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830" windowWidth="27510" windowHeight="14730" tabRatio="500"/>
  </bookViews>
  <sheets>
    <sheet name="list" sheetId="1" r:id="rId1"/>
    <sheet name="ピボットテーブル" sheetId="4" r:id="rId2"/>
    <sheet name="更新履歴" sheetId="2" r:id="rId3"/>
  </sheets>
  <definedNames>
    <definedName name="_xlnm._FilterDatabase" localSheetId="0" hidden="1">list!$A$8:$MA$350</definedName>
  </definedNames>
  <calcPr calcId="145621"/>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Z349" i="1" l="1"/>
  <c r="DD346" i="1"/>
  <c r="DC346" i="1"/>
  <c r="DB346" i="1"/>
  <c r="DA346" i="1"/>
  <c r="DK346" i="1" s="1"/>
  <c r="EZ346" i="1"/>
  <c r="EY346" i="1"/>
  <c r="EX346" i="1"/>
  <c r="EW346" i="1"/>
  <c r="EV346" i="1"/>
  <c r="EU346" i="1"/>
  <c r="ET346" i="1"/>
  <c r="ES346" i="1"/>
  <c r="EQ346" i="1"/>
  <c r="EP346" i="1"/>
  <c r="EO346" i="1"/>
  <c r="EN346" i="1"/>
  <c r="EM346" i="1"/>
  <c r="EL346" i="1"/>
  <c r="EK346" i="1"/>
  <c r="EJ346" i="1"/>
  <c r="EH346" i="1"/>
  <c r="EG346" i="1"/>
  <c r="EF346" i="1"/>
  <c r="EE346" i="1"/>
  <c r="ED346" i="1"/>
  <c r="EC346" i="1"/>
  <c r="EB346" i="1"/>
  <c r="EA346" i="1"/>
  <c r="DZ346" i="1"/>
  <c r="FA346" i="1" s="1"/>
  <c r="DL346" i="1"/>
  <c r="DN346" i="1"/>
  <c r="DM346" i="1"/>
  <c r="EZ349" i="1"/>
  <c r="EY349" i="1"/>
  <c r="EX349" i="1"/>
  <c r="EW349" i="1"/>
  <c r="EV349" i="1"/>
  <c r="EU349" i="1"/>
  <c r="ET349" i="1"/>
  <c r="ES349" i="1"/>
  <c r="EQ349" i="1"/>
  <c r="EP349" i="1"/>
  <c r="EO349" i="1"/>
  <c r="EN349" i="1"/>
  <c r="EM349" i="1"/>
  <c r="EL349" i="1"/>
  <c r="EK349" i="1"/>
  <c r="EJ349" i="1"/>
  <c r="EH349" i="1"/>
  <c r="EG349" i="1"/>
  <c r="EF349" i="1"/>
  <c r="EE349" i="1"/>
  <c r="ED349" i="1"/>
  <c r="EC349" i="1"/>
  <c r="EB349" i="1"/>
  <c r="EA349" i="1"/>
  <c r="FA349" i="1"/>
  <c r="DA349" i="1"/>
  <c r="EZ332" i="1" l="1"/>
  <c r="EY332" i="1"/>
  <c r="EX332" i="1"/>
  <c r="EW332" i="1"/>
  <c r="EV332" i="1"/>
  <c r="EU332" i="1"/>
  <c r="ET332" i="1"/>
  <c r="ES332" i="1"/>
  <c r="EQ332" i="1"/>
  <c r="EP332" i="1"/>
  <c r="EO332" i="1"/>
  <c r="EN332" i="1"/>
  <c r="EM332" i="1"/>
  <c r="EL332" i="1"/>
  <c r="EK332" i="1"/>
  <c r="EJ332" i="1"/>
  <c r="EH332" i="1"/>
  <c r="EG332" i="1"/>
  <c r="EF332" i="1"/>
  <c r="EE332" i="1"/>
  <c r="ED332" i="1"/>
  <c r="EC332" i="1"/>
  <c r="EB332" i="1"/>
  <c r="EA332" i="1"/>
  <c r="DZ332" i="1"/>
  <c r="FA332" i="1" s="1"/>
  <c r="DK332" i="1"/>
  <c r="DD332" i="1"/>
  <c r="DN332" i="1" s="1"/>
  <c r="DC332" i="1"/>
  <c r="DM332" i="1" s="1"/>
  <c r="DB332" i="1"/>
  <c r="DL332" i="1" s="1"/>
  <c r="DA332" i="1"/>
  <c r="DZ344" i="1" l="1"/>
  <c r="FA344" i="1"/>
  <c r="EZ344" i="1"/>
  <c r="EY344" i="1"/>
  <c r="EX344" i="1"/>
  <c r="EW344" i="1"/>
  <c r="EV344" i="1"/>
  <c r="EU344" i="1"/>
  <c r="ET344" i="1"/>
  <c r="ES344" i="1"/>
  <c r="EQ344" i="1"/>
  <c r="EP344" i="1"/>
  <c r="EO344" i="1"/>
  <c r="EN344" i="1"/>
  <c r="EM344" i="1"/>
  <c r="EL344" i="1"/>
  <c r="EK344" i="1"/>
  <c r="EJ344" i="1"/>
  <c r="EH344" i="1"/>
  <c r="EG344" i="1"/>
  <c r="EF344" i="1"/>
  <c r="EE344" i="1"/>
  <c r="ED344" i="1"/>
  <c r="EC344" i="1"/>
  <c r="EB344" i="1"/>
  <c r="EA344" i="1"/>
  <c r="DD344" i="1"/>
  <c r="DN344" i="1"/>
  <c r="DC344" i="1"/>
  <c r="DM344" i="1"/>
  <c r="DB344" i="1"/>
  <c r="DL344" i="1"/>
  <c r="DA344" i="1"/>
  <c r="DK344" i="1"/>
  <c r="DZ345" i="1"/>
  <c r="FA345" i="1"/>
  <c r="EZ345" i="1"/>
  <c r="EY345" i="1"/>
  <c r="EX345" i="1"/>
  <c r="EW345" i="1"/>
  <c r="EV345" i="1"/>
  <c r="EU345" i="1"/>
  <c r="ET345" i="1"/>
  <c r="ES345" i="1"/>
  <c r="EQ345" i="1"/>
  <c r="EP345" i="1"/>
  <c r="EO345" i="1"/>
  <c r="EN345" i="1"/>
  <c r="EM345" i="1"/>
  <c r="EL345" i="1"/>
  <c r="EK345" i="1"/>
  <c r="EJ345" i="1"/>
  <c r="EH345" i="1"/>
  <c r="EG345" i="1"/>
  <c r="EF345" i="1"/>
  <c r="EE345" i="1"/>
  <c r="ED345" i="1"/>
  <c r="EC345" i="1"/>
  <c r="EB345" i="1"/>
  <c r="EA345" i="1"/>
  <c r="DD345" i="1"/>
  <c r="DN345" i="1"/>
  <c r="DC345" i="1"/>
  <c r="DM345" i="1"/>
  <c r="DB345" i="1"/>
  <c r="DL345" i="1"/>
  <c r="DA345" i="1"/>
  <c r="DK345" i="1"/>
  <c r="EZ343" i="1"/>
  <c r="EY343" i="1"/>
  <c r="EX343" i="1"/>
  <c r="EW343" i="1"/>
  <c r="EV343" i="1"/>
  <c r="EU343" i="1"/>
  <c r="ET343" i="1"/>
  <c r="ES343" i="1"/>
  <c r="EQ343" i="1"/>
  <c r="EP343" i="1"/>
  <c r="EO343" i="1"/>
  <c r="EN343" i="1"/>
  <c r="EM343" i="1"/>
  <c r="EL343" i="1"/>
  <c r="EK343" i="1"/>
  <c r="EJ343" i="1"/>
  <c r="EH343" i="1"/>
  <c r="EG343" i="1"/>
  <c r="EF343" i="1"/>
  <c r="EE343" i="1"/>
  <c r="ED343" i="1"/>
  <c r="EC343" i="1"/>
  <c r="EB343" i="1"/>
  <c r="EA343" i="1"/>
  <c r="DZ343" i="1"/>
  <c r="FA343" i="1" s="1"/>
  <c r="DD343" i="1"/>
  <c r="DN343" i="1" s="1"/>
  <c r="DC343" i="1"/>
  <c r="DM343" i="1" s="1"/>
  <c r="DB343" i="1"/>
  <c r="DL343" i="1" s="1"/>
  <c r="DA343" i="1"/>
  <c r="DK343" i="1" s="1"/>
  <c r="EZ284" i="1"/>
  <c r="EY284" i="1"/>
  <c r="EX284" i="1"/>
  <c r="EW284" i="1"/>
  <c r="EV284" i="1"/>
  <c r="EU284" i="1"/>
  <c r="ET284" i="1"/>
  <c r="ES284" i="1"/>
  <c r="EQ284" i="1"/>
  <c r="EP284" i="1"/>
  <c r="EO284" i="1"/>
  <c r="EN284" i="1"/>
  <c r="EM284" i="1"/>
  <c r="EL284" i="1"/>
  <c r="EK284" i="1"/>
  <c r="EJ284" i="1"/>
  <c r="EH284" i="1"/>
  <c r="EG284" i="1"/>
  <c r="EF284" i="1"/>
  <c r="EE284" i="1"/>
  <c r="ED284" i="1"/>
  <c r="EC284" i="1"/>
  <c r="EB284" i="1"/>
  <c r="EA284" i="1"/>
  <c r="DZ284" i="1"/>
  <c r="FA284" i="1" s="1"/>
  <c r="DD284" i="1"/>
  <c r="DN284" i="1"/>
  <c r="DC284" i="1"/>
  <c r="DM284" i="1"/>
  <c r="DB284" i="1"/>
  <c r="DL284" i="1"/>
  <c r="DA284" i="1"/>
  <c r="DK284" i="1"/>
  <c r="EH282" i="1"/>
  <c r="EQ282" i="1"/>
  <c r="EZ282" i="1"/>
  <c r="EG282" i="1"/>
  <c r="EP282" i="1"/>
  <c r="EY282" i="1"/>
  <c r="EF282" i="1"/>
  <c r="EO282" i="1"/>
  <c r="EX282" i="1"/>
  <c r="DZ282" i="1"/>
  <c r="FA282" i="1"/>
  <c r="EE282" i="1"/>
  <c r="EN282" i="1"/>
  <c r="EW282" i="1"/>
  <c r="ED282" i="1"/>
  <c r="EM282" i="1"/>
  <c r="EV282" i="1"/>
  <c r="EC282" i="1"/>
  <c r="EL282" i="1"/>
  <c r="EU282" i="1"/>
  <c r="EB282" i="1"/>
  <c r="EK282" i="1"/>
  <c r="ET282" i="1"/>
  <c r="EA282" i="1"/>
  <c r="EJ282" i="1"/>
  <c r="ES282" i="1"/>
  <c r="DD282" i="1"/>
  <c r="DN282" i="1" s="1"/>
  <c r="DC282" i="1"/>
  <c r="DM282" i="1" s="1"/>
  <c r="DB282" i="1"/>
  <c r="DL282" i="1" s="1"/>
  <c r="DA282" i="1"/>
  <c r="DK282" i="1" s="1"/>
  <c r="EH281" i="1"/>
  <c r="EQ281" i="1"/>
  <c r="EZ281" i="1"/>
  <c r="EG281" i="1"/>
  <c r="EP281" i="1"/>
  <c r="EY281" i="1"/>
  <c r="EF281" i="1"/>
  <c r="EO281" i="1"/>
  <c r="EX281" i="1"/>
  <c r="DZ281" i="1"/>
  <c r="FA281" i="1" s="1"/>
  <c r="EE281" i="1"/>
  <c r="EN281" i="1"/>
  <c r="EW281" i="1"/>
  <c r="ED281" i="1"/>
  <c r="EM281" i="1"/>
  <c r="EV281" i="1"/>
  <c r="EC281" i="1"/>
  <c r="EL281" i="1"/>
  <c r="EU281" i="1"/>
  <c r="EB281" i="1"/>
  <c r="EK281" i="1"/>
  <c r="ET281" i="1"/>
  <c r="EA281" i="1"/>
  <c r="EJ281" i="1"/>
  <c r="ES281" i="1"/>
  <c r="DD281" i="1"/>
  <c r="DN281" i="1" s="1"/>
  <c r="DC281" i="1"/>
  <c r="DM281" i="1" s="1"/>
  <c r="DB281" i="1"/>
  <c r="DL281" i="1" s="1"/>
  <c r="DA281" i="1"/>
  <c r="DK281" i="1"/>
  <c r="EH252" i="1"/>
  <c r="EQ252" i="1"/>
  <c r="EZ252" i="1"/>
  <c r="EG252" i="1"/>
  <c r="EP252" i="1"/>
  <c r="EY252" i="1"/>
  <c r="EF252" i="1"/>
  <c r="EO252" i="1"/>
  <c r="EX252" i="1"/>
  <c r="DZ252" i="1"/>
  <c r="FA252" i="1"/>
  <c r="EE252" i="1"/>
  <c r="EN252" i="1"/>
  <c r="EW252" i="1"/>
  <c r="ED252" i="1"/>
  <c r="EM252" i="1"/>
  <c r="EV252" i="1"/>
  <c r="EC252" i="1"/>
  <c r="EL252" i="1"/>
  <c r="EU252" i="1"/>
  <c r="EB252" i="1"/>
  <c r="EK252" i="1"/>
  <c r="ET252" i="1"/>
  <c r="EA252" i="1"/>
  <c r="EJ252" i="1"/>
  <c r="ES252" i="1"/>
  <c r="DD252" i="1"/>
  <c r="DN252" i="1"/>
  <c r="DC252" i="1"/>
  <c r="DM252" i="1"/>
  <c r="DB252" i="1"/>
  <c r="DL252" i="1"/>
  <c r="DA252" i="1"/>
  <c r="DK252" i="1"/>
  <c r="EZ285" i="1"/>
  <c r="EY285" i="1"/>
  <c r="EX285" i="1"/>
  <c r="EW285" i="1"/>
  <c r="EV285" i="1"/>
  <c r="EU285" i="1"/>
  <c r="ET285" i="1"/>
  <c r="ES285" i="1"/>
  <c r="EQ285" i="1"/>
  <c r="EP285" i="1"/>
  <c r="EO285" i="1"/>
  <c r="EN285" i="1"/>
  <c r="EM285" i="1"/>
  <c r="EL285" i="1"/>
  <c r="EK285" i="1"/>
  <c r="EJ285" i="1"/>
  <c r="EH285" i="1"/>
  <c r="EG285" i="1"/>
  <c r="EF285" i="1"/>
  <c r="EE285" i="1"/>
  <c r="ED285" i="1"/>
  <c r="EC285" i="1"/>
  <c r="EB285" i="1"/>
  <c r="EA285" i="1"/>
  <c r="DZ285" i="1"/>
  <c r="FA285" i="1" s="1"/>
  <c r="DD285" i="1"/>
  <c r="DN285" i="1"/>
  <c r="DC285" i="1"/>
  <c r="DM285" i="1"/>
  <c r="DB285" i="1"/>
  <c r="DL285" i="1"/>
  <c r="DA285" i="1"/>
  <c r="DK285" i="1"/>
  <c r="EZ319" i="1"/>
  <c r="EY319" i="1"/>
  <c r="EX319" i="1"/>
  <c r="EW319" i="1"/>
  <c r="EV319" i="1"/>
  <c r="EU319" i="1"/>
  <c r="ET319" i="1"/>
  <c r="ES319" i="1"/>
  <c r="EQ319" i="1"/>
  <c r="EP319" i="1"/>
  <c r="EO319" i="1"/>
  <c r="EN319" i="1"/>
  <c r="EM319" i="1"/>
  <c r="EL319" i="1"/>
  <c r="EK319" i="1"/>
  <c r="EJ319" i="1"/>
  <c r="EH319" i="1"/>
  <c r="EG319" i="1"/>
  <c r="EF319" i="1"/>
  <c r="EE319" i="1"/>
  <c r="ED319" i="1"/>
  <c r="EC319" i="1"/>
  <c r="EB319" i="1"/>
  <c r="EA319" i="1"/>
  <c r="DZ319" i="1"/>
  <c r="FA319" i="1"/>
  <c r="DD319" i="1"/>
  <c r="DN319" i="1"/>
  <c r="DC319" i="1"/>
  <c r="DM319" i="1"/>
  <c r="DB319" i="1"/>
  <c r="DL319" i="1"/>
  <c r="DA319" i="1"/>
  <c r="DK319" i="1"/>
  <c r="CT352" i="1"/>
  <c r="CS352" i="1"/>
  <c r="CR352" i="1"/>
  <c r="CQ352" i="1"/>
  <c r="CP352" i="1"/>
  <c r="CO352" i="1"/>
  <c r="CN352" i="1"/>
  <c r="CM352" i="1"/>
  <c r="CL352" i="1"/>
  <c r="CK352" i="1"/>
  <c r="EZ342" i="1"/>
  <c r="EY342" i="1"/>
  <c r="EX342" i="1"/>
  <c r="EW342" i="1"/>
  <c r="EV342" i="1"/>
  <c r="EU342" i="1"/>
  <c r="ET342" i="1"/>
  <c r="ES342" i="1"/>
  <c r="EQ342" i="1"/>
  <c r="EP342" i="1"/>
  <c r="EO342" i="1"/>
  <c r="EN342" i="1"/>
  <c r="EM342" i="1"/>
  <c r="EL342" i="1"/>
  <c r="EK342" i="1"/>
  <c r="EJ342" i="1"/>
  <c r="EH342" i="1"/>
  <c r="EG342" i="1"/>
  <c r="EF342" i="1"/>
  <c r="EE342" i="1"/>
  <c r="ED342" i="1"/>
  <c r="EC342" i="1"/>
  <c r="EB342" i="1"/>
  <c r="EA342" i="1"/>
  <c r="DZ342" i="1"/>
  <c r="FA342" i="1" s="1"/>
  <c r="DD342" i="1"/>
  <c r="DN342" i="1" s="1"/>
  <c r="DC342" i="1"/>
  <c r="DM342" i="1"/>
  <c r="DB342" i="1"/>
  <c r="DL342" i="1"/>
  <c r="DA342" i="1"/>
  <c r="DK342" i="1" s="1"/>
  <c r="EZ341" i="1"/>
  <c r="EY341" i="1"/>
  <c r="EX341" i="1"/>
  <c r="EW341" i="1"/>
  <c r="EV341" i="1"/>
  <c r="EU341" i="1"/>
  <c r="ET341" i="1"/>
  <c r="ES341" i="1"/>
  <c r="EQ341" i="1"/>
  <c r="EP341" i="1"/>
  <c r="EO341" i="1"/>
  <c r="EN341" i="1"/>
  <c r="EM341" i="1"/>
  <c r="EL341" i="1"/>
  <c r="EK341" i="1"/>
  <c r="EJ341" i="1"/>
  <c r="EH341" i="1"/>
  <c r="EG341" i="1"/>
  <c r="EF341" i="1"/>
  <c r="EE341" i="1"/>
  <c r="ED341" i="1"/>
  <c r="EC341" i="1"/>
  <c r="EB341" i="1"/>
  <c r="EA341" i="1"/>
  <c r="DZ341" i="1"/>
  <c r="FA341" i="1"/>
  <c r="DD341" i="1"/>
  <c r="DN341" i="1"/>
  <c r="DC341" i="1"/>
  <c r="DM341" i="1"/>
  <c r="DB341" i="1"/>
  <c r="DL341" i="1"/>
  <c r="DA341" i="1"/>
  <c r="DK341" i="1"/>
  <c r="EZ339" i="1"/>
  <c r="EY339" i="1"/>
  <c r="EX339" i="1"/>
  <c r="EW339" i="1"/>
  <c r="EV339" i="1"/>
  <c r="EU339" i="1"/>
  <c r="ET339" i="1"/>
  <c r="ES339" i="1"/>
  <c r="EQ339" i="1"/>
  <c r="EP339" i="1"/>
  <c r="EO339" i="1"/>
  <c r="EN339" i="1"/>
  <c r="EM339" i="1"/>
  <c r="EL339" i="1"/>
  <c r="EK339" i="1"/>
  <c r="EJ339" i="1"/>
  <c r="EH339" i="1"/>
  <c r="EG339" i="1"/>
  <c r="EF339" i="1"/>
  <c r="EE339" i="1"/>
  <c r="ED339" i="1"/>
  <c r="EC339" i="1"/>
  <c r="EB339" i="1"/>
  <c r="EA339" i="1"/>
  <c r="DZ339" i="1"/>
  <c r="FA339" i="1"/>
  <c r="DD339" i="1"/>
  <c r="DN339" i="1" s="1"/>
  <c r="DC339" i="1"/>
  <c r="DM339" i="1" s="1"/>
  <c r="DB339" i="1"/>
  <c r="DL339" i="1" s="1"/>
  <c r="DA339" i="1"/>
  <c r="DK339" i="1"/>
  <c r="EZ340" i="1"/>
  <c r="EY340" i="1"/>
  <c r="EX340" i="1"/>
  <c r="EW340" i="1"/>
  <c r="EV340" i="1"/>
  <c r="EU340" i="1"/>
  <c r="ET340" i="1"/>
  <c r="ES340" i="1"/>
  <c r="EQ340" i="1"/>
  <c r="EP340" i="1"/>
  <c r="EO340" i="1"/>
  <c r="EN340" i="1"/>
  <c r="EM340" i="1"/>
  <c r="EL340" i="1"/>
  <c r="EK340" i="1"/>
  <c r="EJ340" i="1"/>
  <c r="EH340" i="1"/>
  <c r="EG340" i="1"/>
  <c r="EF340" i="1"/>
  <c r="EE340" i="1"/>
  <c r="ED340" i="1"/>
  <c r="EC340" i="1"/>
  <c r="EB340" i="1"/>
  <c r="EA340" i="1"/>
  <c r="DZ340" i="1"/>
  <c r="FA340" i="1"/>
  <c r="DD340" i="1"/>
  <c r="DN340" i="1" s="1"/>
  <c r="DC340" i="1"/>
  <c r="DM340" i="1" s="1"/>
  <c r="DB340" i="1"/>
  <c r="DL340" i="1" s="1"/>
  <c r="DA340" i="1"/>
  <c r="DK340" i="1" s="1"/>
  <c r="EZ338" i="1"/>
  <c r="EY338" i="1"/>
  <c r="EX338" i="1"/>
  <c r="EW338" i="1"/>
  <c r="EV338" i="1"/>
  <c r="EU338" i="1"/>
  <c r="ET338" i="1"/>
  <c r="ES338" i="1"/>
  <c r="EQ338" i="1"/>
  <c r="EP338" i="1"/>
  <c r="EO338" i="1"/>
  <c r="EN338" i="1"/>
  <c r="EM338" i="1"/>
  <c r="EL338" i="1"/>
  <c r="EK338" i="1"/>
  <c r="EJ338" i="1"/>
  <c r="EH338" i="1"/>
  <c r="EG338" i="1"/>
  <c r="EF338" i="1"/>
  <c r="EE338" i="1"/>
  <c r="ED338" i="1"/>
  <c r="EC338" i="1"/>
  <c r="EB338" i="1"/>
  <c r="EA338" i="1"/>
  <c r="DZ338" i="1"/>
  <c r="FA338" i="1" s="1"/>
  <c r="DD338" i="1"/>
  <c r="DN338" i="1"/>
  <c r="DC338" i="1"/>
  <c r="DM338" i="1" s="1"/>
  <c r="DB338" i="1"/>
  <c r="DL338" i="1"/>
  <c r="DA338" i="1"/>
  <c r="DK338" i="1" s="1"/>
  <c r="EZ330" i="1"/>
  <c r="EY330" i="1"/>
  <c r="EX330" i="1"/>
  <c r="EW330" i="1"/>
  <c r="EV330" i="1"/>
  <c r="EU330" i="1"/>
  <c r="ET330" i="1"/>
  <c r="ES330" i="1"/>
  <c r="EQ330" i="1"/>
  <c r="EP330" i="1"/>
  <c r="EO330" i="1"/>
  <c r="EN330" i="1"/>
  <c r="EM330" i="1"/>
  <c r="EL330" i="1"/>
  <c r="EK330" i="1"/>
  <c r="EJ330" i="1"/>
  <c r="EH330" i="1"/>
  <c r="EG330" i="1"/>
  <c r="EF330" i="1"/>
  <c r="EE330" i="1"/>
  <c r="ED330" i="1"/>
  <c r="EC330" i="1"/>
  <c r="EB330" i="1"/>
  <c r="EA330" i="1"/>
  <c r="DZ330" i="1"/>
  <c r="FA330" i="1"/>
  <c r="DD330" i="1"/>
  <c r="DN330" i="1" s="1"/>
  <c r="DC330" i="1"/>
  <c r="DM330" i="1"/>
  <c r="DB330" i="1"/>
  <c r="DL330" i="1" s="1"/>
  <c r="DA330" i="1"/>
  <c r="DK330" i="1" s="1"/>
  <c r="EZ329" i="1"/>
  <c r="EY329" i="1"/>
  <c r="EX329" i="1"/>
  <c r="EW329" i="1"/>
  <c r="EV329" i="1"/>
  <c r="EU329" i="1"/>
  <c r="ET329" i="1"/>
  <c r="ES329" i="1"/>
  <c r="EQ329" i="1"/>
  <c r="EP329" i="1"/>
  <c r="EO329" i="1"/>
  <c r="EN329" i="1"/>
  <c r="EM329" i="1"/>
  <c r="EL329" i="1"/>
  <c r="EK329" i="1"/>
  <c r="EJ329" i="1"/>
  <c r="EH329" i="1"/>
  <c r="EG329" i="1"/>
  <c r="EF329" i="1"/>
  <c r="EE329" i="1"/>
  <c r="ED329" i="1"/>
  <c r="EC329" i="1"/>
  <c r="EB329" i="1"/>
  <c r="EA329" i="1"/>
  <c r="DZ329" i="1"/>
  <c r="FA329" i="1" s="1"/>
  <c r="DD329" i="1"/>
  <c r="DN329" i="1" s="1"/>
  <c r="DC329" i="1"/>
  <c r="DM329" i="1" s="1"/>
  <c r="DB329" i="1"/>
  <c r="DL329" i="1" s="1"/>
  <c r="DA329" i="1"/>
  <c r="DK329" i="1" s="1"/>
  <c r="EZ328" i="1"/>
  <c r="EY328" i="1"/>
  <c r="EX328" i="1"/>
  <c r="EW328" i="1"/>
  <c r="EV328" i="1"/>
  <c r="EU328" i="1"/>
  <c r="ET328" i="1"/>
  <c r="ES328" i="1"/>
  <c r="EQ328" i="1"/>
  <c r="EP328" i="1"/>
  <c r="EO328" i="1"/>
  <c r="EN328" i="1"/>
  <c r="EM328" i="1"/>
  <c r="EL328" i="1"/>
  <c r="EK328" i="1"/>
  <c r="EJ328" i="1"/>
  <c r="EH328" i="1"/>
  <c r="EG328" i="1"/>
  <c r="EF328" i="1"/>
  <c r="EE328" i="1"/>
  <c r="ED328" i="1"/>
  <c r="EC328" i="1"/>
  <c r="EB328" i="1"/>
  <c r="EA328" i="1"/>
  <c r="DZ328" i="1"/>
  <c r="FA328" i="1"/>
  <c r="DD328" i="1"/>
  <c r="DN328" i="1"/>
  <c r="DC328" i="1"/>
  <c r="DM328" i="1"/>
  <c r="DB328" i="1"/>
  <c r="DL328" i="1"/>
  <c r="DA328" i="1"/>
  <c r="DK328" i="1"/>
  <c r="EZ327" i="1"/>
  <c r="EY327" i="1"/>
  <c r="EX327" i="1"/>
  <c r="EW327" i="1"/>
  <c r="EV327" i="1"/>
  <c r="EU327" i="1"/>
  <c r="ET327" i="1"/>
  <c r="ES327" i="1"/>
  <c r="EQ327" i="1"/>
  <c r="EP327" i="1"/>
  <c r="EO327" i="1"/>
  <c r="EN327" i="1"/>
  <c r="EM327" i="1"/>
  <c r="EL327" i="1"/>
  <c r="EK327" i="1"/>
  <c r="EJ327" i="1"/>
  <c r="EH327" i="1"/>
  <c r="EG327" i="1"/>
  <c r="EF327" i="1"/>
  <c r="EE327" i="1"/>
  <c r="ED327" i="1"/>
  <c r="EC327" i="1"/>
  <c r="EB327" i="1"/>
  <c r="EA327" i="1"/>
  <c r="DZ327" i="1"/>
  <c r="FA327" i="1"/>
  <c r="DD327" i="1"/>
  <c r="DN327" i="1"/>
  <c r="DC327" i="1"/>
  <c r="DM327" i="1"/>
  <c r="DB327" i="1"/>
  <c r="DL327" i="1"/>
  <c r="DA327" i="1"/>
  <c r="DK327" i="1"/>
  <c r="EZ326" i="1"/>
  <c r="EY326" i="1"/>
  <c r="EX326" i="1"/>
  <c r="EW326" i="1"/>
  <c r="EV326" i="1"/>
  <c r="EU326" i="1"/>
  <c r="ET326" i="1"/>
  <c r="ES326" i="1"/>
  <c r="EQ326" i="1"/>
  <c r="EP326" i="1"/>
  <c r="EO326" i="1"/>
  <c r="EN326" i="1"/>
  <c r="EM326" i="1"/>
  <c r="EL326" i="1"/>
  <c r="EK326" i="1"/>
  <c r="EJ326" i="1"/>
  <c r="EH326" i="1"/>
  <c r="EG326" i="1"/>
  <c r="EF326" i="1"/>
  <c r="EE326" i="1"/>
  <c r="ED326" i="1"/>
  <c r="EC326" i="1"/>
  <c r="EB326" i="1"/>
  <c r="EA326" i="1"/>
  <c r="DZ326" i="1"/>
  <c r="FA326" i="1" s="1"/>
  <c r="DD326" i="1"/>
  <c r="DN326" i="1" s="1"/>
  <c r="DC326" i="1"/>
  <c r="DM326" i="1"/>
  <c r="DB326" i="1"/>
  <c r="DL326" i="1" s="1"/>
  <c r="DA326" i="1"/>
  <c r="DK326" i="1"/>
  <c r="EZ325" i="1"/>
  <c r="EY325" i="1"/>
  <c r="EX325" i="1"/>
  <c r="EW325" i="1"/>
  <c r="EV325" i="1"/>
  <c r="EU325" i="1"/>
  <c r="ET325" i="1"/>
  <c r="ES325" i="1"/>
  <c r="EQ325" i="1"/>
  <c r="EP325" i="1"/>
  <c r="EO325" i="1"/>
  <c r="EN325" i="1"/>
  <c r="EM325" i="1"/>
  <c r="EL325" i="1"/>
  <c r="EK325" i="1"/>
  <c r="EJ325" i="1"/>
  <c r="EH325" i="1"/>
  <c r="EG325" i="1"/>
  <c r="EF325" i="1"/>
  <c r="EE325" i="1"/>
  <c r="ED325" i="1"/>
  <c r="EC325" i="1"/>
  <c r="EB325" i="1"/>
  <c r="EA325" i="1"/>
  <c r="DZ325" i="1"/>
  <c r="DD325" i="1"/>
  <c r="DN325" i="1" s="1"/>
  <c r="DC325" i="1"/>
  <c r="DM325" i="1" s="1"/>
  <c r="DB325" i="1"/>
  <c r="DL325" i="1" s="1"/>
  <c r="DA325" i="1"/>
  <c r="DK325" i="1" s="1"/>
  <c r="FA325" i="1"/>
  <c r="DD324" i="1"/>
  <c r="DN324" i="1"/>
  <c r="DC324" i="1"/>
  <c r="DM324" i="1" s="1"/>
  <c r="DB324" i="1"/>
  <c r="DL324" i="1"/>
  <c r="DA324" i="1"/>
  <c r="DK324" i="1"/>
  <c r="EZ324" i="1"/>
  <c r="EY324" i="1"/>
  <c r="EX324" i="1"/>
  <c r="EW324" i="1"/>
  <c r="EV324" i="1"/>
  <c r="EU324" i="1"/>
  <c r="ET324" i="1"/>
  <c r="ES324" i="1"/>
  <c r="EQ324" i="1"/>
  <c r="EP324" i="1"/>
  <c r="EO324" i="1"/>
  <c r="EN324" i="1"/>
  <c r="EM324" i="1"/>
  <c r="EL324" i="1"/>
  <c r="EK324" i="1"/>
  <c r="EJ324" i="1"/>
  <c r="EH324" i="1"/>
  <c r="EG324" i="1"/>
  <c r="EF324" i="1"/>
  <c r="EE324" i="1"/>
  <c r="ED324" i="1"/>
  <c r="EC324" i="1"/>
  <c r="EB324" i="1"/>
  <c r="EA324" i="1"/>
  <c r="DZ324" i="1"/>
  <c r="FA324" i="1" s="1"/>
  <c r="EZ323" i="1"/>
  <c r="EY323" i="1"/>
  <c r="EX323" i="1"/>
  <c r="EW323" i="1"/>
  <c r="EV323" i="1"/>
  <c r="EU323" i="1"/>
  <c r="ET323" i="1"/>
  <c r="ES323" i="1"/>
  <c r="EQ323" i="1"/>
  <c r="EP323" i="1"/>
  <c r="EO323" i="1"/>
  <c r="EN323" i="1"/>
  <c r="EM323" i="1"/>
  <c r="EL323" i="1"/>
  <c r="EK323" i="1"/>
  <c r="EJ323" i="1"/>
  <c r="EH323" i="1"/>
  <c r="EG323" i="1"/>
  <c r="EF323" i="1"/>
  <c r="EE323" i="1"/>
  <c r="ED323" i="1"/>
  <c r="EC323" i="1"/>
  <c r="EB323" i="1"/>
  <c r="EA323" i="1"/>
  <c r="DZ323" i="1"/>
  <c r="FA323" i="1" s="1"/>
  <c r="DD323" i="1"/>
  <c r="DN323" i="1"/>
  <c r="DC323" i="1"/>
  <c r="DM323" i="1" s="1"/>
  <c r="DB323" i="1"/>
  <c r="DL323" i="1"/>
  <c r="DA323" i="1"/>
  <c r="DK323" i="1" s="1"/>
  <c r="EZ322" i="1"/>
  <c r="EY322" i="1"/>
  <c r="EX322" i="1"/>
  <c r="EW322" i="1"/>
  <c r="EV322" i="1"/>
  <c r="EU322" i="1"/>
  <c r="ET322" i="1"/>
  <c r="ES322" i="1"/>
  <c r="EQ322" i="1"/>
  <c r="EP322" i="1"/>
  <c r="EO322" i="1"/>
  <c r="EN322" i="1"/>
  <c r="EM322" i="1"/>
  <c r="EL322" i="1"/>
  <c r="EK322" i="1"/>
  <c r="EJ322" i="1"/>
  <c r="EH322" i="1"/>
  <c r="EG322" i="1"/>
  <c r="EF322" i="1"/>
  <c r="EE322" i="1"/>
  <c r="ED322" i="1"/>
  <c r="EC322" i="1"/>
  <c r="EB322" i="1"/>
  <c r="EA322" i="1"/>
  <c r="DZ322" i="1"/>
  <c r="FA322" i="1" s="1"/>
  <c r="DD322" i="1"/>
  <c r="DN322" i="1"/>
  <c r="DC322" i="1"/>
  <c r="DM322" i="1"/>
  <c r="DB322" i="1"/>
  <c r="DL322" i="1" s="1"/>
  <c r="DA322" i="1"/>
  <c r="DK322" i="1"/>
  <c r="EZ321" i="1"/>
  <c r="EY321" i="1"/>
  <c r="EX321" i="1"/>
  <c r="EW321" i="1"/>
  <c r="EV321" i="1"/>
  <c r="EU321" i="1"/>
  <c r="ET321" i="1"/>
  <c r="ES321" i="1"/>
  <c r="EQ321" i="1"/>
  <c r="EP321" i="1"/>
  <c r="EO321" i="1"/>
  <c r="EN321" i="1"/>
  <c r="EM321" i="1"/>
  <c r="EL321" i="1"/>
  <c r="EK321" i="1"/>
  <c r="EJ321" i="1"/>
  <c r="EH321" i="1"/>
  <c r="EG321" i="1"/>
  <c r="EF321" i="1"/>
  <c r="EE321" i="1"/>
  <c r="ED321" i="1"/>
  <c r="EC321" i="1"/>
  <c r="EB321" i="1"/>
  <c r="EA321" i="1"/>
  <c r="DZ321" i="1"/>
  <c r="FA321" i="1" s="1"/>
  <c r="DD321" i="1"/>
  <c r="DN321" i="1" s="1"/>
  <c r="DC321" i="1"/>
  <c r="DM321" i="1" s="1"/>
  <c r="DB321" i="1"/>
  <c r="DL321" i="1" s="1"/>
  <c r="DA321" i="1"/>
  <c r="DK321" i="1" s="1"/>
  <c r="EZ320" i="1"/>
  <c r="EY320" i="1"/>
  <c r="EX320" i="1"/>
  <c r="EW320" i="1"/>
  <c r="EV320" i="1"/>
  <c r="EU320" i="1"/>
  <c r="ET320" i="1"/>
  <c r="ES320" i="1"/>
  <c r="EQ320" i="1"/>
  <c r="EP320" i="1"/>
  <c r="EO320" i="1"/>
  <c r="EN320" i="1"/>
  <c r="EM320" i="1"/>
  <c r="EL320" i="1"/>
  <c r="EK320" i="1"/>
  <c r="EJ320" i="1"/>
  <c r="EH320" i="1"/>
  <c r="EG320" i="1"/>
  <c r="EF320" i="1"/>
  <c r="EE320" i="1"/>
  <c r="ED320" i="1"/>
  <c r="EC320" i="1"/>
  <c r="EB320" i="1"/>
  <c r="EA320" i="1"/>
  <c r="DZ320" i="1"/>
  <c r="FA320" i="1"/>
  <c r="DD320" i="1"/>
  <c r="DN320" i="1" s="1"/>
  <c r="DC320" i="1"/>
  <c r="DM320" i="1"/>
  <c r="DB320" i="1"/>
  <c r="DL320" i="1"/>
  <c r="DA320" i="1"/>
  <c r="DK320" i="1" s="1"/>
  <c r="DD233" i="1"/>
  <c r="DN233" i="1" s="1"/>
  <c r="DC233" i="1"/>
  <c r="DM233" i="1"/>
  <c r="DB233" i="1"/>
  <c r="DL233" i="1" s="1"/>
  <c r="DA233" i="1"/>
  <c r="DK233" i="1" s="1"/>
  <c r="EZ233" i="1"/>
  <c r="EY233" i="1"/>
  <c r="EX233" i="1"/>
  <c r="EW233" i="1"/>
  <c r="EV233" i="1"/>
  <c r="EU233" i="1"/>
  <c r="ET233" i="1"/>
  <c r="ES233" i="1"/>
  <c r="EQ233" i="1"/>
  <c r="EP233" i="1"/>
  <c r="EO233" i="1"/>
  <c r="EN233" i="1"/>
  <c r="EM233" i="1"/>
  <c r="EL233" i="1"/>
  <c r="EK233" i="1"/>
  <c r="EJ233" i="1"/>
  <c r="EH233" i="1"/>
  <c r="EG233" i="1"/>
  <c r="EF233" i="1"/>
  <c r="EE233" i="1"/>
  <c r="ED233" i="1"/>
  <c r="EC233" i="1"/>
  <c r="EB233" i="1"/>
  <c r="EA233" i="1"/>
  <c r="DZ233" i="1"/>
  <c r="FA233" i="1" s="1"/>
  <c r="GX353" i="1"/>
  <c r="GX352" i="1"/>
  <c r="EZ318" i="1"/>
  <c r="EY318" i="1"/>
  <c r="EX318" i="1"/>
  <c r="EW318" i="1"/>
  <c r="EV318" i="1"/>
  <c r="EU318" i="1"/>
  <c r="ET318" i="1"/>
  <c r="ES318" i="1"/>
  <c r="EQ318" i="1"/>
  <c r="EP318" i="1"/>
  <c r="EO318" i="1"/>
  <c r="EN318" i="1"/>
  <c r="EM318" i="1"/>
  <c r="EL318" i="1"/>
  <c r="EK318" i="1"/>
  <c r="EJ318" i="1"/>
  <c r="EH318" i="1"/>
  <c r="EG318" i="1"/>
  <c r="EF318" i="1"/>
  <c r="EE318" i="1"/>
  <c r="ED318" i="1"/>
  <c r="EC318" i="1"/>
  <c r="EB318" i="1"/>
  <c r="EA318" i="1"/>
  <c r="DZ318" i="1"/>
  <c r="FA318" i="1"/>
  <c r="DA318" i="1"/>
  <c r="EZ316" i="1"/>
  <c r="EY316" i="1"/>
  <c r="EX316" i="1"/>
  <c r="EW316" i="1"/>
  <c r="EV316" i="1"/>
  <c r="EU316" i="1"/>
  <c r="ET316" i="1"/>
  <c r="ES316" i="1"/>
  <c r="EQ316" i="1"/>
  <c r="EP316" i="1"/>
  <c r="EO316" i="1"/>
  <c r="EN316" i="1"/>
  <c r="EM316" i="1"/>
  <c r="EL316" i="1"/>
  <c r="EK316" i="1"/>
  <c r="EJ316" i="1"/>
  <c r="EH316" i="1"/>
  <c r="EG316" i="1"/>
  <c r="EF316" i="1"/>
  <c r="EE316" i="1"/>
  <c r="ED316" i="1"/>
  <c r="EC316" i="1"/>
  <c r="EB316" i="1"/>
  <c r="EA316" i="1"/>
  <c r="DZ316" i="1"/>
  <c r="FA316" i="1"/>
  <c r="DD316" i="1"/>
  <c r="DN316" i="1"/>
  <c r="DC316" i="1"/>
  <c r="DM316" i="1"/>
  <c r="DB316" i="1"/>
  <c r="DL316" i="1"/>
  <c r="DA316" i="1"/>
  <c r="DK316" i="1"/>
  <c r="EZ314" i="1"/>
  <c r="EY314" i="1"/>
  <c r="EX314" i="1"/>
  <c r="EW314" i="1"/>
  <c r="EV314" i="1"/>
  <c r="EU314" i="1"/>
  <c r="ET314" i="1"/>
  <c r="ES314" i="1"/>
  <c r="EQ314" i="1"/>
  <c r="EP314" i="1"/>
  <c r="EO314" i="1"/>
  <c r="EN314" i="1"/>
  <c r="EM314" i="1"/>
  <c r="EL314" i="1"/>
  <c r="EK314" i="1"/>
  <c r="EJ314" i="1"/>
  <c r="EH314" i="1"/>
  <c r="EG314" i="1"/>
  <c r="EF314" i="1"/>
  <c r="EE314" i="1"/>
  <c r="ED314" i="1"/>
  <c r="EC314" i="1"/>
  <c r="EB314" i="1"/>
  <c r="EA314" i="1"/>
  <c r="DZ314" i="1"/>
  <c r="DD314" i="1"/>
  <c r="DN314" i="1"/>
  <c r="DC314" i="1"/>
  <c r="DM314" i="1"/>
  <c r="DB314" i="1"/>
  <c r="DL314" i="1"/>
  <c r="DA314" i="1"/>
  <c r="DK314" i="1"/>
  <c r="FA314" i="1"/>
  <c r="EZ312" i="1"/>
  <c r="EY312" i="1"/>
  <c r="EX312" i="1"/>
  <c r="EW312" i="1"/>
  <c r="EV312" i="1"/>
  <c r="EU312" i="1"/>
  <c r="ET312" i="1"/>
  <c r="ES312" i="1"/>
  <c r="EQ312" i="1"/>
  <c r="EP312" i="1"/>
  <c r="EO312" i="1"/>
  <c r="EN312" i="1"/>
  <c r="EM312" i="1"/>
  <c r="EL312" i="1"/>
  <c r="EK312" i="1"/>
  <c r="EJ312" i="1"/>
  <c r="EH312" i="1"/>
  <c r="EG312" i="1"/>
  <c r="EF312" i="1"/>
  <c r="EE312" i="1"/>
  <c r="ED312" i="1"/>
  <c r="EC312" i="1"/>
  <c r="EB312" i="1"/>
  <c r="EA312" i="1"/>
  <c r="DZ312" i="1"/>
  <c r="FA312" i="1"/>
  <c r="DD312" i="1"/>
  <c r="DN312" i="1"/>
  <c r="DC312" i="1"/>
  <c r="DM312" i="1"/>
  <c r="DB312" i="1"/>
  <c r="DL312" i="1"/>
  <c r="DA312" i="1"/>
  <c r="DK312" i="1"/>
  <c r="EZ311" i="1"/>
  <c r="EY311" i="1"/>
  <c r="EX311" i="1"/>
  <c r="EW311" i="1"/>
  <c r="EV311" i="1"/>
  <c r="EU311" i="1"/>
  <c r="ET311" i="1"/>
  <c r="ES311" i="1"/>
  <c r="EQ311" i="1"/>
  <c r="EP311" i="1"/>
  <c r="EO311" i="1"/>
  <c r="EN311" i="1"/>
  <c r="EM311" i="1"/>
  <c r="EL311" i="1"/>
  <c r="EK311" i="1"/>
  <c r="EJ311" i="1"/>
  <c r="EH311" i="1"/>
  <c r="EG311" i="1"/>
  <c r="EF311" i="1"/>
  <c r="EE311" i="1"/>
  <c r="ED311" i="1"/>
  <c r="EC311" i="1"/>
  <c r="EB311" i="1"/>
  <c r="EA311" i="1"/>
  <c r="DZ311" i="1"/>
  <c r="FA311" i="1" s="1"/>
  <c r="DD311" i="1"/>
  <c r="DN311" i="1" s="1"/>
  <c r="DC311" i="1"/>
  <c r="DM311" i="1" s="1"/>
  <c r="DB311" i="1"/>
  <c r="DL311" i="1" s="1"/>
  <c r="DA311" i="1"/>
  <c r="DK311" i="1"/>
  <c r="EZ315" i="1"/>
  <c r="EY315" i="1"/>
  <c r="EX315" i="1"/>
  <c r="EW315" i="1"/>
  <c r="EV315" i="1"/>
  <c r="EU315" i="1"/>
  <c r="ET315" i="1"/>
  <c r="ES315" i="1"/>
  <c r="EQ315" i="1"/>
  <c r="EP315" i="1"/>
  <c r="EO315" i="1"/>
  <c r="EN315" i="1"/>
  <c r="EM315" i="1"/>
  <c r="EL315" i="1"/>
  <c r="EK315" i="1"/>
  <c r="EJ315" i="1"/>
  <c r="EH315" i="1"/>
  <c r="EG315" i="1"/>
  <c r="EF315" i="1"/>
  <c r="EE315" i="1"/>
  <c r="ED315" i="1"/>
  <c r="EC315" i="1"/>
  <c r="EB315" i="1"/>
  <c r="EA315" i="1"/>
  <c r="DZ315" i="1"/>
  <c r="FA315" i="1" s="1"/>
  <c r="DD315" i="1"/>
  <c r="DN315" i="1"/>
  <c r="DC315" i="1"/>
  <c r="DM315" i="1" s="1"/>
  <c r="DB315" i="1"/>
  <c r="DL315" i="1"/>
  <c r="DA315" i="1"/>
  <c r="DK315" i="1" s="1"/>
  <c r="DZ348" i="1"/>
  <c r="FA348" i="1"/>
  <c r="EZ348" i="1"/>
  <c r="EY348" i="1"/>
  <c r="EX348" i="1"/>
  <c r="EW348" i="1"/>
  <c r="EV348" i="1"/>
  <c r="EU348" i="1"/>
  <c r="ET348" i="1"/>
  <c r="ES348" i="1"/>
  <c r="EQ348" i="1"/>
  <c r="EP348" i="1"/>
  <c r="EO348" i="1"/>
  <c r="EN348" i="1"/>
  <c r="EM348" i="1"/>
  <c r="EL348" i="1"/>
  <c r="EK348" i="1"/>
  <c r="EJ348" i="1"/>
  <c r="EH348" i="1"/>
  <c r="EG348" i="1"/>
  <c r="EF348" i="1"/>
  <c r="EE348" i="1"/>
  <c r="ED348" i="1"/>
  <c r="EC348" i="1"/>
  <c r="EB348" i="1"/>
  <c r="EA348" i="1"/>
  <c r="DA348" i="1"/>
  <c r="EZ310" i="1"/>
  <c r="EY310" i="1"/>
  <c r="EX310" i="1"/>
  <c r="EW310" i="1"/>
  <c r="EV310" i="1"/>
  <c r="EU310" i="1"/>
  <c r="ET310" i="1"/>
  <c r="ES310" i="1"/>
  <c r="EQ310" i="1"/>
  <c r="EP310" i="1"/>
  <c r="EO310" i="1"/>
  <c r="EN310" i="1"/>
  <c r="EM310" i="1"/>
  <c r="EL310" i="1"/>
  <c r="EK310" i="1"/>
  <c r="EJ310" i="1"/>
  <c r="EH310" i="1"/>
  <c r="EG310" i="1"/>
  <c r="EF310" i="1"/>
  <c r="EE310" i="1"/>
  <c r="ED310" i="1"/>
  <c r="EC310" i="1"/>
  <c r="EB310" i="1"/>
  <c r="EA310" i="1"/>
  <c r="DZ310" i="1"/>
  <c r="FA310" i="1" s="1"/>
  <c r="DD310" i="1"/>
  <c r="DN310" i="1" s="1"/>
  <c r="DC310" i="1"/>
  <c r="DM310" i="1" s="1"/>
  <c r="DB310" i="1"/>
  <c r="DL310" i="1"/>
  <c r="DA310" i="1"/>
  <c r="DK310" i="1" s="1"/>
  <c r="EZ309" i="1"/>
  <c r="EY309" i="1"/>
  <c r="EX309" i="1"/>
  <c r="EW309" i="1"/>
  <c r="EV309" i="1"/>
  <c r="EU309" i="1"/>
  <c r="ET309" i="1"/>
  <c r="ES309" i="1"/>
  <c r="EQ309" i="1"/>
  <c r="EP309" i="1"/>
  <c r="EO309" i="1"/>
  <c r="EN309" i="1"/>
  <c r="EM309" i="1"/>
  <c r="EL309" i="1"/>
  <c r="EK309" i="1"/>
  <c r="EJ309" i="1"/>
  <c r="EH309" i="1"/>
  <c r="EG309" i="1"/>
  <c r="EF309" i="1"/>
  <c r="EE309" i="1"/>
  <c r="ED309" i="1"/>
  <c r="EC309" i="1"/>
  <c r="EB309" i="1"/>
  <c r="EA309" i="1"/>
  <c r="DZ309" i="1"/>
  <c r="FA309" i="1"/>
  <c r="DD309" i="1"/>
  <c r="DN309" i="1" s="1"/>
  <c r="DC309" i="1"/>
  <c r="DM309" i="1"/>
  <c r="DB309" i="1"/>
  <c r="DL309" i="1" s="1"/>
  <c r="DA309" i="1"/>
  <c r="DK309" i="1"/>
  <c r="EZ306" i="1"/>
  <c r="EY306" i="1"/>
  <c r="EX306" i="1"/>
  <c r="EW306" i="1"/>
  <c r="EV306" i="1"/>
  <c r="EU306" i="1"/>
  <c r="ET306" i="1"/>
  <c r="ES306" i="1"/>
  <c r="EQ306" i="1"/>
  <c r="EP306" i="1"/>
  <c r="EO306" i="1"/>
  <c r="EN306" i="1"/>
  <c r="EM306" i="1"/>
  <c r="EL306" i="1"/>
  <c r="EK306" i="1"/>
  <c r="EJ306" i="1"/>
  <c r="EH306" i="1"/>
  <c r="EG306" i="1"/>
  <c r="EF306" i="1"/>
  <c r="EE306" i="1"/>
  <c r="ED306" i="1"/>
  <c r="EC306" i="1"/>
  <c r="EB306" i="1"/>
  <c r="EA306" i="1"/>
  <c r="DZ306" i="1"/>
  <c r="FA306" i="1"/>
  <c r="DD306" i="1"/>
  <c r="DN306" i="1"/>
  <c r="DC306" i="1"/>
  <c r="DM306" i="1"/>
  <c r="DB306" i="1"/>
  <c r="DL306" i="1"/>
  <c r="DA306" i="1"/>
  <c r="DK306" i="1"/>
  <c r="EZ307" i="1"/>
  <c r="EY307" i="1"/>
  <c r="EX307" i="1"/>
  <c r="EW307" i="1"/>
  <c r="EV307" i="1"/>
  <c r="EU307" i="1"/>
  <c r="ET307" i="1"/>
  <c r="ES307" i="1"/>
  <c r="EQ307" i="1"/>
  <c r="EP307" i="1"/>
  <c r="EO307" i="1"/>
  <c r="EN307" i="1"/>
  <c r="EM307" i="1"/>
  <c r="EL307" i="1"/>
  <c r="EK307" i="1"/>
  <c r="EJ307" i="1"/>
  <c r="EH307" i="1"/>
  <c r="EG307" i="1"/>
  <c r="EF307" i="1"/>
  <c r="EE307" i="1"/>
  <c r="ED307" i="1"/>
  <c r="EC307" i="1"/>
  <c r="EB307" i="1"/>
  <c r="EA307" i="1"/>
  <c r="DZ307" i="1"/>
  <c r="FA307" i="1"/>
  <c r="DD307" i="1"/>
  <c r="DN307" i="1"/>
  <c r="DC307" i="1"/>
  <c r="DM307" i="1"/>
  <c r="DB307" i="1"/>
  <c r="DL307" i="1"/>
  <c r="DA307" i="1"/>
  <c r="DK307" i="1"/>
  <c r="EZ305" i="1"/>
  <c r="EY305" i="1"/>
  <c r="EX305" i="1"/>
  <c r="EW305" i="1"/>
  <c r="EV305" i="1"/>
  <c r="EU305" i="1"/>
  <c r="ET305" i="1"/>
  <c r="ES305" i="1"/>
  <c r="EQ305" i="1"/>
  <c r="EP305" i="1"/>
  <c r="EO305" i="1"/>
  <c r="EN305" i="1"/>
  <c r="EM305" i="1"/>
  <c r="EL305" i="1"/>
  <c r="EK305" i="1"/>
  <c r="EJ305" i="1"/>
  <c r="EH305" i="1"/>
  <c r="EG305" i="1"/>
  <c r="EF305" i="1"/>
  <c r="EE305" i="1"/>
  <c r="ED305" i="1"/>
  <c r="EC305" i="1"/>
  <c r="EB305" i="1"/>
  <c r="EA305" i="1"/>
  <c r="DZ305" i="1"/>
  <c r="FA305" i="1"/>
  <c r="DD305" i="1"/>
  <c r="DN305" i="1"/>
  <c r="DC305" i="1"/>
  <c r="DM305" i="1"/>
  <c r="DB305" i="1"/>
  <c r="DL305" i="1"/>
  <c r="DA305" i="1"/>
  <c r="DK305" i="1"/>
  <c r="EZ308" i="1"/>
  <c r="EY308" i="1"/>
  <c r="EX308" i="1"/>
  <c r="EW308" i="1"/>
  <c r="EV308" i="1"/>
  <c r="EU308" i="1"/>
  <c r="ET308" i="1"/>
  <c r="ES308" i="1"/>
  <c r="EQ308" i="1"/>
  <c r="EP308" i="1"/>
  <c r="EO308" i="1"/>
  <c r="EN308" i="1"/>
  <c r="EM308" i="1"/>
  <c r="EL308" i="1"/>
  <c r="EK308" i="1"/>
  <c r="EJ308" i="1"/>
  <c r="EH308" i="1"/>
  <c r="EG308" i="1"/>
  <c r="EF308" i="1"/>
  <c r="EE308" i="1"/>
  <c r="ED308" i="1"/>
  <c r="EC308" i="1"/>
  <c r="EB308" i="1"/>
  <c r="EA308" i="1"/>
  <c r="DZ308" i="1"/>
  <c r="FA308" i="1"/>
  <c r="DD308" i="1"/>
  <c r="DN308" i="1" s="1"/>
  <c r="DC308" i="1"/>
  <c r="DM308" i="1" s="1"/>
  <c r="DB308" i="1"/>
  <c r="DL308" i="1" s="1"/>
  <c r="DA308" i="1"/>
  <c r="DK308" i="1" s="1"/>
  <c r="EZ304" i="1"/>
  <c r="EY304" i="1"/>
  <c r="EX304" i="1"/>
  <c r="EW304" i="1"/>
  <c r="EV304" i="1"/>
  <c r="EU304" i="1"/>
  <c r="ET304" i="1"/>
  <c r="ES304" i="1"/>
  <c r="EQ304" i="1"/>
  <c r="EP304" i="1"/>
  <c r="EO304" i="1"/>
  <c r="EN304" i="1"/>
  <c r="EM304" i="1"/>
  <c r="EL304" i="1"/>
  <c r="EK304" i="1"/>
  <c r="EJ304" i="1"/>
  <c r="EH304" i="1"/>
  <c r="EG304" i="1"/>
  <c r="EF304" i="1"/>
  <c r="EE304" i="1"/>
  <c r="ED304" i="1"/>
  <c r="EC304" i="1"/>
  <c r="EB304" i="1"/>
  <c r="EA304" i="1"/>
  <c r="DZ304" i="1"/>
  <c r="FA304" i="1" s="1"/>
  <c r="DD304" i="1"/>
  <c r="DN304" i="1" s="1"/>
  <c r="DC304" i="1"/>
  <c r="DM304" i="1" s="1"/>
  <c r="DB304" i="1"/>
  <c r="DL304" i="1"/>
  <c r="DA304" i="1"/>
  <c r="DK304" i="1" s="1"/>
  <c r="GU352" i="1"/>
  <c r="GU353" i="1"/>
  <c r="EZ301" i="1"/>
  <c r="EY301" i="1"/>
  <c r="EX301" i="1"/>
  <c r="EW301" i="1"/>
  <c r="EV301" i="1"/>
  <c r="EU301" i="1"/>
  <c r="ET301" i="1"/>
  <c r="ES301" i="1"/>
  <c r="EQ301" i="1"/>
  <c r="EP301" i="1"/>
  <c r="EO301" i="1"/>
  <c r="EN301" i="1"/>
  <c r="EM301" i="1"/>
  <c r="EL301" i="1"/>
  <c r="EK301" i="1"/>
  <c r="EJ301" i="1"/>
  <c r="EH301" i="1"/>
  <c r="EG301" i="1"/>
  <c r="EF301" i="1"/>
  <c r="EE301" i="1"/>
  <c r="ED301" i="1"/>
  <c r="EC301" i="1"/>
  <c r="EB301" i="1"/>
  <c r="EA301" i="1"/>
  <c r="DZ301" i="1"/>
  <c r="FA301" i="1" s="1"/>
  <c r="DD301" i="1"/>
  <c r="DN301" i="1"/>
  <c r="DC301" i="1"/>
  <c r="DM301" i="1" s="1"/>
  <c r="DB301" i="1"/>
  <c r="DL301" i="1"/>
  <c r="DA301" i="1"/>
  <c r="DK301" i="1" s="1"/>
  <c r="EZ300" i="1"/>
  <c r="EY300" i="1"/>
  <c r="EX300" i="1"/>
  <c r="EW300" i="1"/>
  <c r="EV300" i="1"/>
  <c r="EU300" i="1"/>
  <c r="ET300" i="1"/>
  <c r="ES300" i="1"/>
  <c r="EQ300" i="1"/>
  <c r="EP300" i="1"/>
  <c r="EO300" i="1"/>
  <c r="EN300" i="1"/>
  <c r="EM300" i="1"/>
  <c r="EL300" i="1"/>
  <c r="EK300" i="1"/>
  <c r="EJ300" i="1"/>
  <c r="EH300" i="1"/>
  <c r="EG300" i="1"/>
  <c r="EF300" i="1"/>
  <c r="EE300" i="1"/>
  <c r="ED300" i="1"/>
  <c r="EC300" i="1"/>
  <c r="EB300" i="1"/>
  <c r="EA300" i="1"/>
  <c r="DZ300" i="1"/>
  <c r="FA300" i="1"/>
  <c r="DD300" i="1"/>
  <c r="DN300" i="1" s="1"/>
  <c r="DC300" i="1"/>
  <c r="DM300" i="1" s="1"/>
  <c r="DB300" i="1"/>
  <c r="DL300" i="1" s="1"/>
  <c r="DA300" i="1"/>
  <c r="DK300" i="1" s="1"/>
  <c r="EZ299" i="1"/>
  <c r="EY299" i="1"/>
  <c r="EX299" i="1"/>
  <c r="EW299" i="1"/>
  <c r="EV299" i="1"/>
  <c r="EU299" i="1"/>
  <c r="ET299" i="1"/>
  <c r="ES299" i="1"/>
  <c r="EQ299" i="1"/>
  <c r="EP299" i="1"/>
  <c r="EO299" i="1"/>
  <c r="EN299" i="1"/>
  <c r="EM299" i="1"/>
  <c r="EL299" i="1"/>
  <c r="EK299" i="1"/>
  <c r="EJ299" i="1"/>
  <c r="EH299" i="1"/>
  <c r="EG299" i="1"/>
  <c r="EF299" i="1"/>
  <c r="EE299" i="1"/>
  <c r="ED299" i="1"/>
  <c r="EC299" i="1"/>
  <c r="EB299" i="1"/>
  <c r="EA299" i="1"/>
  <c r="DZ299" i="1"/>
  <c r="FA299" i="1"/>
  <c r="DD299" i="1"/>
  <c r="DN299" i="1"/>
  <c r="DC299" i="1"/>
  <c r="DM299" i="1"/>
  <c r="DB299" i="1"/>
  <c r="DL299" i="1"/>
  <c r="DA299" i="1"/>
  <c r="DK299" i="1"/>
  <c r="DY355" i="1"/>
  <c r="DX355" i="1"/>
  <c r="DW355" i="1"/>
  <c r="DV355" i="1"/>
  <c r="DU355" i="1"/>
  <c r="DT355" i="1"/>
  <c r="DS355" i="1"/>
  <c r="DR355" i="1"/>
  <c r="DS354" i="1"/>
  <c r="DT354" i="1"/>
  <c r="DU354" i="1"/>
  <c r="DV354" i="1"/>
  <c r="DW354" i="1"/>
  <c r="DX354" i="1"/>
  <c r="DY354" i="1"/>
  <c r="DR354" i="1"/>
  <c r="F354" i="1"/>
  <c r="E354" i="1"/>
  <c r="EZ298" i="1"/>
  <c r="EY298" i="1"/>
  <c r="EX298" i="1"/>
  <c r="EW298" i="1"/>
  <c r="EV298" i="1"/>
  <c r="EU298" i="1"/>
  <c r="ET298" i="1"/>
  <c r="ES298" i="1"/>
  <c r="EQ298" i="1"/>
  <c r="EP298" i="1"/>
  <c r="EO298" i="1"/>
  <c r="EN298" i="1"/>
  <c r="EM298" i="1"/>
  <c r="EL298" i="1"/>
  <c r="EK298" i="1"/>
  <c r="EJ298" i="1"/>
  <c r="EH298" i="1"/>
  <c r="EG298" i="1"/>
  <c r="EF298" i="1"/>
  <c r="EE298" i="1"/>
  <c r="ED298" i="1"/>
  <c r="EC298" i="1"/>
  <c r="EB298" i="1"/>
  <c r="EA298" i="1"/>
  <c r="DZ298" i="1"/>
  <c r="FA298" i="1" s="1"/>
  <c r="DD298" i="1"/>
  <c r="DN298" i="1"/>
  <c r="DC298" i="1"/>
  <c r="DM298" i="1" s="1"/>
  <c r="DB298" i="1"/>
  <c r="DL298" i="1"/>
  <c r="DA298" i="1"/>
  <c r="DK298" i="1" s="1"/>
  <c r="EZ297" i="1"/>
  <c r="EY297" i="1"/>
  <c r="EX297" i="1"/>
  <c r="EW297" i="1"/>
  <c r="EV297" i="1"/>
  <c r="EU297" i="1"/>
  <c r="ET297" i="1"/>
  <c r="ES297" i="1"/>
  <c r="EQ297" i="1"/>
  <c r="EP297" i="1"/>
  <c r="EO297" i="1"/>
  <c r="EN297" i="1"/>
  <c r="EM297" i="1"/>
  <c r="EL297" i="1"/>
  <c r="EK297" i="1"/>
  <c r="EJ297" i="1"/>
  <c r="EH297" i="1"/>
  <c r="EG297" i="1"/>
  <c r="EF297" i="1"/>
  <c r="EE297" i="1"/>
  <c r="ED297" i="1"/>
  <c r="EC297" i="1"/>
  <c r="EB297" i="1"/>
  <c r="EA297" i="1"/>
  <c r="DZ297" i="1"/>
  <c r="FA297" i="1" s="1"/>
  <c r="DD297" i="1"/>
  <c r="DN297" i="1" s="1"/>
  <c r="DC297" i="1"/>
  <c r="DM297" i="1" s="1"/>
  <c r="DB297" i="1"/>
  <c r="DL297" i="1" s="1"/>
  <c r="DA297" i="1"/>
  <c r="DK297" i="1" s="1"/>
  <c r="DA347" i="1"/>
  <c r="EZ347" i="1"/>
  <c r="EY347" i="1"/>
  <c r="EX347" i="1"/>
  <c r="EW347" i="1"/>
  <c r="EV347" i="1"/>
  <c r="EU347" i="1"/>
  <c r="ET347" i="1"/>
  <c r="ES347" i="1"/>
  <c r="EQ347" i="1"/>
  <c r="EP347" i="1"/>
  <c r="EO347" i="1"/>
  <c r="EN347" i="1"/>
  <c r="EM347" i="1"/>
  <c r="EL347" i="1"/>
  <c r="EK347" i="1"/>
  <c r="EJ347" i="1"/>
  <c r="EH347" i="1"/>
  <c r="EG347" i="1"/>
  <c r="EF347" i="1"/>
  <c r="EE347" i="1"/>
  <c r="ED347" i="1"/>
  <c r="EC347" i="1"/>
  <c r="EB347" i="1"/>
  <c r="EA347" i="1"/>
  <c r="DZ347" i="1"/>
  <c r="EZ296" i="1"/>
  <c r="EY296" i="1"/>
  <c r="EX296" i="1"/>
  <c r="EW296" i="1"/>
  <c r="EV296" i="1"/>
  <c r="EU296" i="1"/>
  <c r="ET296" i="1"/>
  <c r="ES296" i="1"/>
  <c r="EQ296" i="1"/>
  <c r="EP296" i="1"/>
  <c r="EO296" i="1"/>
  <c r="EN296" i="1"/>
  <c r="EM296" i="1"/>
  <c r="EL296" i="1"/>
  <c r="EK296" i="1"/>
  <c r="EJ296" i="1"/>
  <c r="EH296" i="1"/>
  <c r="EG296" i="1"/>
  <c r="EF296" i="1"/>
  <c r="EE296" i="1"/>
  <c r="ED296" i="1"/>
  <c r="EC296" i="1"/>
  <c r="EB296" i="1"/>
  <c r="EA296" i="1"/>
  <c r="DZ296" i="1"/>
  <c r="FA296" i="1"/>
  <c r="DD296" i="1"/>
  <c r="DN296" i="1" s="1"/>
  <c r="DC296" i="1"/>
  <c r="DM296" i="1"/>
  <c r="DB296" i="1"/>
  <c r="DL296" i="1" s="1"/>
  <c r="DA296" i="1"/>
  <c r="DK296" i="1" s="1"/>
  <c r="EZ295" i="1"/>
  <c r="EY295" i="1"/>
  <c r="EX295" i="1"/>
  <c r="EW295" i="1"/>
  <c r="EV295" i="1"/>
  <c r="EU295" i="1"/>
  <c r="ET295" i="1"/>
  <c r="ES295" i="1"/>
  <c r="EQ295" i="1"/>
  <c r="EP295" i="1"/>
  <c r="EO295" i="1"/>
  <c r="EN295" i="1"/>
  <c r="EM295" i="1"/>
  <c r="EL295" i="1"/>
  <c r="EK295" i="1"/>
  <c r="EJ295" i="1"/>
  <c r="EH295" i="1"/>
  <c r="EG295" i="1"/>
  <c r="EF295" i="1"/>
  <c r="EE295" i="1"/>
  <c r="ED295" i="1"/>
  <c r="EC295" i="1"/>
  <c r="EB295" i="1"/>
  <c r="EA295" i="1"/>
  <c r="DZ295" i="1"/>
  <c r="FA295" i="1" s="1"/>
  <c r="DD295" i="1"/>
  <c r="DN295" i="1" s="1"/>
  <c r="DC295" i="1"/>
  <c r="DM295" i="1" s="1"/>
  <c r="DB295" i="1"/>
  <c r="DL295" i="1" s="1"/>
  <c r="DA295" i="1"/>
  <c r="DK295" i="1" s="1"/>
  <c r="FA347" i="1"/>
  <c r="EZ294" i="1"/>
  <c r="EY294" i="1"/>
  <c r="EX294" i="1"/>
  <c r="EW294" i="1"/>
  <c r="EV294" i="1"/>
  <c r="EU294" i="1"/>
  <c r="ET294" i="1"/>
  <c r="ES294" i="1"/>
  <c r="EQ294" i="1"/>
  <c r="EP294" i="1"/>
  <c r="EO294" i="1"/>
  <c r="EN294" i="1"/>
  <c r="EM294" i="1"/>
  <c r="EL294" i="1"/>
  <c r="EK294" i="1"/>
  <c r="EJ294" i="1"/>
  <c r="EH294" i="1"/>
  <c r="EG294" i="1"/>
  <c r="EF294" i="1"/>
  <c r="EE294" i="1"/>
  <c r="ED294" i="1"/>
  <c r="EC294" i="1"/>
  <c r="EB294" i="1"/>
  <c r="EA294" i="1"/>
  <c r="DZ294" i="1"/>
  <c r="FA294" i="1" s="1"/>
  <c r="DD294" i="1"/>
  <c r="DN294" i="1" s="1"/>
  <c r="DC294" i="1"/>
  <c r="DM294" i="1" s="1"/>
  <c r="DB294" i="1"/>
  <c r="DL294" i="1" s="1"/>
  <c r="DA294" i="1"/>
  <c r="DK294" i="1" s="1"/>
  <c r="DZ161" i="1"/>
  <c r="EZ177" i="1"/>
  <c r="EY177" i="1"/>
  <c r="EX177" i="1"/>
  <c r="EW177" i="1"/>
  <c r="EV177" i="1"/>
  <c r="EU177" i="1"/>
  <c r="ET177" i="1"/>
  <c r="ES177" i="1"/>
  <c r="EQ177" i="1"/>
  <c r="EP177" i="1"/>
  <c r="EO177" i="1"/>
  <c r="EN177" i="1"/>
  <c r="EM177" i="1"/>
  <c r="EL177" i="1"/>
  <c r="EK177" i="1"/>
  <c r="EJ177" i="1"/>
  <c r="EH177" i="1"/>
  <c r="EG177" i="1"/>
  <c r="EF177" i="1"/>
  <c r="EE177" i="1"/>
  <c r="ED177" i="1"/>
  <c r="EC177" i="1"/>
  <c r="EB177" i="1"/>
  <c r="EA177" i="1"/>
  <c r="FA161" i="1"/>
  <c r="EZ161" i="1"/>
  <c r="EY161" i="1"/>
  <c r="EX161" i="1"/>
  <c r="EW161" i="1"/>
  <c r="EV161" i="1"/>
  <c r="EU161" i="1"/>
  <c r="ET161" i="1"/>
  <c r="ES161" i="1"/>
  <c r="EQ161" i="1"/>
  <c r="EP161" i="1"/>
  <c r="EO161" i="1"/>
  <c r="EN161" i="1"/>
  <c r="EM161" i="1"/>
  <c r="EL161" i="1"/>
  <c r="EK161" i="1"/>
  <c r="EJ161" i="1"/>
  <c r="EH161" i="1"/>
  <c r="EG161" i="1"/>
  <c r="EF161" i="1"/>
  <c r="EE161" i="1"/>
  <c r="ED161" i="1"/>
  <c r="EC161" i="1"/>
  <c r="EB161" i="1"/>
  <c r="EA161" i="1"/>
  <c r="DZ177" i="1"/>
  <c r="FA177" i="1" s="1"/>
  <c r="DD161" i="1"/>
  <c r="DN161" i="1"/>
  <c r="DC161" i="1"/>
  <c r="DM161" i="1" s="1"/>
  <c r="DB161" i="1"/>
  <c r="DL161" i="1"/>
  <c r="DA161" i="1"/>
  <c r="DK161" i="1" s="1"/>
  <c r="DD177" i="1"/>
  <c r="DN177" i="1"/>
  <c r="DC177" i="1"/>
  <c r="DM177" i="1" s="1"/>
  <c r="DB177" i="1"/>
  <c r="DL177" i="1"/>
  <c r="DA177" i="1"/>
  <c r="DK177" i="1" s="1"/>
  <c r="EH157" i="1"/>
  <c r="EQ157" i="1"/>
  <c r="EZ157" i="1"/>
  <c r="EG157" i="1"/>
  <c r="EP157" i="1"/>
  <c r="EY157" i="1"/>
  <c r="EF157" i="1"/>
  <c r="EO157" i="1"/>
  <c r="EX157" i="1"/>
  <c r="DZ157" i="1"/>
  <c r="FA157" i="1" s="1"/>
  <c r="GB211" i="1" s="1"/>
  <c r="GK211" i="1" s="1"/>
  <c r="EE157" i="1"/>
  <c r="EN157" i="1"/>
  <c r="EW157" i="1"/>
  <c r="ED157" i="1"/>
  <c r="EM157" i="1"/>
  <c r="EV157" i="1"/>
  <c r="EC157" i="1"/>
  <c r="EL157" i="1"/>
  <c r="EU157" i="1"/>
  <c r="EB157" i="1"/>
  <c r="EK157" i="1"/>
  <c r="ET157" i="1"/>
  <c r="EA157" i="1"/>
  <c r="EJ157" i="1"/>
  <c r="ES157" i="1"/>
  <c r="DD157" i="1"/>
  <c r="DN157" i="1" s="1"/>
  <c r="DC157" i="1"/>
  <c r="DM157" i="1" s="1"/>
  <c r="DB157" i="1"/>
  <c r="DL157" i="1"/>
  <c r="DA157" i="1"/>
  <c r="DK157" i="1" s="1"/>
  <c r="EA293" i="1"/>
  <c r="EB293" i="1"/>
  <c r="EC293" i="1"/>
  <c r="ED293" i="1"/>
  <c r="EE293" i="1"/>
  <c r="EF293" i="1"/>
  <c r="EG293" i="1"/>
  <c r="EH293" i="1"/>
  <c r="EZ292" i="1"/>
  <c r="EY292" i="1"/>
  <c r="EX292" i="1"/>
  <c r="EW292" i="1"/>
  <c r="EV292" i="1"/>
  <c r="EU292" i="1"/>
  <c r="ET292" i="1"/>
  <c r="ES292" i="1"/>
  <c r="EQ292" i="1"/>
  <c r="EP292" i="1"/>
  <c r="EO292" i="1"/>
  <c r="EN292" i="1"/>
  <c r="EM292" i="1"/>
  <c r="EL292" i="1"/>
  <c r="EK292" i="1"/>
  <c r="EJ292" i="1"/>
  <c r="EH292" i="1"/>
  <c r="EG292" i="1"/>
  <c r="EF292" i="1"/>
  <c r="EE292" i="1"/>
  <c r="ED292" i="1"/>
  <c r="EC292" i="1"/>
  <c r="EB292" i="1"/>
  <c r="EA292" i="1"/>
  <c r="DZ292" i="1"/>
  <c r="FA292" i="1" s="1"/>
  <c r="DD292" i="1"/>
  <c r="DN292" i="1" s="1"/>
  <c r="DC292" i="1"/>
  <c r="DM292" i="1"/>
  <c r="DB292" i="1"/>
  <c r="DL292" i="1"/>
  <c r="DA292" i="1"/>
  <c r="DK292" i="1" s="1"/>
  <c r="EZ293" i="1"/>
  <c r="EY293" i="1"/>
  <c r="EX293" i="1"/>
  <c r="EW293" i="1"/>
  <c r="EV293" i="1"/>
  <c r="EU293" i="1"/>
  <c r="ET293" i="1"/>
  <c r="ES293" i="1"/>
  <c r="EQ293" i="1"/>
  <c r="EP293" i="1"/>
  <c r="EO293" i="1"/>
  <c r="EN293" i="1"/>
  <c r="EM293" i="1"/>
  <c r="EL293" i="1"/>
  <c r="EK293" i="1"/>
  <c r="EJ293" i="1"/>
  <c r="DZ293" i="1"/>
  <c r="FA293" i="1" s="1"/>
  <c r="DD293" i="1"/>
  <c r="DN293" i="1" s="1"/>
  <c r="DC293" i="1"/>
  <c r="DM293" i="1"/>
  <c r="DB293" i="1"/>
  <c r="DL293" i="1" s="1"/>
  <c r="DA293" i="1"/>
  <c r="DK293" i="1" s="1"/>
  <c r="DD291" i="1"/>
  <c r="DN291" i="1" s="1"/>
  <c r="DC291" i="1"/>
  <c r="DM291" i="1" s="1"/>
  <c r="DB291" i="1"/>
  <c r="DL291" i="1" s="1"/>
  <c r="DA291" i="1"/>
  <c r="EZ291" i="1"/>
  <c r="EZ290" i="1"/>
  <c r="EZ289" i="1"/>
  <c r="EZ287" i="1"/>
  <c r="EZ280" i="1"/>
  <c r="EZ279" i="1"/>
  <c r="EZ278" i="1"/>
  <c r="EZ277" i="1"/>
  <c r="EZ276" i="1"/>
  <c r="EZ275" i="1"/>
  <c r="EZ274" i="1"/>
  <c r="EZ273" i="1"/>
  <c r="EZ272" i="1"/>
  <c r="EZ271" i="1"/>
  <c r="EZ270" i="1"/>
  <c r="EZ269" i="1"/>
  <c r="EZ268" i="1"/>
  <c r="EZ266" i="1"/>
  <c r="EZ265" i="1"/>
  <c r="EZ263" i="1"/>
  <c r="EZ262" i="1"/>
  <c r="EZ261" i="1"/>
  <c r="EZ260" i="1"/>
  <c r="EZ259" i="1"/>
  <c r="EZ257" i="1"/>
  <c r="EZ256" i="1"/>
  <c r="EZ255" i="1"/>
  <c r="EZ253" i="1"/>
  <c r="EZ251" i="1"/>
  <c r="EZ250" i="1"/>
  <c r="EZ249" i="1"/>
  <c r="EZ248" i="1"/>
  <c r="EZ247" i="1"/>
  <c r="EZ246" i="1"/>
  <c r="EZ245" i="1"/>
  <c r="EZ244" i="1"/>
  <c r="EZ243" i="1"/>
  <c r="EZ242" i="1"/>
  <c r="EZ241" i="1"/>
  <c r="EZ240" i="1"/>
  <c r="EZ239" i="1"/>
  <c r="EZ237" i="1"/>
  <c r="EZ236" i="1"/>
  <c r="EZ235" i="1"/>
  <c r="EZ234" i="1"/>
  <c r="EZ232" i="1"/>
  <c r="EZ231" i="1"/>
  <c r="EZ230" i="1"/>
  <c r="EZ229" i="1"/>
  <c r="EZ228" i="1"/>
  <c r="EZ227" i="1"/>
  <c r="EZ226" i="1"/>
  <c r="EZ225" i="1"/>
  <c r="EZ224" i="1"/>
  <c r="EZ223" i="1"/>
  <c r="EZ222" i="1"/>
  <c r="EZ221" i="1"/>
  <c r="EZ220" i="1"/>
  <c r="EZ219" i="1"/>
  <c r="EZ218" i="1"/>
  <c r="EZ217" i="1"/>
  <c r="EZ215" i="1"/>
  <c r="EZ214" i="1"/>
  <c r="EZ213" i="1"/>
  <c r="EZ212" i="1"/>
  <c r="EZ211" i="1"/>
  <c r="EZ210" i="1"/>
  <c r="EZ209" i="1"/>
  <c r="EZ208" i="1"/>
  <c r="EZ207" i="1"/>
  <c r="EZ206" i="1"/>
  <c r="EZ205" i="1"/>
  <c r="EZ204" i="1"/>
  <c r="EZ203" i="1"/>
  <c r="EZ202" i="1"/>
  <c r="EZ201" i="1"/>
  <c r="EZ199" i="1"/>
  <c r="EZ198" i="1"/>
  <c r="EZ197" i="1"/>
  <c r="EZ196" i="1"/>
  <c r="EZ195" i="1"/>
  <c r="EZ194" i="1"/>
  <c r="EZ193" i="1"/>
  <c r="EZ192" i="1"/>
  <c r="EZ191" i="1"/>
  <c r="EZ190" i="1"/>
  <c r="EZ189" i="1"/>
  <c r="EZ188" i="1"/>
  <c r="EZ187" i="1"/>
  <c r="EZ186" i="1"/>
  <c r="EZ185" i="1"/>
  <c r="EZ184" i="1"/>
  <c r="EZ183" i="1"/>
  <c r="EZ182" i="1"/>
  <c r="EZ181" i="1"/>
  <c r="EZ180" i="1"/>
  <c r="EZ179" i="1"/>
  <c r="EZ178" i="1"/>
  <c r="EZ176" i="1"/>
  <c r="EZ175" i="1"/>
  <c r="EZ174" i="1"/>
  <c r="EZ173" i="1"/>
  <c r="EZ172" i="1"/>
  <c r="EZ171" i="1"/>
  <c r="EZ170" i="1"/>
  <c r="EZ169" i="1"/>
  <c r="EZ168" i="1"/>
  <c r="EZ167" i="1"/>
  <c r="EZ166" i="1"/>
  <c r="EZ165" i="1"/>
  <c r="EZ164" i="1"/>
  <c r="EZ163" i="1"/>
  <c r="EZ162" i="1"/>
  <c r="EZ160" i="1"/>
  <c r="EZ159" i="1"/>
  <c r="EZ158" i="1"/>
  <c r="EZ156" i="1"/>
  <c r="EZ155" i="1"/>
  <c r="EZ154" i="1"/>
  <c r="EZ153" i="1"/>
  <c r="EZ152" i="1"/>
  <c r="EZ151" i="1"/>
  <c r="EZ150" i="1"/>
  <c r="EZ149" i="1"/>
  <c r="EZ148" i="1"/>
  <c r="EZ147" i="1"/>
  <c r="EZ146" i="1"/>
  <c r="EZ145" i="1"/>
  <c r="EZ144" i="1"/>
  <c r="EZ143" i="1"/>
  <c r="EZ142" i="1"/>
  <c r="EZ141" i="1"/>
  <c r="EZ140" i="1"/>
  <c r="EZ139" i="1"/>
  <c r="EZ138" i="1"/>
  <c r="EZ137" i="1"/>
  <c r="EZ136" i="1"/>
  <c r="EZ135" i="1"/>
  <c r="EZ134" i="1"/>
  <c r="EZ133" i="1"/>
  <c r="EZ132" i="1"/>
  <c r="EZ131" i="1"/>
  <c r="EZ130" i="1"/>
  <c r="EZ129" i="1"/>
  <c r="EZ128" i="1"/>
  <c r="EZ127" i="1"/>
  <c r="EZ126" i="1"/>
  <c r="EZ125" i="1"/>
  <c r="EZ124" i="1"/>
  <c r="EZ123" i="1"/>
  <c r="EZ122" i="1"/>
  <c r="EZ121" i="1"/>
  <c r="EZ120" i="1"/>
  <c r="EZ119" i="1"/>
  <c r="EZ118" i="1"/>
  <c r="EZ117" i="1"/>
  <c r="EZ116" i="1"/>
  <c r="EZ115" i="1"/>
  <c r="EZ114" i="1"/>
  <c r="EZ113" i="1"/>
  <c r="EZ112" i="1"/>
  <c r="EZ111" i="1"/>
  <c r="EZ110" i="1"/>
  <c r="EZ109" i="1"/>
  <c r="EZ108" i="1"/>
  <c r="EZ107" i="1"/>
  <c r="EZ106" i="1"/>
  <c r="EZ105" i="1"/>
  <c r="EZ104" i="1"/>
  <c r="EZ103" i="1"/>
  <c r="EZ102" i="1"/>
  <c r="EZ101" i="1"/>
  <c r="EZ100" i="1"/>
  <c r="EZ99" i="1"/>
  <c r="EZ98" i="1"/>
  <c r="EZ97" i="1"/>
  <c r="EZ96" i="1"/>
  <c r="EZ95" i="1"/>
  <c r="EZ94" i="1"/>
  <c r="EZ93" i="1"/>
  <c r="EZ92" i="1"/>
  <c r="EZ91" i="1"/>
  <c r="EZ90" i="1"/>
  <c r="EZ89" i="1"/>
  <c r="EZ88" i="1"/>
  <c r="EZ87" i="1"/>
  <c r="EZ86" i="1"/>
  <c r="EZ85" i="1"/>
  <c r="EZ84" i="1"/>
  <c r="EZ83" i="1"/>
  <c r="EZ82" i="1"/>
  <c r="EZ81" i="1"/>
  <c r="EZ80" i="1"/>
  <c r="EZ79" i="1"/>
  <c r="EZ78" i="1"/>
  <c r="EZ77" i="1"/>
  <c r="EZ76" i="1"/>
  <c r="EZ75" i="1"/>
  <c r="EZ74" i="1"/>
  <c r="EZ73" i="1"/>
  <c r="EZ72" i="1"/>
  <c r="EZ71" i="1"/>
  <c r="EZ70" i="1"/>
  <c r="EZ69" i="1"/>
  <c r="EZ68" i="1"/>
  <c r="EZ67" i="1"/>
  <c r="EZ66" i="1"/>
  <c r="EZ65" i="1"/>
  <c r="EZ64" i="1"/>
  <c r="EZ63" i="1"/>
  <c r="EZ62" i="1"/>
  <c r="EZ61" i="1"/>
  <c r="EZ60" i="1"/>
  <c r="EZ59" i="1"/>
  <c r="EZ58" i="1"/>
  <c r="EZ57" i="1"/>
  <c r="EZ56" i="1"/>
  <c r="EZ55" i="1"/>
  <c r="EZ54" i="1"/>
  <c r="EZ53" i="1"/>
  <c r="EZ52" i="1"/>
  <c r="EZ51" i="1"/>
  <c r="EZ50" i="1"/>
  <c r="EZ49" i="1"/>
  <c r="EZ48" i="1"/>
  <c r="EZ47" i="1"/>
  <c r="EZ46" i="1"/>
  <c r="EZ45" i="1"/>
  <c r="EZ44" i="1"/>
  <c r="EZ43" i="1"/>
  <c r="EZ42" i="1"/>
  <c r="EZ41" i="1"/>
  <c r="EZ40" i="1"/>
  <c r="EZ39" i="1"/>
  <c r="EZ38" i="1"/>
  <c r="EZ37" i="1"/>
  <c r="EZ36" i="1"/>
  <c r="EZ35" i="1"/>
  <c r="EZ34" i="1"/>
  <c r="EZ33" i="1"/>
  <c r="EZ32" i="1"/>
  <c r="EZ31" i="1"/>
  <c r="EZ30" i="1"/>
  <c r="EZ29" i="1"/>
  <c r="EZ28" i="1"/>
  <c r="EZ27" i="1"/>
  <c r="EZ26" i="1"/>
  <c r="EZ25" i="1"/>
  <c r="EZ24" i="1"/>
  <c r="EZ23" i="1"/>
  <c r="EZ22" i="1"/>
  <c r="EZ21" i="1"/>
  <c r="EZ20" i="1"/>
  <c r="EZ19" i="1"/>
  <c r="EZ18" i="1"/>
  <c r="EZ17" i="1"/>
  <c r="EZ16" i="1"/>
  <c r="EZ15" i="1"/>
  <c r="EZ14" i="1"/>
  <c r="EZ13" i="1"/>
  <c r="EZ12" i="1"/>
  <c r="EZ11" i="1"/>
  <c r="EZ10" i="1"/>
  <c r="EZ9" i="1"/>
  <c r="EQ291" i="1"/>
  <c r="EQ290" i="1"/>
  <c r="EQ289" i="1"/>
  <c r="EQ287" i="1"/>
  <c r="EQ280" i="1"/>
  <c r="EQ279" i="1"/>
  <c r="EQ278" i="1"/>
  <c r="EQ277" i="1"/>
  <c r="EQ276" i="1"/>
  <c r="EQ275" i="1"/>
  <c r="EQ274" i="1"/>
  <c r="EQ273" i="1"/>
  <c r="EQ272" i="1"/>
  <c r="EQ271" i="1"/>
  <c r="EQ270" i="1"/>
  <c r="EQ269" i="1"/>
  <c r="EQ268" i="1"/>
  <c r="EQ266" i="1"/>
  <c r="EQ265" i="1"/>
  <c r="EQ263" i="1"/>
  <c r="EQ262" i="1"/>
  <c r="EQ261" i="1"/>
  <c r="EQ260" i="1"/>
  <c r="EQ259" i="1"/>
  <c r="EQ257" i="1"/>
  <c r="EQ256" i="1"/>
  <c r="EQ255" i="1"/>
  <c r="EQ253" i="1"/>
  <c r="EQ251" i="1"/>
  <c r="EQ250" i="1"/>
  <c r="EQ249" i="1"/>
  <c r="EQ248" i="1"/>
  <c r="EQ247" i="1"/>
  <c r="EQ246" i="1"/>
  <c r="EQ245" i="1"/>
  <c r="EQ244" i="1"/>
  <c r="EQ243" i="1"/>
  <c r="EQ242" i="1"/>
  <c r="EQ241" i="1"/>
  <c r="EQ240" i="1"/>
  <c r="EQ239" i="1"/>
  <c r="EQ237" i="1"/>
  <c r="EQ236" i="1"/>
  <c r="EQ235" i="1"/>
  <c r="EQ234" i="1"/>
  <c r="EQ232" i="1"/>
  <c r="EQ231" i="1"/>
  <c r="EQ230" i="1"/>
  <c r="EQ229" i="1"/>
  <c r="EQ228" i="1"/>
  <c r="EQ227" i="1"/>
  <c r="EQ226" i="1"/>
  <c r="EQ225" i="1"/>
  <c r="EQ224" i="1"/>
  <c r="EQ223" i="1"/>
  <c r="EQ222" i="1"/>
  <c r="EQ221" i="1"/>
  <c r="EQ220" i="1"/>
  <c r="EQ219" i="1"/>
  <c r="EQ218" i="1"/>
  <c r="EQ217" i="1"/>
  <c r="EQ215" i="1"/>
  <c r="EQ214" i="1"/>
  <c r="EQ213" i="1"/>
  <c r="EQ212" i="1"/>
  <c r="EQ211" i="1"/>
  <c r="EQ210" i="1"/>
  <c r="EQ209" i="1"/>
  <c r="EQ208" i="1"/>
  <c r="EQ207" i="1"/>
  <c r="EQ206" i="1"/>
  <c r="EQ205" i="1"/>
  <c r="EQ204" i="1"/>
  <c r="EQ203" i="1"/>
  <c r="EQ202" i="1"/>
  <c r="EQ201" i="1"/>
  <c r="EQ199" i="1"/>
  <c r="EQ198" i="1"/>
  <c r="EQ197" i="1"/>
  <c r="EQ196" i="1"/>
  <c r="EQ195" i="1"/>
  <c r="EQ194" i="1"/>
  <c r="EQ193" i="1"/>
  <c r="EQ192" i="1"/>
  <c r="EQ191" i="1"/>
  <c r="EQ190" i="1"/>
  <c r="EQ189" i="1"/>
  <c r="EQ188" i="1"/>
  <c r="EQ187" i="1"/>
  <c r="EQ186" i="1"/>
  <c r="EQ185" i="1"/>
  <c r="EQ184" i="1"/>
  <c r="EQ183" i="1"/>
  <c r="EQ182" i="1"/>
  <c r="EQ181" i="1"/>
  <c r="EQ180" i="1"/>
  <c r="EQ179" i="1"/>
  <c r="EQ178" i="1"/>
  <c r="EQ176" i="1"/>
  <c r="EQ175" i="1"/>
  <c r="EQ174" i="1"/>
  <c r="EQ173" i="1"/>
  <c r="EQ172" i="1"/>
  <c r="EQ171" i="1"/>
  <c r="EQ170" i="1"/>
  <c r="EQ169" i="1"/>
  <c r="EQ168" i="1"/>
  <c r="EQ167" i="1"/>
  <c r="EQ166" i="1"/>
  <c r="EQ165" i="1"/>
  <c r="EQ164" i="1"/>
  <c r="EQ163" i="1"/>
  <c r="EQ162" i="1"/>
  <c r="EQ160" i="1"/>
  <c r="EQ159" i="1"/>
  <c r="EQ158" i="1"/>
  <c r="EQ156" i="1"/>
  <c r="EQ155" i="1"/>
  <c r="EQ154" i="1"/>
  <c r="EQ153" i="1"/>
  <c r="EQ152" i="1"/>
  <c r="EQ151" i="1"/>
  <c r="EQ150" i="1"/>
  <c r="EQ149" i="1"/>
  <c r="EQ148" i="1"/>
  <c r="EQ147" i="1"/>
  <c r="EQ146" i="1"/>
  <c r="EQ145" i="1"/>
  <c r="EQ144" i="1"/>
  <c r="EQ143" i="1"/>
  <c r="EQ142" i="1"/>
  <c r="EQ141" i="1"/>
  <c r="EQ140" i="1"/>
  <c r="EQ139" i="1"/>
  <c r="EQ138" i="1"/>
  <c r="EQ137" i="1"/>
  <c r="EQ136" i="1"/>
  <c r="EQ135" i="1"/>
  <c r="EQ134" i="1"/>
  <c r="EQ133" i="1"/>
  <c r="EQ132" i="1"/>
  <c r="EQ131" i="1"/>
  <c r="EQ130" i="1"/>
  <c r="EQ129" i="1"/>
  <c r="EQ128" i="1"/>
  <c r="EQ127" i="1"/>
  <c r="EQ126" i="1"/>
  <c r="EQ125" i="1"/>
  <c r="EQ124" i="1"/>
  <c r="EQ123" i="1"/>
  <c r="EQ122" i="1"/>
  <c r="EQ121" i="1"/>
  <c r="EQ120" i="1"/>
  <c r="EQ119" i="1"/>
  <c r="EQ118" i="1"/>
  <c r="EQ117" i="1"/>
  <c r="EQ116" i="1"/>
  <c r="EQ115" i="1"/>
  <c r="EQ114" i="1"/>
  <c r="EQ113" i="1"/>
  <c r="EQ112" i="1"/>
  <c r="EQ111" i="1"/>
  <c r="EQ110" i="1"/>
  <c r="EQ109" i="1"/>
  <c r="EQ108" i="1"/>
  <c r="EQ107" i="1"/>
  <c r="EQ106" i="1"/>
  <c r="EQ105" i="1"/>
  <c r="EQ104" i="1"/>
  <c r="EQ103" i="1"/>
  <c r="EQ102" i="1"/>
  <c r="EQ101" i="1"/>
  <c r="EQ100" i="1"/>
  <c r="EQ99" i="1"/>
  <c r="EQ98" i="1"/>
  <c r="EQ97" i="1"/>
  <c r="EQ96" i="1"/>
  <c r="EQ95" i="1"/>
  <c r="EQ94" i="1"/>
  <c r="EQ93" i="1"/>
  <c r="EQ92" i="1"/>
  <c r="EQ91" i="1"/>
  <c r="EQ90" i="1"/>
  <c r="EQ89" i="1"/>
  <c r="EQ88" i="1"/>
  <c r="EQ87" i="1"/>
  <c r="EQ86" i="1"/>
  <c r="EQ85" i="1"/>
  <c r="EQ84" i="1"/>
  <c r="EQ83" i="1"/>
  <c r="EQ82" i="1"/>
  <c r="EQ81" i="1"/>
  <c r="EQ80" i="1"/>
  <c r="EQ79" i="1"/>
  <c r="EQ78" i="1"/>
  <c r="EQ77" i="1"/>
  <c r="EQ76" i="1"/>
  <c r="EQ75" i="1"/>
  <c r="EQ74" i="1"/>
  <c r="EQ73" i="1"/>
  <c r="EQ72" i="1"/>
  <c r="EQ71" i="1"/>
  <c r="EQ70" i="1"/>
  <c r="EQ69" i="1"/>
  <c r="EQ68" i="1"/>
  <c r="EQ67" i="1"/>
  <c r="EQ66" i="1"/>
  <c r="EQ65" i="1"/>
  <c r="EQ64" i="1"/>
  <c r="EQ63" i="1"/>
  <c r="EQ62" i="1"/>
  <c r="EQ61" i="1"/>
  <c r="EQ60" i="1"/>
  <c r="EQ59" i="1"/>
  <c r="EQ58" i="1"/>
  <c r="EQ57" i="1"/>
  <c r="EQ56" i="1"/>
  <c r="EQ55" i="1"/>
  <c r="EQ54" i="1"/>
  <c r="EQ53" i="1"/>
  <c r="EQ52" i="1"/>
  <c r="EQ51" i="1"/>
  <c r="EQ50" i="1"/>
  <c r="EQ49" i="1"/>
  <c r="EQ48" i="1"/>
  <c r="EQ47" i="1"/>
  <c r="EQ46" i="1"/>
  <c r="EQ45" i="1"/>
  <c r="EQ44" i="1"/>
  <c r="EQ43" i="1"/>
  <c r="EQ42" i="1"/>
  <c r="EQ41" i="1"/>
  <c r="EQ40" i="1"/>
  <c r="EQ39" i="1"/>
  <c r="EQ38" i="1"/>
  <c r="EQ37" i="1"/>
  <c r="EQ36" i="1"/>
  <c r="EQ35" i="1"/>
  <c r="EQ34" i="1"/>
  <c r="EQ33" i="1"/>
  <c r="EQ32" i="1"/>
  <c r="EQ31" i="1"/>
  <c r="EQ30" i="1"/>
  <c r="EQ29" i="1"/>
  <c r="EQ28" i="1"/>
  <c r="EQ27" i="1"/>
  <c r="EQ26" i="1"/>
  <c r="EQ25" i="1"/>
  <c r="EQ24" i="1"/>
  <c r="EQ23" i="1"/>
  <c r="EQ22" i="1"/>
  <c r="EQ21" i="1"/>
  <c r="EQ20" i="1"/>
  <c r="EQ19" i="1"/>
  <c r="EQ18" i="1"/>
  <c r="EQ17" i="1"/>
  <c r="EQ16" i="1"/>
  <c r="EQ15" i="1"/>
  <c r="EQ14" i="1"/>
  <c r="EQ13" i="1"/>
  <c r="EQ12" i="1"/>
  <c r="EQ11" i="1"/>
  <c r="EQ10" i="1"/>
  <c r="EQ9" i="1"/>
  <c r="EH291" i="1"/>
  <c r="EH290" i="1"/>
  <c r="EH289" i="1"/>
  <c r="EH287" i="1"/>
  <c r="EH280" i="1"/>
  <c r="EH279" i="1"/>
  <c r="EH278" i="1"/>
  <c r="EH277" i="1"/>
  <c r="EH276" i="1"/>
  <c r="EH275" i="1"/>
  <c r="EH274" i="1"/>
  <c r="EH273" i="1"/>
  <c r="EH272" i="1"/>
  <c r="EH271" i="1"/>
  <c r="EH270" i="1"/>
  <c r="EH269" i="1"/>
  <c r="EH268" i="1"/>
  <c r="EH266" i="1"/>
  <c r="EH265" i="1"/>
  <c r="EH263" i="1"/>
  <c r="EH262" i="1"/>
  <c r="EH261" i="1"/>
  <c r="EH260" i="1"/>
  <c r="EH259" i="1"/>
  <c r="EH257" i="1"/>
  <c r="EH256" i="1"/>
  <c r="EH255" i="1"/>
  <c r="EH253" i="1"/>
  <c r="EH251" i="1"/>
  <c r="EH250" i="1"/>
  <c r="EH249" i="1"/>
  <c r="EH248" i="1"/>
  <c r="EH247" i="1"/>
  <c r="EH246" i="1"/>
  <c r="EH245" i="1"/>
  <c r="EH244" i="1"/>
  <c r="EH243" i="1"/>
  <c r="EH242" i="1"/>
  <c r="EH241" i="1"/>
  <c r="EH240" i="1"/>
  <c r="EH239" i="1"/>
  <c r="EH237" i="1"/>
  <c r="EH236" i="1"/>
  <c r="EH235" i="1"/>
  <c r="EH234" i="1"/>
  <c r="EH232" i="1"/>
  <c r="EH231" i="1"/>
  <c r="EH230" i="1"/>
  <c r="EH229" i="1"/>
  <c r="EH228" i="1"/>
  <c r="EH227" i="1"/>
  <c r="EH226" i="1"/>
  <c r="EH225" i="1"/>
  <c r="EH224" i="1"/>
  <c r="EH223" i="1"/>
  <c r="EH222" i="1"/>
  <c r="EH221" i="1"/>
  <c r="EH220" i="1"/>
  <c r="EH219" i="1"/>
  <c r="EH218" i="1"/>
  <c r="EH217" i="1"/>
  <c r="EH215" i="1"/>
  <c r="EH214" i="1"/>
  <c r="EH213" i="1"/>
  <c r="EH212" i="1"/>
  <c r="EH211" i="1"/>
  <c r="EH210" i="1"/>
  <c r="EH209" i="1"/>
  <c r="EH208" i="1"/>
  <c r="EH207" i="1"/>
  <c r="EH206" i="1"/>
  <c r="EH205" i="1"/>
  <c r="EH204" i="1"/>
  <c r="EH203" i="1"/>
  <c r="EH202" i="1"/>
  <c r="EH201" i="1"/>
  <c r="EH199" i="1"/>
  <c r="EH198" i="1"/>
  <c r="EH197" i="1"/>
  <c r="EH196" i="1"/>
  <c r="EH195" i="1"/>
  <c r="EH194" i="1"/>
  <c r="EH193" i="1"/>
  <c r="EH192" i="1"/>
  <c r="EH191" i="1"/>
  <c r="EH190" i="1"/>
  <c r="EH189" i="1"/>
  <c r="EH188" i="1"/>
  <c r="EH187" i="1"/>
  <c r="EH186" i="1"/>
  <c r="EH185" i="1"/>
  <c r="EH184" i="1"/>
  <c r="EH183" i="1"/>
  <c r="EH182" i="1"/>
  <c r="EH181" i="1"/>
  <c r="EH180" i="1"/>
  <c r="EH179" i="1"/>
  <c r="EH178" i="1"/>
  <c r="EH176" i="1"/>
  <c r="EH175" i="1"/>
  <c r="EH174" i="1"/>
  <c r="EH173" i="1"/>
  <c r="EH172" i="1"/>
  <c r="EH171" i="1"/>
  <c r="EH170" i="1"/>
  <c r="EH169" i="1"/>
  <c r="EH168" i="1"/>
  <c r="EH167" i="1"/>
  <c r="EH166" i="1"/>
  <c r="EH165" i="1"/>
  <c r="EH164" i="1"/>
  <c r="EH163" i="1"/>
  <c r="EH162" i="1"/>
  <c r="EH160" i="1"/>
  <c r="EH159" i="1"/>
  <c r="EH158" i="1"/>
  <c r="EH156" i="1"/>
  <c r="EH155" i="1"/>
  <c r="EH154" i="1"/>
  <c r="EH153" i="1"/>
  <c r="EH152" i="1"/>
  <c r="EH151" i="1"/>
  <c r="EH150" i="1"/>
  <c r="EH149" i="1"/>
  <c r="EH148" i="1"/>
  <c r="EH147" i="1"/>
  <c r="EH146" i="1"/>
  <c r="EH145" i="1"/>
  <c r="EH144" i="1"/>
  <c r="EH143" i="1"/>
  <c r="EH142" i="1"/>
  <c r="EH141" i="1"/>
  <c r="EH140" i="1"/>
  <c r="EH139" i="1"/>
  <c r="EH138" i="1"/>
  <c r="EH137" i="1"/>
  <c r="EH136" i="1"/>
  <c r="EH135" i="1"/>
  <c r="EH134" i="1"/>
  <c r="EH133" i="1"/>
  <c r="EH132" i="1"/>
  <c r="EH131" i="1"/>
  <c r="EH130" i="1"/>
  <c r="EH129" i="1"/>
  <c r="EH128" i="1"/>
  <c r="EH127" i="1"/>
  <c r="EH126" i="1"/>
  <c r="EH125" i="1"/>
  <c r="EH124" i="1"/>
  <c r="EH123" i="1"/>
  <c r="EH122" i="1"/>
  <c r="EH121" i="1"/>
  <c r="EH120" i="1"/>
  <c r="EH119" i="1"/>
  <c r="EH118" i="1"/>
  <c r="EH117" i="1"/>
  <c r="EH116" i="1"/>
  <c r="EH115" i="1"/>
  <c r="EH114" i="1"/>
  <c r="EH113" i="1"/>
  <c r="EH112" i="1"/>
  <c r="EH111" i="1"/>
  <c r="EH110" i="1"/>
  <c r="EH109" i="1"/>
  <c r="EH108" i="1"/>
  <c r="EH107" i="1"/>
  <c r="EH106" i="1"/>
  <c r="EH105" i="1"/>
  <c r="EH104" i="1"/>
  <c r="EH103" i="1"/>
  <c r="EH102" i="1"/>
  <c r="EH101" i="1"/>
  <c r="EH100" i="1"/>
  <c r="EH99" i="1"/>
  <c r="EH98" i="1"/>
  <c r="EH97" i="1"/>
  <c r="EH96" i="1"/>
  <c r="EH95" i="1"/>
  <c r="EH94" i="1"/>
  <c r="EH93" i="1"/>
  <c r="EH92" i="1"/>
  <c r="EH91" i="1"/>
  <c r="EH90" i="1"/>
  <c r="EH89" i="1"/>
  <c r="EH88" i="1"/>
  <c r="EH87" i="1"/>
  <c r="EH86" i="1"/>
  <c r="EH85" i="1"/>
  <c r="EH84" i="1"/>
  <c r="EH83" i="1"/>
  <c r="EH82" i="1"/>
  <c r="EH81" i="1"/>
  <c r="EH80" i="1"/>
  <c r="EH79" i="1"/>
  <c r="EH78" i="1"/>
  <c r="EH77" i="1"/>
  <c r="EH76" i="1"/>
  <c r="EH75" i="1"/>
  <c r="EH74" i="1"/>
  <c r="EH73" i="1"/>
  <c r="EH72" i="1"/>
  <c r="EH71" i="1"/>
  <c r="EH70" i="1"/>
  <c r="EH69" i="1"/>
  <c r="EH68" i="1"/>
  <c r="EH67" i="1"/>
  <c r="EH66" i="1"/>
  <c r="EH65" i="1"/>
  <c r="EH64" i="1"/>
  <c r="EH63" i="1"/>
  <c r="EH62" i="1"/>
  <c r="EH61" i="1"/>
  <c r="EH60" i="1"/>
  <c r="EH59" i="1"/>
  <c r="EH58" i="1"/>
  <c r="EH57" i="1"/>
  <c r="EH56" i="1"/>
  <c r="EH55" i="1"/>
  <c r="EH54" i="1"/>
  <c r="EH53" i="1"/>
  <c r="EH52" i="1"/>
  <c r="EH51" i="1"/>
  <c r="EH50" i="1"/>
  <c r="EH49" i="1"/>
  <c r="EH48" i="1"/>
  <c r="EH47" i="1"/>
  <c r="EH46" i="1"/>
  <c r="EH45" i="1"/>
  <c r="EH44" i="1"/>
  <c r="EH43" i="1"/>
  <c r="EH42" i="1"/>
  <c r="EH41" i="1"/>
  <c r="EH40" i="1"/>
  <c r="EH39" i="1"/>
  <c r="EH38" i="1"/>
  <c r="EH37" i="1"/>
  <c r="EH36" i="1"/>
  <c r="EH35" i="1"/>
  <c r="EH34" i="1"/>
  <c r="EH33" i="1"/>
  <c r="EH32" i="1"/>
  <c r="EH31" i="1"/>
  <c r="EH30" i="1"/>
  <c r="EH29" i="1"/>
  <c r="EH28" i="1"/>
  <c r="EH27" i="1"/>
  <c r="EH26" i="1"/>
  <c r="EH25" i="1"/>
  <c r="EH24" i="1"/>
  <c r="EH23" i="1"/>
  <c r="EH22" i="1"/>
  <c r="EH21" i="1"/>
  <c r="EH20" i="1"/>
  <c r="EH19" i="1"/>
  <c r="EH18" i="1"/>
  <c r="EH17" i="1"/>
  <c r="EH16" i="1"/>
  <c r="EH15" i="1"/>
  <c r="EH14" i="1"/>
  <c r="EH13" i="1"/>
  <c r="EH12" i="1"/>
  <c r="EH11" i="1"/>
  <c r="EH10" i="1"/>
  <c r="EH9" i="1"/>
  <c r="EG9" i="1"/>
  <c r="DZ291" i="1"/>
  <c r="FA291" i="1" s="1"/>
  <c r="DZ290" i="1"/>
  <c r="FA290" i="1" s="1"/>
  <c r="DZ289" i="1"/>
  <c r="FA289" i="1" s="1"/>
  <c r="DZ287" i="1"/>
  <c r="FA287" i="1"/>
  <c r="DZ280" i="1"/>
  <c r="FA280" i="1" s="1"/>
  <c r="DZ279" i="1"/>
  <c r="FA279" i="1"/>
  <c r="DZ278" i="1"/>
  <c r="FA278" i="1" s="1"/>
  <c r="DZ277" i="1"/>
  <c r="FA277" i="1" s="1"/>
  <c r="DZ276" i="1"/>
  <c r="FA276" i="1" s="1"/>
  <c r="DZ275" i="1"/>
  <c r="FA275" i="1" s="1"/>
  <c r="DZ274" i="1"/>
  <c r="FA274" i="1" s="1"/>
  <c r="DZ273" i="1"/>
  <c r="FA273" i="1" s="1"/>
  <c r="DZ272" i="1"/>
  <c r="FA272" i="1"/>
  <c r="DZ271" i="1"/>
  <c r="FA271" i="1" s="1"/>
  <c r="DZ270" i="1"/>
  <c r="FA270" i="1" s="1"/>
  <c r="DZ269" i="1"/>
  <c r="FA269" i="1" s="1"/>
  <c r="DZ268" i="1"/>
  <c r="FA268" i="1" s="1"/>
  <c r="DZ266" i="1"/>
  <c r="FA266" i="1"/>
  <c r="DZ265" i="1"/>
  <c r="FA265" i="1"/>
  <c r="DZ263" i="1"/>
  <c r="FA263" i="1"/>
  <c r="DZ262" i="1"/>
  <c r="FA262" i="1"/>
  <c r="DZ261" i="1"/>
  <c r="FA261" i="1"/>
  <c r="DZ260" i="1"/>
  <c r="FA260" i="1"/>
  <c r="DZ259" i="1"/>
  <c r="FA259" i="1"/>
  <c r="DZ257" i="1"/>
  <c r="FA257" i="1"/>
  <c r="DZ256" i="1"/>
  <c r="FA256" i="1"/>
  <c r="DZ255" i="1"/>
  <c r="FA255" i="1"/>
  <c r="DZ253" i="1"/>
  <c r="FA253" i="1"/>
  <c r="DZ251" i="1"/>
  <c r="FA251" i="1" s="1"/>
  <c r="DZ250" i="1"/>
  <c r="FA250" i="1" s="1"/>
  <c r="DZ249" i="1"/>
  <c r="FA249" i="1" s="1"/>
  <c r="DZ248" i="1"/>
  <c r="FA248" i="1" s="1"/>
  <c r="DZ247" i="1"/>
  <c r="FA247" i="1" s="1"/>
  <c r="DZ246" i="1"/>
  <c r="FA246" i="1" s="1"/>
  <c r="DZ245" i="1"/>
  <c r="FA245" i="1" s="1"/>
  <c r="DZ244" i="1"/>
  <c r="FA244" i="1" s="1"/>
  <c r="DZ243" i="1"/>
  <c r="FA243" i="1" s="1"/>
  <c r="DZ242" i="1"/>
  <c r="FA242" i="1" s="1"/>
  <c r="DZ241" i="1"/>
  <c r="FA241" i="1" s="1"/>
  <c r="DZ240" i="1"/>
  <c r="FA240" i="1" s="1"/>
  <c r="DZ239" i="1"/>
  <c r="FA239" i="1" s="1"/>
  <c r="DZ237" i="1"/>
  <c r="FA237" i="1"/>
  <c r="DZ236" i="1"/>
  <c r="FA236" i="1"/>
  <c r="DZ235" i="1"/>
  <c r="FA235" i="1"/>
  <c r="DZ234" i="1"/>
  <c r="FA234" i="1"/>
  <c r="DZ232" i="1"/>
  <c r="FA232" i="1" s="1"/>
  <c r="DZ231" i="1"/>
  <c r="FA231" i="1" s="1"/>
  <c r="DZ230" i="1"/>
  <c r="FA230" i="1" s="1"/>
  <c r="DZ229" i="1"/>
  <c r="FA229" i="1"/>
  <c r="DZ228" i="1"/>
  <c r="FA228" i="1"/>
  <c r="DZ227" i="1"/>
  <c r="FA227" i="1" s="1"/>
  <c r="DZ226" i="1"/>
  <c r="FA226" i="1" s="1"/>
  <c r="DZ225" i="1"/>
  <c r="FA225" i="1" s="1"/>
  <c r="DZ224" i="1"/>
  <c r="FA224" i="1"/>
  <c r="DZ223" i="1"/>
  <c r="FA223" i="1" s="1"/>
  <c r="DZ222" i="1"/>
  <c r="FA222" i="1" s="1"/>
  <c r="DZ221" i="1"/>
  <c r="FA221" i="1" s="1"/>
  <c r="DZ220" i="1"/>
  <c r="FA220" i="1" s="1"/>
  <c r="DZ219" i="1"/>
  <c r="FA219" i="1" s="1"/>
  <c r="DZ218" i="1"/>
  <c r="FA218" i="1" s="1"/>
  <c r="DZ217" i="1"/>
  <c r="FA217" i="1"/>
  <c r="DZ215" i="1"/>
  <c r="FA215" i="1" s="1"/>
  <c r="DZ214" i="1"/>
  <c r="FA214" i="1" s="1"/>
  <c r="DZ213" i="1"/>
  <c r="FA213" i="1" s="1"/>
  <c r="DZ212" i="1"/>
  <c r="FA212" i="1" s="1"/>
  <c r="DZ211" i="1"/>
  <c r="FA211" i="1" s="1"/>
  <c r="DZ210" i="1"/>
  <c r="FA210" i="1" s="1"/>
  <c r="DZ209" i="1"/>
  <c r="FA209" i="1" s="1"/>
  <c r="DZ208" i="1"/>
  <c r="FA208" i="1" s="1"/>
  <c r="DZ207" i="1"/>
  <c r="FA207" i="1" s="1"/>
  <c r="DZ206" i="1"/>
  <c r="FA206" i="1" s="1"/>
  <c r="DZ205" i="1"/>
  <c r="FA205" i="1" s="1"/>
  <c r="DZ204" i="1"/>
  <c r="FA204" i="1" s="1"/>
  <c r="DZ203" i="1"/>
  <c r="FA203" i="1" s="1"/>
  <c r="DZ202" i="1"/>
  <c r="FA202" i="1" s="1"/>
  <c r="DZ201" i="1"/>
  <c r="FA201" i="1" s="1"/>
  <c r="DZ199" i="1"/>
  <c r="FA199" i="1" s="1"/>
  <c r="DZ198" i="1"/>
  <c r="FA198" i="1" s="1"/>
  <c r="DZ197" i="1"/>
  <c r="FA197" i="1" s="1"/>
  <c r="DZ196" i="1"/>
  <c r="FA196" i="1" s="1"/>
  <c r="DZ195" i="1"/>
  <c r="FA195" i="1"/>
  <c r="DZ194" i="1"/>
  <c r="FA194" i="1"/>
  <c r="DZ193" i="1"/>
  <c r="FA193" i="1" s="1"/>
  <c r="DZ192" i="1"/>
  <c r="FA192" i="1" s="1"/>
  <c r="DZ191" i="1"/>
  <c r="FA191" i="1" s="1"/>
  <c r="DZ190" i="1"/>
  <c r="FA190" i="1"/>
  <c r="DZ189" i="1"/>
  <c r="FA189" i="1" s="1"/>
  <c r="DZ188" i="1"/>
  <c r="FA188" i="1" s="1"/>
  <c r="DZ187" i="1"/>
  <c r="FA187" i="1" s="1"/>
  <c r="DZ186" i="1"/>
  <c r="FA186" i="1" s="1"/>
  <c r="DZ185" i="1"/>
  <c r="FA185" i="1" s="1"/>
  <c r="DZ184" i="1"/>
  <c r="FA184" i="1" s="1"/>
  <c r="DZ183" i="1"/>
  <c r="FA183" i="1"/>
  <c r="DZ182" i="1"/>
  <c r="FA182" i="1" s="1"/>
  <c r="DZ181" i="1"/>
  <c r="FA181" i="1" s="1"/>
  <c r="DZ180" i="1"/>
  <c r="FA180" i="1" s="1"/>
  <c r="DZ179" i="1"/>
  <c r="FA179" i="1" s="1"/>
  <c r="DZ178" i="1"/>
  <c r="FA178" i="1" s="1"/>
  <c r="DZ176" i="1"/>
  <c r="FA176" i="1" s="1"/>
  <c r="DZ175" i="1"/>
  <c r="FA175" i="1" s="1"/>
  <c r="DZ174" i="1"/>
  <c r="FA174" i="1" s="1"/>
  <c r="DZ173" i="1"/>
  <c r="FA173" i="1" s="1"/>
  <c r="DZ172" i="1"/>
  <c r="FA172" i="1" s="1"/>
  <c r="DZ171" i="1"/>
  <c r="FA171" i="1" s="1"/>
  <c r="DZ170" i="1"/>
  <c r="FA170" i="1" s="1"/>
  <c r="DZ169" i="1"/>
  <c r="FA169" i="1" s="1"/>
  <c r="DZ168" i="1"/>
  <c r="FA168" i="1" s="1"/>
  <c r="DZ167" i="1"/>
  <c r="FA167" i="1" s="1"/>
  <c r="DZ166" i="1"/>
  <c r="FA166" i="1" s="1"/>
  <c r="DZ165" i="1"/>
  <c r="FA165" i="1" s="1"/>
  <c r="DZ164" i="1"/>
  <c r="FA164" i="1" s="1"/>
  <c r="DZ163" i="1"/>
  <c r="FA163" i="1" s="1"/>
  <c r="DZ162" i="1"/>
  <c r="FA162" i="1"/>
  <c r="DZ160" i="1"/>
  <c r="FA160" i="1"/>
  <c r="DZ159" i="1"/>
  <c r="FA159" i="1" s="1"/>
  <c r="DZ158" i="1"/>
  <c r="FA158" i="1" s="1"/>
  <c r="DZ156" i="1"/>
  <c r="FA156" i="1" s="1"/>
  <c r="DZ155" i="1"/>
  <c r="FA155" i="1"/>
  <c r="DZ154" i="1"/>
  <c r="FA154" i="1" s="1"/>
  <c r="DZ153" i="1"/>
  <c r="FA153" i="1" s="1"/>
  <c r="DZ152" i="1"/>
  <c r="FA152" i="1" s="1"/>
  <c r="DZ151" i="1"/>
  <c r="FA151" i="1" s="1"/>
  <c r="DZ150" i="1"/>
  <c r="FA150" i="1" s="1"/>
  <c r="DZ149" i="1"/>
  <c r="FA149" i="1" s="1"/>
  <c r="DZ148" i="1"/>
  <c r="FA148" i="1"/>
  <c r="DZ147" i="1"/>
  <c r="FA147" i="1" s="1"/>
  <c r="DZ146" i="1"/>
  <c r="FA146" i="1" s="1"/>
  <c r="DZ145" i="1"/>
  <c r="FA145" i="1" s="1"/>
  <c r="DZ144" i="1"/>
  <c r="FA144" i="1" s="1"/>
  <c r="DZ143" i="1"/>
  <c r="FA143" i="1" s="1"/>
  <c r="DZ142" i="1"/>
  <c r="FA142" i="1" s="1"/>
  <c r="DZ141" i="1"/>
  <c r="FA141" i="1" s="1"/>
  <c r="DZ140" i="1"/>
  <c r="FA140" i="1" s="1"/>
  <c r="DZ139" i="1"/>
  <c r="FA139" i="1" s="1"/>
  <c r="DZ138" i="1"/>
  <c r="FA138" i="1" s="1"/>
  <c r="DZ137" i="1"/>
  <c r="FA137" i="1" s="1"/>
  <c r="DZ136" i="1"/>
  <c r="FA136" i="1" s="1"/>
  <c r="DZ135" i="1"/>
  <c r="FA135" i="1" s="1"/>
  <c r="DZ134" i="1"/>
  <c r="FA134" i="1" s="1"/>
  <c r="DZ133" i="1"/>
  <c r="FA133" i="1" s="1"/>
  <c r="DZ132" i="1"/>
  <c r="FA132" i="1" s="1"/>
  <c r="DZ131" i="1"/>
  <c r="FA131" i="1" s="1"/>
  <c r="DZ130" i="1"/>
  <c r="FA130" i="1" s="1"/>
  <c r="DZ129" i="1"/>
  <c r="FA129" i="1" s="1"/>
  <c r="DZ128" i="1"/>
  <c r="FA128" i="1"/>
  <c r="DZ127" i="1"/>
  <c r="FA127" i="1"/>
  <c r="DZ126" i="1"/>
  <c r="FA126" i="1" s="1"/>
  <c r="DZ125" i="1"/>
  <c r="FA125" i="1" s="1"/>
  <c r="DZ124" i="1"/>
  <c r="FA124" i="1" s="1"/>
  <c r="DZ123" i="1"/>
  <c r="FA123" i="1"/>
  <c r="DZ122" i="1"/>
  <c r="FA122" i="1" s="1"/>
  <c r="DZ121" i="1"/>
  <c r="FA121" i="1" s="1"/>
  <c r="DZ120" i="1"/>
  <c r="FA120" i="1" s="1"/>
  <c r="DZ119" i="1"/>
  <c r="FA119" i="1" s="1"/>
  <c r="DZ118" i="1"/>
  <c r="FA118" i="1" s="1"/>
  <c r="DZ117" i="1"/>
  <c r="FA117" i="1" s="1"/>
  <c r="DZ116" i="1"/>
  <c r="FA116" i="1"/>
  <c r="DZ115" i="1"/>
  <c r="FA115" i="1" s="1"/>
  <c r="DZ114" i="1"/>
  <c r="FA114" i="1" s="1"/>
  <c r="DZ113" i="1"/>
  <c r="FA113" i="1" s="1"/>
  <c r="DZ112" i="1"/>
  <c r="FA112" i="1" s="1"/>
  <c r="DZ111" i="1"/>
  <c r="FA111" i="1" s="1"/>
  <c r="DZ110" i="1"/>
  <c r="FA110" i="1" s="1"/>
  <c r="DZ109" i="1"/>
  <c r="FA109" i="1" s="1"/>
  <c r="DZ108" i="1"/>
  <c r="FA108" i="1" s="1"/>
  <c r="DZ107" i="1"/>
  <c r="FA107" i="1" s="1"/>
  <c r="DZ106" i="1"/>
  <c r="FA106" i="1" s="1"/>
  <c r="DZ105" i="1"/>
  <c r="FA105" i="1" s="1"/>
  <c r="DZ104" i="1"/>
  <c r="FA104" i="1" s="1"/>
  <c r="DZ103" i="1"/>
  <c r="FA103" i="1" s="1"/>
  <c r="DZ102" i="1"/>
  <c r="FA102" i="1" s="1"/>
  <c r="DZ101" i="1"/>
  <c r="FA101" i="1" s="1"/>
  <c r="DZ100" i="1"/>
  <c r="FA100" i="1" s="1"/>
  <c r="DZ99" i="1"/>
  <c r="FA99" i="1" s="1"/>
  <c r="DZ98" i="1"/>
  <c r="FA98" i="1" s="1"/>
  <c r="DZ97" i="1"/>
  <c r="FA97" i="1" s="1"/>
  <c r="DZ96" i="1"/>
  <c r="FA96" i="1"/>
  <c r="DZ95" i="1"/>
  <c r="FA95" i="1"/>
  <c r="DZ94" i="1"/>
  <c r="FA94" i="1" s="1"/>
  <c r="DZ93" i="1"/>
  <c r="FA93" i="1" s="1"/>
  <c r="DZ92" i="1"/>
  <c r="FA92" i="1" s="1"/>
  <c r="DZ91" i="1"/>
  <c r="FA91" i="1"/>
  <c r="DZ90" i="1"/>
  <c r="FA90" i="1" s="1"/>
  <c r="DZ89" i="1"/>
  <c r="FA89" i="1" s="1"/>
  <c r="DZ88" i="1"/>
  <c r="FA88" i="1" s="1"/>
  <c r="DZ87" i="1"/>
  <c r="FA87" i="1" s="1"/>
  <c r="DZ86" i="1"/>
  <c r="FA86" i="1" s="1"/>
  <c r="DZ85" i="1"/>
  <c r="FA85" i="1" s="1"/>
  <c r="DZ84" i="1"/>
  <c r="FA84" i="1"/>
  <c r="DZ83" i="1"/>
  <c r="FA83" i="1" s="1"/>
  <c r="DZ82" i="1"/>
  <c r="FA82" i="1" s="1"/>
  <c r="DZ81" i="1"/>
  <c r="FA81" i="1" s="1"/>
  <c r="DZ80" i="1"/>
  <c r="FA80" i="1" s="1"/>
  <c r="DZ79" i="1"/>
  <c r="FA79" i="1" s="1"/>
  <c r="DZ78" i="1"/>
  <c r="FA78" i="1" s="1"/>
  <c r="DZ77" i="1"/>
  <c r="FA77" i="1" s="1"/>
  <c r="DZ76" i="1"/>
  <c r="FA76" i="1" s="1"/>
  <c r="DZ75" i="1"/>
  <c r="FA75" i="1" s="1"/>
  <c r="DZ74" i="1"/>
  <c r="FA74" i="1" s="1"/>
  <c r="DZ73" i="1"/>
  <c r="FA73" i="1" s="1"/>
  <c r="DZ72" i="1"/>
  <c r="FA72" i="1" s="1"/>
  <c r="DZ71" i="1"/>
  <c r="FA71" i="1" s="1"/>
  <c r="DZ70" i="1"/>
  <c r="FA70" i="1" s="1"/>
  <c r="DZ69" i="1"/>
  <c r="FA69" i="1" s="1"/>
  <c r="DZ68" i="1"/>
  <c r="FA68" i="1" s="1"/>
  <c r="DZ67" i="1"/>
  <c r="FA67" i="1" s="1"/>
  <c r="DZ66" i="1"/>
  <c r="FA66" i="1" s="1"/>
  <c r="DZ65" i="1"/>
  <c r="FA65" i="1" s="1"/>
  <c r="DZ64" i="1"/>
  <c r="FA64" i="1"/>
  <c r="DZ63" i="1"/>
  <c r="FA63" i="1"/>
  <c r="DZ62" i="1"/>
  <c r="FA62" i="1" s="1"/>
  <c r="DZ61" i="1"/>
  <c r="FA61" i="1" s="1"/>
  <c r="DZ60" i="1"/>
  <c r="FA60" i="1" s="1"/>
  <c r="DZ59" i="1"/>
  <c r="FA59" i="1"/>
  <c r="DZ58" i="1"/>
  <c r="FA58" i="1" s="1"/>
  <c r="DZ57" i="1"/>
  <c r="FA57" i="1" s="1"/>
  <c r="DZ56" i="1"/>
  <c r="FA56" i="1" s="1"/>
  <c r="DZ55" i="1"/>
  <c r="FA55" i="1" s="1"/>
  <c r="DZ54" i="1"/>
  <c r="FA54" i="1" s="1"/>
  <c r="DZ53" i="1"/>
  <c r="FA53" i="1" s="1"/>
  <c r="DZ52" i="1"/>
  <c r="FA52" i="1"/>
  <c r="DZ51" i="1"/>
  <c r="FA51" i="1" s="1"/>
  <c r="DZ50" i="1"/>
  <c r="FA50" i="1" s="1"/>
  <c r="DZ49" i="1"/>
  <c r="FA49" i="1" s="1"/>
  <c r="DZ48" i="1"/>
  <c r="FA48" i="1"/>
  <c r="DZ47" i="1"/>
  <c r="FA47" i="1" s="1"/>
  <c r="DZ46" i="1"/>
  <c r="FA46" i="1" s="1"/>
  <c r="DZ45" i="1"/>
  <c r="FA45" i="1" s="1"/>
  <c r="DZ44" i="1"/>
  <c r="FA44" i="1" s="1"/>
  <c r="DZ43" i="1"/>
  <c r="FA43" i="1" s="1"/>
  <c r="DZ42" i="1"/>
  <c r="FA42" i="1" s="1"/>
  <c r="DZ41" i="1"/>
  <c r="FA41" i="1" s="1"/>
  <c r="DZ40" i="1"/>
  <c r="FA40" i="1" s="1"/>
  <c r="DZ39" i="1"/>
  <c r="FA39" i="1" s="1"/>
  <c r="DZ38" i="1"/>
  <c r="FA38" i="1" s="1"/>
  <c r="DZ37" i="1"/>
  <c r="FA37" i="1" s="1"/>
  <c r="DZ36" i="1"/>
  <c r="FA36" i="1" s="1"/>
  <c r="DZ35" i="1"/>
  <c r="FA35" i="1" s="1"/>
  <c r="DZ34" i="1"/>
  <c r="FA34" i="1" s="1"/>
  <c r="DZ33" i="1"/>
  <c r="FA33" i="1" s="1"/>
  <c r="DZ32" i="1"/>
  <c r="FA32" i="1"/>
  <c r="DZ31" i="1"/>
  <c r="FA31" i="1"/>
  <c r="DZ30" i="1"/>
  <c r="FA30" i="1" s="1"/>
  <c r="DZ29" i="1"/>
  <c r="FA29" i="1" s="1"/>
  <c r="DZ28" i="1"/>
  <c r="FA28" i="1" s="1"/>
  <c r="GB86" i="1" s="1"/>
  <c r="GK86" i="1" s="1"/>
  <c r="DZ27" i="1"/>
  <c r="FA27" i="1"/>
  <c r="DZ26" i="1"/>
  <c r="FA26" i="1" s="1"/>
  <c r="DZ25" i="1"/>
  <c r="FA25" i="1" s="1"/>
  <c r="DZ24" i="1"/>
  <c r="FA24" i="1"/>
  <c r="DZ23" i="1"/>
  <c r="FA23" i="1" s="1"/>
  <c r="DZ22" i="1"/>
  <c r="FA22" i="1" s="1"/>
  <c r="DZ21" i="1"/>
  <c r="FA21" i="1" s="1"/>
  <c r="DZ20" i="1"/>
  <c r="FA20" i="1"/>
  <c r="DZ19" i="1"/>
  <c r="FA19" i="1"/>
  <c r="DZ18" i="1"/>
  <c r="FA18" i="1" s="1"/>
  <c r="DZ17" i="1"/>
  <c r="FA17" i="1" s="1"/>
  <c r="DZ16" i="1"/>
  <c r="FA16" i="1"/>
  <c r="DZ15" i="1"/>
  <c r="FA15" i="1"/>
  <c r="DZ14" i="1"/>
  <c r="FA14" i="1" s="1"/>
  <c r="DZ13" i="1"/>
  <c r="DZ12" i="1"/>
  <c r="FA12" i="1" s="1"/>
  <c r="DZ11" i="1"/>
  <c r="FA11" i="1"/>
  <c r="DZ10" i="1"/>
  <c r="DZ9" i="1"/>
  <c r="ER330" i="1" s="1"/>
  <c r="DY353" i="1"/>
  <c r="DY352" i="1"/>
  <c r="GA343" i="1"/>
  <c r="GJ343" i="1" s="1"/>
  <c r="GS343" i="1"/>
  <c r="GA252" i="1"/>
  <c r="GJ252" i="1" s="1"/>
  <c r="GA285" i="1"/>
  <c r="GJ285" i="1" s="1"/>
  <c r="GA281" i="1"/>
  <c r="GJ281" i="1" s="1"/>
  <c r="GA282" i="1"/>
  <c r="GJ282" i="1" s="1"/>
  <c r="GS285" i="1"/>
  <c r="GS284" i="1"/>
  <c r="GS319" i="1"/>
  <c r="GS252" i="1"/>
  <c r="GS282" i="1"/>
  <c r="GS281" i="1"/>
  <c r="GA284" i="1"/>
  <c r="GJ284" i="1" s="1"/>
  <c r="GA319" i="1"/>
  <c r="GJ319" i="1" s="1"/>
  <c r="GA275" i="1"/>
  <c r="GJ275" i="1" s="1"/>
  <c r="GA342" i="1"/>
  <c r="GJ342" i="1" s="1"/>
  <c r="GS342" i="1"/>
  <c r="GS341" i="1"/>
  <c r="GA341" i="1"/>
  <c r="GJ341" i="1" s="1"/>
  <c r="GS339" i="1"/>
  <c r="GA339" i="1"/>
  <c r="GJ339" i="1" s="1"/>
  <c r="GA340" i="1"/>
  <c r="GJ340" i="1" s="1"/>
  <c r="GS340" i="1"/>
  <c r="GA338" i="1"/>
  <c r="GJ338" i="1" s="1"/>
  <c r="GS338" i="1"/>
  <c r="GS330" i="1"/>
  <c r="GA330" i="1"/>
  <c r="GJ330" i="1" s="1"/>
  <c r="GS329" i="1"/>
  <c r="GS328" i="1"/>
  <c r="GA328" i="1"/>
  <c r="GJ328" i="1" s="1"/>
  <c r="GA329" i="1"/>
  <c r="GJ329" i="1" s="1"/>
  <c r="GS327" i="1"/>
  <c r="GA326" i="1"/>
  <c r="GJ326" i="1" s="1"/>
  <c r="GA325" i="1"/>
  <c r="GJ325" i="1" s="1"/>
  <c r="GA327" i="1"/>
  <c r="GJ327" i="1" s="1"/>
  <c r="GS326" i="1"/>
  <c r="GS325" i="1"/>
  <c r="EI325" i="1"/>
  <c r="GS324" i="1"/>
  <c r="GA324" i="1"/>
  <c r="GJ324" i="1" s="1"/>
  <c r="GS323" i="1"/>
  <c r="GA323" i="1"/>
  <c r="GJ323" i="1" s="1"/>
  <c r="GS322" i="1"/>
  <c r="GA322" i="1"/>
  <c r="GJ322" i="1" s="1"/>
  <c r="GS321" i="1"/>
  <c r="GA321" i="1"/>
  <c r="GJ321" i="1" s="1"/>
  <c r="GA320" i="1"/>
  <c r="GJ320" i="1" s="1"/>
  <c r="GS320" i="1"/>
  <c r="GA233" i="1"/>
  <c r="GJ233" i="1" s="1"/>
  <c r="GS233" i="1"/>
  <c r="GA318" i="1"/>
  <c r="GJ318" i="1" s="1"/>
  <c r="GS318" i="1"/>
  <c r="GA316" i="1"/>
  <c r="GJ316" i="1" s="1"/>
  <c r="GS316" i="1"/>
  <c r="GA314" i="1"/>
  <c r="GJ314" i="1" s="1"/>
  <c r="GS314" i="1"/>
  <c r="GA312" i="1"/>
  <c r="GJ312" i="1" s="1"/>
  <c r="GS312" i="1"/>
  <c r="GS311" i="1"/>
  <c r="GA311" i="1"/>
  <c r="GJ311" i="1" s="1"/>
  <c r="GS315" i="1"/>
  <c r="GA315" i="1"/>
  <c r="GJ315" i="1" s="1"/>
  <c r="GS348" i="1"/>
  <c r="GA348" i="1"/>
  <c r="GJ348" i="1" s="1"/>
  <c r="GS310" i="1"/>
  <c r="GA310" i="1"/>
  <c r="GJ310" i="1" s="1"/>
  <c r="GA309" i="1"/>
  <c r="GJ309" i="1" s="1"/>
  <c r="GS309" i="1"/>
  <c r="GS306" i="1"/>
  <c r="GA307" i="1"/>
  <c r="GJ307" i="1" s="1"/>
  <c r="GA306" i="1"/>
  <c r="GJ306" i="1" s="1"/>
  <c r="GS307" i="1"/>
  <c r="GS305" i="1"/>
  <c r="GA308" i="1"/>
  <c r="GJ308" i="1" s="1"/>
  <c r="GA305" i="1"/>
  <c r="GJ305" i="1" s="1"/>
  <c r="GS308" i="1"/>
  <c r="GS304" i="1"/>
  <c r="GA304" i="1"/>
  <c r="GJ304" i="1" s="1"/>
  <c r="GS292" i="1"/>
  <c r="GS14" i="1"/>
  <c r="GS22" i="1"/>
  <c r="GS30" i="1"/>
  <c r="GS38" i="1"/>
  <c r="GS46" i="1"/>
  <c r="GS54" i="1"/>
  <c r="GS62" i="1"/>
  <c r="GS70" i="1"/>
  <c r="GS78" i="1"/>
  <c r="GS86" i="1"/>
  <c r="GS94" i="1"/>
  <c r="GS102" i="1"/>
  <c r="GS110" i="1"/>
  <c r="GS118" i="1"/>
  <c r="GS126" i="1"/>
  <c r="GS134" i="1"/>
  <c r="GS142" i="1"/>
  <c r="GS150" i="1"/>
  <c r="GS159" i="1"/>
  <c r="GS168" i="1"/>
  <c r="GS176" i="1"/>
  <c r="GS185" i="1"/>
  <c r="GS193" i="1"/>
  <c r="GS202" i="1"/>
  <c r="GS210" i="1"/>
  <c r="GS219" i="1"/>
  <c r="GS227" i="1"/>
  <c r="GS236" i="1"/>
  <c r="GS245" i="1"/>
  <c r="GS255" i="1"/>
  <c r="GS265" i="1"/>
  <c r="GS274" i="1"/>
  <c r="GS289" i="1"/>
  <c r="GS161" i="1"/>
  <c r="GS15" i="1"/>
  <c r="GS23" i="1"/>
  <c r="GS31" i="1"/>
  <c r="GS39" i="1"/>
  <c r="GS47" i="1"/>
  <c r="GS55" i="1"/>
  <c r="GS63" i="1"/>
  <c r="GS71" i="1"/>
  <c r="GS79" i="1"/>
  <c r="GS87" i="1"/>
  <c r="GS95" i="1"/>
  <c r="GS103" i="1"/>
  <c r="GS111" i="1"/>
  <c r="GS119" i="1"/>
  <c r="GS127" i="1"/>
  <c r="GS135" i="1"/>
  <c r="GS143" i="1"/>
  <c r="GS151" i="1"/>
  <c r="GS160" i="1"/>
  <c r="GS169" i="1"/>
  <c r="GS178" i="1"/>
  <c r="GS186" i="1"/>
  <c r="GS194" i="1"/>
  <c r="GS203" i="1"/>
  <c r="GS211" i="1"/>
  <c r="GS220" i="1"/>
  <c r="GS228" i="1"/>
  <c r="GS237" i="1"/>
  <c r="GS246" i="1"/>
  <c r="GS256" i="1"/>
  <c r="GS266" i="1"/>
  <c r="GS275" i="1"/>
  <c r="GS290" i="1"/>
  <c r="GS16" i="1"/>
  <c r="GS24" i="1"/>
  <c r="GS32" i="1"/>
  <c r="GS40" i="1"/>
  <c r="GS48" i="1"/>
  <c r="GS56" i="1"/>
  <c r="GS64" i="1"/>
  <c r="GS72" i="1"/>
  <c r="GS80" i="1"/>
  <c r="GS88" i="1"/>
  <c r="GS96" i="1"/>
  <c r="GS104" i="1"/>
  <c r="GS112" i="1"/>
  <c r="GS120" i="1"/>
  <c r="GS128" i="1"/>
  <c r="GS136" i="1"/>
  <c r="GS144" i="1"/>
  <c r="GS152" i="1"/>
  <c r="GS162" i="1"/>
  <c r="GS170" i="1"/>
  <c r="GS179" i="1"/>
  <c r="GS187" i="1"/>
  <c r="GS195" i="1"/>
  <c r="GS204" i="1"/>
  <c r="GS212" i="1"/>
  <c r="GS221" i="1"/>
  <c r="GS229" i="1"/>
  <c r="GS239" i="1"/>
  <c r="GS247" i="1"/>
  <c r="GS257" i="1"/>
  <c r="GS268" i="1"/>
  <c r="GS276" i="1"/>
  <c r="GS291" i="1"/>
  <c r="GS301" i="1"/>
  <c r="GS299" i="1"/>
  <c r="GS300" i="1"/>
  <c r="GS298" i="1"/>
  <c r="GS297" i="1"/>
  <c r="GS347" i="1"/>
  <c r="GS295" i="1"/>
  <c r="GS296" i="1"/>
  <c r="GS294" i="1"/>
  <c r="GS17" i="1"/>
  <c r="GS25" i="1"/>
  <c r="GS33" i="1"/>
  <c r="GS41" i="1"/>
  <c r="GS49" i="1"/>
  <c r="GS57" i="1"/>
  <c r="GS65" i="1"/>
  <c r="GS73" i="1"/>
  <c r="GS81" i="1"/>
  <c r="GS89" i="1"/>
  <c r="GS97" i="1"/>
  <c r="GS105" i="1"/>
  <c r="GS113" i="1"/>
  <c r="GS121" i="1"/>
  <c r="GS129" i="1"/>
  <c r="GS137" i="1"/>
  <c r="GS145" i="1"/>
  <c r="GS153" i="1"/>
  <c r="GS163" i="1"/>
  <c r="GS171" i="1"/>
  <c r="GS180" i="1"/>
  <c r="GS188" i="1"/>
  <c r="GS196" i="1"/>
  <c r="GS205" i="1"/>
  <c r="GS213" i="1"/>
  <c r="GS222" i="1"/>
  <c r="GS230" i="1"/>
  <c r="GS240" i="1"/>
  <c r="GS248" i="1"/>
  <c r="GS259" i="1"/>
  <c r="GS269" i="1"/>
  <c r="GS277" i="1"/>
  <c r="GS10" i="1"/>
  <c r="GS18" i="1"/>
  <c r="GS26" i="1"/>
  <c r="GS34" i="1"/>
  <c r="GS42" i="1"/>
  <c r="GS50" i="1"/>
  <c r="GS58" i="1"/>
  <c r="GS66" i="1"/>
  <c r="GS74" i="1"/>
  <c r="GS82" i="1"/>
  <c r="GS90" i="1"/>
  <c r="GS98" i="1"/>
  <c r="GS106" i="1"/>
  <c r="GS114" i="1"/>
  <c r="GS122" i="1"/>
  <c r="GS130" i="1"/>
  <c r="GS138" i="1"/>
  <c r="GS146" i="1"/>
  <c r="GS154" i="1"/>
  <c r="GS164" i="1"/>
  <c r="GS172" i="1"/>
  <c r="GS181" i="1"/>
  <c r="GS189" i="1"/>
  <c r="GS197" i="1"/>
  <c r="GS206" i="1"/>
  <c r="GS214" i="1"/>
  <c r="GS223" i="1"/>
  <c r="GS231" i="1"/>
  <c r="GS241" i="1"/>
  <c r="GS249" i="1"/>
  <c r="GS260" i="1"/>
  <c r="GS270" i="1"/>
  <c r="GS278" i="1"/>
  <c r="GS11" i="1"/>
  <c r="GS19" i="1"/>
  <c r="GS27" i="1"/>
  <c r="GS35" i="1"/>
  <c r="GS43" i="1"/>
  <c r="GS51" i="1"/>
  <c r="GS59" i="1"/>
  <c r="GS67" i="1"/>
  <c r="GS75" i="1"/>
  <c r="GS83" i="1"/>
  <c r="GS91" i="1"/>
  <c r="GS99" i="1"/>
  <c r="GS107" i="1"/>
  <c r="GS115" i="1"/>
  <c r="GS123" i="1"/>
  <c r="GS131" i="1"/>
  <c r="GS139" i="1"/>
  <c r="GS147" i="1"/>
  <c r="GS155" i="1"/>
  <c r="GS165" i="1"/>
  <c r="GS173" i="1"/>
  <c r="GS182" i="1"/>
  <c r="GS190" i="1"/>
  <c r="GS198" i="1"/>
  <c r="GS207" i="1"/>
  <c r="GS215" i="1"/>
  <c r="GS224" i="1"/>
  <c r="GS232" i="1"/>
  <c r="GS242" i="1"/>
  <c r="GS250" i="1"/>
  <c r="GS261" i="1"/>
  <c r="GS271" i="1"/>
  <c r="GS279" i="1"/>
  <c r="GS157" i="1"/>
  <c r="GS12" i="1"/>
  <c r="GS20" i="1"/>
  <c r="GS28" i="1"/>
  <c r="GS36" i="1"/>
  <c r="GS44" i="1"/>
  <c r="GS52" i="1"/>
  <c r="GS60" i="1"/>
  <c r="GS68" i="1"/>
  <c r="GS76" i="1"/>
  <c r="GS84" i="1"/>
  <c r="GS92" i="1"/>
  <c r="GS100" i="1"/>
  <c r="GS108" i="1"/>
  <c r="GS116" i="1"/>
  <c r="GS124" i="1"/>
  <c r="GS132" i="1"/>
  <c r="GS140" i="1"/>
  <c r="GS148" i="1"/>
  <c r="GS156" i="1"/>
  <c r="GS166" i="1"/>
  <c r="GS174" i="1"/>
  <c r="GS183" i="1"/>
  <c r="GS191" i="1"/>
  <c r="GS199" i="1"/>
  <c r="GS208" i="1"/>
  <c r="GS217" i="1"/>
  <c r="GS225" i="1"/>
  <c r="GS234" i="1"/>
  <c r="GS243" i="1"/>
  <c r="GS251" i="1"/>
  <c r="GS262" i="1"/>
  <c r="GS272" i="1"/>
  <c r="GS280" i="1"/>
  <c r="GS13" i="1"/>
  <c r="GS21" i="1"/>
  <c r="GS29" i="1"/>
  <c r="GS37" i="1"/>
  <c r="GS45" i="1"/>
  <c r="GS53" i="1"/>
  <c r="GS61" i="1"/>
  <c r="GS69" i="1"/>
  <c r="GS77" i="1"/>
  <c r="GS85" i="1"/>
  <c r="GS93" i="1"/>
  <c r="GS101" i="1"/>
  <c r="GS109" i="1"/>
  <c r="GS117" i="1"/>
  <c r="GS125" i="1"/>
  <c r="GS133" i="1"/>
  <c r="GS141" i="1"/>
  <c r="GS149" i="1"/>
  <c r="GS158" i="1"/>
  <c r="GS167" i="1"/>
  <c r="GS175" i="1"/>
  <c r="GS184" i="1"/>
  <c r="GS192" i="1"/>
  <c r="GS201" i="1"/>
  <c r="GS209" i="1"/>
  <c r="GS218" i="1"/>
  <c r="GS226" i="1"/>
  <c r="GS235" i="1"/>
  <c r="GS244" i="1"/>
  <c r="GS253" i="1"/>
  <c r="GS263" i="1"/>
  <c r="GS273" i="1"/>
  <c r="GS287" i="1"/>
  <c r="GS177" i="1"/>
  <c r="GS293" i="1"/>
  <c r="GS9" i="1"/>
  <c r="ER347" i="1"/>
  <c r="GA297" i="1"/>
  <c r="GA296" i="1"/>
  <c r="GA273" i="1"/>
  <c r="GJ273" i="1" s="1"/>
  <c r="GA251" i="1"/>
  <c r="GJ251" i="1" s="1"/>
  <c r="GA293" i="1"/>
  <c r="GA268" i="1"/>
  <c r="GA206" i="1"/>
  <c r="GJ206" i="1" s="1"/>
  <c r="GA250" i="1"/>
  <c r="GJ250" i="1" s="1"/>
  <c r="GA230" i="1"/>
  <c r="GJ230" i="1" s="1"/>
  <c r="GA196" i="1"/>
  <c r="GJ196" i="1" s="1"/>
  <c r="GA229" i="1"/>
  <c r="GA255" i="1"/>
  <c r="GA246" i="1"/>
  <c r="GA220" i="1"/>
  <c r="GA256" i="1"/>
  <c r="GA235" i="1"/>
  <c r="GJ235" i="1" s="1"/>
  <c r="GA226" i="1"/>
  <c r="GJ226" i="1" s="1"/>
  <c r="GA184" i="1"/>
  <c r="GJ184" i="1" s="1"/>
  <c r="GA176" i="1"/>
  <c r="GA215" i="1"/>
  <c r="GJ215" i="1" s="1"/>
  <c r="GA166" i="1"/>
  <c r="GJ166" i="1" s="1"/>
  <c r="GA118" i="1"/>
  <c r="GA110" i="1"/>
  <c r="GA86" i="1"/>
  <c r="GA195" i="1"/>
  <c r="GA149" i="1"/>
  <c r="GJ149" i="1" s="1"/>
  <c r="GA141" i="1"/>
  <c r="GJ141" i="1" s="1"/>
  <c r="GA116" i="1"/>
  <c r="GJ116" i="1" s="1"/>
  <c r="GA44" i="1"/>
  <c r="GJ44" i="1" s="1"/>
  <c r="GA182" i="1"/>
  <c r="GJ182" i="1" s="1"/>
  <c r="GA67" i="1"/>
  <c r="GJ67" i="1" s="1"/>
  <c r="GA59" i="1"/>
  <c r="GJ59" i="1" s="1"/>
  <c r="GA51" i="1"/>
  <c r="GJ51" i="1" s="1"/>
  <c r="GA162" i="1"/>
  <c r="GA122" i="1"/>
  <c r="GJ122" i="1" s="1"/>
  <c r="GA90" i="1"/>
  <c r="GJ90" i="1" s="1"/>
  <c r="GA66" i="1"/>
  <c r="GJ66" i="1" s="1"/>
  <c r="GA183" i="1"/>
  <c r="GA113" i="1"/>
  <c r="GJ113" i="1" s="1"/>
  <c r="GA105" i="1"/>
  <c r="GJ105" i="1" s="1"/>
  <c r="GA97" i="1"/>
  <c r="GJ97" i="1" s="1"/>
  <c r="GA73" i="1"/>
  <c r="GJ73" i="1" s="1"/>
  <c r="GA168" i="1"/>
  <c r="GA136" i="1"/>
  <c r="GA128" i="1"/>
  <c r="GA96" i="1"/>
  <c r="GA159" i="1"/>
  <c r="GA151" i="1"/>
  <c r="GA79" i="1"/>
  <c r="GA33" i="1"/>
  <c r="GA9" i="1"/>
  <c r="GA16" i="1"/>
  <c r="GA23" i="1"/>
  <c r="GA61" i="1"/>
  <c r="GJ61" i="1" s="1"/>
  <c r="GA30" i="1"/>
  <c r="GA29" i="1"/>
  <c r="GJ29" i="1" s="1"/>
  <c r="GA28" i="1"/>
  <c r="GJ28" i="1" s="1"/>
  <c r="GA35" i="1"/>
  <c r="GJ35" i="1" s="1"/>
  <c r="GA274" i="1"/>
  <c r="GJ274" i="1" s="1"/>
  <c r="GA295" i="1"/>
  <c r="GA280" i="1"/>
  <c r="GJ280" i="1" s="1"/>
  <c r="GA271" i="1"/>
  <c r="GA300" i="1"/>
  <c r="GA276" i="1"/>
  <c r="GJ276" i="1" s="1"/>
  <c r="GA231" i="1"/>
  <c r="GJ231" i="1" s="1"/>
  <c r="GA223" i="1"/>
  <c r="GA214" i="1"/>
  <c r="GJ214" i="1" s="1"/>
  <c r="GA240" i="1"/>
  <c r="GA259" i="1"/>
  <c r="GA228" i="1"/>
  <c r="GA211" i="1"/>
  <c r="GA203" i="1"/>
  <c r="GA194" i="1"/>
  <c r="GA178" i="1"/>
  <c r="GA209" i="1"/>
  <c r="GJ209" i="1" s="1"/>
  <c r="GA225" i="1"/>
  <c r="GJ225" i="1" s="1"/>
  <c r="GA232" i="1"/>
  <c r="GJ232" i="1" s="1"/>
  <c r="GA134" i="1"/>
  <c r="GA94" i="1"/>
  <c r="GA181" i="1"/>
  <c r="GJ181" i="1" s="1"/>
  <c r="GA157" i="1"/>
  <c r="GA109" i="1"/>
  <c r="GJ109" i="1" s="1"/>
  <c r="GA198" i="1"/>
  <c r="GJ198" i="1" s="1"/>
  <c r="GA140" i="1"/>
  <c r="GJ140" i="1" s="1"/>
  <c r="GA124" i="1"/>
  <c r="GJ124" i="1" s="1"/>
  <c r="GA84" i="1"/>
  <c r="GA52" i="1"/>
  <c r="GJ52" i="1" s="1"/>
  <c r="GA175" i="1"/>
  <c r="GJ175" i="1" s="1"/>
  <c r="GA155" i="1"/>
  <c r="GJ155" i="1" s="1"/>
  <c r="GA83" i="1"/>
  <c r="GJ83" i="1" s="1"/>
  <c r="GA106" i="1"/>
  <c r="GJ106" i="1" s="1"/>
  <c r="GA50" i="1"/>
  <c r="GA89" i="1"/>
  <c r="GA81" i="1"/>
  <c r="GA57" i="1"/>
  <c r="GA49" i="1"/>
  <c r="GA152" i="1"/>
  <c r="GA144" i="1"/>
  <c r="GA64" i="1"/>
  <c r="GA143" i="1"/>
  <c r="GA135" i="1"/>
  <c r="GA71" i="1"/>
  <c r="GA47" i="1"/>
  <c r="GA38" i="1"/>
  <c r="GA39" i="1"/>
  <c r="GA69" i="1"/>
  <c r="GJ69" i="1" s="1"/>
  <c r="GA15" i="1"/>
  <c r="GA14" i="1"/>
  <c r="GA53" i="1"/>
  <c r="GJ53" i="1" s="1"/>
  <c r="GA12" i="1"/>
  <c r="GA10" i="1"/>
  <c r="GA289" i="1"/>
  <c r="GA287" i="1"/>
  <c r="GJ287" i="1" s="1"/>
  <c r="GA262" i="1"/>
  <c r="GJ262" i="1" s="1"/>
  <c r="GA347" i="1"/>
  <c r="GJ347" i="1" s="1"/>
  <c r="GA301" i="1"/>
  <c r="GA278" i="1"/>
  <c r="GA270" i="1"/>
  <c r="GJ270" i="1" s="1"/>
  <c r="GA257" i="1"/>
  <c r="GA290" i="1"/>
  <c r="GA266" i="1"/>
  <c r="GA189" i="1"/>
  <c r="GJ189" i="1" s="1"/>
  <c r="GA249" i="1"/>
  <c r="GJ249" i="1" s="1"/>
  <c r="GA248" i="1"/>
  <c r="GA222" i="1"/>
  <c r="GA213" i="1"/>
  <c r="GA221" i="1"/>
  <c r="GA237" i="1"/>
  <c r="GA245" i="1"/>
  <c r="GA219" i="1"/>
  <c r="GA202" i="1"/>
  <c r="GJ202" i="1" s="1"/>
  <c r="GA201" i="1"/>
  <c r="GJ201" i="1" s="1"/>
  <c r="GA158" i="1"/>
  <c r="GA62" i="1"/>
  <c r="GA165" i="1"/>
  <c r="GJ165" i="1" s="1"/>
  <c r="GA125" i="1"/>
  <c r="GJ125" i="1" s="1"/>
  <c r="GA117" i="1"/>
  <c r="GJ117" i="1" s="1"/>
  <c r="GA174" i="1"/>
  <c r="GJ174" i="1" s="1"/>
  <c r="GA76" i="1"/>
  <c r="GJ76" i="1" s="1"/>
  <c r="GA68" i="1"/>
  <c r="GJ68" i="1" s="1"/>
  <c r="GA171" i="1"/>
  <c r="GA147" i="1"/>
  <c r="GJ147" i="1" s="1"/>
  <c r="GA115" i="1"/>
  <c r="GJ115" i="1" s="1"/>
  <c r="GA99" i="1"/>
  <c r="GJ99" i="1" s="1"/>
  <c r="GA91" i="1"/>
  <c r="GA190" i="1"/>
  <c r="GJ190" i="1" s="1"/>
  <c r="GA188" i="1"/>
  <c r="GA138" i="1"/>
  <c r="GA130" i="1"/>
  <c r="GA114" i="1"/>
  <c r="GJ114" i="1" s="1"/>
  <c r="GA98" i="1"/>
  <c r="GJ98" i="1" s="1"/>
  <c r="GA161" i="1"/>
  <c r="GJ161" i="1" s="1"/>
  <c r="GA153" i="1"/>
  <c r="GA121" i="1"/>
  <c r="GJ121" i="1" s="1"/>
  <c r="GA65" i="1"/>
  <c r="GA104" i="1"/>
  <c r="GA72" i="1"/>
  <c r="GA95" i="1"/>
  <c r="GA55" i="1"/>
  <c r="GA34" i="1"/>
  <c r="GA18" i="1"/>
  <c r="GA32" i="1"/>
  <c r="GA24" i="1"/>
  <c r="GJ24" i="1" s="1"/>
  <c r="GA19" i="1"/>
  <c r="GA36" i="1"/>
  <c r="GA263" i="1"/>
  <c r="GJ263" i="1" s="1"/>
  <c r="GA272" i="1"/>
  <c r="GJ272" i="1" s="1"/>
  <c r="GA261" i="1"/>
  <c r="GA292" i="1"/>
  <c r="GA299" i="1"/>
  <c r="GA298" i="1"/>
  <c r="GJ298" i="1" s="1"/>
  <c r="GA197" i="1"/>
  <c r="GJ197" i="1" s="1"/>
  <c r="GA253" i="1"/>
  <c r="GJ253" i="1" s="1"/>
  <c r="GA239" i="1"/>
  <c r="GA212" i="1"/>
  <c r="GJ212" i="1" s="1"/>
  <c r="GA193" i="1"/>
  <c r="GA177" i="1"/>
  <c r="GA218" i="1"/>
  <c r="GJ218" i="1" s="1"/>
  <c r="GA192" i="1"/>
  <c r="GA243" i="1"/>
  <c r="GJ243" i="1" s="1"/>
  <c r="GA208" i="1"/>
  <c r="GJ208" i="1" s="1"/>
  <c r="GA191" i="1"/>
  <c r="GJ191" i="1" s="1"/>
  <c r="GA207" i="1"/>
  <c r="GA142" i="1"/>
  <c r="GA126" i="1"/>
  <c r="GJ126" i="1" s="1"/>
  <c r="GA78" i="1"/>
  <c r="GJ78" i="1" s="1"/>
  <c r="GA133" i="1"/>
  <c r="GA93" i="1"/>
  <c r="GJ93" i="1" s="1"/>
  <c r="GA173" i="1"/>
  <c r="GA164" i="1"/>
  <c r="GA156" i="1"/>
  <c r="GA132" i="1"/>
  <c r="GA108" i="1"/>
  <c r="GJ108" i="1" s="1"/>
  <c r="GA60" i="1"/>
  <c r="GJ60" i="1" s="1"/>
  <c r="GA139" i="1"/>
  <c r="GA131" i="1"/>
  <c r="GJ131" i="1" s="1"/>
  <c r="GA146" i="1"/>
  <c r="GA82" i="1"/>
  <c r="GA58" i="1"/>
  <c r="GJ58" i="1" s="1"/>
  <c r="GA179" i="1"/>
  <c r="GA145" i="1"/>
  <c r="GJ145" i="1" s="1"/>
  <c r="GA41" i="1"/>
  <c r="GJ41" i="1" s="1"/>
  <c r="GA160" i="1"/>
  <c r="GA120" i="1"/>
  <c r="GJ120" i="1" s="1"/>
  <c r="GA88" i="1"/>
  <c r="GA80" i="1"/>
  <c r="GA167" i="1"/>
  <c r="GJ167" i="1" s="1"/>
  <c r="GA111" i="1"/>
  <c r="GJ111" i="1" s="1"/>
  <c r="GA103" i="1"/>
  <c r="GA54" i="1"/>
  <c r="GJ54" i="1" s="1"/>
  <c r="GA25" i="1"/>
  <c r="GJ25" i="1" s="1"/>
  <c r="GA17" i="1"/>
  <c r="GA40" i="1"/>
  <c r="GA46" i="1"/>
  <c r="GJ46" i="1" s="1"/>
  <c r="GA22" i="1"/>
  <c r="GJ22" i="1" s="1"/>
  <c r="GA48" i="1"/>
  <c r="GA21" i="1"/>
  <c r="GJ21" i="1" s="1"/>
  <c r="GA11" i="1"/>
  <c r="GJ11" i="1" s="1"/>
  <c r="GA265" i="1"/>
  <c r="GA294" i="1"/>
  <c r="GA279" i="1"/>
  <c r="GJ279" i="1" s="1"/>
  <c r="GA277" i="1"/>
  <c r="GJ277" i="1" s="1"/>
  <c r="GA269" i="1"/>
  <c r="GJ269" i="1" s="1"/>
  <c r="GA291" i="1"/>
  <c r="GA241" i="1"/>
  <c r="GA205" i="1"/>
  <c r="GJ205" i="1" s="1"/>
  <c r="GA247" i="1"/>
  <c r="GA204" i="1"/>
  <c r="GA186" i="1"/>
  <c r="GA236" i="1"/>
  <c r="GJ236" i="1" s="1"/>
  <c r="GA227" i="1"/>
  <c r="GJ227" i="1" s="1"/>
  <c r="GA210" i="1"/>
  <c r="GJ210" i="1" s="1"/>
  <c r="GA185" i="1"/>
  <c r="GA244" i="1"/>
  <c r="GJ244" i="1" s="1"/>
  <c r="GA234" i="1"/>
  <c r="GA217" i="1"/>
  <c r="GJ217" i="1" s="1"/>
  <c r="GA199" i="1"/>
  <c r="GJ199" i="1" s="1"/>
  <c r="GA260" i="1"/>
  <c r="GJ260" i="1" s="1"/>
  <c r="GA242" i="1"/>
  <c r="GJ242" i="1" s="1"/>
  <c r="GA224" i="1"/>
  <c r="GJ224" i="1" s="1"/>
  <c r="GA150" i="1"/>
  <c r="GA102" i="1"/>
  <c r="GJ102" i="1" s="1"/>
  <c r="GA70" i="1"/>
  <c r="GA187" i="1"/>
  <c r="GJ187" i="1" s="1"/>
  <c r="GA101" i="1"/>
  <c r="GJ101" i="1" s="1"/>
  <c r="GA85" i="1"/>
  <c r="GJ85" i="1" s="1"/>
  <c r="GA77" i="1"/>
  <c r="GJ77" i="1" s="1"/>
  <c r="GA172" i="1"/>
  <c r="GA148" i="1"/>
  <c r="GJ148" i="1" s="1"/>
  <c r="GA100" i="1"/>
  <c r="GJ100" i="1" s="1"/>
  <c r="GA92" i="1"/>
  <c r="GA163" i="1"/>
  <c r="GJ163" i="1" s="1"/>
  <c r="GA123" i="1"/>
  <c r="GJ123" i="1" s="1"/>
  <c r="GA107" i="1"/>
  <c r="GJ107" i="1" s="1"/>
  <c r="GA75" i="1"/>
  <c r="GJ75" i="1" s="1"/>
  <c r="GA43" i="1"/>
  <c r="GJ43" i="1" s="1"/>
  <c r="GA170" i="1"/>
  <c r="GA154" i="1"/>
  <c r="GJ154" i="1" s="1"/>
  <c r="GA74" i="1"/>
  <c r="GA42" i="1"/>
  <c r="GJ42" i="1" s="1"/>
  <c r="GA169" i="1"/>
  <c r="GJ169" i="1" s="1"/>
  <c r="GA137" i="1"/>
  <c r="GJ137" i="1" s="1"/>
  <c r="GA129" i="1"/>
  <c r="GJ129" i="1" s="1"/>
  <c r="GA112" i="1"/>
  <c r="GA56" i="1"/>
  <c r="GA180" i="1"/>
  <c r="GJ180" i="1" s="1"/>
  <c r="GA127" i="1"/>
  <c r="GA119" i="1"/>
  <c r="GJ119" i="1" s="1"/>
  <c r="GA87" i="1"/>
  <c r="GJ87" i="1" s="1"/>
  <c r="GA63" i="1"/>
  <c r="GJ63" i="1" s="1"/>
  <c r="GA45" i="1"/>
  <c r="GJ45" i="1" s="1"/>
  <c r="GA26" i="1"/>
  <c r="GJ26" i="1" s="1"/>
  <c r="GA31" i="1"/>
  <c r="GJ31" i="1" s="1"/>
  <c r="GA13" i="1"/>
  <c r="GA20" i="1"/>
  <c r="GA27" i="1"/>
  <c r="GJ27" i="1" s="1"/>
  <c r="GA37" i="1"/>
  <c r="GJ37" i="1" s="1"/>
  <c r="EI301" i="1"/>
  <c r="ER301" i="1"/>
  <c r="EI300" i="1"/>
  <c r="ER300" i="1"/>
  <c r="EI299" i="1"/>
  <c r="ER299" i="1"/>
  <c r="EZ355" i="1"/>
  <c r="EZ354" i="1"/>
  <c r="DZ355" i="1"/>
  <c r="DZ354" i="1"/>
  <c r="EI298" i="1"/>
  <c r="ER298" i="1"/>
  <c r="EI297" i="1"/>
  <c r="ER297" i="1"/>
  <c r="EI347" i="1"/>
  <c r="ER295" i="1"/>
  <c r="EI296" i="1"/>
  <c r="EI295" i="1"/>
  <c r="ER296" i="1"/>
  <c r="ER294" i="1"/>
  <c r="EI294" i="1"/>
  <c r="EI177" i="1"/>
  <c r="FA9" i="1"/>
  <c r="ER161" i="1"/>
  <c r="EI161" i="1"/>
  <c r="ER177" i="1"/>
  <c r="ER293" i="1"/>
  <c r="ER292" i="1"/>
  <c r="EI292" i="1"/>
  <c r="EI157" i="1"/>
  <c r="ER157" i="1"/>
  <c r="EI293" i="1"/>
  <c r="FA10" i="1"/>
  <c r="EI9" i="1"/>
  <c r="EI33" i="1"/>
  <c r="EI41" i="1"/>
  <c r="ER9" i="1"/>
  <c r="EI18" i="1"/>
  <c r="EI26" i="1"/>
  <c r="EI34" i="1"/>
  <c r="EI42" i="1"/>
  <c r="EI50" i="1"/>
  <c r="EI58" i="1"/>
  <c r="EI66" i="1"/>
  <c r="EI74" i="1"/>
  <c r="EI82" i="1"/>
  <c r="EI90" i="1"/>
  <c r="EI98" i="1"/>
  <c r="EI106" i="1"/>
  <c r="EI114" i="1"/>
  <c r="EI122" i="1"/>
  <c r="EI130" i="1"/>
  <c r="EI138" i="1"/>
  <c r="EI146" i="1"/>
  <c r="EI154" i="1"/>
  <c r="EI164" i="1"/>
  <c r="EI172" i="1"/>
  <c r="EI181" i="1"/>
  <c r="EI189" i="1"/>
  <c r="EI197" i="1"/>
  <c r="EI206" i="1"/>
  <c r="EI214" i="1"/>
  <c r="EI223" i="1"/>
  <c r="EI231" i="1"/>
  <c r="EI241" i="1"/>
  <c r="EI249" i="1"/>
  <c r="EI260" i="1"/>
  <c r="EI270" i="1"/>
  <c r="EI278" i="1"/>
  <c r="EI10" i="1"/>
  <c r="EI11" i="1"/>
  <c r="EI19" i="1"/>
  <c r="EI27" i="1"/>
  <c r="EI35" i="1"/>
  <c r="EI43" i="1"/>
  <c r="EI51" i="1"/>
  <c r="EI59" i="1"/>
  <c r="EI67" i="1"/>
  <c r="EI75" i="1"/>
  <c r="EI83" i="1"/>
  <c r="EI91" i="1"/>
  <c r="EI99" i="1"/>
  <c r="EI107" i="1"/>
  <c r="EI115" i="1"/>
  <c r="EI123" i="1"/>
  <c r="EI131" i="1"/>
  <c r="EI139" i="1"/>
  <c r="EI147" i="1"/>
  <c r="EI155" i="1"/>
  <c r="EI165" i="1"/>
  <c r="EI173" i="1"/>
  <c r="EI182" i="1"/>
  <c r="EI190" i="1"/>
  <c r="EI198" i="1"/>
  <c r="EI207" i="1"/>
  <c r="EI215" i="1"/>
  <c r="EI224" i="1"/>
  <c r="EI232" i="1"/>
  <c r="EI242" i="1"/>
  <c r="EI250" i="1"/>
  <c r="EI261" i="1"/>
  <c r="EI271" i="1"/>
  <c r="EI279" i="1"/>
  <c r="EI17" i="1"/>
  <c r="EI57" i="1"/>
  <c r="EI89" i="1"/>
  <c r="EI121" i="1"/>
  <c r="EI153" i="1"/>
  <c r="EI180" i="1"/>
  <c r="EI205" i="1"/>
  <c r="EI240" i="1"/>
  <c r="EI36" i="1"/>
  <c r="EI60" i="1"/>
  <c r="EI76" i="1"/>
  <c r="EI92" i="1"/>
  <c r="EI108" i="1"/>
  <c r="EI124" i="1"/>
  <c r="EI140" i="1"/>
  <c r="EI156" i="1"/>
  <c r="EI166" i="1"/>
  <c r="EI183" i="1"/>
  <c r="EI191" i="1"/>
  <c r="EI199" i="1"/>
  <c r="EI208" i="1"/>
  <c r="EI217" i="1"/>
  <c r="EI225" i="1"/>
  <c r="EI234" i="1"/>
  <c r="EI243" i="1"/>
  <c r="EI251" i="1"/>
  <c r="EI262" i="1"/>
  <c r="EI272" i="1"/>
  <c r="EI280" i="1"/>
  <c r="EI49" i="1"/>
  <c r="EI97" i="1"/>
  <c r="EI137" i="1"/>
  <c r="EI171" i="1"/>
  <c r="EI213" i="1"/>
  <c r="EI259" i="1"/>
  <c r="EI28" i="1"/>
  <c r="EI52" i="1"/>
  <c r="EI68" i="1"/>
  <c r="EI84" i="1"/>
  <c r="EI100" i="1"/>
  <c r="EI116" i="1"/>
  <c r="EI132" i="1"/>
  <c r="EI148" i="1"/>
  <c r="EI174" i="1"/>
  <c r="EI13" i="1"/>
  <c r="EI21" i="1"/>
  <c r="EI29" i="1"/>
  <c r="EI37" i="1"/>
  <c r="EI45" i="1"/>
  <c r="EI53" i="1"/>
  <c r="EI61" i="1"/>
  <c r="EI69" i="1"/>
  <c r="EI77" i="1"/>
  <c r="EI85" i="1"/>
  <c r="EI93" i="1"/>
  <c r="EI101" i="1"/>
  <c r="EI109" i="1"/>
  <c r="EI117" i="1"/>
  <c r="EI125" i="1"/>
  <c r="EI133" i="1"/>
  <c r="EI141" i="1"/>
  <c r="EI149" i="1"/>
  <c r="EI158" i="1"/>
  <c r="EI167" i="1"/>
  <c r="EI175" i="1"/>
  <c r="EI184" i="1"/>
  <c r="EI192" i="1"/>
  <c r="EI201" i="1"/>
  <c r="EI209" i="1"/>
  <c r="EI218" i="1"/>
  <c r="EI226" i="1"/>
  <c r="EI235" i="1"/>
  <c r="EI244" i="1"/>
  <c r="EI253" i="1"/>
  <c r="EI263" i="1"/>
  <c r="EI273" i="1"/>
  <c r="EI287" i="1"/>
  <c r="EI25" i="1"/>
  <c r="EI81" i="1"/>
  <c r="EI113" i="1"/>
  <c r="EI145" i="1"/>
  <c r="EI188" i="1"/>
  <c r="EI222" i="1"/>
  <c r="EI269" i="1"/>
  <c r="EI20" i="1"/>
  <c r="EI44" i="1"/>
  <c r="EI14" i="1"/>
  <c r="EI22" i="1"/>
  <c r="EI30" i="1"/>
  <c r="EI38" i="1"/>
  <c r="EI46" i="1"/>
  <c r="EI54" i="1"/>
  <c r="EI62" i="1"/>
  <c r="EI70" i="1"/>
  <c r="EI78" i="1"/>
  <c r="EI86" i="1"/>
  <c r="EI94" i="1"/>
  <c r="EI102" i="1"/>
  <c r="EI110" i="1"/>
  <c r="EI118" i="1"/>
  <c r="EI126" i="1"/>
  <c r="EI134" i="1"/>
  <c r="EI142" i="1"/>
  <c r="EI150" i="1"/>
  <c r="EI159" i="1"/>
  <c r="EI168" i="1"/>
  <c r="EI176" i="1"/>
  <c r="EI185" i="1"/>
  <c r="EI193" i="1"/>
  <c r="EI202" i="1"/>
  <c r="EI210" i="1"/>
  <c r="EI219" i="1"/>
  <c r="EI227" i="1"/>
  <c r="EI236" i="1"/>
  <c r="EI245" i="1"/>
  <c r="EI255" i="1"/>
  <c r="EI265" i="1"/>
  <c r="EI274" i="1"/>
  <c r="EI289" i="1"/>
  <c r="EI65" i="1"/>
  <c r="EI105" i="1"/>
  <c r="EI129" i="1"/>
  <c r="EI163" i="1"/>
  <c r="EI196" i="1"/>
  <c r="EI230" i="1"/>
  <c r="EI248" i="1"/>
  <c r="EI277" i="1"/>
  <c r="EI12" i="1"/>
  <c r="EI15" i="1"/>
  <c r="EI23" i="1"/>
  <c r="EI31" i="1"/>
  <c r="EI39" i="1"/>
  <c r="EI47" i="1"/>
  <c r="EI55" i="1"/>
  <c r="EI63" i="1"/>
  <c r="EI71" i="1"/>
  <c r="EI79" i="1"/>
  <c r="EI87" i="1"/>
  <c r="EI95" i="1"/>
  <c r="EI103" i="1"/>
  <c r="EI111" i="1"/>
  <c r="EI119" i="1"/>
  <c r="EI127" i="1"/>
  <c r="EI135" i="1"/>
  <c r="EI143" i="1"/>
  <c r="EI151" i="1"/>
  <c r="EI160" i="1"/>
  <c r="EI169" i="1"/>
  <c r="EI178" i="1"/>
  <c r="EI186" i="1"/>
  <c r="EI194" i="1"/>
  <c r="EI203" i="1"/>
  <c r="EI211" i="1"/>
  <c r="EI220" i="1"/>
  <c r="EI228" i="1"/>
  <c r="EI237" i="1"/>
  <c r="EI246" i="1"/>
  <c r="EI256" i="1"/>
  <c r="EI266" i="1"/>
  <c r="EI275" i="1"/>
  <c r="EI290" i="1"/>
  <c r="EI16" i="1"/>
  <c r="EI24" i="1"/>
  <c r="EI32" i="1"/>
  <c r="EI40" i="1"/>
  <c r="EI48" i="1"/>
  <c r="EI56" i="1"/>
  <c r="EI64" i="1"/>
  <c r="EI72" i="1"/>
  <c r="EI80" i="1"/>
  <c r="EI88" i="1"/>
  <c r="EI96" i="1"/>
  <c r="EI104" i="1"/>
  <c r="EI112" i="1"/>
  <c r="EI120" i="1"/>
  <c r="EI128" i="1"/>
  <c r="EI136" i="1"/>
  <c r="EI144" i="1"/>
  <c r="EI152" i="1"/>
  <c r="EI162" i="1"/>
  <c r="EI170" i="1"/>
  <c r="EI179" i="1"/>
  <c r="EI187" i="1"/>
  <c r="EI195" i="1"/>
  <c r="EI204" i="1"/>
  <c r="EI212" i="1"/>
  <c r="EI221" i="1"/>
  <c r="EI229" i="1"/>
  <c r="EI239" i="1"/>
  <c r="EI247" i="1"/>
  <c r="EI257" i="1"/>
  <c r="EI268" i="1"/>
  <c r="EI276" i="1"/>
  <c r="EI291" i="1"/>
  <c r="EI73" i="1"/>
  <c r="EY291" i="1"/>
  <c r="EX291" i="1"/>
  <c r="EW291" i="1"/>
  <c r="EV291" i="1"/>
  <c r="EU291" i="1"/>
  <c r="ET291" i="1"/>
  <c r="ES291" i="1"/>
  <c r="ER291" i="1"/>
  <c r="EP291" i="1"/>
  <c r="EO291" i="1"/>
  <c r="EN291" i="1"/>
  <c r="EM291" i="1"/>
  <c r="EL291" i="1"/>
  <c r="EK291" i="1"/>
  <c r="EJ291" i="1"/>
  <c r="EG291" i="1"/>
  <c r="EF291" i="1"/>
  <c r="EE291" i="1"/>
  <c r="ED291" i="1"/>
  <c r="EC291" i="1"/>
  <c r="EB291" i="1"/>
  <c r="EA291" i="1"/>
  <c r="DK291" i="1"/>
  <c r="GB281" i="1"/>
  <c r="GK281" i="1" s="1"/>
  <c r="GJ36" i="1"/>
  <c r="GJ72" i="1"/>
  <c r="GJ130" i="1"/>
  <c r="GJ171" i="1"/>
  <c r="GJ158" i="1"/>
  <c r="GJ222" i="1"/>
  <c r="GJ278" i="1"/>
  <c r="GJ135" i="1"/>
  <c r="GJ89" i="1"/>
  <c r="GJ259" i="1"/>
  <c r="GJ30" i="1"/>
  <c r="GJ159" i="1"/>
  <c r="GJ110" i="1"/>
  <c r="GJ256" i="1"/>
  <c r="GJ186" i="1"/>
  <c r="GJ103" i="1"/>
  <c r="GJ177" i="1"/>
  <c r="GJ299" i="1"/>
  <c r="GJ104" i="1"/>
  <c r="GJ248" i="1"/>
  <c r="GJ301" i="1"/>
  <c r="GJ14" i="1"/>
  <c r="GJ143" i="1"/>
  <c r="GJ295" i="1"/>
  <c r="GJ96" i="1"/>
  <c r="GJ183" i="1"/>
  <c r="GJ118" i="1"/>
  <c r="GJ220" i="1"/>
  <c r="GJ268" i="1"/>
  <c r="GJ204" i="1"/>
  <c r="GJ294" i="1"/>
  <c r="GJ48" i="1"/>
  <c r="GJ179" i="1"/>
  <c r="GJ142" i="1"/>
  <c r="GJ193" i="1"/>
  <c r="GJ292" i="1"/>
  <c r="GJ65" i="1"/>
  <c r="GJ188" i="1"/>
  <c r="GJ15" i="1"/>
  <c r="GJ64" i="1"/>
  <c r="GJ23" i="1"/>
  <c r="GJ128" i="1"/>
  <c r="GJ246" i="1"/>
  <c r="GJ293" i="1"/>
  <c r="GJ20" i="1"/>
  <c r="GJ127" i="1"/>
  <c r="GJ74" i="1"/>
  <c r="GJ92" i="1"/>
  <c r="GJ70" i="1"/>
  <c r="GJ234" i="1"/>
  <c r="GJ247" i="1"/>
  <c r="GJ265" i="1"/>
  <c r="GJ156" i="1"/>
  <c r="GJ207" i="1"/>
  <c r="GJ261" i="1"/>
  <c r="GJ32" i="1"/>
  <c r="GJ219" i="1"/>
  <c r="GJ144" i="1"/>
  <c r="GJ178" i="1"/>
  <c r="GJ223" i="1"/>
  <c r="GJ16" i="1"/>
  <c r="GJ136" i="1"/>
  <c r="GJ255" i="1"/>
  <c r="GJ13" i="1"/>
  <c r="GJ80" i="1"/>
  <c r="GJ164" i="1"/>
  <c r="GJ239" i="1"/>
  <c r="GJ82" i="1"/>
  <c r="GJ18" i="1"/>
  <c r="GJ153" i="1"/>
  <c r="GJ91" i="1"/>
  <c r="GJ245" i="1"/>
  <c r="GJ266" i="1"/>
  <c r="GJ39" i="1"/>
  <c r="GJ152" i="1"/>
  <c r="GJ157" i="1"/>
  <c r="GJ194" i="1"/>
  <c r="GJ9" i="1"/>
  <c r="GJ168" i="1"/>
  <c r="GJ176" i="1"/>
  <c r="GJ229" i="1"/>
  <c r="GJ56" i="1"/>
  <c r="GJ150" i="1"/>
  <c r="GJ237" i="1"/>
  <c r="GJ290" i="1"/>
  <c r="GJ289" i="1"/>
  <c r="GJ38" i="1"/>
  <c r="GJ49" i="1"/>
  <c r="GJ203" i="1"/>
  <c r="GJ240" i="1"/>
  <c r="GJ33" i="1"/>
  <c r="GJ162" i="1"/>
  <c r="GJ296" i="1"/>
  <c r="GJ241" i="1"/>
  <c r="GJ88" i="1"/>
  <c r="GJ173" i="1"/>
  <c r="GJ146" i="1"/>
  <c r="GJ112" i="1"/>
  <c r="GJ172" i="1"/>
  <c r="GJ291" i="1"/>
  <c r="GJ132" i="1"/>
  <c r="GJ17" i="1"/>
  <c r="GJ138" i="1"/>
  <c r="GJ50" i="1"/>
  <c r="GJ55" i="1"/>
  <c r="GJ221" i="1"/>
  <c r="GJ257" i="1"/>
  <c r="GJ10" i="1"/>
  <c r="GJ47" i="1"/>
  <c r="GJ57" i="1"/>
  <c r="GJ94" i="1"/>
  <c r="GJ211" i="1"/>
  <c r="GJ300" i="1"/>
  <c r="GJ79" i="1"/>
  <c r="GJ195" i="1"/>
  <c r="GJ297" i="1"/>
  <c r="GJ170" i="1"/>
  <c r="GJ185" i="1"/>
  <c r="GJ40" i="1"/>
  <c r="GJ19" i="1"/>
  <c r="GJ160" i="1"/>
  <c r="GJ139" i="1"/>
  <c r="GJ133" i="1"/>
  <c r="GJ192" i="1"/>
  <c r="GJ34" i="1"/>
  <c r="GJ95" i="1"/>
  <c r="GJ62" i="1"/>
  <c r="GJ213" i="1"/>
  <c r="GJ12" i="1"/>
  <c r="GJ71" i="1"/>
  <c r="GJ81" i="1"/>
  <c r="GJ84" i="1"/>
  <c r="GJ134" i="1"/>
  <c r="GJ228" i="1"/>
  <c r="GJ271" i="1"/>
  <c r="GJ151" i="1"/>
  <c r="GJ86" i="1"/>
  <c r="GB136" i="1"/>
  <c r="GK136" i="1" s="1"/>
  <c r="EY290" i="1"/>
  <c r="EX290" i="1"/>
  <c r="EW290" i="1"/>
  <c r="EV290" i="1"/>
  <c r="EU290" i="1"/>
  <c r="ET290" i="1"/>
  <c r="ES290" i="1"/>
  <c r="ER290" i="1"/>
  <c r="EP290" i="1"/>
  <c r="EO290" i="1"/>
  <c r="EN290" i="1"/>
  <c r="EM290" i="1"/>
  <c r="EL290" i="1"/>
  <c r="EK290" i="1"/>
  <c r="EJ290" i="1"/>
  <c r="EG290" i="1"/>
  <c r="EF290" i="1"/>
  <c r="EE290" i="1"/>
  <c r="ED290" i="1"/>
  <c r="EC290" i="1"/>
  <c r="EB290" i="1"/>
  <c r="EA290" i="1"/>
  <c r="EY289" i="1"/>
  <c r="EX289" i="1"/>
  <c r="EW289" i="1"/>
  <c r="EV289" i="1"/>
  <c r="EU289" i="1"/>
  <c r="ET289" i="1"/>
  <c r="ES289" i="1"/>
  <c r="ER289" i="1"/>
  <c r="EP289" i="1"/>
  <c r="EO289" i="1"/>
  <c r="EN289" i="1"/>
  <c r="EM289" i="1"/>
  <c r="EL289" i="1"/>
  <c r="EK289" i="1"/>
  <c r="EJ289" i="1"/>
  <c r="EG289" i="1"/>
  <c r="EF289" i="1"/>
  <c r="EE289" i="1"/>
  <c r="ED289" i="1"/>
  <c r="EC289" i="1"/>
  <c r="EB289" i="1"/>
  <c r="EA289" i="1"/>
  <c r="DD290" i="1"/>
  <c r="DN290" i="1" s="1"/>
  <c r="DC290" i="1"/>
  <c r="DM290" i="1" s="1"/>
  <c r="DB290" i="1"/>
  <c r="DL290" i="1"/>
  <c r="DA290" i="1"/>
  <c r="DK290" i="1" s="1"/>
  <c r="DA289" i="1"/>
  <c r="ES287" i="1"/>
  <c r="EY287" i="1"/>
  <c r="EX287" i="1"/>
  <c r="EW287" i="1"/>
  <c r="EV287" i="1"/>
  <c r="EU287" i="1"/>
  <c r="ET287" i="1"/>
  <c r="ER287" i="1"/>
  <c r="EP287" i="1"/>
  <c r="EO287" i="1"/>
  <c r="EN287" i="1"/>
  <c r="EM287" i="1"/>
  <c r="EL287" i="1"/>
  <c r="EK287" i="1"/>
  <c r="EJ287" i="1"/>
  <c r="EG287" i="1"/>
  <c r="EF287" i="1"/>
  <c r="EE287" i="1"/>
  <c r="ED287" i="1"/>
  <c r="EC287" i="1"/>
  <c r="EB287" i="1"/>
  <c r="EA287" i="1"/>
  <c r="ER250" i="1"/>
  <c r="EP250" i="1"/>
  <c r="EY250" i="1"/>
  <c r="EO250" i="1"/>
  <c r="EX250" i="1"/>
  <c r="EN250" i="1"/>
  <c r="EW250" i="1"/>
  <c r="EM250" i="1"/>
  <c r="EV250" i="1"/>
  <c r="EL250" i="1"/>
  <c r="EU250" i="1"/>
  <c r="EK250" i="1"/>
  <c r="ET250" i="1"/>
  <c r="EJ250" i="1"/>
  <c r="ES250" i="1"/>
  <c r="EG250" i="1"/>
  <c r="EF250" i="1"/>
  <c r="EE250" i="1"/>
  <c r="ED250" i="1"/>
  <c r="EC250" i="1"/>
  <c r="EB250" i="1"/>
  <c r="EA250" i="1"/>
  <c r="DD280" i="1"/>
  <c r="DC280" i="1"/>
  <c r="DM280" i="1" s="1"/>
  <c r="DB280" i="1"/>
  <c r="DA280" i="1"/>
  <c r="DK280" i="1" s="1"/>
  <c r="EY251" i="1"/>
  <c r="EX251" i="1"/>
  <c r="EW251" i="1"/>
  <c r="EV251" i="1"/>
  <c r="EU251" i="1"/>
  <c r="ET251" i="1"/>
  <c r="ES251" i="1"/>
  <c r="ER251" i="1"/>
  <c r="EP251" i="1"/>
  <c r="EO251" i="1"/>
  <c r="EN251" i="1"/>
  <c r="EM251" i="1"/>
  <c r="EL251" i="1"/>
  <c r="EK251" i="1"/>
  <c r="EJ251" i="1"/>
  <c r="EG251" i="1"/>
  <c r="EF251" i="1"/>
  <c r="EE251" i="1"/>
  <c r="ED251" i="1"/>
  <c r="EC251" i="1"/>
  <c r="EB251" i="1"/>
  <c r="EA251" i="1"/>
  <c r="DD251" i="1"/>
  <c r="DN251" i="1" s="1"/>
  <c r="DC251" i="1"/>
  <c r="DM251" i="1" s="1"/>
  <c r="DB251" i="1"/>
  <c r="DL251" i="1" s="1"/>
  <c r="DA251" i="1"/>
  <c r="DK251" i="1" s="1"/>
  <c r="EY253" i="1"/>
  <c r="EX253" i="1"/>
  <c r="EW253" i="1"/>
  <c r="EV253" i="1"/>
  <c r="EU253" i="1"/>
  <c r="ET253" i="1"/>
  <c r="ES253" i="1"/>
  <c r="ER253" i="1"/>
  <c r="EP253" i="1"/>
  <c r="EO253" i="1"/>
  <c r="EN253" i="1"/>
  <c r="EM253" i="1"/>
  <c r="EL253" i="1"/>
  <c r="EK253" i="1"/>
  <c r="EJ253" i="1"/>
  <c r="EG253" i="1"/>
  <c r="EF253" i="1"/>
  <c r="EE253" i="1"/>
  <c r="ED253" i="1"/>
  <c r="EC253" i="1"/>
  <c r="EB253" i="1"/>
  <c r="EA253" i="1"/>
  <c r="ER249" i="1"/>
  <c r="EG249" i="1"/>
  <c r="EP249" i="1"/>
  <c r="EY249" i="1"/>
  <c r="EF249" i="1"/>
  <c r="EO249" i="1"/>
  <c r="EX249" i="1"/>
  <c r="EE249" i="1"/>
  <c r="EN249" i="1"/>
  <c r="EW249" i="1"/>
  <c r="ED249" i="1"/>
  <c r="EM249" i="1"/>
  <c r="EV249" i="1"/>
  <c r="EC249" i="1"/>
  <c r="EL249" i="1"/>
  <c r="EU249" i="1"/>
  <c r="EB249" i="1"/>
  <c r="EK249" i="1"/>
  <c r="ET249" i="1"/>
  <c r="EA249" i="1"/>
  <c r="EJ249" i="1"/>
  <c r="ES249" i="1"/>
  <c r="DD253" i="1"/>
  <c r="DN253" i="1"/>
  <c r="DC253" i="1"/>
  <c r="DM253" i="1"/>
  <c r="DB253" i="1"/>
  <c r="DL253" i="1"/>
  <c r="DA253" i="1"/>
  <c r="DK253" i="1"/>
  <c r="DD249" i="1"/>
  <c r="DN249" i="1" s="1"/>
  <c r="DC249" i="1"/>
  <c r="DM249" i="1"/>
  <c r="DB249" i="1"/>
  <c r="DL249" i="1" s="1"/>
  <c r="DA249" i="1"/>
  <c r="DK249" i="1" s="1"/>
  <c r="DD250" i="1"/>
  <c r="DN250" i="1" s="1"/>
  <c r="DC250" i="1"/>
  <c r="DM250" i="1"/>
  <c r="DB250" i="1"/>
  <c r="DL250" i="1" s="1"/>
  <c r="DA250" i="1"/>
  <c r="DK250" i="1" s="1"/>
  <c r="ER159" i="1"/>
  <c r="EG159" i="1"/>
  <c r="EP159" i="1"/>
  <c r="EY159" i="1"/>
  <c r="EF159" i="1"/>
  <c r="EO159" i="1"/>
  <c r="EX159" i="1"/>
  <c r="EE159" i="1"/>
  <c r="EN159" i="1"/>
  <c r="EW159" i="1"/>
  <c r="ED159" i="1"/>
  <c r="EM159" i="1"/>
  <c r="EV159" i="1"/>
  <c r="EC159" i="1"/>
  <c r="EL159" i="1"/>
  <c r="EU159" i="1"/>
  <c r="EB159" i="1"/>
  <c r="EK159" i="1"/>
  <c r="ET159" i="1"/>
  <c r="EA159" i="1"/>
  <c r="EJ159" i="1"/>
  <c r="ES159" i="1"/>
  <c r="DD159" i="1"/>
  <c r="DN159" i="1" s="1"/>
  <c r="DC159" i="1"/>
  <c r="DM159" i="1" s="1"/>
  <c r="DB159" i="1"/>
  <c r="DL159" i="1" s="1"/>
  <c r="DA159" i="1"/>
  <c r="DK159" i="1" s="1"/>
  <c r="CJ352" i="1"/>
  <c r="CI352" i="1"/>
  <c r="CH352" i="1"/>
  <c r="CG352" i="1"/>
  <c r="CF352" i="1"/>
  <c r="CE352" i="1"/>
  <c r="CD352" i="1"/>
  <c r="CC352" i="1"/>
  <c r="CB352" i="1"/>
  <c r="CA352" i="1"/>
  <c r="DD287" i="1"/>
  <c r="DN287" i="1"/>
  <c r="DC287" i="1"/>
  <c r="DM287" i="1"/>
  <c r="DB287" i="1"/>
  <c r="DL287" i="1"/>
  <c r="DA287" i="1"/>
  <c r="DK287" i="1"/>
  <c r="EY280" i="1"/>
  <c r="EX280" i="1"/>
  <c r="EW280" i="1"/>
  <c r="EV280" i="1"/>
  <c r="EU280" i="1"/>
  <c r="ET280" i="1"/>
  <c r="ES280" i="1"/>
  <c r="ER280" i="1"/>
  <c r="EP280" i="1"/>
  <c r="EO280" i="1"/>
  <c r="EN280" i="1"/>
  <c r="EM280" i="1"/>
  <c r="EL280" i="1"/>
  <c r="EK280" i="1"/>
  <c r="EJ280" i="1"/>
  <c r="EG280" i="1"/>
  <c r="EF280" i="1"/>
  <c r="EE280" i="1"/>
  <c r="ED280" i="1"/>
  <c r="EC280" i="1"/>
  <c r="EB280" i="1"/>
  <c r="EA280" i="1"/>
  <c r="DN280" i="1"/>
  <c r="DL280" i="1"/>
  <c r="EY279" i="1"/>
  <c r="EX279" i="1"/>
  <c r="EW279" i="1"/>
  <c r="EV279" i="1"/>
  <c r="EU279" i="1"/>
  <c r="ET279" i="1"/>
  <c r="ES279" i="1"/>
  <c r="ER279" i="1"/>
  <c r="EP279" i="1"/>
  <c r="EO279" i="1"/>
  <c r="EN279" i="1"/>
  <c r="EM279" i="1"/>
  <c r="EL279" i="1"/>
  <c r="EK279" i="1"/>
  <c r="EJ279" i="1"/>
  <c r="EG279" i="1"/>
  <c r="EF279" i="1"/>
  <c r="EE279" i="1"/>
  <c r="ED279" i="1"/>
  <c r="EC279" i="1"/>
  <c r="EB279" i="1"/>
  <c r="EA279" i="1"/>
  <c r="DD279" i="1"/>
  <c r="DN279" i="1" s="1"/>
  <c r="DC279" i="1"/>
  <c r="DM279" i="1"/>
  <c r="DB279" i="1"/>
  <c r="DL279" i="1" s="1"/>
  <c r="DA279" i="1"/>
  <c r="DK279" i="1" s="1"/>
  <c r="EY278" i="1"/>
  <c r="EX278" i="1"/>
  <c r="EW278" i="1"/>
  <c r="EV278" i="1"/>
  <c r="EU278" i="1"/>
  <c r="ET278" i="1"/>
  <c r="ES278" i="1"/>
  <c r="ER278" i="1"/>
  <c r="EP278" i="1"/>
  <c r="EO278" i="1"/>
  <c r="EN278" i="1"/>
  <c r="EM278" i="1"/>
  <c r="EL278" i="1"/>
  <c r="EK278" i="1"/>
  <c r="EJ278" i="1"/>
  <c r="EG278" i="1"/>
  <c r="EF278" i="1"/>
  <c r="EE278" i="1"/>
  <c r="ED278" i="1"/>
  <c r="EC278" i="1"/>
  <c r="EB278" i="1"/>
  <c r="EA278" i="1"/>
  <c r="DD278" i="1"/>
  <c r="DN278" i="1" s="1"/>
  <c r="DC278" i="1"/>
  <c r="DM278" i="1" s="1"/>
  <c r="DB278" i="1"/>
  <c r="DL278" i="1"/>
  <c r="DA278" i="1"/>
  <c r="DK278" i="1" s="1"/>
  <c r="EY277" i="1"/>
  <c r="EX277" i="1"/>
  <c r="EW277" i="1"/>
  <c r="EV277" i="1"/>
  <c r="EU277" i="1"/>
  <c r="ET277" i="1"/>
  <c r="ES277" i="1"/>
  <c r="ER277" i="1"/>
  <c r="EP277" i="1"/>
  <c r="EO277" i="1"/>
  <c r="EN277" i="1"/>
  <c r="EM277" i="1"/>
  <c r="EL277" i="1"/>
  <c r="EK277" i="1"/>
  <c r="EJ277" i="1"/>
  <c r="EG277" i="1"/>
  <c r="EF277" i="1"/>
  <c r="EE277" i="1"/>
  <c r="ED277" i="1"/>
  <c r="EC277" i="1"/>
  <c r="EB277" i="1"/>
  <c r="EA277" i="1"/>
  <c r="DD277" i="1"/>
  <c r="DN277" i="1" s="1"/>
  <c r="DC277" i="1"/>
  <c r="DM277" i="1" s="1"/>
  <c r="DB277" i="1"/>
  <c r="DL277" i="1" s="1"/>
  <c r="DA277" i="1"/>
  <c r="DK277" i="1" s="1"/>
  <c r="EY276" i="1"/>
  <c r="EX276" i="1"/>
  <c r="EW276" i="1"/>
  <c r="EV276" i="1"/>
  <c r="EU276" i="1"/>
  <c r="ET276" i="1"/>
  <c r="ES276" i="1"/>
  <c r="ER276" i="1"/>
  <c r="EP276" i="1"/>
  <c r="EO276" i="1"/>
  <c r="EN276" i="1"/>
  <c r="EM276" i="1"/>
  <c r="EL276" i="1"/>
  <c r="EK276" i="1"/>
  <c r="EJ276" i="1"/>
  <c r="EG276" i="1"/>
  <c r="EF276" i="1"/>
  <c r="EE276" i="1"/>
  <c r="ED276" i="1"/>
  <c r="EC276" i="1"/>
  <c r="EB276" i="1"/>
  <c r="EA276" i="1"/>
  <c r="DD276" i="1"/>
  <c r="DN276" i="1" s="1"/>
  <c r="DC276" i="1"/>
  <c r="DM276" i="1" s="1"/>
  <c r="DB276" i="1"/>
  <c r="DL276" i="1" s="1"/>
  <c r="DA276" i="1"/>
  <c r="DK276" i="1"/>
  <c r="EY275" i="1"/>
  <c r="EX275" i="1"/>
  <c r="EW275" i="1"/>
  <c r="EV275" i="1"/>
  <c r="EU275" i="1"/>
  <c r="ET275" i="1"/>
  <c r="ES275" i="1"/>
  <c r="ER275" i="1"/>
  <c r="EP275" i="1"/>
  <c r="EO275" i="1"/>
  <c r="EN275" i="1"/>
  <c r="EM275" i="1"/>
  <c r="EL275" i="1"/>
  <c r="EK275" i="1"/>
  <c r="EJ275" i="1"/>
  <c r="EG275" i="1"/>
  <c r="EF275" i="1"/>
  <c r="EE275" i="1"/>
  <c r="ED275" i="1"/>
  <c r="EC275" i="1"/>
  <c r="EB275" i="1"/>
  <c r="EA275" i="1"/>
  <c r="DD275" i="1"/>
  <c r="DN275" i="1"/>
  <c r="DC275" i="1"/>
  <c r="DM275" i="1" s="1"/>
  <c r="DB275" i="1"/>
  <c r="DL275" i="1" s="1"/>
  <c r="DA275" i="1"/>
  <c r="DK275" i="1" s="1"/>
  <c r="EY274" i="1"/>
  <c r="EX274" i="1"/>
  <c r="EW274" i="1"/>
  <c r="EV274" i="1"/>
  <c r="EU274" i="1"/>
  <c r="ET274" i="1"/>
  <c r="ES274" i="1"/>
  <c r="ER274" i="1"/>
  <c r="EP274" i="1"/>
  <c r="EO274" i="1"/>
  <c r="EN274" i="1"/>
  <c r="EM274" i="1"/>
  <c r="EL274" i="1"/>
  <c r="EK274" i="1"/>
  <c r="EJ274" i="1"/>
  <c r="EG274" i="1"/>
  <c r="EF274" i="1"/>
  <c r="EE274" i="1"/>
  <c r="ED274" i="1"/>
  <c r="EC274" i="1"/>
  <c r="EB274" i="1"/>
  <c r="EA274" i="1"/>
  <c r="DD274" i="1"/>
  <c r="DN274" i="1" s="1"/>
  <c r="DC274" i="1"/>
  <c r="DM274" i="1" s="1"/>
  <c r="DB274" i="1"/>
  <c r="DL274" i="1" s="1"/>
  <c r="DA274" i="1"/>
  <c r="DK274" i="1" s="1"/>
  <c r="EY273" i="1"/>
  <c r="EX273" i="1"/>
  <c r="EW273" i="1"/>
  <c r="EV273" i="1"/>
  <c r="EU273" i="1"/>
  <c r="ET273" i="1"/>
  <c r="ES273" i="1"/>
  <c r="ER273" i="1"/>
  <c r="EP273" i="1"/>
  <c r="EO273" i="1"/>
  <c r="EN273" i="1"/>
  <c r="EM273" i="1"/>
  <c r="EL273" i="1"/>
  <c r="EK273" i="1"/>
  <c r="EJ273" i="1"/>
  <c r="EG273" i="1"/>
  <c r="EF273" i="1"/>
  <c r="EE273" i="1"/>
  <c r="ED273" i="1"/>
  <c r="EC273" i="1"/>
  <c r="EB273" i="1"/>
  <c r="EA273" i="1"/>
  <c r="DD273" i="1"/>
  <c r="DN273" i="1" s="1"/>
  <c r="DC273" i="1"/>
  <c r="DM273" i="1" s="1"/>
  <c r="DB273" i="1"/>
  <c r="DL273" i="1" s="1"/>
  <c r="DA273" i="1"/>
  <c r="DK273" i="1" s="1"/>
  <c r="DD270" i="1"/>
  <c r="DN270" i="1" s="1"/>
  <c r="EY272" i="1"/>
  <c r="EX272" i="1"/>
  <c r="EW272" i="1"/>
  <c r="EV272" i="1"/>
  <c r="EU272" i="1"/>
  <c r="ET272" i="1"/>
  <c r="ES272" i="1"/>
  <c r="ER272" i="1"/>
  <c r="EP272" i="1"/>
  <c r="EO272" i="1"/>
  <c r="EN272" i="1"/>
  <c r="EM272" i="1"/>
  <c r="EL272" i="1"/>
  <c r="EK272" i="1"/>
  <c r="EJ272" i="1"/>
  <c r="EG272" i="1"/>
  <c r="EF272" i="1"/>
  <c r="EE272" i="1"/>
  <c r="ED272" i="1"/>
  <c r="EC272" i="1"/>
  <c r="EB272" i="1"/>
  <c r="EA272" i="1"/>
  <c r="DD272" i="1"/>
  <c r="DN272" i="1" s="1"/>
  <c r="DC272" i="1"/>
  <c r="DM272" i="1" s="1"/>
  <c r="DB272" i="1"/>
  <c r="DL272" i="1" s="1"/>
  <c r="DA272" i="1"/>
  <c r="DK272" i="1"/>
  <c r="EY271" i="1"/>
  <c r="EX271" i="1"/>
  <c r="EW271" i="1"/>
  <c r="EV271" i="1"/>
  <c r="EU271" i="1"/>
  <c r="ET271" i="1"/>
  <c r="ES271" i="1"/>
  <c r="ER271" i="1"/>
  <c r="EP271" i="1"/>
  <c r="EO271" i="1"/>
  <c r="EN271" i="1"/>
  <c r="EM271" i="1"/>
  <c r="EL271" i="1"/>
  <c r="EK271" i="1"/>
  <c r="EJ271" i="1"/>
  <c r="EG271" i="1"/>
  <c r="EF271" i="1"/>
  <c r="EE271" i="1"/>
  <c r="ED271" i="1"/>
  <c r="EC271" i="1"/>
  <c r="EB271" i="1"/>
  <c r="EA271" i="1"/>
  <c r="DD271" i="1"/>
  <c r="DN271" i="1"/>
  <c r="DC271" i="1"/>
  <c r="DM271" i="1" s="1"/>
  <c r="DB271" i="1"/>
  <c r="DL271" i="1" s="1"/>
  <c r="DA271" i="1"/>
  <c r="DK271" i="1" s="1"/>
  <c r="EY270" i="1"/>
  <c r="EX270" i="1"/>
  <c r="EW270" i="1"/>
  <c r="EV270" i="1"/>
  <c r="EU270" i="1"/>
  <c r="ET270" i="1"/>
  <c r="ES270" i="1"/>
  <c r="ER270" i="1"/>
  <c r="EP270" i="1"/>
  <c r="EO270" i="1"/>
  <c r="EN270" i="1"/>
  <c r="EM270" i="1"/>
  <c r="EL270" i="1"/>
  <c r="EK270" i="1"/>
  <c r="EJ270" i="1"/>
  <c r="EG270" i="1"/>
  <c r="EF270" i="1"/>
  <c r="EE270" i="1"/>
  <c r="ED270" i="1"/>
  <c r="EC270" i="1"/>
  <c r="EB270" i="1"/>
  <c r="EA270" i="1"/>
  <c r="DC270" i="1"/>
  <c r="DM270" i="1"/>
  <c r="DB270" i="1"/>
  <c r="DL270" i="1" s="1"/>
  <c r="DA270" i="1"/>
  <c r="DK270" i="1" s="1"/>
  <c r="EY269" i="1"/>
  <c r="EX269" i="1"/>
  <c r="EW269" i="1"/>
  <c r="EV269" i="1"/>
  <c r="EU269" i="1"/>
  <c r="ET269" i="1"/>
  <c r="ES269" i="1"/>
  <c r="ER269" i="1"/>
  <c r="EP269" i="1"/>
  <c r="EO269" i="1"/>
  <c r="EN269" i="1"/>
  <c r="EM269" i="1"/>
  <c r="EL269" i="1"/>
  <c r="EK269" i="1"/>
  <c r="EJ269" i="1"/>
  <c r="EG269" i="1"/>
  <c r="EF269" i="1"/>
  <c r="EE269" i="1"/>
  <c r="ED269" i="1"/>
  <c r="EC269" i="1"/>
  <c r="EB269" i="1"/>
  <c r="EA269" i="1"/>
  <c r="DD269" i="1"/>
  <c r="DN269" i="1" s="1"/>
  <c r="DC269" i="1"/>
  <c r="DM269" i="1" s="1"/>
  <c r="DB269" i="1"/>
  <c r="DL269" i="1" s="1"/>
  <c r="DA269" i="1"/>
  <c r="DK269" i="1" s="1"/>
  <c r="EY268" i="1"/>
  <c r="EX268" i="1"/>
  <c r="EW268" i="1"/>
  <c r="EV268" i="1"/>
  <c r="EU268" i="1"/>
  <c r="ET268" i="1"/>
  <c r="ES268" i="1"/>
  <c r="ER268" i="1"/>
  <c r="EP268" i="1"/>
  <c r="EO268" i="1"/>
  <c r="EN268" i="1"/>
  <c r="EM268" i="1"/>
  <c r="EL268" i="1"/>
  <c r="EK268" i="1"/>
  <c r="EJ268" i="1"/>
  <c r="EG268" i="1"/>
  <c r="EF268" i="1"/>
  <c r="EE268" i="1"/>
  <c r="ED268" i="1"/>
  <c r="EC268" i="1"/>
  <c r="EB268" i="1"/>
  <c r="EA268" i="1"/>
  <c r="DD268" i="1"/>
  <c r="DN268" i="1" s="1"/>
  <c r="DC268" i="1"/>
  <c r="DM268" i="1" s="1"/>
  <c r="DB268" i="1"/>
  <c r="DL268" i="1" s="1"/>
  <c r="DA268" i="1"/>
  <c r="DK268" i="1" s="1"/>
  <c r="EY266" i="1"/>
  <c r="EX266" i="1"/>
  <c r="EW266" i="1"/>
  <c r="EV266" i="1"/>
  <c r="EU266" i="1"/>
  <c r="ET266" i="1"/>
  <c r="ES266" i="1"/>
  <c r="ER266" i="1"/>
  <c r="EP266" i="1"/>
  <c r="EO266" i="1"/>
  <c r="EN266" i="1"/>
  <c r="EM266" i="1"/>
  <c r="EL266" i="1"/>
  <c r="EK266" i="1"/>
  <c r="EJ266" i="1"/>
  <c r="EG266" i="1"/>
  <c r="EF266" i="1"/>
  <c r="EE266" i="1"/>
  <c r="ED266" i="1"/>
  <c r="EC266" i="1"/>
  <c r="EB266" i="1"/>
  <c r="EA266" i="1"/>
  <c r="DD266" i="1"/>
  <c r="DN266" i="1"/>
  <c r="DC266" i="1"/>
  <c r="DM266" i="1"/>
  <c r="DB266" i="1"/>
  <c r="DL266" i="1"/>
  <c r="DA266" i="1"/>
  <c r="DK266" i="1"/>
  <c r="EY265" i="1"/>
  <c r="EX265" i="1"/>
  <c r="EW265" i="1"/>
  <c r="EV265" i="1"/>
  <c r="EU265" i="1"/>
  <c r="ET265" i="1"/>
  <c r="ES265" i="1"/>
  <c r="ER265" i="1"/>
  <c r="EP265" i="1"/>
  <c r="EO265" i="1"/>
  <c r="EN265" i="1"/>
  <c r="EM265" i="1"/>
  <c r="EL265" i="1"/>
  <c r="EK265" i="1"/>
  <c r="EJ265" i="1"/>
  <c r="EG265" i="1"/>
  <c r="EF265" i="1"/>
  <c r="EE265" i="1"/>
  <c r="ED265" i="1"/>
  <c r="EC265" i="1"/>
  <c r="EB265" i="1"/>
  <c r="EA265" i="1"/>
  <c r="DD265" i="1"/>
  <c r="DN265" i="1"/>
  <c r="DC265" i="1"/>
  <c r="DM265" i="1"/>
  <c r="DB265" i="1"/>
  <c r="DL265" i="1"/>
  <c r="DA265" i="1"/>
  <c r="DK265" i="1"/>
  <c r="EY263" i="1"/>
  <c r="EX263" i="1"/>
  <c r="EW263" i="1"/>
  <c r="EV263" i="1"/>
  <c r="EU263" i="1"/>
  <c r="ET263" i="1"/>
  <c r="ES263" i="1"/>
  <c r="ER263" i="1"/>
  <c r="EP263" i="1"/>
  <c r="EO263" i="1"/>
  <c r="EN263" i="1"/>
  <c r="EM263" i="1"/>
  <c r="EL263" i="1"/>
  <c r="EK263" i="1"/>
  <c r="EJ263" i="1"/>
  <c r="EG263" i="1"/>
  <c r="EF263" i="1"/>
  <c r="EE263" i="1"/>
  <c r="ED263" i="1"/>
  <c r="EC263" i="1"/>
  <c r="EB263" i="1"/>
  <c r="EA263" i="1"/>
  <c r="DD263" i="1"/>
  <c r="DN263" i="1"/>
  <c r="DC263" i="1"/>
  <c r="DM263" i="1"/>
  <c r="DB263" i="1"/>
  <c r="DL263" i="1"/>
  <c r="DA263" i="1"/>
  <c r="DK263" i="1"/>
  <c r="DA262" i="1"/>
  <c r="DK262" i="1"/>
  <c r="DA261" i="1"/>
  <c r="DK261" i="1"/>
  <c r="DA260" i="1"/>
  <c r="DK260" i="1"/>
  <c r="DA259" i="1"/>
  <c r="DK259" i="1"/>
  <c r="DA257" i="1"/>
  <c r="DK257" i="1"/>
  <c r="DA256" i="1"/>
  <c r="DK256" i="1"/>
  <c r="DA255" i="1"/>
  <c r="DK255" i="1"/>
  <c r="DA248" i="1"/>
  <c r="DK248" i="1" s="1"/>
  <c r="DA247" i="1"/>
  <c r="DK247" i="1" s="1"/>
  <c r="DA246" i="1"/>
  <c r="DK246" i="1" s="1"/>
  <c r="DA245" i="1"/>
  <c r="DK245" i="1" s="1"/>
  <c r="DA244" i="1"/>
  <c r="DK244" i="1"/>
  <c r="DA243" i="1"/>
  <c r="DK243" i="1" s="1"/>
  <c r="DA242" i="1"/>
  <c r="DK242" i="1" s="1"/>
  <c r="DA241" i="1"/>
  <c r="DK241" i="1" s="1"/>
  <c r="DA240" i="1"/>
  <c r="DK240" i="1" s="1"/>
  <c r="DA239" i="1"/>
  <c r="DK239" i="1"/>
  <c r="DA237" i="1"/>
  <c r="DK237" i="1"/>
  <c r="DA236" i="1"/>
  <c r="DK236" i="1"/>
  <c r="DA235" i="1"/>
  <c r="DK235" i="1"/>
  <c r="DA234" i="1"/>
  <c r="DK234" i="1"/>
  <c r="DA232" i="1"/>
  <c r="DK232" i="1" s="1"/>
  <c r="DA231" i="1"/>
  <c r="DK231" i="1" s="1"/>
  <c r="DA230" i="1"/>
  <c r="DK230" i="1" s="1"/>
  <c r="DA229" i="1"/>
  <c r="DK229" i="1"/>
  <c r="DA228" i="1"/>
  <c r="DK228" i="1" s="1"/>
  <c r="DA227" i="1"/>
  <c r="DK227" i="1"/>
  <c r="DA226" i="1"/>
  <c r="DK226" i="1" s="1"/>
  <c r="DA225" i="1"/>
  <c r="DK225" i="1" s="1"/>
  <c r="DA224" i="1"/>
  <c r="DK224" i="1" s="1"/>
  <c r="DA223" i="1"/>
  <c r="DK223" i="1"/>
  <c r="DA222" i="1"/>
  <c r="DK222" i="1" s="1"/>
  <c r="DA221" i="1"/>
  <c r="DK221" i="1" s="1"/>
  <c r="DA220" i="1"/>
  <c r="DK220" i="1" s="1"/>
  <c r="DA219" i="1"/>
  <c r="DK219" i="1"/>
  <c r="DA218" i="1"/>
  <c r="DK218" i="1"/>
  <c r="DA217" i="1"/>
  <c r="DK217" i="1" s="1"/>
  <c r="DA215" i="1"/>
  <c r="DK215" i="1" s="1"/>
  <c r="DA214" i="1"/>
  <c r="DK214" i="1" s="1"/>
  <c r="DA213" i="1"/>
  <c r="DK213" i="1" s="1"/>
  <c r="DA212" i="1"/>
  <c r="DK212" i="1"/>
  <c r="DA211" i="1"/>
  <c r="DK211" i="1" s="1"/>
  <c r="DA210" i="1"/>
  <c r="DK210" i="1" s="1"/>
  <c r="DA209" i="1"/>
  <c r="DK209" i="1"/>
  <c r="DA208" i="1"/>
  <c r="DK208" i="1"/>
  <c r="DA207" i="1"/>
  <c r="DK207" i="1" s="1"/>
  <c r="DA206" i="1"/>
  <c r="DK206" i="1"/>
  <c r="DA205" i="1"/>
  <c r="DK205" i="1" s="1"/>
  <c r="DA204" i="1"/>
  <c r="DK204" i="1"/>
  <c r="DA203" i="1"/>
  <c r="DK203" i="1" s="1"/>
  <c r="DA202" i="1"/>
  <c r="DK202" i="1" s="1"/>
  <c r="DA201" i="1"/>
  <c r="DK201" i="1" s="1"/>
  <c r="DA199" i="1"/>
  <c r="DK199" i="1" s="1"/>
  <c r="DA198" i="1"/>
  <c r="DK198" i="1" s="1"/>
  <c r="DA197" i="1"/>
  <c r="DK197" i="1" s="1"/>
  <c r="DA196" i="1"/>
  <c r="DK196" i="1" s="1"/>
  <c r="DA195" i="1"/>
  <c r="DK195" i="1"/>
  <c r="DA194" i="1"/>
  <c r="DK194" i="1" s="1"/>
  <c r="DA193" i="1"/>
  <c r="DK193" i="1" s="1"/>
  <c r="DA192" i="1"/>
  <c r="DK192" i="1" s="1"/>
  <c r="DA191" i="1"/>
  <c r="DK191" i="1" s="1"/>
  <c r="DA190" i="1"/>
  <c r="DK190" i="1" s="1"/>
  <c r="DA189" i="1"/>
  <c r="DK189" i="1" s="1"/>
  <c r="DA188" i="1"/>
  <c r="DK188" i="1" s="1"/>
  <c r="DA187" i="1"/>
  <c r="DK187" i="1" s="1"/>
  <c r="DA186" i="1"/>
  <c r="DK186" i="1" s="1"/>
  <c r="DA185" i="1"/>
  <c r="DK185" i="1"/>
  <c r="DA184" i="1"/>
  <c r="DK184" i="1"/>
  <c r="DA183" i="1"/>
  <c r="DK183" i="1" s="1"/>
  <c r="DA182" i="1"/>
  <c r="DK182" i="1" s="1"/>
  <c r="DA181" i="1"/>
  <c r="DK181" i="1"/>
  <c r="DA180" i="1"/>
  <c r="DK180" i="1"/>
  <c r="DA179" i="1"/>
  <c r="DK179" i="1"/>
  <c r="DA178" i="1"/>
  <c r="DK178" i="1" s="1"/>
  <c r="DA176" i="1"/>
  <c r="DK176" i="1" s="1"/>
  <c r="DA175" i="1"/>
  <c r="DK175" i="1" s="1"/>
  <c r="DA174" i="1"/>
  <c r="DK174" i="1" s="1"/>
  <c r="DA173" i="1"/>
  <c r="DK173" i="1" s="1"/>
  <c r="DA172" i="1"/>
  <c r="DK172" i="1" s="1"/>
  <c r="DA171" i="1"/>
  <c r="DK171" i="1"/>
  <c r="DA170" i="1"/>
  <c r="DK170" i="1"/>
  <c r="DA169" i="1"/>
  <c r="DK169" i="1" s="1"/>
  <c r="DA168" i="1"/>
  <c r="DK168" i="1" s="1"/>
  <c r="DA167" i="1"/>
  <c r="DK167" i="1" s="1"/>
  <c r="DA166" i="1"/>
  <c r="DK166" i="1"/>
  <c r="DA165" i="1"/>
  <c r="DK165" i="1" s="1"/>
  <c r="DA164" i="1"/>
  <c r="DK164" i="1" s="1"/>
  <c r="DA163" i="1"/>
  <c r="DK163" i="1"/>
  <c r="DA162" i="1"/>
  <c r="DK162" i="1" s="1"/>
  <c r="DA160" i="1"/>
  <c r="DK160" i="1" s="1"/>
  <c r="DA158" i="1"/>
  <c r="DK158" i="1" s="1"/>
  <c r="DA156" i="1"/>
  <c r="DK156" i="1" s="1"/>
  <c r="DA155" i="1"/>
  <c r="DK155" i="1"/>
  <c r="DA154" i="1"/>
  <c r="DK154" i="1" s="1"/>
  <c r="DA153" i="1"/>
  <c r="DK153" i="1" s="1"/>
  <c r="DA152" i="1"/>
  <c r="DK152" i="1" s="1"/>
  <c r="DA151" i="1"/>
  <c r="DK151" i="1" s="1"/>
  <c r="DA150" i="1"/>
  <c r="DK150" i="1" s="1"/>
  <c r="DA149" i="1"/>
  <c r="DK149" i="1" s="1"/>
  <c r="DA148" i="1"/>
  <c r="DK148" i="1" s="1"/>
  <c r="DA147" i="1"/>
  <c r="DK147" i="1" s="1"/>
  <c r="DA146" i="1"/>
  <c r="DK146" i="1" s="1"/>
  <c r="DA145" i="1"/>
  <c r="DK145" i="1" s="1"/>
  <c r="DA144" i="1"/>
  <c r="DK144" i="1" s="1"/>
  <c r="DA143" i="1"/>
  <c r="DK143" i="1" s="1"/>
  <c r="DA142" i="1"/>
  <c r="DK142" i="1" s="1"/>
  <c r="DA141" i="1"/>
  <c r="DK141" i="1" s="1"/>
  <c r="DA140" i="1"/>
  <c r="DK140" i="1" s="1"/>
  <c r="DA139" i="1"/>
  <c r="DK139" i="1"/>
  <c r="DA138" i="1"/>
  <c r="DK138" i="1" s="1"/>
  <c r="DA137" i="1"/>
  <c r="DK137" i="1"/>
  <c r="DA136" i="1"/>
  <c r="DK136" i="1"/>
  <c r="DA135" i="1"/>
  <c r="DK135" i="1"/>
  <c r="DA134" i="1"/>
  <c r="DK134" i="1" s="1"/>
  <c r="DA133" i="1"/>
  <c r="DK133" i="1" s="1"/>
  <c r="DA132" i="1"/>
  <c r="DK132" i="1" s="1"/>
  <c r="DA131" i="1"/>
  <c r="DK131" i="1" s="1"/>
  <c r="DA130" i="1"/>
  <c r="DK130" i="1" s="1"/>
  <c r="DA129" i="1"/>
  <c r="DK129" i="1"/>
  <c r="DA128" i="1"/>
  <c r="DK128" i="1"/>
  <c r="DA127" i="1"/>
  <c r="DK127" i="1" s="1"/>
  <c r="DA126" i="1"/>
  <c r="DK126" i="1" s="1"/>
  <c r="DA125" i="1"/>
  <c r="DK125" i="1" s="1"/>
  <c r="DA124" i="1"/>
  <c r="DK124" i="1" s="1"/>
  <c r="DA123" i="1"/>
  <c r="DK123" i="1" s="1"/>
  <c r="DA122" i="1"/>
  <c r="DK122" i="1" s="1"/>
  <c r="DA121" i="1"/>
  <c r="DK121" i="1" s="1"/>
  <c r="DA120" i="1"/>
  <c r="DK120" i="1" s="1"/>
  <c r="DA119" i="1"/>
  <c r="DK119" i="1" s="1"/>
  <c r="DA118" i="1"/>
  <c r="DK118" i="1" s="1"/>
  <c r="DA117" i="1"/>
  <c r="DK117" i="1" s="1"/>
  <c r="DA116" i="1"/>
  <c r="DK116" i="1"/>
  <c r="DA115" i="1"/>
  <c r="DK115" i="1" s="1"/>
  <c r="DA114" i="1"/>
  <c r="DK114" i="1" s="1"/>
  <c r="DA113" i="1"/>
  <c r="DK113" i="1"/>
  <c r="DA112" i="1"/>
  <c r="DK112" i="1" s="1"/>
  <c r="DA111" i="1"/>
  <c r="DK111" i="1"/>
  <c r="DA110" i="1"/>
  <c r="DK110" i="1" s="1"/>
  <c r="DA109" i="1"/>
  <c r="DK109" i="1" s="1"/>
  <c r="DA108" i="1"/>
  <c r="DK108" i="1" s="1"/>
  <c r="DA107" i="1"/>
  <c r="DK107" i="1" s="1"/>
  <c r="DA106" i="1"/>
  <c r="DK106" i="1" s="1"/>
  <c r="DA105" i="1"/>
  <c r="DK105" i="1"/>
  <c r="DA104" i="1"/>
  <c r="DK104" i="1"/>
  <c r="DA103" i="1"/>
  <c r="DK103" i="1"/>
  <c r="DA102" i="1"/>
  <c r="DK102" i="1" s="1"/>
  <c r="DA101" i="1"/>
  <c r="DK101" i="1" s="1"/>
  <c r="DA100" i="1"/>
  <c r="DK100" i="1"/>
  <c r="DA99" i="1"/>
  <c r="DK99" i="1"/>
  <c r="DA98" i="1"/>
  <c r="DK98" i="1" s="1"/>
  <c r="DA97" i="1"/>
  <c r="DK97" i="1" s="1"/>
  <c r="DA96" i="1"/>
  <c r="DK96" i="1" s="1"/>
  <c r="DA95" i="1"/>
  <c r="DK95" i="1" s="1"/>
  <c r="DA94" i="1"/>
  <c r="DK94" i="1" s="1"/>
  <c r="DA93" i="1"/>
  <c r="DK93" i="1"/>
  <c r="DA92" i="1"/>
  <c r="DK92" i="1" s="1"/>
  <c r="DA91" i="1"/>
  <c r="DK91" i="1" s="1"/>
  <c r="DA90" i="1"/>
  <c r="DK90" i="1" s="1"/>
  <c r="DA89" i="1"/>
  <c r="DK89" i="1" s="1"/>
  <c r="DA88" i="1"/>
  <c r="DK88" i="1" s="1"/>
  <c r="DA87" i="1"/>
  <c r="DK87" i="1" s="1"/>
  <c r="DA86" i="1"/>
  <c r="DK86" i="1" s="1"/>
  <c r="DA85" i="1"/>
  <c r="DK85" i="1" s="1"/>
  <c r="DA84" i="1"/>
  <c r="DK84" i="1" s="1"/>
  <c r="DA83" i="1"/>
  <c r="DK83" i="1" s="1"/>
  <c r="DA82" i="1"/>
  <c r="DK82" i="1" s="1"/>
  <c r="DA81" i="1"/>
  <c r="DK81" i="1"/>
  <c r="DA80" i="1"/>
  <c r="DK80" i="1" s="1"/>
  <c r="DA79" i="1"/>
  <c r="DK79" i="1" s="1"/>
  <c r="DA78" i="1"/>
  <c r="DK78" i="1" s="1"/>
  <c r="DA77" i="1"/>
  <c r="DK77" i="1" s="1"/>
  <c r="DA76" i="1"/>
  <c r="DK76" i="1"/>
  <c r="DA75" i="1"/>
  <c r="DK75" i="1"/>
  <c r="DA74" i="1"/>
  <c r="DK74" i="1" s="1"/>
  <c r="DA73" i="1"/>
  <c r="DK73" i="1"/>
  <c r="DA72" i="1"/>
  <c r="DK72" i="1"/>
  <c r="DA71" i="1"/>
  <c r="DK71" i="1" s="1"/>
  <c r="DA70" i="1"/>
  <c r="DK70" i="1" s="1"/>
  <c r="DA69" i="1"/>
  <c r="DK69" i="1" s="1"/>
  <c r="DA68" i="1"/>
  <c r="DK68" i="1" s="1"/>
  <c r="DA67" i="1"/>
  <c r="DK67" i="1" s="1"/>
  <c r="DA66" i="1"/>
  <c r="DK66" i="1" s="1"/>
  <c r="DA65" i="1"/>
  <c r="DK65" i="1"/>
  <c r="DA64" i="1"/>
  <c r="DK64" i="1" s="1"/>
  <c r="DA63" i="1"/>
  <c r="DK63" i="1"/>
  <c r="DA62" i="1"/>
  <c r="DK62" i="1" s="1"/>
  <c r="DA61" i="1"/>
  <c r="DK61" i="1" s="1"/>
  <c r="DA60" i="1"/>
  <c r="DK60" i="1" s="1"/>
  <c r="DA59" i="1"/>
  <c r="DK59" i="1"/>
  <c r="DA58" i="1"/>
  <c r="DK58" i="1" s="1"/>
  <c r="DA57" i="1"/>
  <c r="DK57" i="1"/>
  <c r="DA56" i="1"/>
  <c r="DK56" i="1" s="1"/>
  <c r="DA55" i="1"/>
  <c r="DK55" i="1" s="1"/>
  <c r="DA54" i="1"/>
  <c r="DK54" i="1" s="1"/>
  <c r="DA53" i="1"/>
  <c r="DK53" i="1" s="1"/>
  <c r="DA52" i="1"/>
  <c r="DK52" i="1"/>
  <c r="DA51" i="1"/>
  <c r="DK51" i="1" s="1"/>
  <c r="DA50" i="1"/>
  <c r="DK50" i="1" s="1"/>
  <c r="DA49" i="1"/>
  <c r="DK49" i="1"/>
  <c r="DA48" i="1"/>
  <c r="DK48" i="1" s="1"/>
  <c r="DA47" i="1"/>
  <c r="DK47" i="1"/>
  <c r="DA46" i="1"/>
  <c r="DK46" i="1" s="1"/>
  <c r="DA45" i="1"/>
  <c r="DK45" i="1" s="1"/>
  <c r="DA44" i="1"/>
  <c r="DK44" i="1"/>
  <c r="DA43" i="1"/>
  <c r="DK43" i="1" s="1"/>
  <c r="DA42" i="1"/>
  <c r="DK42" i="1" s="1"/>
  <c r="DA41" i="1"/>
  <c r="DK41" i="1" s="1"/>
  <c r="DA40" i="1"/>
  <c r="DK40" i="1" s="1"/>
  <c r="DA39" i="1"/>
  <c r="DK39" i="1"/>
  <c r="DA38" i="1"/>
  <c r="DK38" i="1" s="1"/>
  <c r="DA37" i="1"/>
  <c r="DK37" i="1" s="1"/>
  <c r="DA36" i="1"/>
  <c r="DK36" i="1" s="1"/>
  <c r="DA35" i="1"/>
  <c r="DK35" i="1"/>
  <c r="DA34" i="1"/>
  <c r="DK34" i="1" s="1"/>
  <c r="DA33" i="1"/>
  <c r="DK33" i="1"/>
  <c r="DA32" i="1"/>
  <c r="DK32" i="1"/>
  <c r="DA31" i="1"/>
  <c r="DK31" i="1" s="1"/>
  <c r="DA30" i="1"/>
  <c r="DK30" i="1" s="1"/>
  <c r="DA29" i="1"/>
  <c r="DK29" i="1" s="1"/>
  <c r="DA28" i="1"/>
  <c r="DK28" i="1" s="1"/>
  <c r="DA27" i="1"/>
  <c r="DK27" i="1" s="1"/>
  <c r="DA26" i="1"/>
  <c r="DK26" i="1" s="1"/>
  <c r="DA25" i="1"/>
  <c r="DK25" i="1" s="1"/>
  <c r="DA24" i="1"/>
  <c r="DK24" i="1" s="1"/>
  <c r="DA23" i="1"/>
  <c r="DK23" i="1" s="1"/>
  <c r="DA22" i="1"/>
  <c r="DK22" i="1" s="1"/>
  <c r="DA21" i="1"/>
  <c r="DK21" i="1" s="1"/>
  <c r="DA20" i="1"/>
  <c r="DK20" i="1" s="1"/>
  <c r="DA19" i="1"/>
  <c r="DK19" i="1" s="1"/>
  <c r="DA18" i="1"/>
  <c r="DK18" i="1" s="1"/>
  <c r="DA17" i="1"/>
  <c r="DK17" i="1" s="1"/>
  <c r="DA16" i="1"/>
  <c r="DK16" i="1" s="1"/>
  <c r="DA15" i="1"/>
  <c r="DK15" i="1" s="1"/>
  <c r="DA14" i="1"/>
  <c r="DK14" i="1" s="1"/>
  <c r="DA13" i="1"/>
  <c r="DK13" i="1"/>
  <c r="DA12" i="1"/>
  <c r="DK12" i="1"/>
  <c r="DA11" i="1"/>
  <c r="DK11" i="1"/>
  <c r="DA10" i="1"/>
  <c r="DK10" i="1" s="1"/>
  <c r="DA9" i="1"/>
  <c r="DK9" i="1" s="1"/>
  <c r="DD262" i="1"/>
  <c r="DN262" i="1"/>
  <c r="DC262" i="1"/>
  <c r="DM262" i="1"/>
  <c r="DB262" i="1"/>
  <c r="DL262" i="1"/>
  <c r="DD261" i="1"/>
  <c r="DN261" i="1"/>
  <c r="DC261" i="1"/>
  <c r="DM261" i="1"/>
  <c r="DB261" i="1"/>
  <c r="DL261" i="1"/>
  <c r="DB162" i="1"/>
  <c r="DL162" i="1" s="1"/>
  <c r="DC162" i="1"/>
  <c r="DM162" i="1" s="1"/>
  <c r="DD162" i="1"/>
  <c r="DN162" i="1" s="1"/>
  <c r="DD260" i="1"/>
  <c r="DN260" i="1"/>
  <c r="DC260" i="1"/>
  <c r="DM260" i="1"/>
  <c r="DB260" i="1"/>
  <c r="DL260" i="1"/>
  <c r="DD259" i="1"/>
  <c r="DN259" i="1"/>
  <c r="DC259" i="1"/>
  <c r="DM259" i="1"/>
  <c r="DB259" i="1"/>
  <c r="DL259" i="1"/>
  <c r="DD257" i="1"/>
  <c r="DN257" i="1"/>
  <c r="DC257" i="1"/>
  <c r="DM257" i="1"/>
  <c r="DB257" i="1"/>
  <c r="DL257" i="1"/>
  <c r="DD256" i="1"/>
  <c r="DN256" i="1"/>
  <c r="DC256" i="1"/>
  <c r="DM256" i="1"/>
  <c r="DB256" i="1"/>
  <c r="DL256" i="1"/>
  <c r="DD255" i="1"/>
  <c r="DN255" i="1"/>
  <c r="DC255" i="1"/>
  <c r="DM255" i="1"/>
  <c r="DB255" i="1"/>
  <c r="DL255" i="1"/>
  <c r="DD248" i="1"/>
  <c r="DN248" i="1" s="1"/>
  <c r="DC248" i="1"/>
  <c r="DM248" i="1" s="1"/>
  <c r="DB248" i="1"/>
  <c r="DL248" i="1" s="1"/>
  <c r="DD247" i="1"/>
  <c r="DN247" i="1"/>
  <c r="DC247" i="1"/>
  <c r="DM247" i="1" s="1"/>
  <c r="DB247" i="1"/>
  <c r="DL247" i="1" s="1"/>
  <c r="DD246" i="1"/>
  <c r="DN246" i="1" s="1"/>
  <c r="DC246" i="1"/>
  <c r="DM246" i="1" s="1"/>
  <c r="DB246" i="1"/>
  <c r="DL246" i="1" s="1"/>
  <c r="DD245" i="1"/>
  <c r="DN245" i="1"/>
  <c r="DC245" i="1"/>
  <c r="DM245" i="1" s="1"/>
  <c r="DB245" i="1"/>
  <c r="DL245" i="1" s="1"/>
  <c r="DD244" i="1"/>
  <c r="DN244" i="1" s="1"/>
  <c r="DC244" i="1"/>
  <c r="DM244" i="1"/>
  <c r="DB244" i="1"/>
  <c r="DL244" i="1" s="1"/>
  <c r="DD243" i="1"/>
  <c r="DN243" i="1"/>
  <c r="DC243" i="1"/>
  <c r="DM243" i="1"/>
  <c r="DB243" i="1"/>
  <c r="DL243" i="1" s="1"/>
  <c r="DD242" i="1"/>
  <c r="DN242" i="1" s="1"/>
  <c r="DC242" i="1"/>
  <c r="DM242" i="1" s="1"/>
  <c r="DB242" i="1"/>
  <c r="DL242" i="1"/>
  <c r="DD241" i="1"/>
  <c r="DN241" i="1"/>
  <c r="DC241" i="1"/>
  <c r="DM241" i="1" s="1"/>
  <c r="DB241" i="1"/>
  <c r="DL241" i="1"/>
  <c r="DD240" i="1"/>
  <c r="DN240" i="1" s="1"/>
  <c r="DC240" i="1"/>
  <c r="DM240" i="1" s="1"/>
  <c r="DB240" i="1"/>
  <c r="DL240" i="1" s="1"/>
  <c r="DD239" i="1"/>
  <c r="DN239" i="1" s="1"/>
  <c r="DC239" i="1"/>
  <c r="DM239" i="1" s="1"/>
  <c r="DB239" i="1"/>
  <c r="DL239" i="1" s="1"/>
  <c r="DD237" i="1"/>
  <c r="DN237" i="1"/>
  <c r="DC237" i="1"/>
  <c r="DM237" i="1"/>
  <c r="DB237" i="1"/>
  <c r="DL237" i="1"/>
  <c r="DD236" i="1"/>
  <c r="DN236" i="1"/>
  <c r="DC236" i="1"/>
  <c r="DM236" i="1"/>
  <c r="DB236" i="1"/>
  <c r="DL236" i="1"/>
  <c r="DD235" i="1"/>
  <c r="DN235" i="1"/>
  <c r="DC235" i="1"/>
  <c r="DM235" i="1"/>
  <c r="DB235" i="1"/>
  <c r="DL235" i="1"/>
  <c r="DD234" i="1"/>
  <c r="DN234" i="1"/>
  <c r="DC234" i="1"/>
  <c r="DM234" i="1"/>
  <c r="DB234" i="1"/>
  <c r="DL234" i="1"/>
  <c r="DD232" i="1"/>
  <c r="DN232" i="1" s="1"/>
  <c r="DC232" i="1"/>
  <c r="DM232" i="1" s="1"/>
  <c r="DB232" i="1"/>
  <c r="DL232" i="1" s="1"/>
  <c r="DD231" i="1"/>
  <c r="DN231" i="1"/>
  <c r="DC231" i="1"/>
  <c r="DM231" i="1" s="1"/>
  <c r="DB231" i="1"/>
  <c r="DL231" i="1" s="1"/>
  <c r="DD230" i="1"/>
  <c r="DN230" i="1" s="1"/>
  <c r="DC230" i="1"/>
  <c r="DM230" i="1" s="1"/>
  <c r="DB230" i="1"/>
  <c r="DL230" i="1" s="1"/>
  <c r="DD229" i="1"/>
  <c r="DN229" i="1" s="1"/>
  <c r="DC229" i="1"/>
  <c r="DM229" i="1" s="1"/>
  <c r="DB229" i="1"/>
  <c r="DL229" i="1" s="1"/>
  <c r="DD228" i="1"/>
  <c r="DN228" i="1" s="1"/>
  <c r="DC228" i="1"/>
  <c r="DM228" i="1" s="1"/>
  <c r="DB228" i="1"/>
  <c r="DL228" i="1"/>
  <c r="DD227" i="1"/>
  <c r="DN227" i="1" s="1"/>
  <c r="DC227" i="1"/>
  <c r="DM227" i="1" s="1"/>
  <c r="DB227" i="1"/>
  <c r="DL227" i="1"/>
  <c r="DD226" i="1"/>
  <c r="DN226" i="1"/>
  <c r="DC226" i="1"/>
  <c r="DM226" i="1" s="1"/>
  <c r="DB226" i="1"/>
  <c r="DL226" i="1" s="1"/>
  <c r="DD225" i="1"/>
  <c r="DN225" i="1" s="1"/>
  <c r="DC225" i="1"/>
  <c r="DM225" i="1" s="1"/>
  <c r="DB225" i="1"/>
  <c r="DL225" i="1" s="1"/>
  <c r="DD224" i="1"/>
  <c r="DN224" i="1" s="1"/>
  <c r="DC224" i="1"/>
  <c r="DM224" i="1" s="1"/>
  <c r="DB224" i="1"/>
  <c r="DL224" i="1"/>
  <c r="DD223" i="1"/>
  <c r="DN223" i="1"/>
  <c r="DC223" i="1"/>
  <c r="DM223" i="1" s="1"/>
  <c r="DB223" i="1"/>
  <c r="DL223" i="1" s="1"/>
  <c r="DD222" i="1"/>
  <c r="DN222" i="1" s="1"/>
  <c r="DC222" i="1"/>
  <c r="DM222" i="1"/>
  <c r="DB222" i="1"/>
  <c r="DL222" i="1" s="1"/>
  <c r="DD221" i="1"/>
  <c r="DN221" i="1" s="1"/>
  <c r="DC221" i="1"/>
  <c r="DM221" i="1" s="1"/>
  <c r="DB221" i="1"/>
  <c r="DL221" i="1" s="1"/>
  <c r="DD220" i="1"/>
  <c r="DN220" i="1" s="1"/>
  <c r="DC220" i="1"/>
  <c r="DM220" i="1"/>
  <c r="DB220" i="1"/>
  <c r="DL220" i="1" s="1"/>
  <c r="DD219" i="1"/>
  <c r="DN219" i="1" s="1"/>
  <c r="DC219" i="1"/>
  <c r="DM219" i="1" s="1"/>
  <c r="DB219" i="1"/>
  <c r="DL219" i="1"/>
  <c r="DD218" i="1"/>
  <c r="DN218" i="1" s="1"/>
  <c r="DC218" i="1"/>
  <c r="DM218" i="1" s="1"/>
  <c r="DB218" i="1"/>
  <c r="DL218" i="1" s="1"/>
  <c r="DD217" i="1"/>
  <c r="DN217" i="1" s="1"/>
  <c r="DC217" i="1"/>
  <c r="DM217" i="1"/>
  <c r="DB217" i="1"/>
  <c r="DL217" i="1"/>
  <c r="DD215" i="1"/>
  <c r="DN215" i="1" s="1"/>
  <c r="DC215" i="1"/>
  <c r="DM215" i="1"/>
  <c r="DB215" i="1"/>
  <c r="DL215" i="1"/>
  <c r="DD214" i="1"/>
  <c r="DN214" i="1" s="1"/>
  <c r="DC214" i="1"/>
  <c r="DM214" i="1" s="1"/>
  <c r="DB214" i="1"/>
  <c r="DL214" i="1" s="1"/>
  <c r="DD213" i="1"/>
  <c r="DN213" i="1"/>
  <c r="DC213" i="1"/>
  <c r="DM213" i="1"/>
  <c r="DB213" i="1"/>
  <c r="DL213" i="1" s="1"/>
  <c r="DD212" i="1"/>
  <c r="DN212" i="1"/>
  <c r="DC212" i="1"/>
  <c r="DM212" i="1" s="1"/>
  <c r="DB212" i="1"/>
  <c r="DL212" i="1" s="1"/>
  <c r="DD211" i="1"/>
  <c r="DN211" i="1" s="1"/>
  <c r="DC211" i="1"/>
  <c r="DM211" i="1"/>
  <c r="DB211" i="1"/>
  <c r="DL211" i="1" s="1"/>
  <c r="DD210" i="1"/>
  <c r="DN210" i="1" s="1"/>
  <c r="DC210" i="1"/>
  <c r="DM210" i="1" s="1"/>
  <c r="DB210" i="1"/>
  <c r="DL210" i="1" s="1"/>
  <c r="DD209" i="1"/>
  <c r="DN209" i="1"/>
  <c r="DC209" i="1"/>
  <c r="DM209" i="1" s="1"/>
  <c r="DB209" i="1"/>
  <c r="DL209" i="1" s="1"/>
  <c r="DD208" i="1"/>
  <c r="DN208" i="1" s="1"/>
  <c r="DC208" i="1"/>
  <c r="DM208" i="1" s="1"/>
  <c r="DB208" i="1"/>
  <c r="DL208" i="1" s="1"/>
  <c r="DD207" i="1"/>
  <c r="DN207" i="1" s="1"/>
  <c r="DC207" i="1"/>
  <c r="DM207" i="1" s="1"/>
  <c r="DB207" i="1"/>
  <c r="DL207" i="1" s="1"/>
  <c r="DD206" i="1"/>
  <c r="DN206" i="1" s="1"/>
  <c r="DC206" i="1"/>
  <c r="DM206" i="1"/>
  <c r="DB206" i="1"/>
  <c r="DL206" i="1" s="1"/>
  <c r="DD205" i="1"/>
  <c r="DN205" i="1" s="1"/>
  <c r="DC205" i="1"/>
  <c r="DM205" i="1" s="1"/>
  <c r="DB205" i="1"/>
  <c r="DL205" i="1" s="1"/>
  <c r="DD204" i="1"/>
  <c r="DN204" i="1" s="1"/>
  <c r="DC204" i="1"/>
  <c r="DM204" i="1" s="1"/>
  <c r="DB204" i="1"/>
  <c r="DL204" i="1"/>
  <c r="DD203" i="1"/>
  <c r="DN203" i="1"/>
  <c r="DC203" i="1"/>
  <c r="DM203" i="1" s="1"/>
  <c r="DB203" i="1"/>
  <c r="DL203" i="1" s="1"/>
  <c r="DD202" i="1"/>
  <c r="DN202" i="1" s="1"/>
  <c r="DC202" i="1"/>
  <c r="DM202" i="1"/>
  <c r="DB202" i="1"/>
  <c r="DL202" i="1" s="1"/>
  <c r="DD201" i="1"/>
  <c r="DN201" i="1"/>
  <c r="DC201" i="1"/>
  <c r="DM201" i="1"/>
  <c r="DB201" i="1"/>
  <c r="DL201" i="1" s="1"/>
  <c r="DD199" i="1"/>
  <c r="DN199" i="1" s="1"/>
  <c r="DC199" i="1"/>
  <c r="DM199" i="1" s="1"/>
  <c r="DB199" i="1"/>
  <c r="DL199" i="1" s="1"/>
  <c r="DD198" i="1"/>
  <c r="DN198" i="1" s="1"/>
  <c r="DC198" i="1"/>
  <c r="DM198" i="1" s="1"/>
  <c r="DB198" i="1"/>
  <c r="DL198" i="1" s="1"/>
  <c r="DD197" i="1"/>
  <c r="DN197" i="1"/>
  <c r="DC197" i="1"/>
  <c r="DM197" i="1"/>
  <c r="DB197" i="1"/>
  <c r="DL197" i="1" s="1"/>
  <c r="DD196" i="1"/>
  <c r="DN196" i="1"/>
  <c r="DC196" i="1"/>
  <c r="DM196" i="1" s="1"/>
  <c r="DB196" i="1"/>
  <c r="DL196" i="1" s="1"/>
  <c r="DD195" i="1"/>
  <c r="DN195" i="1" s="1"/>
  <c r="DC195" i="1"/>
  <c r="DM195" i="1" s="1"/>
  <c r="DB195" i="1"/>
  <c r="DL195" i="1" s="1"/>
  <c r="DD194" i="1"/>
  <c r="DN194" i="1" s="1"/>
  <c r="DC194" i="1"/>
  <c r="DM194" i="1" s="1"/>
  <c r="DB194" i="1"/>
  <c r="DL194" i="1" s="1"/>
  <c r="DD193" i="1"/>
  <c r="DN193" i="1" s="1"/>
  <c r="DC193" i="1"/>
  <c r="DM193" i="1"/>
  <c r="DB193" i="1"/>
  <c r="DL193" i="1" s="1"/>
  <c r="DD192" i="1"/>
  <c r="DN192" i="1" s="1"/>
  <c r="DC192" i="1"/>
  <c r="DM192" i="1"/>
  <c r="DB192" i="1"/>
  <c r="DL192" i="1"/>
  <c r="DD191" i="1"/>
  <c r="DN191" i="1" s="1"/>
  <c r="DC191" i="1"/>
  <c r="DM191" i="1" s="1"/>
  <c r="DB191" i="1"/>
  <c r="DL191" i="1" s="1"/>
  <c r="DD190" i="1"/>
  <c r="DN190" i="1" s="1"/>
  <c r="DC190" i="1"/>
  <c r="DM190" i="1" s="1"/>
  <c r="DB190" i="1"/>
  <c r="DL190" i="1"/>
  <c r="DD189" i="1"/>
  <c r="DN189" i="1"/>
  <c r="DC189" i="1"/>
  <c r="DM189" i="1"/>
  <c r="DB189" i="1"/>
  <c r="DL189" i="1" s="1"/>
  <c r="DD188" i="1"/>
  <c r="DN188" i="1" s="1"/>
  <c r="DC188" i="1"/>
  <c r="DM188" i="1" s="1"/>
  <c r="DB188" i="1"/>
  <c r="DL188" i="1" s="1"/>
  <c r="DD187" i="1"/>
  <c r="DN187" i="1" s="1"/>
  <c r="DC187" i="1"/>
  <c r="DM187" i="1" s="1"/>
  <c r="DB187" i="1"/>
  <c r="DL187" i="1"/>
  <c r="DD186" i="1"/>
  <c r="DN186" i="1"/>
  <c r="DC186" i="1"/>
  <c r="DM186" i="1" s="1"/>
  <c r="DB186" i="1"/>
  <c r="DL186" i="1"/>
  <c r="DD185" i="1"/>
  <c r="DN185" i="1" s="1"/>
  <c r="DC185" i="1"/>
  <c r="DM185" i="1" s="1"/>
  <c r="DB185" i="1"/>
  <c r="DL185" i="1" s="1"/>
  <c r="DD184" i="1"/>
  <c r="DN184" i="1"/>
  <c r="DC184" i="1"/>
  <c r="DM184" i="1" s="1"/>
  <c r="DB184" i="1"/>
  <c r="DL184" i="1" s="1"/>
  <c r="DD183" i="1"/>
  <c r="DN183" i="1" s="1"/>
  <c r="DC183" i="1"/>
  <c r="DM183" i="1" s="1"/>
  <c r="DB183" i="1"/>
  <c r="DL183" i="1" s="1"/>
  <c r="DD182" i="1"/>
  <c r="DN182" i="1"/>
  <c r="DC182" i="1"/>
  <c r="DM182" i="1" s="1"/>
  <c r="DB182" i="1"/>
  <c r="DL182" i="1"/>
  <c r="DD181" i="1"/>
  <c r="DN181" i="1"/>
  <c r="DC181" i="1"/>
  <c r="DM181" i="1"/>
  <c r="DB181" i="1"/>
  <c r="DL181" i="1" s="1"/>
  <c r="DD180" i="1"/>
  <c r="DN180" i="1" s="1"/>
  <c r="DC180" i="1"/>
  <c r="DM180" i="1" s="1"/>
  <c r="DB180" i="1"/>
  <c r="DL180" i="1" s="1"/>
  <c r="DD179" i="1"/>
  <c r="DN179" i="1" s="1"/>
  <c r="DC179" i="1"/>
  <c r="DM179" i="1" s="1"/>
  <c r="DB179" i="1"/>
  <c r="DL179" i="1"/>
  <c r="DD178" i="1"/>
  <c r="DN178" i="1"/>
  <c r="DC178" i="1"/>
  <c r="DM178" i="1" s="1"/>
  <c r="DB178" i="1"/>
  <c r="DL178" i="1" s="1"/>
  <c r="DD176" i="1"/>
  <c r="DN176" i="1" s="1"/>
  <c r="DC176" i="1"/>
  <c r="DM176" i="1" s="1"/>
  <c r="DB176" i="1"/>
  <c r="DL176" i="1" s="1"/>
  <c r="DD175" i="1"/>
  <c r="DN175" i="1"/>
  <c r="DC175" i="1"/>
  <c r="DM175" i="1"/>
  <c r="DB175" i="1"/>
  <c r="DL175" i="1" s="1"/>
  <c r="DD174" i="1"/>
  <c r="DN174" i="1" s="1"/>
  <c r="DC174" i="1"/>
  <c r="DM174" i="1" s="1"/>
  <c r="DB174" i="1"/>
  <c r="DL174" i="1" s="1"/>
  <c r="DD173" i="1"/>
  <c r="DN173" i="1" s="1"/>
  <c r="DC173" i="1"/>
  <c r="DM173" i="1" s="1"/>
  <c r="DB173" i="1"/>
  <c r="DL173" i="1" s="1"/>
  <c r="DD172" i="1"/>
  <c r="DN172" i="1" s="1"/>
  <c r="DC172" i="1"/>
  <c r="DM172" i="1" s="1"/>
  <c r="DB172" i="1"/>
  <c r="DL172" i="1" s="1"/>
  <c r="DD171" i="1"/>
  <c r="DN171" i="1" s="1"/>
  <c r="DC171" i="1"/>
  <c r="DM171" i="1" s="1"/>
  <c r="DB171" i="1"/>
  <c r="DL171" i="1" s="1"/>
  <c r="DD170" i="1"/>
  <c r="DN170" i="1" s="1"/>
  <c r="DC170" i="1"/>
  <c r="DM170" i="1"/>
  <c r="DB170" i="1"/>
  <c r="DL170" i="1" s="1"/>
  <c r="DD169" i="1"/>
  <c r="DN169" i="1" s="1"/>
  <c r="DC169" i="1"/>
  <c r="DM169" i="1" s="1"/>
  <c r="DB169" i="1"/>
  <c r="DL169" i="1" s="1"/>
  <c r="DD168" i="1"/>
  <c r="DN168" i="1" s="1"/>
  <c r="DC168" i="1"/>
  <c r="DM168" i="1"/>
  <c r="DB168" i="1"/>
  <c r="DL168" i="1" s="1"/>
  <c r="DD167" i="1"/>
  <c r="DN167" i="1" s="1"/>
  <c r="DC167" i="1"/>
  <c r="DM167" i="1"/>
  <c r="DB167" i="1"/>
  <c r="DL167" i="1"/>
  <c r="DD166" i="1"/>
  <c r="DN166" i="1" s="1"/>
  <c r="DC166" i="1"/>
  <c r="DM166" i="1"/>
  <c r="DB166" i="1"/>
  <c r="DL166" i="1" s="1"/>
  <c r="DD165" i="1"/>
  <c r="DN165" i="1" s="1"/>
  <c r="DC165" i="1"/>
  <c r="DM165" i="1" s="1"/>
  <c r="DB165" i="1"/>
  <c r="DL165" i="1"/>
  <c r="DD164" i="1"/>
  <c r="DN164" i="1" s="1"/>
  <c r="DC164" i="1"/>
  <c r="DM164" i="1" s="1"/>
  <c r="DB164" i="1"/>
  <c r="DL164" i="1" s="1"/>
  <c r="DD163" i="1"/>
  <c r="DN163" i="1" s="1"/>
  <c r="DC163" i="1"/>
  <c r="DM163" i="1"/>
  <c r="DB163" i="1"/>
  <c r="DL163" i="1" s="1"/>
  <c r="DD160" i="1"/>
  <c r="DN160" i="1" s="1"/>
  <c r="DC160" i="1"/>
  <c r="DM160" i="1" s="1"/>
  <c r="DB160" i="1"/>
  <c r="DL160" i="1" s="1"/>
  <c r="DD158" i="1"/>
  <c r="DN158" i="1" s="1"/>
  <c r="DC158" i="1"/>
  <c r="DM158" i="1" s="1"/>
  <c r="DB158" i="1"/>
  <c r="DL158" i="1" s="1"/>
  <c r="DD156" i="1"/>
  <c r="DN156" i="1" s="1"/>
  <c r="DC156" i="1"/>
  <c r="DM156" i="1" s="1"/>
  <c r="DB156" i="1"/>
  <c r="DL156" i="1" s="1"/>
  <c r="DD155" i="1"/>
  <c r="DN155" i="1"/>
  <c r="DC155" i="1"/>
  <c r="DM155" i="1" s="1"/>
  <c r="DB155" i="1"/>
  <c r="DL155" i="1"/>
  <c r="DD154" i="1"/>
  <c r="DN154" i="1" s="1"/>
  <c r="DC154" i="1"/>
  <c r="DM154" i="1" s="1"/>
  <c r="DB154" i="1"/>
  <c r="DL154" i="1" s="1"/>
  <c r="DD153" i="1"/>
  <c r="DN153" i="1" s="1"/>
  <c r="DC153" i="1"/>
  <c r="DM153" i="1" s="1"/>
  <c r="DB153" i="1"/>
  <c r="DL153" i="1"/>
  <c r="DD152" i="1"/>
  <c r="DN152" i="1"/>
  <c r="DC152" i="1"/>
  <c r="DM152" i="1"/>
  <c r="DB152" i="1"/>
  <c r="DL152" i="1" s="1"/>
  <c r="DD151" i="1"/>
  <c r="DN151" i="1" s="1"/>
  <c r="DC151" i="1"/>
  <c r="DM151" i="1" s="1"/>
  <c r="DB151" i="1"/>
  <c r="DL151" i="1" s="1"/>
  <c r="DD150" i="1"/>
  <c r="DN150" i="1" s="1"/>
  <c r="DC150" i="1"/>
  <c r="DM150" i="1" s="1"/>
  <c r="DB150" i="1"/>
  <c r="DL150" i="1" s="1"/>
  <c r="DD149" i="1"/>
  <c r="DN149" i="1"/>
  <c r="DC149" i="1"/>
  <c r="DM149" i="1" s="1"/>
  <c r="DB149" i="1"/>
  <c r="DL149" i="1"/>
  <c r="DD148" i="1"/>
  <c r="DN148" i="1"/>
  <c r="DC148" i="1"/>
  <c r="DM148" i="1" s="1"/>
  <c r="DB148" i="1"/>
  <c r="DL148" i="1" s="1"/>
  <c r="DD147" i="1"/>
  <c r="DN147" i="1" s="1"/>
  <c r="DC147" i="1"/>
  <c r="DM147" i="1" s="1"/>
  <c r="DB147" i="1"/>
  <c r="DL147" i="1" s="1"/>
  <c r="DD146" i="1"/>
  <c r="DN146" i="1" s="1"/>
  <c r="DC146" i="1"/>
  <c r="DM146" i="1" s="1"/>
  <c r="DB146" i="1"/>
  <c r="DL146" i="1" s="1"/>
  <c r="DD145" i="1"/>
  <c r="DN145" i="1"/>
  <c r="DC145" i="1"/>
  <c r="DM145" i="1" s="1"/>
  <c r="DB145" i="1"/>
  <c r="DL145" i="1" s="1"/>
  <c r="DD144" i="1"/>
  <c r="DN144" i="1"/>
  <c r="DC144" i="1"/>
  <c r="DM144" i="1"/>
  <c r="DB144" i="1"/>
  <c r="DL144" i="1" s="1"/>
  <c r="DD143" i="1"/>
  <c r="DN143" i="1" s="1"/>
  <c r="DC143" i="1"/>
  <c r="DM143" i="1" s="1"/>
  <c r="DB143" i="1"/>
  <c r="DL143" i="1"/>
  <c r="DD142" i="1"/>
  <c r="DN142" i="1" s="1"/>
  <c r="DC142" i="1"/>
  <c r="DM142" i="1"/>
  <c r="DB142" i="1"/>
  <c r="DL142" i="1" s="1"/>
  <c r="DD141" i="1"/>
  <c r="DN141" i="1" s="1"/>
  <c r="DC141" i="1"/>
  <c r="DM141" i="1" s="1"/>
  <c r="DB141" i="1"/>
  <c r="DL141" i="1" s="1"/>
  <c r="DD140" i="1"/>
  <c r="DN140" i="1" s="1"/>
  <c r="DC140" i="1"/>
  <c r="DM140" i="1" s="1"/>
  <c r="DB140" i="1"/>
  <c r="DL140" i="1" s="1"/>
  <c r="DD139" i="1"/>
  <c r="DN139" i="1"/>
  <c r="DC139" i="1"/>
  <c r="DM139" i="1"/>
  <c r="DB139" i="1"/>
  <c r="DL139" i="1"/>
  <c r="DD138" i="1"/>
  <c r="DN138" i="1" s="1"/>
  <c r="DC138" i="1"/>
  <c r="DM138" i="1" s="1"/>
  <c r="DB138" i="1"/>
  <c r="DL138" i="1" s="1"/>
  <c r="DD137" i="1"/>
  <c r="DN137" i="1" s="1"/>
  <c r="DC137" i="1"/>
  <c r="DM137" i="1" s="1"/>
  <c r="DB137" i="1"/>
  <c r="DL137" i="1"/>
  <c r="DD136" i="1"/>
  <c r="DN136" i="1" s="1"/>
  <c r="DC136" i="1"/>
  <c r="DM136" i="1" s="1"/>
  <c r="DB136" i="1"/>
  <c r="DL136" i="1" s="1"/>
  <c r="DD135" i="1"/>
  <c r="DN135" i="1" s="1"/>
  <c r="DC135" i="1"/>
  <c r="DM135" i="1"/>
  <c r="DB135" i="1"/>
  <c r="DL135" i="1" s="1"/>
  <c r="DD134" i="1"/>
  <c r="DN134" i="1" s="1"/>
  <c r="DC134" i="1"/>
  <c r="DM134" i="1"/>
  <c r="DB134" i="1"/>
  <c r="DL134" i="1"/>
  <c r="DD133" i="1"/>
  <c r="DN133" i="1"/>
  <c r="DC133" i="1"/>
  <c r="DM133" i="1" s="1"/>
  <c r="DB133" i="1"/>
  <c r="DL133" i="1" s="1"/>
  <c r="DD132" i="1"/>
  <c r="DN132" i="1" s="1"/>
  <c r="DC132" i="1"/>
  <c r="DM132" i="1" s="1"/>
  <c r="DB132" i="1"/>
  <c r="DL132" i="1" s="1"/>
  <c r="DD131" i="1"/>
  <c r="DN131" i="1"/>
  <c r="DC131" i="1"/>
  <c r="DM131" i="1" s="1"/>
  <c r="DB131" i="1"/>
  <c r="DL131" i="1" s="1"/>
  <c r="DD130" i="1"/>
  <c r="DN130" i="1" s="1"/>
  <c r="DC130" i="1"/>
  <c r="DM130" i="1" s="1"/>
  <c r="DB130" i="1"/>
  <c r="DL130" i="1" s="1"/>
  <c r="DD129" i="1"/>
  <c r="DN129" i="1" s="1"/>
  <c r="DC129" i="1"/>
  <c r="DM129" i="1" s="1"/>
  <c r="DB129" i="1"/>
  <c r="DL129" i="1" s="1"/>
  <c r="DD128" i="1"/>
  <c r="DN128" i="1" s="1"/>
  <c r="DC128" i="1"/>
  <c r="DM128" i="1"/>
  <c r="DB128" i="1"/>
  <c r="DL128" i="1" s="1"/>
  <c r="DD127" i="1"/>
  <c r="DN127" i="1"/>
  <c r="DC127" i="1"/>
  <c r="DM127" i="1"/>
  <c r="DB127" i="1"/>
  <c r="DL127" i="1" s="1"/>
  <c r="DD126" i="1"/>
  <c r="DN126" i="1" s="1"/>
  <c r="DC126" i="1"/>
  <c r="DM126" i="1"/>
  <c r="DB126" i="1"/>
  <c r="DL126" i="1"/>
  <c r="DD125" i="1"/>
  <c r="DN125" i="1"/>
  <c r="DC125" i="1"/>
  <c r="DM125" i="1" s="1"/>
  <c r="DB125" i="1"/>
  <c r="DL125" i="1" s="1"/>
  <c r="DD124" i="1"/>
  <c r="DN124" i="1"/>
  <c r="DC124" i="1"/>
  <c r="DM124" i="1"/>
  <c r="DB124" i="1"/>
  <c r="DL124" i="1" s="1"/>
  <c r="DD123" i="1"/>
  <c r="DN123" i="1" s="1"/>
  <c r="DC123" i="1"/>
  <c r="DM123" i="1"/>
  <c r="DB123" i="1"/>
  <c r="DL123" i="1" s="1"/>
  <c r="DD122" i="1"/>
  <c r="DN122" i="1" s="1"/>
  <c r="DC122" i="1"/>
  <c r="DM122" i="1" s="1"/>
  <c r="DB122" i="1"/>
  <c r="DL122" i="1" s="1"/>
  <c r="DD121" i="1"/>
  <c r="DN121" i="1" s="1"/>
  <c r="DC121" i="1"/>
  <c r="DM121" i="1" s="1"/>
  <c r="DB121" i="1"/>
  <c r="DL121" i="1" s="1"/>
  <c r="DD120" i="1"/>
  <c r="DN120" i="1" s="1"/>
  <c r="DC120" i="1"/>
  <c r="DM120" i="1" s="1"/>
  <c r="DB120" i="1"/>
  <c r="DL120" i="1" s="1"/>
  <c r="DD119" i="1"/>
  <c r="DN119" i="1"/>
  <c r="DC119" i="1"/>
  <c r="DM119" i="1" s="1"/>
  <c r="DB119" i="1"/>
  <c r="DL119" i="1" s="1"/>
  <c r="DD118" i="1"/>
  <c r="DN118" i="1" s="1"/>
  <c r="DC118" i="1"/>
  <c r="DM118" i="1" s="1"/>
  <c r="DB118" i="1"/>
  <c r="DL118" i="1"/>
  <c r="DD117" i="1"/>
  <c r="DN117" i="1" s="1"/>
  <c r="DC117" i="1"/>
  <c r="DM117" i="1" s="1"/>
  <c r="DB117" i="1"/>
  <c r="DL117" i="1"/>
  <c r="DD116" i="1"/>
  <c r="DN116" i="1" s="1"/>
  <c r="DC116" i="1"/>
  <c r="DM116" i="1" s="1"/>
  <c r="DB116" i="1"/>
  <c r="DL116" i="1" s="1"/>
  <c r="DD115" i="1"/>
  <c r="DN115" i="1"/>
  <c r="DC115" i="1"/>
  <c r="DM115" i="1"/>
  <c r="DB115" i="1"/>
  <c r="DL115" i="1" s="1"/>
  <c r="DD114" i="1"/>
  <c r="DN114" i="1" s="1"/>
  <c r="DC114" i="1"/>
  <c r="DM114" i="1" s="1"/>
  <c r="DB114" i="1"/>
  <c r="DL114" i="1"/>
  <c r="DD113" i="1"/>
  <c r="DN113" i="1"/>
  <c r="DC113" i="1"/>
  <c r="DM113" i="1" s="1"/>
  <c r="DB113" i="1"/>
  <c r="DL113" i="1"/>
  <c r="DD112" i="1"/>
  <c r="DN112" i="1" s="1"/>
  <c r="DC112" i="1"/>
  <c r="DM112" i="1" s="1"/>
  <c r="DB112" i="1"/>
  <c r="DL112" i="1" s="1"/>
  <c r="DD111" i="1"/>
  <c r="DN111" i="1" s="1"/>
  <c r="DC111" i="1"/>
  <c r="DM111" i="1" s="1"/>
  <c r="DB111" i="1"/>
  <c r="DL111" i="1"/>
  <c r="DD110" i="1"/>
  <c r="DN110" i="1" s="1"/>
  <c r="DC110" i="1"/>
  <c r="DM110" i="1" s="1"/>
  <c r="DB110" i="1"/>
  <c r="DL110" i="1" s="1"/>
  <c r="DD109" i="1"/>
  <c r="DN109" i="1"/>
  <c r="DC109" i="1"/>
  <c r="DM109" i="1" s="1"/>
  <c r="DB109" i="1"/>
  <c r="DL109" i="1"/>
  <c r="DD108" i="1"/>
  <c r="DN108" i="1" s="1"/>
  <c r="DC108" i="1"/>
  <c r="DM108" i="1" s="1"/>
  <c r="DB108" i="1"/>
  <c r="DL108" i="1" s="1"/>
  <c r="DD107" i="1"/>
  <c r="DN107" i="1"/>
  <c r="DC107" i="1"/>
  <c r="DM107" i="1" s="1"/>
  <c r="DB107" i="1"/>
  <c r="DL107" i="1" s="1"/>
  <c r="DD106" i="1"/>
  <c r="DN106" i="1" s="1"/>
  <c r="DC106" i="1"/>
  <c r="DM106" i="1" s="1"/>
  <c r="DB106" i="1"/>
  <c r="DL106" i="1"/>
  <c r="DD105" i="1"/>
  <c r="DN105" i="1" s="1"/>
  <c r="DC105" i="1"/>
  <c r="DM105" i="1" s="1"/>
  <c r="DB105" i="1"/>
  <c r="DL105" i="1"/>
  <c r="DD104" i="1"/>
  <c r="DN104" i="1" s="1"/>
  <c r="DC104" i="1"/>
  <c r="DM104" i="1"/>
  <c r="DB104" i="1"/>
  <c r="DL104" i="1" s="1"/>
  <c r="DD103" i="1"/>
  <c r="DN103" i="1" s="1"/>
  <c r="DC103" i="1"/>
  <c r="DM103" i="1"/>
  <c r="DB103" i="1"/>
  <c r="DL103" i="1" s="1"/>
  <c r="DD102" i="1"/>
  <c r="DN102" i="1" s="1"/>
  <c r="DC102" i="1"/>
  <c r="DM102" i="1" s="1"/>
  <c r="DB102" i="1"/>
  <c r="DL102" i="1" s="1"/>
  <c r="DD101" i="1"/>
  <c r="DN101" i="1" s="1"/>
  <c r="DC101" i="1"/>
  <c r="DM101" i="1" s="1"/>
  <c r="DB101" i="1"/>
  <c r="DL101" i="1" s="1"/>
  <c r="DD100" i="1"/>
  <c r="DN100" i="1" s="1"/>
  <c r="DC100" i="1"/>
  <c r="DM100" i="1"/>
  <c r="DB100" i="1"/>
  <c r="DL100" i="1" s="1"/>
  <c r="DD99" i="1"/>
  <c r="DN99" i="1" s="1"/>
  <c r="DC99" i="1"/>
  <c r="DM99" i="1"/>
  <c r="DB99" i="1"/>
  <c r="DL99" i="1" s="1"/>
  <c r="DD98" i="1"/>
  <c r="DN98" i="1" s="1"/>
  <c r="DC98" i="1"/>
  <c r="DM98" i="1"/>
  <c r="DB98" i="1"/>
  <c r="DL98" i="1" s="1"/>
  <c r="DD97" i="1"/>
  <c r="DN97" i="1" s="1"/>
  <c r="DC97" i="1"/>
  <c r="DM97" i="1" s="1"/>
  <c r="DB97" i="1"/>
  <c r="DL97" i="1" s="1"/>
  <c r="DD96" i="1"/>
  <c r="DN96" i="1" s="1"/>
  <c r="DC96" i="1"/>
  <c r="DM96" i="1" s="1"/>
  <c r="DB96" i="1"/>
  <c r="DL96" i="1" s="1"/>
  <c r="DD95" i="1"/>
  <c r="DN95" i="1"/>
  <c r="DC95" i="1"/>
  <c r="DM95" i="1"/>
  <c r="DB95" i="1"/>
  <c r="DL95" i="1" s="1"/>
  <c r="DD94" i="1"/>
  <c r="DN94" i="1" s="1"/>
  <c r="DC94" i="1"/>
  <c r="DM94" i="1" s="1"/>
  <c r="DB94" i="1"/>
  <c r="DL94" i="1"/>
  <c r="DD93" i="1"/>
  <c r="DN93" i="1"/>
  <c r="DC93" i="1"/>
  <c r="DM93" i="1" s="1"/>
  <c r="DB93" i="1"/>
  <c r="DL93" i="1" s="1"/>
  <c r="DD92" i="1"/>
  <c r="DN92" i="1" s="1"/>
  <c r="DC92" i="1"/>
  <c r="DM92" i="1"/>
  <c r="DB92" i="1"/>
  <c r="DL92" i="1" s="1"/>
  <c r="DD91" i="1"/>
  <c r="DN91" i="1" s="1"/>
  <c r="DC91" i="1"/>
  <c r="DM91" i="1" s="1"/>
  <c r="DB91" i="1"/>
  <c r="DL91" i="1"/>
  <c r="DD90" i="1"/>
  <c r="DN90" i="1" s="1"/>
  <c r="DC90" i="1"/>
  <c r="DM90" i="1" s="1"/>
  <c r="DB90" i="1"/>
  <c r="DL90" i="1" s="1"/>
  <c r="DD89" i="1"/>
  <c r="DN89" i="1"/>
  <c r="DC89" i="1"/>
  <c r="DM89" i="1" s="1"/>
  <c r="DB89" i="1"/>
  <c r="DL89" i="1"/>
  <c r="DD88" i="1"/>
  <c r="DN88" i="1" s="1"/>
  <c r="DC88" i="1"/>
  <c r="DM88" i="1" s="1"/>
  <c r="DB88" i="1"/>
  <c r="DL88" i="1" s="1"/>
  <c r="DD87" i="1"/>
  <c r="DN87" i="1" s="1"/>
  <c r="DC87" i="1"/>
  <c r="DM87" i="1" s="1"/>
  <c r="DB87" i="1"/>
  <c r="DL87" i="1" s="1"/>
  <c r="DD86" i="1"/>
  <c r="DN86" i="1" s="1"/>
  <c r="DC86" i="1"/>
  <c r="DM86" i="1" s="1"/>
  <c r="DB86" i="1"/>
  <c r="DL86" i="1" s="1"/>
  <c r="DD85" i="1"/>
  <c r="DN85" i="1"/>
  <c r="DC85" i="1"/>
  <c r="DM85" i="1" s="1"/>
  <c r="DB85" i="1"/>
  <c r="DL85" i="1"/>
  <c r="DD84" i="1"/>
  <c r="DN84" i="1"/>
  <c r="DC84" i="1"/>
  <c r="DM84" i="1" s="1"/>
  <c r="DB84" i="1"/>
  <c r="DL84" i="1" s="1"/>
  <c r="DD83" i="1"/>
  <c r="DN83" i="1"/>
  <c r="DC83" i="1"/>
  <c r="DM83" i="1"/>
  <c r="DB83" i="1"/>
  <c r="DL83" i="1"/>
  <c r="DD82" i="1"/>
  <c r="DN82" i="1" s="1"/>
  <c r="DC82" i="1"/>
  <c r="DM82" i="1" s="1"/>
  <c r="DB82" i="1"/>
  <c r="DL82" i="1"/>
  <c r="DD81" i="1"/>
  <c r="DN81" i="1"/>
  <c r="DC81" i="1"/>
  <c r="DM81" i="1" s="1"/>
  <c r="DB81" i="1"/>
  <c r="DL81" i="1" s="1"/>
  <c r="DD80" i="1"/>
  <c r="DN80" i="1"/>
  <c r="DC80" i="1"/>
  <c r="DM80" i="1" s="1"/>
  <c r="DB80" i="1"/>
  <c r="DL80" i="1" s="1"/>
  <c r="DD79" i="1"/>
  <c r="DN79" i="1" s="1"/>
  <c r="DC79" i="1"/>
  <c r="DM79" i="1" s="1"/>
  <c r="DB79" i="1"/>
  <c r="DL79" i="1" s="1"/>
  <c r="DD78" i="1"/>
  <c r="DN78" i="1" s="1"/>
  <c r="DC78" i="1"/>
  <c r="DM78" i="1" s="1"/>
  <c r="DB78" i="1"/>
  <c r="DL78" i="1" s="1"/>
  <c r="DD77" i="1"/>
  <c r="DN77" i="1" s="1"/>
  <c r="DC77" i="1"/>
  <c r="DM77" i="1" s="1"/>
  <c r="DB77" i="1"/>
  <c r="DL77" i="1"/>
  <c r="DD76" i="1"/>
  <c r="DN76" i="1" s="1"/>
  <c r="DC76" i="1"/>
  <c r="DM76" i="1" s="1"/>
  <c r="DB76" i="1"/>
  <c r="DL76" i="1" s="1"/>
  <c r="DD75" i="1"/>
  <c r="DN75" i="1" s="1"/>
  <c r="DC75" i="1"/>
  <c r="DM75" i="1"/>
  <c r="DB75" i="1"/>
  <c r="DL75" i="1" s="1"/>
  <c r="DD74" i="1"/>
  <c r="DN74" i="1" s="1"/>
  <c r="DC74" i="1"/>
  <c r="DM74" i="1"/>
  <c r="DB74" i="1"/>
  <c r="DL74" i="1" s="1"/>
  <c r="DD73" i="1"/>
  <c r="DN73" i="1" s="1"/>
  <c r="DC73" i="1"/>
  <c r="DM73" i="1" s="1"/>
  <c r="DB73" i="1"/>
  <c r="DL73" i="1"/>
  <c r="DD72" i="1"/>
  <c r="DN72" i="1"/>
  <c r="DC72" i="1"/>
  <c r="DM72" i="1" s="1"/>
  <c r="DB72" i="1"/>
  <c r="DL72" i="1" s="1"/>
  <c r="DD71" i="1"/>
  <c r="DN71" i="1" s="1"/>
  <c r="DC71" i="1"/>
  <c r="DM71" i="1"/>
  <c r="DB71" i="1"/>
  <c r="DL71" i="1"/>
  <c r="DD70" i="1"/>
  <c r="DN70" i="1" s="1"/>
  <c r="DC70" i="1"/>
  <c r="DM70" i="1"/>
  <c r="DB70" i="1"/>
  <c r="DL70" i="1" s="1"/>
  <c r="DD69" i="1"/>
  <c r="DN69" i="1" s="1"/>
  <c r="DC69" i="1"/>
  <c r="DM69" i="1" s="1"/>
  <c r="DB69" i="1"/>
  <c r="DL69" i="1" s="1"/>
  <c r="DD68" i="1"/>
  <c r="DN68" i="1" s="1"/>
  <c r="DC68" i="1"/>
  <c r="DM68" i="1"/>
  <c r="DB68" i="1"/>
  <c r="DL68" i="1" s="1"/>
  <c r="DD67" i="1"/>
  <c r="DN67" i="1" s="1"/>
  <c r="DC67" i="1"/>
  <c r="DM67" i="1" s="1"/>
  <c r="DB67" i="1"/>
  <c r="DL67" i="1"/>
  <c r="DD66" i="1"/>
  <c r="DN66" i="1" s="1"/>
  <c r="DC66" i="1"/>
  <c r="DM66" i="1"/>
  <c r="DB66" i="1"/>
  <c r="DL66" i="1" s="1"/>
  <c r="DD65" i="1"/>
  <c r="DN65" i="1" s="1"/>
  <c r="DC65" i="1"/>
  <c r="DM65" i="1" s="1"/>
  <c r="DB65" i="1"/>
  <c r="DL65" i="1"/>
  <c r="DD64" i="1"/>
  <c r="DN64" i="1" s="1"/>
  <c r="DC64" i="1"/>
  <c r="DM64" i="1" s="1"/>
  <c r="DB64" i="1"/>
  <c r="DL64" i="1" s="1"/>
  <c r="DD63" i="1"/>
  <c r="DN63" i="1" s="1"/>
  <c r="DC63" i="1"/>
  <c r="DM63" i="1"/>
  <c r="DB63" i="1"/>
  <c r="DL63" i="1" s="1"/>
  <c r="DD62" i="1"/>
  <c r="DN62" i="1" s="1"/>
  <c r="DC62" i="1"/>
  <c r="DM62" i="1"/>
  <c r="DB62" i="1"/>
  <c r="DL62" i="1" s="1"/>
  <c r="DD61" i="1"/>
  <c r="DN61" i="1"/>
  <c r="DC61" i="1"/>
  <c r="DM61" i="1" s="1"/>
  <c r="DB61" i="1"/>
  <c r="DL61" i="1" s="1"/>
  <c r="DD60" i="1"/>
  <c r="DN60" i="1"/>
  <c r="DC60" i="1"/>
  <c r="DM60" i="1" s="1"/>
  <c r="DB60" i="1"/>
  <c r="DL60" i="1" s="1"/>
  <c r="DD59" i="1"/>
  <c r="DN59" i="1" s="1"/>
  <c r="DC59" i="1"/>
  <c r="DM59" i="1" s="1"/>
  <c r="DB59" i="1"/>
  <c r="DL59" i="1" s="1"/>
  <c r="DD58" i="1"/>
  <c r="DN58" i="1" s="1"/>
  <c r="DC58" i="1"/>
  <c r="DM58" i="1" s="1"/>
  <c r="DB58" i="1"/>
  <c r="DL58" i="1" s="1"/>
  <c r="DD57" i="1"/>
  <c r="DN57" i="1"/>
  <c r="DC57" i="1"/>
  <c r="DM57" i="1" s="1"/>
  <c r="DB57" i="1"/>
  <c r="DL57" i="1" s="1"/>
  <c r="DD56" i="1"/>
  <c r="DN56" i="1"/>
  <c r="DC56" i="1"/>
  <c r="DM56" i="1" s="1"/>
  <c r="DB56" i="1"/>
  <c r="DL56" i="1" s="1"/>
  <c r="DD55" i="1"/>
  <c r="DN55" i="1"/>
  <c r="DC55" i="1"/>
  <c r="DM55" i="1" s="1"/>
  <c r="DB55" i="1"/>
  <c r="DL55" i="1" s="1"/>
  <c r="DD54" i="1"/>
  <c r="DN54" i="1" s="1"/>
  <c r="DC54" i="1"/>
  <c r="DM54" i="1" s="1"/>
  <c r="DB54" i="1"/>
  <c r="DL54" i="1" s="1"/>
  <c r="DD53" i="1"/>
  <c r="DN53" i="1" s="1"/>
  <c r="DC53" i="1"/>
  <c r="DM53" i="1" s="1"/>
  <c r="DB53" i="1"/>
  <c r="DL53" i="1"/>
  <c r="DD52" i="1"/>
  <c r="DN52" i="1"/>
  <c r="DC52" i="1"/>
  <c r="DM52" i="1" s="1"/>
  <c r="DB52" i="1"/>
  <c r="DL52" i="1" s="1"/>
  <c r="DD51" i="1"/>
  <c r="DN51" i="1" s="1"/>
  <c r="DC51" i="1"/>
  <c r="DM51" i="1"/>
  <c r="DB51" i="1"/>
  <c r="DL51" i="1"/>
  <c r="DD50" i="1"/>
  <c r="DN50" i="1" s="1"/>
  <c r="DC50" i="1"/>
  <c r="DM50" i="1" s="1"/>
  <c r="DB50" i="1"/>
  <c r="DL50" i="1" s="1"/>
  <c r="DD49" i="1"/>
  <c r="DN49" i="1"/>
  <c r="DC49" i="1"/>
  <c r="DM49" i="1" s="1"/>
  <c r="DB49" i="1"/>
  <c r="DL49" i="1" s="1"/>
  <c r="DD48" i="1"/>
  <c r="DN48" i="1" s="1"/>
  <c r="DC48" i="1"/>
  <c r="DM48" i="1"/>
  <c r="DB48" i="1"/>
  <c r="DL48" i="1" s="1"/>
  <c r="DD47" i="1"/>
  <c r="DN47" i="1" s="1"/>
  <c r="DC47" i="1"/>
  <c r="DM47" i="1" s="1"/>
  <c r="DB47" i="1"/>
  <c r="DL47" i="1"/>
  <c r="DD46" i="1"/>
  <c r="DN46" i="1" s="1"/>
  <c r="DC46" i="1"/>
  <c r="DM46" i="1"/>
  <c r="DB46" i="1"/>
  <c r="DL46" i="1" s="1"/>
  <c r="DD45" i="1"/>
  <c r="DN45" i="1" s="1"/>
  <c r="DC45" i="1"/>
  <c r="DM45" i="1" s="1"/>
  <c r="DB45" i="1"/>
  <c r="DL45" i="1" s="1"/>
  <c r="DD44" i="1"/>
  <c r="DN44" i="1" s="1"/>
  <c r="DC44" i="1"/>
  <c r="DM44" i="1" s="1"/>
  <c r="DB44" i="1"/>
  <c r="DL44" i="1" s="1"/>
  <c r="DD43" i="1"/>
  <c r="DN43" i="1" s="1"/>
  <c r="DC43" i="1"/>
  <c r="DM43" i="1" s="1"/>
  <c r="DB43" i="1"/>
  <c r="DL43" i="1"/>
  <c r="DD42" i="1"/>
  <c r="DN42" i="1" s="1"/>
  <c r="DC42" i="1"/>
  <c r="DM42" i="1"/>
  <c r="DB42" i="1"/>
  <c r="DL42" i="1"/>
  <c r="DD41" i="1"/>
  <c r="DN41" i="1" s="1"/>
  <c r="DC41" i="1"/>
  <c r="DM41" i="1" s="1"/>
  <c r="DB41" i="1"/>
  <c r="DL41" i="1"/>
  <c r="DD40" i="1"/>
  <c r="DN40" i="1"/>
  <c r="DC40" i="1"/>
  <c r="DM40" i="1"/>
  <c r="DB40" i="1"/>
  <c r="DL40" i="1" s="1"/>
  <c r="DD39" i="1"/>
  <c r="DN39" i="1" s="1"/>
  <c r="DC39" i="1"/>
  <c r="DM39" i="1"/>
  <c r="DB39" i="1"/>
  <c r="DL39" i="1"/>
  <c r="DD38" i="1"/>
  <c r="DN38" i="1" s="1"/>
  <c r="DC38" i="1"/>
  <c r="DM38" i="1" s="1"/>
  <c r="DB38" i="1"/>
  <c r="DL38" i="1"/>
  <c r="DD37" i="1"/>
  <c r="DN37" i="1" s="1"/>
  <c r="DC37" i="1"/>
  <c r="DM37" i="1" s="1"/>
  <c r="DB37" i="1"/>
  <c r="DL37" i="1" s="1"/>
  <c r="DD36" i="1"/>
  <c r="DN36" i="1" s="1"/>
  <c r="DC36" i="1"/>
  <c r="DM36" i="1" s="1"/>
  <c r="DB36" i="1"/>
  <c r="DL36" i="1" s="1"/>
  <c r="DD35" i="1"/>
  <c r="DN35" i="1" s="1"/>
  <c r="DC35" i="1"/>
  <c r="DM35" i="1" s="1"/>
  <c r="DB35" i="1"/>
  <c r="DL35" i="1" s="1"/>
  <c r="DD34" i="1"/>
  <c r="DN34" i="1" s="1"/>
  <c r="DC34" i="1"/>
  <c r="DM34" i="1"/>
  <c r="DB34" i="1"/>
  <c r="DL34" i="1" s="1"/>
  <c r="DD33" i="1"/>
  <c r="DN33" i="1" s="1"/>
  <c r="DC33" i="1"/>
  <c r="DM33" i="1" s="1"/>
  <c r="DB33" i="1"/>
  <c r="DL33" i="1" s="1"/>
  <c r="DD32" i="1"/>
  <c r="DN32" i="1"/>
  <c r="DC32" i="1"/>
  <c r="DM32" i="1" s="1"/>
  <c r="DB32" i="1"/>
  <c r="DL32" i="1" s="1"/>
  <c r="DD31" i="1"/>
  <c r="DN31" i="1"/>
  <c r="DC31" i="1"/>
  <c r="DM31" i="1" s="1"/>
  <c r="DB31" i="1"/>
  <c r="DL31" i="1" s="1"/>
  <c r="DD30" i="1"/>
  <c r="DN30" i="1" s="1"/>
  <c r="DC30" i="1"/>
  <c r="DM30" i="1"/>
  <c r="DB30" i="1"/>
  <c r="DL30" i="1"/>
  <c r="DD29" i="1"/>
  <c r="DN29" i="1" s="1"/>
  <c r="DC29" i="1"/>
  <c r="DM29" i="1" s="1"/>
  <c r="DB29" i="1"/>
  <c r="DL29" i="1" s="1"/>
  <c r="DD28" i="1"/>
  <c r="DN28" i="1"/>
  <c r="DC28" i="1"/>
  <c r="DM28" i="1"/>
  <c r="DB28" i="1"/>
  <c r="DL28" i="1" s="1"/>
  <c r="DD27" i="1"/>
  <c r="DN27" i="1"/>
  <c r="DC27" i="1"/>
  <c r="DM27" i="1" s="1"/>
  <c r="DB27" i="1"/>
  <c r="DL27" i="1" s="1"/>
  <c r="DD26" i="1"/>
  <c r="DN26" i="1" s="1"/>
  <c r="DC26" i="1"/>
  <c r="DM26" i="1" s="1"/>
  <c r="DB26" i="1"/>
  <c r="DL26" i="1" s="1"/>
  <c r="DD25" i="1"/>
  <c r="DN25" i="1"/>
  <c r="DC25" i="1"/>
  <c r="DM25" i="1" s="1"/>
  <c r="DB25" i="1"/>
  <c r="DL25" i="1" s="1"/>
  <c r="DD24" i="1"/>
  <c r="DN24" i="1" s="1"/>
  <c r="DC24" i="1"/>
  <c r="DM24" i="1"/>
  <c r="DB24" i="1"/>
  <c r="DL24" i="1" s="1"/>
  <c r="DD23" i="1"/>
  <c r="DN23" i="1"/>
  <c r="DC23" i="1"/>
  <c r="DM23" i="1" s="1"/>
  <c r="DB23" i="1"/>
  <c r="DL23" i="1" s="1"/>
  <c r="DD22" i="1"/>
  <c r="DN22" i="1" s="1"/>
  <c r="DC22" i="1"/>
  <c r="DM22" i="1"/>
  <c r="DB22" i="1"/>
  <c r="DL22" i="1" s="1"/>
  <c r="DD21" i="1"/>
  <c r="DN21" i="1" s="1"/>
  <c r="DC21" i="1"/>
  <c r="DM21" i="1" s="1"/>
  <c r="DB21" i="1"/>
  <c r="DL21" i="1" s="1"/>
  <c r="DD20" i="1"/>
  <c r="DN20" i="1"/>
  <c r="DC20" i="1"/>
  <c r="DM20" i="1" s="1"/>
  <c r="DB20" i="1"/>
  <c r="DL20" i="1" s="1"/>
  <c r="DD19" i="1"/>
  <c r="DN19" i="1"/>
  <c r="DC19" i="1"/>
  <c r="DM19" i="1" s="1"/>
  <c r="DB19" i="1"/>
  <c r="DL19" i="1"/>
  <c r="DD18" i="1"/>
  <c r="DN18" i="1"/>
  <c r="DC18" i="1"/>
  <c r="DM18" i="1"/>
  <c r="DB18" i="1"/>
  <c r="DL18" i="1" s="1"/>
  <c r="DD17" i="1"/>
  <c r="DN17" i="1"/>
  <c r="DC17" i="1"/>
  <c r="DM17" i="1"/>
  <c r="DB17" i="1"/>
  <c r="DL17" i="1"/>
  <c r="DD16" i="1"/>
  <c r="DN16" i="1" s="1"/>
  <c r="DC16" i="1"/>
  <c r="DM16" i="1"/>
  <c r="DB16" i="1"/>
  <c r="DL16" i="1"/>
  <c r="DD15" i="1"/>
  <c r="DN15" i="1"/>
  <c r="DC15" i="1"/>
  <c r="DM15" i="1" s="1"/>
  <c r="DB15" i="1"/>
  <c r="DL15" i="1"/>
  <c r="DD14" i="1"/>
  <c r="DN14" i="1"/>
  <c r="DC14" i="1"/>
  <c r="DM14" i="1"/>
  <c r="DB14" i="1"/>
  <c r="DL14" i="1" s="1"/>
  <c r="DD13" i="1"/>
  <c r="DN13" i="1"/>
  <c r="DC13" i="1"/>
  <c r="DM13" i="1"/>
  <c r="DB13" i="1"/>
  <c r="DL13" i="1"/>
  <c r="DD12" i="1"/>
  <c r="DN12" i="1" s="1"/>
  <c r="DC12" i="1"/>
  <c r="DM12" i="1"/>
  <c r="DB12" i="1"/>
  <c r="DL12" i="1"/>
  <c r="DD11" i="1"/>
  <c r="DN11" i="1"/>
  <c r="DC11" i="1"/>
  <c r="DM11" i="1" s="1"/>
  <c r="DB11" i="1"/>
  <c r="DL11" i="1"/>
  <c r="DD10" i="1"/>
  <c r="DN10" i="1"/>
  <c r="DC10" i="1"/>
  <c r="DM10" i="1"/>
  <c r="DB10" i="1"/>
  <c r="DL10" i="1" s="1"/>
  <c r="DD9" i="1"/>
  <c r="DN9" i="1"/>
  <c r="DC9" i="1"/>
  <c r="DM9" i="1"/>
  <c r="DB9" i="1"/>
  <c r="DL9" i="1"/>
  <c r="EY262" i="1"/>
  <c r="EX262" i="1"/>
  <c r="EW262" i="1"/>
  <c r="EV262" i="1"/>
  <c r="EU262" i="1"/>
  <c r="ET262" i="1"/>
  <c r="ES262" i="1"/>
  <c r="EY261" i="1"/>
  <c r="EX261" i="1"/>
  <c r="EW261" i="1"/>
  <c r="EV261" i="1"/>
  <c r="EU261" i="1"/>
  <c r="ET261" i="1"/>
  <c r="ES261" i="1"/>
  <c r="EY260" i="1"/>
  <c r="EX260" i="1"/>
  <c r="EW260" i="1"/>
  <c r="EV260" i="1"/>
  <c r="EU260" i="1"/>
  <c r="ET260" i="1"/>
  <c r="ES260" i="1"/>
  <c r="EY259" i="1"/>
  <c r="EX259" i="1"/>
  <c r="EW259" i="1"/>
  <c r="EV259" i="1"/>
  <c r="EU259" i="1"/>
  <c r="ET259" i="1"/>
  <c r="ES259" i="1"/>
  <c r="EY257" i="1"/>
  <c r="EX257" i="1"/>
  <c r="EW257" i="1"/>
  <c r="EV257" i="1"/>
  <c r="EU257" i="1"/>
  <c r="ET257" i="1"/>
  <c r="ES257" i="1"/>
  <c r="EY256" i="1"/>
  <c r="EX256" i="1"/>
  <c r="EW256" i="1"/>
  <c r="EV256" i="1"/>
  <c r="EU256" i="1"/>
  <c r="ET256" i="1"/>
  <c r="ES256" i="1"/>
  <c r="EY255" i="1"/>
  <c r="EX255" i="1"/>
  <c r="EW255" i="1"/>
  <c r="EV255" i="1"/>
  <c r="EU255" i="1"/>
  <c r="ET255" i="1"/>
  <c r="ES255" i="1"/>
  <c r="EY248" i="1"/>
  <c r="EX248" i="1"/>
  <c r="EW248" i="1"/>
  <c r="EV248" i="1"/>
  <c r="EU248" i="1"/>
  <c r="ET248" i="1"/>
  <c r="ES248" i="1"/>
  <c r="EY247" i="1"/>
  <c r="EX247" i="1"/>
  <c r="EW247" i="1"/>
  <c r="EV247" i="1"/>
  <c r="EU247" i="1"/>
  <c r="ET247" i="1"/>
  <c r="ES247" i="1"/>
  <c r="EY246" i="1"/>
  <c r="EX246" i="1"/>
  <c r="EW246" i="1"/>
  <c r="EV246" i="1"/>
  <c r="EU246" i="1"/>
  <c r="ET246" i="1"/>
  <c r="ES246" i="1"/>
  <c r="EY245" i="1"/>
  <c r="EX245" i="1"/>
  <c r="EW245" i="1"/>
  <c r="EV245" i="1"/>
  <c r="EU245" i="1"/>
  <c r="ET245" i="1"/>
  <c r="ES245" i="1"/>
  <c r="EY244" i="1"/>
  <c r="EX244" i="1"/>
  <c r="EW244" i="1"/>
  <c r="EV244" i="1"/>
  <c r="EU244" i="1"/>
  <c r="ET244" i="1"/>
  <c r="ES244" i="1"/>
  <c r="EY243" i="1"/>
  <c r="EX243" i="1"/>
  <c r="EW243" i="1"/>
  <c r="EV243" i="1"/>
  <c r="EU243" i="1"/>
  <c r="ET243" i="1"/>
  <c r="ES243" i="1"/>
  <c r="EY242" i="1"/>
  <c r="EX242" i="1"/>
  <c r="EW242" i="1"/>
  <c r="EV242" i="1"/>
  <c r="EU242" i="1"/>
  <c r="ET242" i="1"/>
  <c r="ES242" i="1"/>
  <c r="EY241" i="1"/>
  <c r="EX241" i="1"/>
  <c r="EW241" i="1"/>
  <c r="EV241" i="1"/>
  <c r="EU241" i="1"/>
  <c r="ET241" i="1"/>
  <c r="ES241" i="1"/>
  <c r="EY240" i="1"/>
  <c r="EX240" i="1"/>
  <c r="EW240" i="1"/>
  <c r="EV240" i="1"/>
  <c r="EU240" i="1"/>
  <c r="ET240" i="1"/>
  <c r="ES240" i="1"/>
  <c r="EY239" i="1"/>
  <c r="EX239" i="1"/>
  <c r="EW239" i="1"/>
  <c r="EV239" i="1"/>
  <c r="EU239" i="1"/>
  <c r="ET239" i="1"/>
  <c r="ES239" i="1"/>
  <c r="EY237" i="1"/>
  <c r="EX237" i="1"/>
  <c r="EW237" i="1"/>
  <c r="EV237" i="1"/>
  <c r="EU237" i="1"/>
  <c r="ET237" i="1"/>
  <c r="ES237" i="1"/>
  <c r="EY236" i="1"/>
  <c r="EX236" i="1"/>
  <c r="EW236" i="1"/>
  <c r="EV236" i="1"/>
  <c r="EU236" i="1"/>
  <c r="ET236" i="1"/>
  <c r="ES236" i="1"/>
  <c r="EY235" i="1"/>
  <c r="EX235" i="1"/>
  <c r="EW235" i="1"/>
  <c r="EV235" i="1"/>
  <c r="EU235" i="1"/>
  <c r="ET235" i="1"/>
  <c r="ES235" i="1"/>
  <c r="EY234" i="1"/>
  <c r="EX234" i="1"/>
  <c r="EW234" i="1"/>
  <c r="EV234" i="1"/>
  <c r="EU234" i="1"/>
  <c r="ET234" i="1"/>
  <c r="ES234" i="1"/>
  <c r="EY232" i="1"/>
  <c r="EX232" i="1"/>
  <c r="EW232" i="1"/>
  <c r="EV232" i="1"/>
  <c r="EU232" i="1"/>
  <c r="ET232" i="1"/>
  <c r="ES232" i="1"/>
  <c r="EY231" i="1"/>
  <c r="EX231" i="1"/>
  <c r="EW231" i="1"/>
  <c r="EV231" i="1"/>
  <c r="EU231" i="1"/>
  <c r="ET231" i="1"/>
  <c r="ES231" i="1"/>
  <c r="EY230" i="1"/>
  <c r="EX230" i="1"/>
  <c r="EW230" i="1"/>
  <c r="EV230" i="1"/>
  <c r="EU230" i="1"/>
  <c r="ET230" i="1"/>
  <c r="ES230" i="1"/>
  <c r="EY229" i="1"/>
  <c r="EX229" i="1"/>
  <c r="EW229" i="1"/>
  <c r="EV229" i="1"/>
  <c r="EU229" i="1"/>
  <c r="ET229" i="1"/>
  <c r="ES229" i="1"/>
  <c r="EY228" i="1"/>
  <c r="EX228" i="1"/>
  <c r="EW228" i="1"/>
  <c r="EV228" i="1"/>
  <c r="EU228" i="1"/>
  <c r="ET228" i="1"/>
  <c r="ES228" i="1"/>
  <c r="EY227" i="1"/>
  <c r="EX227" i="1"/>
  <c r="EW227" i="1"/>
  <c r="EV227" i="1"/>
  <c r="EU227" i="1"/>
  <c r="ET227" i="1"/>
  <c r="ES227" i="1"/>
  <c r="EY226" i="1"/>
  <c r="EX226" i="1"/>
  <c r="EW226" i="1"/>
  <c r="EV226" i="1"/>
  <c r="EU226" i="1"/>
  <c r="ET226" i="1"/>
  <c r="ES226" i="1"/>
  <c r="EY225" i="1"/>
  <c r="EX225" i="1"/>
  <c r="EW225" i="1"/>
  <c r="EV225" i="1"/>
  <c r="EU225" i="1"/>
  <c r="ET225" i="1"/>
  <c r="ES225" i="1"/>
  <c r="EY224" i="1"/>
  <c r="EX224" i="1"/>
  <c r="EW224" i="1"/>
  <c r="EV224" i="1"/>
  <c r="EU224" i="1"/>
  <c r="ET224" i="1"/>
  <c r="ES224" i="1"/>
  <c r="EY223" i="1"/>
  <c r="EX223" i="1"/>
  <c r="EW223" i="1"/>
  <c r="EV223" i="1"/>
  <c r="EU223" i="1"/>
  <c r="ET223" i="1"/>
  <c r="ES223" i="1"/>
  <c r="EY222" i="1"/>
  <c r="EX222" i="1"/>
  <c r="EW222" i="1"/>
  <c r="EV222" i="1"/>
  <c r="EU222" i="1"/>
  <c r="ET222" i="1"/>
  <c r="ES222" i="1"/>
  <c r="EY221" i="1"/>
  <c r="EX221" i="1"/>
  <c r="EW221" i="1"/>
  <c r="EV221" i="1"/>
  <c r="EU221" i="1"/>
  <c r="ET221" i="1"/>
  <c r="ES221" i="1"/>
  <c r="EY220" i="1"/>
  <c r="EX220" i="1"/>
  <c r="EW220" i="1"/>
  <c r="EV220" i="1"/>
  <c r="EU220" i="1"/>
  <c r="ET220" i="1"/>
  <c r="ES220" i="1"/>
  <c r="EY219" i="1"/>
  <c r="EX219" i="1"/>
  <c r="EW219" i="1"/>
  <c r="EV219" i="1"/>
  <c r="EU219" i="1"/>
  <c r="ET219" i="1"/>
  <c r="ES219" i="1"/>
  <c r="EY218" i="1"/>
  <c r="EX218" i="1"/>
  <c r="EW218" i="1"/>
  <c r="EV218" i="1"/>
  <c r="EU218" i="1"/>
  <c r="ET218" i="1"/>
  <c r="ES218" i="1"/>
  <c r="EY217" i="1"/>
  <c r="EX217" i="1"/>
  <c r="EW217" i="1"/>
  <c r="EV217" i="1"/>
  <c r="EU217" i="1"/>
  <c r="ET217" i="1"/>
  <c r="ES217" i="1"/>
  <c r="EY215" i="1"/>
  <c r="EX215" i="1"/>
  <c r="EW215" i="1"/>
  <c r="EV215" i="1"/>
  <c r="EU215" i="1"/>
  <c r="ET215" i="1"/>
  <c r="ES215" i="1"/>
  <c r="EY214" i="1"/>
  <c r="EX214" i="1"/>
  <c r="EW214" i="1"/>
  <c r="EV214" i="1"/>
  <c r="EU214" i="1"/>
  <c r="ET214" i="1"/>
  <c r="ES214" i="1"/>
  <c r="EY213" i="1"/>
  <c r="EX213" i="1"/>
  <c r="EW213" i="1"/>
  <c r="EV213" i="1"/>
  <c r="EU213" i="1"/>
  <c r="ET213" i="1"/>
  <c r="ES213" i="1"/>
  <c r="EY212" i="1"/>
  <c r="EX212" i="1"/>
  <c r="EW212" i="1"/>
  <c r="EV212" i="1"/>
  <c r="EU212" i="1"/>
  <c r="ET212" i="1"/>
  <c r="ES212" i="1"/>
  <c r="EY211" i="1"/>
  <c r="EX211" i="1"/>
  <c r="EW211" i="1"/>
  <c r="EV211" i="1"/>
  <c r="EU211" i="1"/>
  <c r="ET211" i="1"/>
  <c r="ES211" i="1"/>
  <c r="EY210" i="1"/>
  <c r="EX210" i="1"/>
  <c r="EW210" i="1"/>
  <c r="EV210" i="1"/>
  <c r="EU210" i="1"/>
  <c r="ET210" i="1"/>
  <c r="ES210" i="1"/>
  <c r="EY209" i="1"/>
  <c r="EX209" i="1"/>
  <c r="EW209" i="1"/>
  <c r="EV209" i="1"/>
  <c r="EU209" i="1"/>
  <c r="ET209" i="1"/>
  <c r="ES209" i="1"/>
  <c r="EY208" i="1"/>
  <c r="EX208" i="1"/>
  <c r="EW208" i="1"/>
  <c r="EV208" i="1"/>
  <c r="EU208" i="1"/>
  <c r="ET208" i="1"/>
  <c r="ES208" i="1"/>
  <c r="EY207" i="1"/>
  <c r="EX207" i="1"/>
  <c r="EW207" i="1"/>
  <c r="EV207" i="1"/>
  <c r="EU207" i="1"/>
  <c r="ET207" i="1"/>
  <c r="ES207" i="1"/>
  <c r="EY206" i="1"/>
  <c r="EX206" i="1"/>
  <c r="EW206" i="1"/>
  <c r="EV206" i="1"/>
  <c r="EU206" i="1"/>
  <c r="ET206" i="1"/>
  <c r="ES206" i="1"/>
  <c r="EY205" i="1"/>
  <c r="EX205" i="1"/>
  <c r="EW205" i="1"/>
  <c r="EV205" i="1"/>
  <c r="EU205" i="1"/>
  <c r="ET205" i="1"/>
  <c r="ES205" i="1"/>
  <c r="EY204" i="1"/>
  <c r="EX204" i="1"/>
  <c r="EW204" i="1"/>
  <c r="EV204" i="1"/>
  <c r="EU204" i="1"/>
  <c r="ET204" i="1"/>
  <c r="ES204" i="1"/>
  <c r="EY203" i="1"/>
  <c r="EX203" i="1"/>
  <c r="EW203" i="1"/>
  <c r="EV203" i="1"/>
  <c r="EU203" i="1"/>
  <c r="ET203" i="1"/>
  <c r="ES203" i="1"/>
  <c r="EY202" i="1"/>
  <c r="EX202" i="1"/>
  <c r="EW202" i="1"/>
  <c r="EV202" i="1"/>
  <c r="EU202" i="1"/>
  <c r="ET202" i="1"/>
  <c r="ES202" i="1"/>
  <c r="EY201" i="1"/>
  <c r="EX201" i="1"/>
  <c r="EW201" i="1"/>
  <c r="EV201" i="1"/>
  <c r="EU201" i="1"/>
  <c r="ET201" i="1"/>
  <c r="ES201" i="1"/>
  <c r="EY199" i="1"/>
  <c r="EX199" i="1"/>
  <c r="EW199" i="1"/>
  <c r="EV199" i="1"/>
  <c r="EU199" i="1"/>
  <c r="ET199" i="1"/>
  <c r="ES199" i="1"/>
  <c r="EY198" i="1"/>
  <c r="EX198" i="1"/>
  <c r="EW198" i="1"/>
  <c r="EV198" i="1"/>
  <c r="EU198" i="1"/>
  <c r="ET198" i="1"/>
  <c r="ES198" i="1"/>
  <c r="EY197" i="1"/>
  <c r="EX197" i="1"/>
  <c r="EW197" i="1"/>
  <c r="EV197" i="1"/>
  <c r="EU197" i="1"/>
  <c r="ET197" i="1"/>
  <c r="ES197" i="1"/>
  <c r="EY196" i="1"/>
  <c r="EX196" i="1"/>
  <c r="EW196" i="1"/>
  <c r="EV196" i="1"/>
  <c r="EU196" i="1"/>
  <c r="ET196" i="1"/>
  <c r="ES196" i="1"/>
  <c r="EY195" i="1"/>
  <c r="EX195" i="1"/>
  <c r="EW195" i="1"/>
  <c r="EV195" i="1"/>
  <c r="EU195" i="1"/>
  <c r="ET195" i="1"/>
  <c r="ES195" i="1"/>
  <c r="EY194" i="1"/>
  <c r="EX194" i="1"/>
  <c r="EW194" i="1"/>
  <c r="EV194" i="1"/>
  <c r="EU194" i="1"/>
  <c r="ET194" i="1"/>
  <c r="ES194" i="1"/>
  <c r="EY193" i="1"/>
  <c r="EX193" i="1"/>
  <c r="EW193" i="1"/>
  <c r="EV193" i="1"/>
  <c r="EU193" i="1"/>
  <c r="ET193" i="1"/>
  <c r="ES193" i="1"/>
  <c r="EY192" i="1"/>
  <c r="EX192" i="1"/>
  <c r="EW192" i="1"/>
  <c r="EV192" i="1"/>
  <c r="EU192" i="1"/>
  <c r="ET192" i="1"/>
  <c r="ES192" i="1"/>
  <c r="EY191" i="1"/>
  <c r="EX191" i="1"/>
  <c r="EW191" i="1"/>
  <c r="EV191" i="1"/>
  <c r="EU191" i="1"/>
  <c r="ET191" i="1"/>
  <c r="ES191" i="1"/>
  <c r="EY190" i="1"/>
  <c r="EX190" i="1"/>
  <c r="EW190" i="1"/>
  <c r="EV190" i="1"/>
  <c r="EU190" i="1"/>
  <c r="ET190" i="1"/>
  <c r="ES190" i="1"/>
  <c r="EY189" i="1"/>
  <c r="EX189" i="1"/>
  <c r="EW189" i="1"/>
  <c r="EV189" i="1"/>
  <c r="EU189" i="1"/>
  <c r="ET189" i="1"/>
  <c r="ES189" i="1"/>
  <c r="EY188" i="1"/>
  <c r="EX188" i="1"/>
  <c r="EW188" i="1"/>
  <c r="EV188" i="1"/>
  <c r="EU188" i="1"/>
  <c r="ET188" i="1"/>
  <c r="ES188" i="1"/>
  <c r="EY187" i="1"/>
  <c r="EX187" i="1"/>
  <c r="EW187" i="1"/>
  <c r="EV187" i="1"/>
  <c r="EU187" i="1"/>
  <c r="ET187" i="1"/>
  <c r="ES187" i="1"/>
  <c r="EY186" i="1"/>
  <c r="EX186" i="1"/>
  <c r="EW186" i="1"/>
  <c r="EV186" i="1"/>
  <c r="EU186" i="1"/>
  <c r="ET186" i="1"/>
  <c r="ES186" i="1"/>
  <c r="EY185" i="1"/>
  <c r="EX185" i="1"/>
  <c r="EW185" i="1"/>
  <c r="EV185" i="1"/>
  <c r="EU185" i="1"/>
  <c r="ET185" i="1"/>
  <c r="ES185" i="1"/>
  <c r="EY184" i="1"/>
  <c r="EX184" i="1"/>
  <c r="EW184" i="1"/>
  <c r="EV184" i="1"/>
  <c r="EU184" i="1"/>
  <c r="ET184" i="1"/>
  <c r="ES184" i="1"/>
  <c r="EY183" i="1"/>
  <c r="EX183" i="1"/>
  <c r="EW183" i="1"/>
  <c r="EV183" i="1"/>
  <c r="EU183" i="1"/>
  <c r="ET183" i="1"/>
  <c r="ES183" i="1"/>
  <c r="EY182" i="1"/>
  <c r="EX182" i="1"/>
  <c r="EW182" i="1"/>
  <c r="EV182" i="1"/>
  <c r="EU182" i="1"/>
  <c r="ET182" i="1"/>
  <c r="ES182" i="1"/>
  <c r="EY181" i="1"/>
  <c r="EX181" i="1"/>
  <c r="EW181" i="1"/>
  <c r="EV181" i="1"/>
  <c r="EU181" i="1"/>
  <c r="ET181" i="1"/>
  <c r="ES181" i="1"/>
  <c r="EY180" i="1"/>
  <c r="EX180" i="1"/>
  <c r="EW180" i="1"/>
  <c r="EV180" i="1"/>
  <c r="EU180" i="1"/>
  <c r="ET180" i="1"/>
  <c r="ES180" i="1"/>
  <c r="EY179" i="1"/>
  <c r="EX179" i="1"/>
  <c r="EW179" i="1"/>
  <c r="EV179" i="1"/>
  <c r="EU179" i="1"/>
  <c r="ET179" i="1"/>
  <c r="ES179" i="1"/>
  <c r="EY178" i="1"/>
  <c r="EX178" i="1"/>
  <c r="EW178" i="1"/>
  <c r="EV178" i="1"/>
  <c r="EU178" i="1"/>
  <c r="ET178" i="1"/>
  <c r="ES178" i="1"/>
  <c r="EY176" i="1"/>
  <c r="EX176" i="1"/>
  <c r="EW176" i="1"/>
  <c r="EV176" i="1"/>
  <c r="EU176" i="1"/>
  <c r="ET176" i="1"/>
  <c r="ES176" i="1"/>
  <c r="EY175" i="1"/>
  <c r="EX175" i="1"/>
  <c r="EW175" i="1"/>
  <c r="EV175" i="1"/>
  <c r="EU175" i="1"/>
  <c r="ET175" i="1"/>
  <c r="ES175" i="1"/>
  <c r="EY174" i="1"/>
  <c r="EX174" i="1"/>
  <c r="EW174" i="1"/>
  <c r="EV174" i="1"/>
  <c r="EU174" i="1"/>
  <c r="ET174" i="1"/>
  <c r="ES174" i="1"/>
  <c r="EY173" i="1"/>
  <c r="EX173" i="1"/>
  <c r="EW173" i="1"/>
  <c r="EV173" i="1"/>
  <c r="EU173" i="1"/>
  <c r="ET173" i="1"/>
  <c r="ES173" i="1"/>
  <c r="EY172" i="1"/>
  <c r="EX172" i="1"/>
  <c r="EW172" i="1"/>
  <c r="EV172" i="1"/>
  <c r="EU172" i="1"/>
  <c r="ET172" i="1"/>
  <c r="ES172" i="1"/>
  <c r="EY171" i="1"/>
  <c r="EX171" i="1"/>
  <c r="EW171" i="1"/>
  <c r="EV171" i="1"/>
  <c r="EU171" i="1"/>
  <c r="ET171" i="1"/>
  <c r="ES171" i="1"/>
  <c r="EY170" i="1"/>
  <c r="EX170" i="1"/>
  <c r="EW170" i="1"/>
  <c r="EV170" i="1"/>
  <c r="EU170" i="1"/>
  <c r="ET170" i="1"/>
  <c r="ES170" i="1"/>
  <c r="EY169" i="1"/>
  <c r="EX169" i="1"/>
  <c r="EW169" i="1"/>
  <c r="EV169" i="1"/>
  <c r="EU169" i="1"/>
  <c r="ET169" i="1"/>
  <c r="ES169" i="1"/>
  <c r="EY168" i="1"/>
  <c r="EX168" i="1"/>
  <c r="EW168" i="1"/>
  <c r="EV168" i="1"/>
  <c r="EU168" i="1"/>
  <c r="ET168" i="1"/>
  <c r="ES168" i="1"/>
  <c r="EY167" i="1"/>
  <c r="EX167" i="1"/>
  <c r="EW167" i="1"/>
  <c r="EV167" i="1"/>
  <c r="EU167" i="1"/>
  <c r="ET167" i="1"/>
  <c r="ES167" i="1"/>
  <c r="EY166" i="1"/>
  <c r="EX166" i="1"/>
  <c r="EW166" i="1"/>
  <c r="EV166" i="1"/>
  <c r="EU166" i="1"/>
  <c r="ET166" i="1"/>
  <c r="ES166" i="1"/>
  <c r="EY165" i="1"/>
  <c r="EX165" i="1"/>
  <c r="EW165" i="1"/>
  <c r="EV165" i="1"/>
  <c r="EU165" i="1"/>
  <c r="ET165" i="1"/>
  <c r="ES165" i="1"/>
  <c r="EY164" i="1"/>
  <c r="EX164" i="1"/>
  <c r="EW164" i="1"/>
  <c r="EV164" i="1"/>
  <c r="EU164" i="1"/>
  <c r="ET164" i="1"/>
  <c r="ES164" i="1"/>
  <c r="EY163" i="1"/>
  <c r="EX163" i="1"/>
  <c r="EW163" i="1"/>
  <c r="EV163" i="1"/>
  <c r="EU163" i="1"/>
  <c r="ET163" i="1"/>
  <c r="ES163" i="1"/>
  <c r="EY162" i="1"/>
  <c r="EX162" i="1"/>
  <c r="EW162" i="1"/>
  <c r="EV162" i="1"/>
  <c r="EU162" i="1"/>
  <c r="ET162" i="1"/>
  <c r="ES162" i="1"/>
  <c r="EY160" i="1"/>
  <c r="EX160" i="1"/>
  <c r="EW160" i="1"/>
  <c r="EV160" i="1"/>
  <c r="EU160" i="1"/>
  <c r="ET160" i="1"/>
  <c r="ES160" i="1"/>
  <c r="EY158" i="1"/>
  <c r="EX158" i="1"/>
  <c r="EW158" i="1"/>
  <c r="EV158" i="1"/>
  <c r="EU158" i="1"/>
  <c r="ET158" i="1"/>
  <c r="ES158" i="1"/>
  <c r="EY156" i="1"/>
  <c r="EX156" i="1"/>
  <c r="EW156" i="1"/>
  <c r="EV156" i="1"/>
  <c r="EU156" i="1"/>
  <c r="ET156" i="1"/>
  <c r="ES156" i="1"/>
  <c r="EY155" i="1"/>
  <c r="EX155" i="1"/>
  <c r="EW155" i="1"/>
  <c r="EV155" i="1"/>
  <c r="EU155" i="1"/>
  <c r="ET155" i="1"/>
  <c r="ES155" i="1"/>
  <c r="EY154" i="1"/>
  <c r="EX154" i="1"/>
  <c r="EW154" i="1"/>
  <c r="EV154" i="1"/>
  <c r="EU154" i="1"/>
  <c r="ET154" i="1"/>
  <c r="ES154" i="1"/>
  <c r="EY153" i="1"/>
  <c r="EX153" i="1"/>
  <c r="EW153" i="1"/>
  <c r="EV153" i="1"/>
  <c r="EU153" i="1"/>
  <c r="ET153" i="1"/>
  <c r="ES153" i="1"/>
  <c r="EY152" i="1"/>
  <c r="EX152" i="1"/>
  <c r="EW152" i="1"/>
  <c r="EV152" i="1"/>
  <c r="EU152" i="1"/>
  <c r="ET152" i="1"/>
  <c r="ES152" i="1"/>
  <c r="EY151" i="1"/>
  <c r="EX151" i="1"/>
  <c r="EW151" i="1"/>
  <c r="EV151" i="1"/>
  <c r="EU151" i="1"/>
  <c r="ET151" i="1"/>
  <c r="ES151" i="1"/>
  <c r="EY150" i="1"/>
  <c r="EX150" i="1"/>
  <c r="EW150" i="1"/>
  <c r="EV150" i="1"/>
  <c r="EU150" i="1"/>
  <c r="ET150" i="1"/>
  <c r="ES150" i="1"/>
  <c r="EY149" i="1"/>
  <c r="EX149" i="1"/>
  <c r="EW149" i="1"/>
  <c r="EV149" i="1"/>
  <c r="EU149" i="1"/>
  <c r="ET149" i="1"/>
  <c r="ES149" i="1"/>
  <c r="EY148" i="1"/>
  <c r="EX148" i="1"/>
  <c r="EW148" i="1"/>
  <c r="EV148" i="1"/>
  <c r="EU148" i="1"/>
  <c r="ET148" i="1"/>
  <c r="ES148" i="1"/>
  <c r="EY147" i="1"/>
  <c r="EX147" i="1"/>
  <c r="EW147" i="1"/>
  <c r="EV147" i="1"/>
  <c r="EU147" i="1"/>
  <c r="ET147" i="1"/>
  <c r="ES147" i="1"/>
  <c r="EY146" i="1"/>
  <c r="EX146" i="1"/>
  <c r="EW146" i="1"/>
  <c r="EV146" i="1"/>
  <c r="EU146" i="1"/>
  <c r="ET146" i="1"/>
  <c r="ES146" i="1"/>
  <c r="EY145" i="1"/>
  <c r="EX145" i="1"/>
  <c r="EW145" i="1"/>
  <c r="EV145" i="1"/>
  <c r="EU145" i="1"/>
  <c r="ET145" i="1"/>
  <c r="ES145" i="1"/>
  <c r="EY144" i="1"/>
  <c r="EX144" i="1"/>
  <c r="EW144" i="1"/>
  <c r="EV144" i="1"/>
  <c r="EU144" i="1"/>
  <c r="ET144" i="1"/>
  <c r="ES144" i="1"/>
  <c r="EY143" i="1"/>
  <c r="EX143" i="1"/>
  <c r="EW143" i="1"/>
  <c r="EV143" i="1"/>
  <c r="EU143" i="1"/>
  <c r="ET143" i="1"/>
  <c r="ES143" i="1"/>
  <c r="EY142" i="1"/>
  <c r="EX142" i="1"/>
  <c r="EW142" i="1"/>
  <c r="EV142" i="1"/>
  <c r="EU142" i="1"/>
  <c r="ET142" i="1"/>
  <c r="ES142" i="1"/>
  <c r="EY141" i="1"/>
  <c r="EX141" i="1"/>
  <c r="EW141" i="1"/>
  <c r="EV141" i="1"/>
  <c r="EU141" i="1"/>
  <c r="ET141" i="1"/>
  <c r="ES141" i="1"/>
  <c r="EY140" i="1"/>
  <c r="EX140" i="1"/>
  <c r="EW140" i="1"/>
  <c r="EV140" i="1"/>
  <c r="EU140" i="1"/>
  <c r="ET140" i="1"/>
  <c r="ES140" i="1"/>
  <c r="EY139" i="1"/>
  <c r="EX139" i="1"/>
  <c r="EW139" i="1"/>
  <c r="EV139" i="1"/>
  <c r="EU139" i="1"/>
  <c r="ET139" i="1"/>
  <c r="ES139" i="1"/>
  <c r="EY138" i="1"/>
  <c r="EX138" i="1"/>
  <c r="EW138" i="1"/>
  <c r="EV138" i="1"/>
  <c r="EU138" i="1"/>
  <c r="ET138" i="1"/>
  <c r="ES138" i="1"/>
  <c r="EY137" i="1"/>
  <c r="EX137" i="1"/>
  <c r="EW137" i="1"/>
  <c r="EV137" i="1"/>
  <c r="EU137" i="1"/>
  <c r="ET137" i="1"/>
  <c r="ES137" i="1"/>
  <c r="EY136" i="1"/>
  <c r="EX136" i="1"/>
  <c r="EW136" i="1"/>
  <c r="EV136" i="1"/>
  <c r="EU136" i="1"/>
  <c r="ET136" i="1"/>
  <c r="ES136" i="1"/>
  <c r="EY135" i="1"/>
  <c r="EX135" i="1"/>
  <c r="EW135" i="1"/>
  <c r="EV135" i="1"/>
  <c r="EU135" i="1"/>
  <c r="ET135" i="1"/>
  <c r="ES135" i="1"/>
  <c r="EY134" i="1"/>
  <c r="EX134" i="1"/>
  <c r="EW134" i="1"/>
  <c r="EV134" i="1"/>
  <c r="EU134" i="1"/>
  <c r="ET134" i="1"/>
  <c r="ES134" i="1"/>
  <c r="EY133" i="1"/>
  <c r="EX133" i="1"/>
  <c r="EW133" i="1"/>
  <c r="EV133" i="1"/>
  <c r="EU133" i="1"/>
  <c r="ET133" i="1"/>
  <c r="ES133" i="1"/>
  <c r="EY132" i="1"/>
  <c r="EX132" i="1"/>
  <c r="EW132" i="1"/>
  <c r="EV132" i="1"/>
  <c r="EU132" i="1"/>
  <c r="ET132" i="1"/>
  <c r="ES132" i="1"/>
  <c r="EY131" i="1"/>
  <c r="EX131" i="1"/>
  <c r="EW131" i="1"/>
  <c r="EV131" i="1"/>
  <c r="EU131" i="1"/>
  <c r="ET131" i="1"/>
  <c r="ES131" i="1"/>
  <c r="EY130" i="1"/>
  <c r="EX130" i="1"/>
  <c r="EW130" i="1"/>
  <c r="EV130" i="1"/>
  <c r="EU130" i="1"/>
  <c r="ET130" i="1"/>
  <c r="ES130" i="1"/>
  <c r="EY129" i="1"/>
  <c r="EX129" i="1"/>
  <c r="EW129" i="1"/>
  <c r="EV129" i="1"/>
  <c r="EU129" i="1"/>
  <c r="ET129" i="1"/>
  <c r="ES129" i="1"/>
  <c r="EY128" i="1"/>
  <c r="EX128" i="1"/>
  <c r="EW128" i="1"/>
  <c r="EV128" i="1"/>
  <c r="EU128" i="1"/>
  <c r="ET128" i="1"/>
  <c r="ES128" i="1"/>
  <c r="EY127" i="1"/>
  <c r="EX127" i="1"/>
  <c r="EW127" i="1"/>
  <c r="EV127" i="1"/>
  <c r="EU127" i="1"/>
  <c r="ET127" i="1"/>
  <c r="ES127" i="1"/>
  <c r="EY126" i="1"/>
  <c r="EX126" i="1"/>
  <c r="EW126" i="1"/>
  <c r="EV126" i="1"/>
  <c r="EU126" i="1"/>
  <c r="ET126" i="1"/>
  <c r="ES126" i="1"/>
  <c r="EY125" i="1"/>
  <c r="EX125" i="1"/>
  <c r="EW125" i="1"/>
  <c r="EV125" i="1"/>
  <c r="EU125" i="1"/>
  <c r="ET125" i="1"/>
  <c r="ES125" i="1"/>
  <c r="EY124" i="1"/>
  <c r="EX124" i="1"/>
  <c r="EW124" i="1"/>
  <c r="EV124" i="1"/>
  <c r="EU124" i="1"/>
  <c r="ET124" i="1"/>
  <c r="ES124" i="1"/>
  <c r="EY123" i="1"/>
  <c r="EX123" i="1"/>
  <c r="EW123" i="1"/>
  <c r="EV123" i="1"/>
  <c r="EU123" i="1"/>
  <c r="ET123" i="1"/>
  <c r="ES123" i="1"/>
  <c r="EY122" i="1"/>
  <c r="EX122" i="1"/>
  <c r="EW122" i="1"/>
  <c r="EV122" i="1"/>
  <c r="EU122" i="1"/>
  <c r="ET122" i="1"/>
  <c r="ES122" i="1"/>
  <c r="EY121" i="1"/>
  <c r="EX121" i="1"/>
  <c r="EW121" i="1"/>
  <c r="EV121" i="1"/>
  <c r="EU121" i="1"/>
  <c r="ET121" i="1"/>
  <c r="ES121" i="1"/>
  <c r="EY120" i="1"/>
  <c r="EX120" i="1"/>
  <c r="EW120" i="1"/>
  <c r="EV120" i="1"/>
  <c r="EU120" i="1"/>
  <c r="ET120" i="1"/>
  <c r="ES120" i="1"/>
  <c r="EY119" i="1"/>
  <c r="EX119" i="1"/>
  <c r="EW119" i="1"/>
  <c r="EV119" i="1"/>
  <c r="EU119" i="1"/>
  <c r="ET119" i="1"/>
  <c r="ES119" i="1"/>
  <c r="EY118" i="1"/>
  <c r="EX118" i="1"/>
  <c r="EW118" i="1"/>
  <c r="EV118" i="1"/>
  <c r="EU118" i="1"/>
  <c r="ET118" i="1"/>
  <c r="ES118" i="1"/>
  <c r="EY117" i="1"/>
  <c r="EX117" i="1"/>
  <c r="EW117" i="1"/>
  <c r="EV117" i="1"/>
  <c r="EU117" i="1"/>
  <c r="ET117" i="1"/>
  <c r="ES117" i="1"/>
  <c r="EY116" i="1"/>
  <c r="EX116" i="1"/>
  <c r="EW116" i="1"/>
  <c r="EV116" i="1"/>
  <c r="EU116" i="1"/>
  <c r="ET116" i="1"/>
  <c r="ES116" i="1"/>
  <c r="EY115" i="1"/>
  <c r="EX115" i="1"/>
  <c r="EW115" i="1"/>
  <c r="EV115" i="1"/>
  <c r="EU115" i="1"/>
  <c r="ET115" i="1"/>
  <c r="ES115" i="1"/>
  <c r="EY114" i="1"/>
  <c r="EX114" i="1"/>
  <c r="EW114" i="1"/>
  <c r="EV114" i="1"/>
  <c r="EU114" i="1"/>
  <c r="ET114" i="1"/>
  <c r="ES114" i="1"/>
  <c r="EY113" i="1"/>
  <c r="EX113" i="1"/>
  <c r="EW113" i="1"/>
  <c r="EV113" i="1"/>
  <c r="EU113" i="1"/>
  <c r="ET113" i="1"/>
  <c r="ES113" i="1"/>
  <c r="EY112" i="1"/>
  <c r="EX112" i="1"/>
  <c r="EW112" i="1"/>
  <c r="EV112" i="1"/>
  <c r="EU112" i="1"/>
  <c r="ET112" i="1"/>
  <c r="ES112" i="1"/>
  <c r="EY111" i="1"/>
  <c r="EX111" i="1"/>
  <c r="EW111" i="1"/>
  <c r="EV111" i="1"/>
  <c r="EU111" i="1"/>
  <c r="ET111" i="1"/>
  <c r="ES111" i="1"/>
  <c r="EY110" i="1"/>
  <c r="EX110" i="1"/>
  <c r="EW110" i="1"/>
  <c r="EV110" i="1"/>
  <c r="EU110" i="1"/>
  <c r="ET110" i="1"/>
  <c r="ES110" i="1"/>
  <c r="EY109" i="1"/>
  <c r="EX109" i="1"/>
  <c r="EW109" i="1"/>
  <c r="EV109" i="1"/>
  <c r="EU109" i="1"/>
  <c r="ET109" i="1"/>
  <c r="ES109" i="1"/>
  <c r="EY108" i="1"/>
  <c r="EX108" i="1"/>
  <c r="EW108" i="1"/>
  <c r="EV108" i="1"/>
  <c r="EU108" i="1"/>
  <c r="ET108" i="1"/>
  <c r="ES108" i="1"/>
  <c r="EY107" i="1"/>
  <c r="EX107" i="1"/>
  <c r="EW107" i="1"/>
  <c r="EV107" i="1"/>
  <c r="EU107" i="1"/>
  <c r="ET107" i="1"/>
  <c r="ES107" i="1"/>
  <c r="EY106" i="1"/>
  <c r="EX106" i="1"/>
  <c r="EW106" i="1"/>
  <c r="EV106" i="1"/>
  <c r="EU106" i="1"/>
  <c r="ET106" i="1"/>
  <c r="ES106" i="1"/>
  <c r="EY105" i="1"/>
  <c r="EX105" i="1"/>
  <c r="EW105" i="1"/>
  <c r="EV105" i="1"/>
  <c r="EU105" i="1"/>
  <c r="ET105" i="1"/>
  <c r="ES105" i="1"/>
  <c r="EY104" i="1"/>
  <c r="EX104" i="1"/>
  <c r="EW104" i="1"/>
  <c r="EV104" i="1"/>
  <c r="EU104" i="1"/>
  <c r="ET104" i="1"/>
  <c r="ES104" i="1"/>
  <c r="EY103" i="1"/>
  <c r="EX103" i="1"/>
  <c r="EW103" i="1"/>
  <c r="EV103" i="1"/>
  <c r="EU103" i="1"/>
  <c r="ET103" i="1"/>
  <c r="ES103" i="1"/>
  <c r="EY102" i="1"/>
  <c r="EX102" i="1"/>
  <c r="EW102" i="1"/>
  <c r="EV102" i="1"/>
  <c r="EU102" i="1"/>
  <c r="ET102" i="1"/>
  <c r="ES102" i="1"/>
  <c r="EY101" i="1"/>
  <c r="EX101" i="1"/>
  <c r="EW101" i="1"/>
  <c r="EV101" i="1"/>
  <c r="EU101" i="1"/>
  <c r="ET101" i="1"/>
  <c r="ES101" i="1"/>
  <c r="EY100" i="1"/>
  <c r="EX100" i="1"/>
  <c r="EW100" i="1"/>
  <c r="EV100" i="1"/>
  <c r="EU100" i="1"/>
  <c r="ET100" i="1"/>
  <c r="ES100" i="1"/>
  <c r="EY99" i="1"/>
  <c r="EX99" i="1"/>
  <c r="EW99" i="1"/>
  <c r="EV99" i="1"/>
  <c r="EU99" i="1"/>
  <c r="ET99" i="1"/>
  <c r="ES99" i="1"/>
  <c r="EY98" i="1"/>
  <c r="EX98" i="1"/>
  <c r="EW98" i="1"/>
  <c r="EV98" i="1"/>
  <c r="EU98" i="1"/>
  <c r="ET98" i="1"/>
  <c r="ES98" i="1"/>
  <c r="EY97" i="1"/>
  <c r="EX97" i="1"/>
  <c r="EW97" i="1"/>
  <c r="EV97" i="1"/>
  <c r="EU97" i="1"/>
  <c r="ET97" i="1"/>
  <c r="ES97" i="1"/>
  <c r="EY96" i="1"/>
  <c r="EX96" i="1"/>
  <c r="EW96" i="1"/>
  <c r="EV96" i="1"/>
  <c r="EU96" i="1"/>
  <c r="ET96" i="1"/>
  <c r="ES96" i="1"/>
  <c r="EY95" i="1"/>
  <c r="EX95" i="1"/>
  <c r="EW95" i="1"/>
  <c r="EV95" i="1"/>
  <c r="EU95" i="1"/>
  <c r="ET95" i="1"/>
  <c r="ES95" i="1"/>
  <c r="EY94" i="1"/>
  <c r="EX94" i="1"/>
  <c r="EW94" i="1"/>
  <c r="EV94" i="1"/>
  <c r="EU94" i="1"/>
  <c r="ET94" i="1"/>
  <c r="ES94" i="1"/>
  <c r="EY93" i="1"/>
  <c r="EX93" i="1"/>
  <c r="EW93" i="1"/>
  <c r="EV93" i="1"/>
  <c r="EU93" i="1"/>
  <c r="ET93" i="1"/>
  <c r="ES93" i="1"/>
  <c r="EY92" i="1"/>
  <c r="EX92" i="1"/>
  <c r="EW92" i="1"/>
  <c r="EV92" i="1"/>
  <c r="EU92" i="1"/>
  <c r="ET92" i="1"/>
  <c r="ES92" i="1"/>
  <c r="EY91" i="1"/>
  <c r="EX91" i="1"/>
  <c r="EW91" i="1"/>
  <c r="EV91" i="1"/>
  <c r="EU91" i="1"/>
  <c r="ET91" i="1"/>
  <c r="ES91" i="1"/>
  <c r="EY90" i="1"/>
  <c r="EX90" i="1"/>
  <c r="EW90" i="1"/>
  <c r="EV90" i="1"/>
  <c r="EU90" i="1"/>
  <c r="ET90" i="1"/>
  <c r="ES90" i="1"/>
  <c r="EY89" i="1"/>
  <c r="EX89" i="1"/>
  <c r="EW89" i="1"/>
  <c r="EV89" i="1"/>
  <c r="EU89" i="1"/>
  <c r="ET89" i="1"/>
  <c r="ES89" i="1"/>
  <c r="EY88" i="1"/>
  <c r="EX88" i="1"/>
  <c r="EW88" i="1"/>
  <c r="EV88" i="1"/>
  <c r="EU88" i="1"/>
  <c r="ET88" i="1"/>
  <c r="ES88" i="1"/>
  <c r="EY87" i="1"/>
  <c r="EX87" i="1"/>
  <c r="EW87" i="1"/>
  <c r="EV87" i="1"/>
  <c r="EU87" i="1"/>
  <c r="ET87" i="1"/>
  <c r="ES87" i="1"/>
  <c r="EY86" i="1"/>
  <c r="EX86" i="1"/>
  <c r="EW86" i="1"/>
  <c r="EV86" i="1"/>
  <c r="EU86" i="1"/>
  <c r="ET86" i="1"/>
  <c r="ES86" i="1"/>
  <c r="EY85" i="1"/>
  <c r="EX85" i="1"/>
  <c r="EW85" i="1"/>
  <c r="EV85" i="1"/>
  <c r="EU85" i="1"/>
  <c r="ET85" i="1"/>
  <c r="ES85" i="1"/>
  <c r="EY84" i="1"/>
  <c r="EX84" i="1"/>
  <c r="EW84" i="1"/>
  <c r="EV84" i="1"/>
  <c r="EU84" i="1"/>
  <c r="ET84" i="1"/>
  <c r="ES84" i="1"/>
  <c r="EY83" i="1"/>
  <c r="EX83" i="1"/>
  <c r="EW83" i="1"/>
  <c r="EV83" i="1"/>
  <c r="EU83" i="1"/>
  <c r="ET83" i="1"/>
  <c r="ES83" i="1"/>
  <c r="EY82" i="1"/>
  <c r="EX82" i="1"/>
  <c r="EW82" i="1"/>
  <c r="EV82" i="1"/>
  <c r="EU82" i="1"/>
  <c r="ET82" i="1"/>
  <c r="ES82" i="1"/>
  <c r="EY81" i="1"/>
  <c r="EX81" i="1"/>
  <c r="EW81" i="1"/>
  <c r="EV81" i="1"/>
  <c r="EU81" i="1"/>
  <c r="ET81" i="1"/>
  <c r="ES81" i="1"/>
  <c r="EY80" i="1"/>
  <c r="EX80" i="1"/>
  <c r="EW80" i="1"/>
  <c r="EV80" i="1"/>
  <c r="EU80" i="1"/>
  <c r="ET80" i="1"/>
  <c r="ES80" i="1"/>
  <c r="EY79" i="1"/>
  <c r="EX79" i="1"/>
  <c r="EW79" i="1"/>
  <c r="EV79" i="1"/>
  <c r="EU79" i="1"/>
  <c r="ET79" i="1"/>
  <c r="ES79" i="1"/>
  <c r="EY78" i="1"/>
  <c r="EX78" i="1"/>
  <c r="EW78" i="1"/>
  <c r="EV78" i="1"/>
  <c r="EU78" i="1"/>
  <c r="ET78" i="1"/>
  <c r="ES78" i="1"/>
  <c r="EY77" i="1"/>
  <c r="EX77" i="1"/>
  <c r="EW77" i="1"/>
  <c r="EV77" i="1"/>
  <c r="EU77" i="1"/>
  <c r="ET77" i="1"/>
  <c r="ES77" i="1"/>
  <c r="EY76" i="1"/>
  <c r="EX76" i="1"/>
  <c r="EW76" i="1"/>
  <c r="EV76" i="1"/>
  <c r="EU76" i="1"/>
  <c r="ET76" i="1"/>
  <c r="ES76" i="1"/>
  <c r="EY75" i="1"/>
  <c r="EX75" i="1"/>
  <c r="EW75" i="1"/>
  <c r="EV75" i="1"/>
  <c r="EU75" i="1"/>
  <c r="ET75" i="1"/>
  <c r="ES75" i="1"/>
  <c r="EY74" i="1"/>
  <c r="EX74" i="1"/>
  <c r="EW74" i="1"/>
  <c r="EV74" i="1"/>
  <c r="EU74" i="1"/>
  <c r="ET74" i="1"/>
  <c r="ES74" i="1"/>
  <c r="EY73" i="1"/>
  <c r="EX73" i="1"/>
  <c r="EW73" i="1"/>
  <c r="EV73" i="1"/>
  <c r="EU73" i="1"/>
  <c r="ET73" i="1"/>
  <c r="ES73" i="1"/>
  <c r="EY72" i="1"/>
  <c r="EX72" i="1"/>
  <c r="EW72" i="1"/>
  <c r="EV72" i="1"/>
  <c r="EU72" i="1"/>
  <c r="ET72" i="1"/>
  <c r="ES72" i="1"/>
  <c r="EY71" i="1"/>
  <c r="EX71" i="1"/>
  <c r="EW71" i="1"/>
  <c r="EV71" i="1"/>
  <c r="EU71" i="1"/>
  <c r="ET71" i="1"/>
  <c r="ES71" i="1"/>
  <c r="EY70" i="1"/>
  <c r="EX70" i="1"/>
  <c r="EW70" i="1"/>
  <c r="EV70" i="1"/>
  <c r="EU70" i="1"/>
  <c r="ET70" i="1"/>
  <c r="ES70" i="1"/>
  <c r="EY69" i="1"/>
  <c r="EX69" i="1"/>
  <c r="EW69" i="1"/>
  <c r="EV69" i="1"/>
  <c r="EU69" i="1"/>
  <c r="ET69" i="1"/>
  <c r="ES69" i="1"/>
  <c r="EY68" i="1"/>
  <c r="EX68" i="1"/>
  <c r="EW68" i="1"/>
  <c r="EV68" i="1"/>
  <c r="EU68" i="1"/>
  <c r="ET68" i="1"/>
  <c r="ES68" i="1"/>
  <c r="EY67" i="1"/>
  <c r="EX67" i="1"/>
  <c r="EW67" i="1"/>
  <c r="EV67" i="1"/>
  <c r="EU67" i="1"/>
  <c r="ET67" i="1"/>
  <c r="ES67" i="1"/>
  <c r="EY66" i="1"/>
  <c r="EX66" i="1"/>
  <c r="EW66" i="1"/>
  <c r="EV66" i="1"/>
  <c r="EU66" i="1"/>
  <c r="ET66" i="1"/>
  <c r="ES66" i="1"/>
  <c r="EY65" i="1"/>
  <c r="EX65" i="1"/>
  <c r="EW65" i="1"/>
  <c r="EV65" i="1"/>
  <c r="EU65" i="1"/>
  <c r="ET65" i="1"/>
  <c r="ES65" i="1"/>
  <c r="EY64" i="1"/>
  <c r="EX64" i="1"/>
  <c r="EW64" i="1"/>
  <c r="EV64" i="1"/>
  <c r="EU64" i="1"/>
  <c r="ET64" i="1"/>
  <c r="ES64" i="1"/>
  <c r="EY63" i="1"/>
  <c r="EX63" i="1"/>
  <c r="EW63" i="1"/>
  <c r="EV63" i="1"/>
  <c r="EU63" i="1"/>
  <c r="ET63" i="1"/>
  <c r="ES63" i="1"/>
  <c r="EY62" i="1"/>
  <c r="EX62" i="1"/>
  <c r="EW62" i="1"/>
  <c r="EV62" i="1"/>
  <c r="EU62" i="1"/>
  <c r="ET62" i="1"/>
  <c r="ES62" i="1"/>
  <c r="EY61" i="1"/>
  <c r="EX61" i="1"/>
  <c r="EW61" i="1"/>
  <c r="EV61" i="1"/>
  <c r="EU61" i="1"/>
  <c r="ET61" i="1"/>
  <c r="ES61" i="1"/>
  <c r="EY60" i="1"/>
  <c r="EX60" i="1"/>
  <c r="EW60" i="1"/>
  <c r="EV60" i="1"/>
  <c r="EU60" i="1"/>
  <c r="ET60" i="1"/>
  <c r="ES60" i="1"/>
  <c r="EY59" i="1"/>
  <c r="EX59" i="1"/>
  <c r="EW59" i="1"/>
  <c r="EV59" i="1"/>
  <c r="EU59" i="1"/>
  <c r="ET59" i="1"/>
  <c r="ES59" i="1"/>
  <c r="EY58" i="1"/>
  <c r="EX58" i="1"/>
  <c r="EW58" i="1"/>
  <c r="EV58" i="1"/>
  <c r="EU58" i="1"/>
  <c r="ET58" i="1"/>
  <c r="ES58" i="1"/>
  <c r="EY57" i="1"/>
  <c r="EX57" i="1"/>
  <c r="EW57" i="1"/>
  <c r="EV57" i="1"/>
  <c r="EU57" i="1"/>
  <c r="ET57" i="1"/>
  <c r="ES57" i="1"/>
  <c r="EY56" i="1"/>
  <c r="EX56" i="1"/>
  <c r="EW56" i="1"/>
  <c r="EV56" i="1"/>
  <c r="EU56" i="1"/>
  <c r="ET56" i="1"/>
  <c r="ES56" i="1"/>
  <c r="EY55" i="1"/>
  <c r="EX55" i="1"/>
  <c r="EW55" i="1"/>
  <c r="EV55" i="1"/>
  <c r="EU55" i="1"/>
  <c r="ET55" i="1"/>
  <c r="ES55" i="1"/>
  <c r="EY54" i="1"/>
  <c r="EX54" i="1"/>
  <c r="EW54" i="1"/>
  <c r="EV54" i="1"/>
  <c r="EU54" i="1"/>
  <c r="ET54" i="1"/>
  <c r="ES54" i="1"/>
  <c r="EY53" i="1"/>
  <c r="EX53" i="1"/>
  <c r="EW53" i="1"/>
  <c r="EV53" i="1"/>
  <c r="EU53" i="1"/>
  <c r="ET53" i="1"/>
  <c r="ES53" i="1"/>
  <c r="EY52" i="1"/>
  <c r="EX52" i="1"/>
  <c r="EW52" i="1"/>
  <c r="EV52" i="1"/>
  <c r="EU52" i="1"/>
  <c r="ET52" i="1"/>
  <c r="ES52" i="1"/>
  <c r="EY51" i="1"/>
  <c r="EX51" i="1"/>
  <c r="EW51" i="1"/>
  <c r="EV51" i="1"/>
  <c r="EU51" i="1"/>
  <c r="ET51" i="1"/>
  <c r="ES51" i="1"/>
  <c r="EY50" i="1"/>
  <c r="EX50" i="1"/>
  <c r="EW50" i="1"/>
  <c r="EV50" i="1"/>
  <c r="EU50" i="1"/>
  <c r="ET50" i="1"/>
  <c r="ES50" i="1"/>
  <c r="EY49" i="1"/>
  <c r="EX49" i="1"/>
  <c r="EW49" i="1"/>
  <c r="EV49" i="1"/>
  <c r="EU49" i="1"/>
  <c r="ET49" i="1"/>
  <c r="ES49" i="1"/>
  <c r="EY48" i="1"/>
  <c r="EX48" i="1"/>
  <c r="EW48" i="1"/>
  <c r="EV48" i="1"/>
  <c r="EU48" i="1"/>
  <c r="ET48" i="1"/>
  <c r="ES48" i="1"/>
  <c r="EY47" i="1"/>
  <c r="EX47" i="1"/>
  <c r="EW47" i="1"/>
  <c r="EV47" i="1"/>
  <c r="EU47" i="1"/>
  <c r="ET47" i="1"/>
  <c r="ES47" i="1"/>
  <c r="EY46" i="1"/>
  <c r="EX46" i="1"/>
  <c r="EW46" i="1"/>
  <c r="EV46" i="1"/>
  <c r="EU46" i="1"/>
  <c r="ET46" i="1"/>
  <c r="ES46" i="1"/>
  <c r="EY45" i="1"/>
  <c r="EX45" i="1"/>
  <c r="EW45" i="1"/>
  <c r="EV45" i="1"/>
  <c r="EU45" i="1"/>
  <c r="ET45" i="1"/>
  <c r="ES45" i="1"/>
  <c r="EY44" i="1"/>
  <c r="EX44" i="1"/>
  <c r="EW44" i="1"/>
  <c r="EV44" i="1"/>
  <c r="EU44" i="1"/>
  <c r="ET44" i="1"/>
  <c r="ES44" i="1"/>
  <c r="EY43" i="1"/>
  <c r="EX43" i="1"/>
  <c r="EW43" i="1"/>
  <c r="EV43" i="1"/>
  <c r="EU43" i="1"/>
  <c r="ET43" i="1"/>
  <c r="ES43" i="1"/>
  <c r="EY42" i="1"/>
  <c r="EX42" i="1"/>
  <c r="EW42" i="1"/>
  <c r="EV42" i="1"/>
  <c r="EU42" i="1"/>
  <c r="ET42" i="1"/>
  <c r="ES42" i="1"/>
  <c r="EY41" i="1"/>
  <c r="EX41" i="1"/>
  <c r="EW41" i="1"/>
  <c r="EV41" i="1"/>
  <c r="EU41" i="1"/>
  <c r="ET41" i="1"/>
  <c r="ES41" i="1"/>
  <c r="EY40" i="1"/>
  <c r="EX40" i="1"/>
  <c r="EW40" i="1"/>
  <c r="EV40" i="1"/>
  <c r="EU40" i="1"/>
  <c r="ET40" i="1"/>
  <c r="ES40" i="1"/>
  <c r="EY39" i="1"/>
  <c r="EX39" i="1"/>
  <c r="EW39" i="1"/>
  <c r="EV39" i="1"/>
  <c r="EU39" i="1"/>
  <c r="ET39" i="1"/>
  <c r="ES39" i="1"/>
  <c r="EY38" i="1"/>
  <c r="EX38" i="1"/>
  <c r="EW38" i="1"/>
  <c r="EV38" i="1"/>
  <c r="EU38" i="1"/>
  <c r="ET38" i="1"/>
  <c r="ES38" i="1"/>
  <c r="EY37" i="1"/>
  <c r="EX37" i="1"/>
  <c r="EW37" i="1"/>
  <c r="EV37" i="1"/>
  <c r="EU37" i="1"/>
  <c r="ET37" i="1"/>
  <c r="ES37" i="1"/>
  <c r="EY36" i="1"/>
  <c r="EX36" i="1"/>
  <c r="EW36" i="1"/>
  <c r="EV36" i="1"/>
  <c r="EU36" i="1"/>
  <c r="ET36" i="1"/>
  <c r="ES36" i="1"/>
  <c r="EY35" i="1"/>
  <c r="EX35" i="1"/>
  <c r="EW35" i="1"/>
  <c r="EV35" i="1"/>
  <c r="EU35" i="1"/>
  <c r="ET35" i="1"/>
  <c r="ES35" i="1"/>
  <c r="EY34" i="1"/>
  <c r="EX34" i="1"/>
  <c r="EW34" i="1"/>
  <c r="EV34" i="1"/>
  <c r="EU34" i="1"/>
  <c r="ET34" i="1"/>
  <c r="ES34" i="1"/>
  <c r="EY33" i="1"/>
  <c r="EX33" i="1"/>
  <c r="EW33" i="1"/>
  <c r="EV33" i="1"/>
  <c r="EU33" i="1"/>
  <c r="ET33" i="1"/>
  <c r="ES33" i="1"/>
  <c r="EY32" i="1"/>
  <c r="EX32" i="1"/>
  <c r="EW32" i="1"/>
  <c r="EV32" i="1"/>
  <c r="EU32" i="1"/>
  <c r="ET32" i="1"/>
  <c r="ES32" i="1"/>
  <c r="EY31" i="1"/>
  <c r="EX31" i="1"/>
  <c r="EW31" i="1"/>
  <c r="EV31" i="1"/>
  <c r="EU31" i="1"/>
  <c r="ET31" i="1"/>
  <c r="ES31" i="1"/>
  <c r="EY30" i="1"/>
  <c r="EX30" i="1"/>
  <c r="EW30" i="1"/>
  <c r="EV30" i="1"/>
  <c r="EU30" i="1"/>
  <c r="ET30" i="1"/>
  <c r="ES30" i="1"/>
  <c r="EY29" i="1"/>
  <c r="EX29" i="1"/>
  <c r="EW29" i="1"/>
  <c r="EV29" i="1"/>
  <c r="EU29" i="1"/>
  <c r="ET29" i="1"/>
  <c r="ES29" i="1"/>
  <c r="EY28" i="1"/>
  <c r="EX28" i="1"/>
  <c r="EW28" i="1"/>
  <c r="EV28" i="1"/>
  <c r="EU28" i="1"/>
  <c r="ET28" i="1"/>
  <c r="ES28" i="1"/>
  <c r="EY27" i="1"/>
  <c r="EX27" i="1"/>
  <c r="EW27" i="1"/>
  <c r="EV27" i="1"/>
  <c r="EU27" i="1"/>
  <c r="ET27" i="1"/>
  <c r="ES27" i="1"/>
  <c r="EY26" i="1"/>
  <c r="EX26" i="1"/>
  <c r="EW26" i="1"/>
  <c r="EV26" i="1"/>
  <c r="EU26" i="1"/>
  <c r="ET26" i="1"/>
  <c r="ES26" i="1"/>
  <c r="EY25" i="1"/>
  <c r="EX25" i="1"/>
  <c r="EW25" i="1"/>
  <c r="EV25" i="1"/>
  <c r="EU25" i="1"/>
  <c r="ET25" i="1"/>
  <c r="ES25" i="1"/>
  <c r="EY24" i="1"/>
  <c r="EX24" i="1"/>
  <c r="EW24" i="1"/>
  <c r="EV24" i="1"/>
  <c r="EU24" i="1"/>
  <c r="ET24" i="1"/>
  <c r="ES24" i="1"/>
  <c r="EY23" i="1"/>
  <c r="EX23" i="1"/>
  <c r="EW23" i="1"/>
  <c r="EV23" i="1"/>
  <c r="EU23" i="1"/>
  <c r="ET23" i="1"/>
  <c r="ES23" i="1"/>
  <c r="EY22" i="1"/>
  <c r="EX22" i="1"/>
  <c r="EW22" i="1"/>
  <c r="EV22" i="1"/>
  <c r="EU22" i="1"/>
  <c r="ET22" i="1"/>
  <c r="ES22" i="1"/>
  <c r="EY21" i="1"/>
  <c r="EX21" i="1"/>
  <c r="EW21" i="1"/>
  <c r="EV21" i="1"/>
  <c r="EU21" i="1"/>
  <c r="ET21" i="1"/>
  <c r="ES21" i="1"/>
  <c r="EY20" i="1"/>
  <c r="EX20" i="1"/>
  <c r="EW20" i="1"/>
  <c r="EV20" i="1"/>
  <c r="EU20" i="1"/>
  <c r="ET20" i="1"/>
  <c r="ES20" i="1"/>
  <c r="EY19" i="1"/>
  <c r="EX19" i="1"/>
  <c r="EW19" i="1"/>
  <c r="EV19" i="1"/>
  <c r="EU19" i="1"/>
  <c r="ET19" i="1"/>
  <c r="ES19" i="1"/>
  <c r="EY18" i="1"/>
  <c r="FZ344" i="1" s="1"/>
  <c r="GI344" i="1" s="1"/>
  <c r="EX18" i="1"/>
  <c r="EW18" i="1"/>
  <c r="EV18" i="1"/>
  <c r="EU18" i="1"/>
  <c r="ET18" i="1"/>
  <c r="ES18" i="1"/>
  <c r="EY17" i="1"/>
  <c r="EX17" i="1"/>
  <c r="EW17" i="1"/>
  <c r="EV17" i="1"/>
  <c r="EU17" i="1"/>
  <c r="ET17" i="1"/>
  <c r="ES17" i="1"/>
  <c r="EY16" i="1"/>
  <c r="EX16" i="1"/>
  <c r="EW16" i="1"/>
  <c r="EV16" i="1"/>
  <c r="EU16" i="1"/>
  <c r="ET16" i="1"/>
  <c r="ES16" i="1"/>
  <c r="EY15" i="1"/>
  <c r="EX15" i="1"/>
  <c r="EW15" i="1"/>
  <c r="EV15" i="1"/>
  <c r="EU15" i="1"/>
  <c r="ET15" i="1"/>
  <c r="ES15" i="1"/>
  <c r="EY14" i="1"/>
  <c r="EX14" i="1"/>
  <c r="EW14" i="1"/>
  <c r="EV14" i="1"/>
  <c r="EU14" i="1"/>
  <c r="ET14" i="1"/>
  <c r="ES14" i="1"/>
  <c r="EY13" i="1"/>
  <c r="EX13" i="1"/>
  <c r="EW13" i="1"/>
  <c r="EV13" i="1"/>
  <c r="EU13" i="1"/>
  <c r="ET13" i="1"/>
  <c r="ES13" i="1"/>
  <c r="EY12" i="1"/>
  <c r="EX12" i="1"/>
  <c r="EW12" i="1"/>
  <c r="EV12" i="1"/>
  <c r="EU12" i="1"/>
  <c r="ET12" i="1"/>
  <c r="ES12" i="1"/>
  <c r="EY11" i="1"/>
  <c r="EX11" i="1"/>
  <c r="EW11" i="1"/>
  <c r="EV11" i="1"/>
  <c r="EU11" i="1"/>
  <c r="ET11" i="1"/>
  <c r="ES11" i="1"/>
  <c r="EY10" i="1"/>
  <c r="EX10" i="1"/>
  <c r="EW10" i="1"/>
  <c r="EV10" i="1"/>
  <c r="EU10" i="1"/>
  <c r="ET10" i="1"/>
  <c r="ES10" i="1"/>
  <c r="ES9" i="1"/>
  <c r="ET9" i="1"/>
  <c r="EU9" i="1"/>
  <c r="EV9" i="1"/>
  <c r="EW9" i="1"/>
  <c r="EX9" i="1"/>
  <c r="EY9" i="1"/>
  <c r="EA9" i="1"/>
  <c r="ER262" i="1"/>
  <c r="EP262" i="1"/>
  <c r="EO262" i="1"/>
  <c r="EN262" i="1"/>
  <c r="EM262" i="1"/>
  <c r="EL262" i="1"/>
  <c r="EK262" i="1"/>
  <c r="EJ262" i="1"/>
  <c r="ER261" i="1"/>
  <c r="EP261" i="1"/>
  <c r="EO261" i="1"/>
  <c r="EN261" i="1"/>
  <c r="EM261" i="1"/>
  <c r="EL261" i="1"/>
  <c r="EK261" i="1"/>
  <c r="EJ261" i="1"/>
  <c r="ER260" i="1"/>
  <c r="EP260" i="1"/>
  <c r="EO260" i="1"/>
  <c r="EN260" i="1"/>
  <c r="EM260" i="1"/>
  <c r="EL260" i="1"/>
  <c r="EK260" i="1"/>
  <c r="EJ260" i="1"/>
  <c r="ER259" i="1"/>
  <c r="EP259" i="1"/>
  <c r="EO259" i="1"/>
  <c r="EN259" i="1"/>
  <c r="EM259" i="1"/>
  <c r="EL259" i="1"/>
  <c r="EK259" i="1"/>
  <c r="EJ259" i="1"/>
  <c r="ER257" i="1"/>
  <c r="EP257" i="1"/>
  <c r="EO257" i="1"/>
  <c r="EN257" i="1"/>
  <c r="EM257" i="1"/>
  <c r="EL257" i="1"/>
  <c r="EK257" i="1"/>
  <c r="EJ257" i="1"/>
  <c r="ER256" i="1"/>
  <c r="EP256" i="1"/>
  <c r="EO256" i="1"/>
  <c r="EN256" i="1"/>
  <c r="EM256" i="1"/>
  <c r="EL256" i="1"/>
  <c r="EK256" i="1"/>
  <c r="EJ256" i="1"/>
  <c r="ER255" i="1"/>
  <c r="EP255" i="1"/>
  <c r="EO255" i="1"/>
  <c r="EN255" i="1"/>
  <c r="EM255" i="1"/>
  <c r="EL255" i="1"/>
  <c r="EK255" i="1"/>
  <c r="EJ255" i="1"/>
  <c r="ER248" i="1"/>
  <c r="EP248" i="1"/>
  <c r="EO248" i="1"/>
  <c r="EN248" i="1"/>
  <c r="EM248" i="1"/>
  <c r="EL248" i="1"/>
  <c r="EK248" i="1"/>
  <c r="EJ248" i="1"/>
  <c r="ER247" i="1"/>
  <c r="EP247" i="1"/>
  <c r="EO247" i="1"/>
  <c r="EN247" i="1"/>
  <c r="EM247" i="1"/>
  <c r="EL247" i="1"/>
  <c r="EK247" i="1"/>
  <c r="EJ247" i="1"/>
  <c r="ER246" i="1"/>
  <c r="EP246" i="1"/>
  <c r="EO246" i="1"/>
  <c r="EN246" i="1"/>
  <c r="EM246" i="1"/>
  <c r="EL246" i="1"/>
  <c r="EK246" i="1"/>
  <c r="EJ246" i="1"/>
  <c r="ER245" i="1"/>
  <c r="EP245" i="1"/>
  <c r="EO245" i="1"/>
  <c r="EN245" i="1"/>
  <c r="EM245" i="1"/>
  <c r="EL245" i="1"/>
  <c r="EK245" i="1"/>
  <c r="EJ245" i="1"/>
  <c r="ER244" i="1"/>
  <c r="EP244" i="1"/>
  <c r="EO244" i="1"/>
  <c r="EN244" i="1"/>
  <c r="EM244" i="1"/>
  <c r="EL244" i="1"/>
  <c r="EK244" i="1"/>
  <c r="EJ244" i="1"/>
  <c r="ER243" i="1"/>
  <c r="EP243" i="1"/>
  <c r="EO243" i="1"/>
  <c r="EN243" i="1"/>
  <c r="EM243" i="1"/>
  <c r="EL243" i="1"/>
  <c r="EK243" i="1"/>
  <c r="EJ243" i="1"/>
  <c r="ER242" i="1"/>
  <c r="EP242" i="1"/>
  <c r="EO242" i="1"/>
  <c r="EN242" i="1"/>
  <c r="EM242" i="1"/>
  <c r="EL242" i="1"/>
  <c r="EK242" i="1"/>
  <c r="EJ242" i="1"/>
  <c r="ER241" i="1"/>
  <c r="EP241" i="1"/>
  <c r="EO241" i="1"/>
  <c r="EN241" i="1"/>
  <c r="EM241" i="1"/>
  <c r="EL241" i="1"/>
  <c r="EK241" i="1"/>
  <c r="EJ241" i="1"/>
  <c r="ER240" i="1"/>
  <c r="EP240" i="1"/>
  <c r="EO240" i="1"/>
  <c r="EN240" i="1"/>
  <c r="EM240" i="1"/>
  <c r="EL240" i="1"/>
  <c r="EK240" i="1"/>
  <c r="EJ240" i="1"/>
  <c r="ER239" i="1"/>
  <c r="EP239" i="1"/>
  <c r="EO239" i="1"/>
  <c r="EN239" i="1"/>
  <c r="EM239" i="1"/>
  <c r="EL239" i="1"/>
  <c r="EK239" i="1"/>
  <c r="EJ239" i="1"/>
  <c r="ER237" i="1"/>
  <c r="EP237" i="1"/>
  <c r="EO237" i="1"/>
  <c r="EN237" i="1"/>
  <c r="EM237" i="1"/>
  <c r="EL237" i="1"/>
  <c r="EK237" i="1"/>
  <c r="EJ237" i="1"/>
  <c r="ER236" i="1"/>
  <c r="EP236" i="1"/>
  <c r="EO236" i="1"/>
  <c r="EN236" i="1"/>
  <c r="EM236" i="1"/>
  <c r="EL236" i="1"/>
  <c r="EK236" i="1"/>
  <c r="EJ236" i="1"/>
  <c r="ER235" i="1"/>
  <c r="EP235" i="1"/>
  <c r="EO235" i="1"/>
  <c r="EN235" i="1"/>
  <c r="EM235" i="1"/>
  <c r="EL235" i="1"/>
  <c r="EK235" i="1"/>
  <c r="EJ235" i="1"/>
  <c r="ER234" i="1"/>
  <c r="EP234" i="1"/>
  <c r="EO234" i="1"/>
  <c r="EN234" i="1"/>
  <c r="EM234" i="1"/>
  <c r="EL234" i="1"/>
  <c r="EK234" i="1"/>
  <c r="EJ234" i="1"/>
  <c r="ER232" i="1"/>
  <c r="EP232" i="1"/>
  <c r="EO232" i="1"/>
  <c r="EN232" i="1"/>
  <c r="EM232" i="1"/>
  <c r="EL232" i="1"/>
  <c r="EK232" i="1"/>
  <c r="EJ232" i="1"/>
  <c r="ER231" i="1"/>
  <c r="EP231" i="1"/>
  <c r="EO231" i="1"/>
  <c r="EN231" i="1"/>
  <c r="EM231" i="1"/>
  <c r="EL231" i="1"/>
  <c r="EK231" i="1"/>
  <c r="EJ231" i="1"/>
  <c r="ER230" i="1"/>
  <c r="EP230" i="1"/>
  <c r="EO230" i="1"/>
  <c r="EN230" i="1"/>
  <c r="EM230" i="1"/>
  <c r="EL230" i="1"/>
  <c r="EK230" i="1"/>
  <c r="EJ230" i="1"/>
  <c r="ER229" i="1"/>
  <c r="EP229" i="1"/>
  <c r="EO229" i="1"/>
  <c r="EN229" i="1"/>
  <c r="EM229" i="1"/>
  <c r="EL229" i="1"/>
  <c r="EK229" i="1"/>
  <c r="EJ229" i="1"/>
  <c r="ER228" i="1"/>
  <c r="EP228" i="1"/>
  <c r="EO228" i="1"/>
  <c r="EN228" i="1"/>
  <c r="EM228" i="1"/>
  <c r="EL228" i="1"/>
  <c r="EK228" i="1"/>
  <c r="EJ228" i="1"/>
  <c r="ER227" i="1"/>
  <c r="EP227" i="1"/>
  <c r="EO227" i="1"/>
  <c r="EN227" i="1"/>
  <c r="EM227" i="1"/>
  <c r="EL227" i="1"/>
  <c r="EK227" i="1"/>
  <c r="EJ227" i="1"/>
  <c r="ER226" i="1"/>
  <c r="EP226" i="1"/>
  <c r="EO226" i="1"/>
  <c r="EN226" i="1"/>
  <c r="EM226" i="1"/>
  <c r="EL226" i="1"/>
  <c r="EK226" i="1"/>
  <c r="EJ226" i="1"/>
  <c r="ER225" i="1"/>
  <c r="EP225" i="1"/>
  <c r="EO225" i="1"/>
  <c r="EN225" i="1"/>
  <c r="EM225" i="1"/>
  <c r="EL225" i="1"/>
  <c r="EK225" i="1"/>
  <c r="EJ225" i="1"/>
  <c r="ER224" i="1"/>
  <c r="EP224" i="1"/>
  <c r="EO224" i="1"/>
  <c r="EN224" i="1"/>
  <c r="EM224" i="1"/>
  <c r="EL224" i="1"/>
  <c r="EK224" i="1"/>
  <c r="EJ224" i="1"/>
  <c r="ER223" i="1"/>
  <c r="EP223" i="1"/>
  <c r="EO223" i="1"/>
  <c r="EN223" i="1"/>
  <c r="EM223" i="1"/>
  <c r="EL223" i="1"/>
  <c r="EK223" i="1"/>
  <c r="EJ223" i="1"/>
  <c r="ER222" i="1"/>
  <c r="EP222" i="1"/>
  <c r="EO222" i="1"/>
  <c r="EN222" i="1"/>
  <c r="EM222" i="1"/>
  <c r="EL222" i="1"/>
  <c r="EK222" i="1"/>
  <c r="EJ222" i="1"/>
  <c r="ER221" i="1"/>
  <c r="EP221" i="1"/>
  <c r="EO221" i="1"/>
  <c r="EN221" i="1"/>
  <c r="EM221" i="1"/>
  <c r="EL221" i="1"/>
  <c r="EK221" i="1"/>
  <c r="EJ221" i="1"/>
  <c r="ER220" i="1"/>
  <c r="EP220" i="1"/>
  <c r="EO220" i="1"/>
  <c r="EN220" i="1"/>
  <c r="EM220" i="1"/>
  <c r="EL220" i="1"/>
  <c r="EK220" i="1"/>
  <c r="EJ220" i="1"/>
  <c r="ER219" i="1"/>
  <c r="EP219" i="1"/>
  <c r="EO219" i="1"/>
  <c r="EN219" i="1"/>
  <c r="EM219" i="1"/>
  <c r="EL219" i="1"/>
  <c r="EK219" i="1"/>
  <c r="EJ219" i="1"/>
  <c r="ER218" i="1"/>
  <c r="EP218" i="1"/>
  <c r="EO218" i="1"/>
  <c r="EN218" i="1"/>
  <c r="EM218" i="1"/>
  <c r="EL218" i="1"/>
  <c r="EK218" i="1"/>
  <c r="EJ218" i="1"/>
  <c r="ER217" i="1"/>
  <c r="EP217" i="1"/>
  <c r="EO217" i="1"/>
  <c r="EN217" i="1"/>
  <c r="EM217" i="1"/>
  <c r="EL217" i="1"/>
  <c r="EK217" i="1"/>
  <c r="EJ217" i="1"/>
  <c r="ER215" i="1"/>
  <c r="EP215" i="1"/>
  <c r="EO215" i="1"/>
  <c r="EN215" i="1"/>
  <c r="EM215" i="1"/>
  <c r="EL215" i="1"/>
  <c r="EK215" i="1"/>
  <c r="EJ215" i="1"/>
  <c r="ER214" i="1"/>
  <c r="EP214" i="1"/>
  <c r="EO214" i="1"/>
  <c r="EN214" i="1"/>
  <c r="EM214" i="1"/>
  <c r="EL214" i="1"/>
  <c r="EK214" i="1"/>
  <c r="EJ214" i="1"/>
  <c r="ER213" i="1"/>
  <c r="EP213" i="1"/>
  <c r="EO213" i="1"/>
  <c r="EN213" i="1"/>
  <c r="EM213" i="1"/>
  <c r="EL213" i="1"/>
  <c r="EK213" i="1"/>
  <c r="EJ213" i="1"/>
  <c r="ER212" i="1"/>
  <c r="EP212" i="1"/>
  <c r="EO212" i="1"/>
  <c r="EN212" i="1"/>
  <c r="EM212" i="1"/>
  <c r="EL212" i="1"/>
  <c r="EK212" i="1"/>
  <c r="EJ212" i="1"/>
  <c r="ER211" i="1"/>
  <c r="EP211" i="1"/>
  <c r="EO211" i="1"/>
  <c r="EN211" i="1"/>
  <c r="EM211" i="1"/>
  <c r="EL211" i="1"/>
  <c r="EK211" i="1"/>
  <c r="EJ211" i="1"/>
  <c r="ER210" i="1"/>
  <c r="EP210" i="1"/>
  <c r="EO210" i="1"/>
  <c r="EN210" i="1"/>
  <c r="EM210" i="1"/>
  <c r="EL210" i="1"/>
  <c r="EK210" i="1"/>
  <c r="EJ210" i="1"/>
  <c r="ER209" i="1"/>
  <c r="EP209" i="1"/>
  <c r="EO209" i="1"/>
  <c r="EN209" i="1"/>
  <c r="EM209" i="1"/>
  <c r="EL209" i="1"/>
  <c r="EK209" i="1"/>
  <c r="EJ209" i="1"/>
  <c r="ER208" i="1"/>
  <c r="EP208" i="1"/>
  <c r="EO208" i="1"/>
  <c r="EN208" i="1"/>
  <c r="EM208" i="1"/>
  <c r="EL208" i="1"/>
  <c r="EK208" i="1"/>
  <c r="EJ208" i="1"/>
  <c r="ER207" i="1"/>
  <c r="EP207" i="1"/>
  <c r="EO207" i="1"/>
  <c r="EN207" i="1"/>
  <c r="EM207" i="1"/>
  <c r="EL207" i="1"/>
  <c r="EK207" i="1"/>
  <c r="EJ207" i="1"/>
  <c r="ER206" i="1"/>
  <c r="EP206" i="1"/>
  <c r="EO206" i="1"/>
  <c r="EN206" i="1"/>
  <c r="EM206" i="1"/>
  <c r="EL206" i="1"/>
  <c r="EK206" i="1"/>
  <c r="EJ206" i="1"/>
  <c r="ER205" i="1"/>
  <c r="EP205" i="1"/>
  <c r="EO205" i="1"/>
  <c r="EN205" i="1"/>
  <c r="EM205" i="1"/>
  <c r="EL205" i="1"/>
  <c r="EK205" i="1"/>
  <c r="EJ205" i="1"/>
  <c r="ER204" i="1"/>
  <c r="EP204" i="1"/>
  <c r="EO204" i="1"/>
  <c r="EN204" i="1"/>
  <c r="EM204" i="1"/>
  <c r="EL204" i="1"/>
  <c r="EK204" i="1"/>
  <c r="EJ204" i="1"/>
  <c r="ER203" i="1"/>
  <c r="EP203" i="1"/>
  <c r="EO203" i="1"/>
  <c r="EN203" i="1"/>
  <c r="EM203" i="1"/>
  <c r="EL203" i="1"/>
  <c r="EK203" i="1"/>
  <c r="EJ203" i="1"/>
  <c r="ER202" i="1"/>
  <c r="EP202" i="1"/>
  <c r="EO202" i="1"/>
  <c r="EN202" i="1"/>
  <c r="EM202" i="1"/>
  <c r="EL202" i="1"/>
  <c r="EK202" i="1"/>
  <c r="EJ202" i="1"/>
  <c r="ER201" i="1"/>
  <c r="EP201" i="1"/>
  <c r="EO201" i="1"/>
  <c r="EN201" i="1"/>
  <c r="EM201" i="1"/>
  <c r="EL201" i="1"/>
  <c r="EK201" i="1"/>
  <c r="EJ201" i="1"/>
  <c r="ER199" i="1"/>
  <c r="EP199" i="1"/>
  <c r="EO199" i="1"/>
  <c r="EN199" i="1"/>
  <c r="EM199" i="1"/>
  <c r="EL199" i="1"/>
  <c r="EK199" i="1"/>
  <c r="EJ199" i="1"/>
  <c r="ER198" i="1"/>
  <c r="EP198" i="1"/>
  <c r="EO198" i="1"/>
  <c r="EN198" i="1"/>
  <c r="EM198" i="1"/>
  <c r="EL198" i="1"/>
  <c r="EK198" i="1"/>
  <c r="EJ198" i="1"/>
  <c r="ER197" i="1"/>
  <c r="EP197" i="1"/>
  <c r="EO197" i="1"/>
  <c r="EN197" i="1"/>
  <c r="EM197" i="1"/>
  <c r="EL197" i="1"/>
  <c r="EK197" i="1"/>
  <c r="EJ197" i="1"/>
  <c r="ER196" i="1"/>
  <c r="EP196" i="1"/>
  <c r="EO196" i="1"/>
  <c r="EN196" i="1"/>
  <c r="EM196" i="1"/>
  <c r="EL196" i="1"/>
  <c r="EK196" i="1"/>
  <c r="EJ196" i="1"/>
  <c r="ER195" i="1"/>
  <c r="EP195" i="1"/>
  <c r="EO195" i="1"/>
  <c r="EN195" i="1"/>
  <c r="EM195" i="1"/>
  <c r="EL195" i="1"/>
  <c r="EK195" i="1"/>
  <c r="EJ195" i="1"/>
  <c r="ER194" i="1"/>
  <c r="EP194" i="1"/>
  <c r="EO194" i="1"/>
  <c r="EN194" i="1"/>
  <c r="EM194" i="1"/>
  <c r="EL194" i="1"/>
  <c r="EK194" i="1"/>
  <c r="EJ194" i="1"/>
  <c r="ER193" i="1"/>
  <c r="EP193" i="1"/>
  <c r="EO193" i="1"/>
  <c r="EN193" i="1"/>
  <c r="EM193" i="1"/>
  <c r="EL193" i="1"/>
  <c r="EK193" i="1"/>
  <c r="EJ193" i="1"/>
  <c r="ER192" i="1"/>
  <c r="EP192" i="1"/>
  <c r="EO192" i="1"/>
  <c r="EN192" i="1"/>
  <c r="EM192" i="1"/>
  <c r="EL192" i="1"/>
  <c r="EK192" i="1"/>
  <c r="EJ192" i="1"/>
  <c r="ER191" i="1"/>
  <c r="EP191" i="1"/>
  <c r="EO191" i="1"/>
  <c r="EN191" i="1"/>
  <c r="EM191" i="1"/>
  <c r="EL191" i="1"/>
  <c r="EK191" i="1"/>
  <c r="EJ191" i="1"/>
  <c r="ER190" i="1"/>
  <c r="EP190" i="1"/>
  <c r="EO190" i="1"/>
  <c r="EN190" i="1"/>
  <c r="EM190" i="1"/>
  <c r="EL190" i="1"/>
  <c r="EK190" i="1"/>
  <c r="EJ190" i="1"/>
  <c r="ER189" i="1"/>
  <c r="EP189" i="1"/>
  <c r="EO189" i="1"/>
  <c r="EN189" i="1"/>
  <c r="EM189" i="1"/>
  <c r="EL189" i="1"/>
  <c r="EK189" i="1"/>
  <c r="EJ189" i="1"/>
  <c r="ER188" i="1"/>
  <c r="EP188" i="1"/>
  <c r="EO188" i="1"/>
  <c r="EN188" i="1"/>
  <c r="EM188" i="1"/>
  <c r="EL188" i="1"/>
  <c r="EK188" i="1"/>
  <c r="EJ188" i="1"/>
  <c r="ER187" i="1"/>
  <c r="EP187" i="1"/>
  <c r="EO187" i="1"/>
  <c r="EN187" i="1"/>
  <c r="EM187" i="1"/>
  <c r="EL187" i="1"/>
  <c r="EK187" i="1"/>
  <c r="EJ187" i="1"/>
  <c r="ER186" i="1"/>
  <c r="EP186" i="1"/>
  <c r="EO186" i="1"/>
  <c r="EN186" i="1"/>
  <c r="EM186" i="1"/>
  <c r="EL186" i="1"/>
  <c r="EK186" i="1"/>
  <c r="EJ186" i="1"/>
  <c r="ER185" i="1"/>
  <c r="EP185" i="1"/>
  <c r="EO185" i="1"/>
  <c r="EN185" i="1"/>
  <c r="EM185" i="1"/>
  <c r="EL185" i="1"/>
  <c r="EK185" i="1"/>
  <c r="EJ185" i="1"/>
  <c r="ER184" i="1"/>
  <c r="EP184" i="1"/>
  <c r="EO184" i="1"/>
  <c r="EN184" i="1"/>
  <c r="EM184" i="1"/>
  <c r="EL184" i="1"/>
  <c r="EK184" i="1"/>
  <c r="EJ184" i="1"/>
  <c r="ER183" i="1"/>
  <c r="EP183" i="1"/>
  <c r="EO183" i="1"/>
  <c r="EN183" i="1"/>
  <c r="EM183" i="1"/>
  <c r="EL183" i="1"/>
  <c r="EK183" i="1"/>
  <c r="EJ183" i="1"/>
  <c r="ER182" i="1"/>
  <c r="EP182" i="1"/>
  <c r="EO182" i="1"/>
  <c r="EN182" i="1"/>
  <c r="EM182" i="1"/>
  <c r="EL182" i="1"/>
  <c r="EK182" i="1"/>
  <c r="EJ182" i="1"/>
  <c r="ER181" i="1"/>
  <c r="EP181" i="1"/>
  <c r="EO181" i="1"/>
  <c r="EN181" i="1"/>
  <c r="EM181" i="1"/>
  <c r="EL181" i="1"/>
  <c r="EK181" i="1"/>
  <c r="EJ181" i="1"/>
  <c r="ER180" i="1"/>
  <c r="EP180" i="1"/>
  <c r="EO180" i="1"/>
  <c r="EN180" i="1"/>
  <c r="EM180" i="1"/>
  <c r="EL180" i="1"/>
  <c r="EK180" i="1"/>
  <c r="EJ180" i="1"/>
  <c r="ER179" i="1"/>
  <c r="EP179" i="1"/>
  <c r="EO179" i="1"/>
  <c r="EN179" i="1"/>
  <c r="EM179" i="1"/>
  <c r="EL179" i="1"/>
  <c r="EK179" i="1"/>
  <c r="EJ179" i="1"/>
  <c r="ER178" i="1"/>
  <c r="EP178" i="1"/>
  <c r="EO178" i="1"/>
  <c r="EN178" i="1"/>
  <c r="EM178" i="1"/>
  <c r="EL178" i="1"/>
  <c r="EK178" i="1"/>
  <c r="EJ178" i="1"/>
  <c r="ER176" i="1"/>
  <c r="EP176" i="1"/>
  <c r="EO176" i="1"/>
  <c r="EN176" i="1"/>
  <c r="EM176" i="1"/>
  <c r="EL176" i="1"/>
  <c r="EK176" i="1"/>
  <c r="EJ176" i="1"/>
  <c r="ER175" i="1"/>
  <c r="EP175" i="1"/>
  <c r="EO175" i="1"/>
  <c r="EN175" i="1"/>
  <c r="EM175" i="1"/>
  <c r="EL175" i="1"/>
  <c r="EK175" i="1"/>
  <c r="EJ175" i="1"/>
  <c r="ER174" i="1"/>
  <c r="EP174" i="1"/>
  <c r="EO174" i="1"/>
  <c r="EN174" i="1"/>
  <c r="EM174" i="1"/>
  <c r="EL174" i="1"/>
  <c r="EK174" i="1"/>
  <c r="EJ174" i="1"/>
  <c r="ER173" i="1"/>
  <c r="EP173" i="1"/>
  <c r="EO173" i="1"/>
  <c r="EN173" i="1"/>
  <c r="EM173" i="1"/>
  <c r="EL173" i="1"/>
  <c r="EK173" i="1"/>
  <c r="EJ173" i="1"/>
  <c r="ER172" i="1"/>
  <c r="EP172" i="1"/>
  <c r="EO172" i="1"/>
  <c r="EN172" i="1"/>
  <c r="EM172" i="1"/>
  <c r="EL172" i="1"/>
  <c r="EK172" i="1"/>
  <c r="EJ172" i="1"/>
  <c r="ER171" i="1"/>
  <c r="EP171" i="1"/>
  <c r="EO171" i="1"/>
  <c r="EN171" i="1"/>
  <c r="EM171" i="1"/>
  <c r="EL171" i="1"/>
  <c r="EK171" i="1"/>
  <c r="EJ171" i="1"/>
  <c r="ER170" i="1"/>
  <c r="EP170" i="1"/>
  <c r="EO170" i="1"/>
  <c r="EN170" i="1"/>
  <c r="EM170" i="1"/>
  <c r="EL170" i="1"/>
  <c r="EK170" i="1"/>
  <c r="EJ170" i="1"/>
  <c r="ER169" i="1"/>
  <c r="EP169" i="1"/>
  <c r="EO169" i="1"/>
  <c r="EN169" i="1"/>
  <c r="EM169" i="1"/>
  <c r="EL169" i="1"/>
  <c r="EK169" i="1"/>
  <c r="EJ169" i="1"/>
  <c r="ER168" i="1"/>
  <c r="EP168" i="1"/>
  <c r="EO168" i="1"/>
  <c r="EN168" i="1"/>
  <c r="EM168" i="1"/>
  <c r="EL168" i="1"/>
  <c r="EK168" i="1"/>
  <c r="EJ168" i="1"/>
  <c r="ER167" i="1"/>
  <c r="EP167" i="1"/>
  <c r="EO167" i="1"/>
  <c r="EN167" i="1"/>
  <c r="EM167" i="1"/>
  <c r="EL167" i="1"/>
  <c r="EK167" i="1"/>
  <c r="EJ167" i="1"/>
  <c r="ER166" i="1"/>
  <c r="EP166" i="1"/>
  <c r="EO166" i="1"/>
  <c r="EN166" i="1"/>
  <c r="EM166" i="1"/>
  <c r="EL166" i="1"/>
  <c r="EK166" i="1"/>
  <c r="EJ166" i="1"/>
  <c r="ER165" i="1"/>
  <c r="EP165" i="1"/>
  <c r="EO165" i="1"/>
  <c r="EN165" i="1"/>
  <c r="EM165" i="1"/>
  <c r="EL165" i="1"/>
  <c r="EK165" i="1"/>
  <c r="EJ165" i="1"/>
  <c r="ER164" i="1"/>
  <c r="EP164" i="1"/>
  <c r="EO164" i="1"/>
  <c r="EN164" i="1"/>
  <c r="EM164" i="1"/>
  <c r="EL164" i="1"/>
  <c r="EK164" i="1"/>
  <c r="EJ164" i="1"/>
  <c r="ER163" i="1"/>
  <c r="EP163" i="1"/>
  <c r="EO163" i="1"/>
  <c r="EN163" i="1"/>
  <c r="EM163" i="1"/>
  <c r="EL163" i="1"/>
  <c r="EK163" i="1"/>
  <c r="EJ163" i="1"/>
  <c r="ER162" i="1"/>
  <c r="EP162" i="1"/>
  <c r="EO162" i="1"/>
  <c r="EN162" i="1"/>
  <c r="EM162" i="1"/>
  <c r="EL162" i="1"/>
  <c r="EK162" i="1"/>
  <c r="EJ162" i="1"/>
  <c r="ER160" i="1"/>
  <c r="EP160" i="1"/>
  <c r="EO160" i="1"/>
  <c r="EN160" i="1"/>
  <c r="EM160" i="1"/>
  <c r="EL160" i="1"/>
  <c r="EK160" i="1"/>
  <c r="EJ160" i="1"/>
  <c r="ER158" i="1"/>
  <c r="EP158" i="1"/>
  <c r="EO158" i="1"/>
  <c r="EN158" i="1"/>
  <c r="EM158" i="1"/>
  <c r="EL158" i="1"/>
  <c r="EK158" i="1"/>
  <c r="EJ158" i="1"/>
  <c r="ER156" i="1"/>
  <c r="EP156" i="1"/>
  <c r="EO156" i="1"/>
  <c r="EN156" i="1"/>
  <c r="EM156" i="1"/>
  <c r="EL156" i="1"/>
  <c r="EK156" i="1"/>
  <c r="EJ156" i="1"/>
  <c r="ER155" i="1"/>
  <c r="EP155" i="1"/>
  <c r="EO155" i="1"/>
  <c r="EN155" i="1"/>
  <c r="EM155" i="1"/>
  <c r="EL155" i="1"/>
  <c r="EK155" i="1"/>
  <c r="EJ155" i="1"/>
  <c r="ER154" i="1"/>
  <c r="EP154" i="1"/>
  <c r="EO154" i="1"/>
  <c r="EN154" i="1"/>
  <c r="EM154" i="1"/>
  <c r="EL154" i="1"/>
  <c r="EK154" i="1"/>
  <c r="EJ154" i="1"/>
  <c r="ER153" i="1"/>
  <c r="EP153" i="1"/>
  <c r="EO153" i="1"/>
  <c r="EN153" i="1"/>
  <c r="EM153" i="1"/>
  <c r="EL153" i="1"/>
  <c r="EK153" i="1"/>
  <c r="EJ153" i="1"/>
  <c r="ER152" i="1"/>
  <c r="EP152" i="1"/>
  <c r="EO152" i="1"/>
  <c r="EN152" i="1"/>
  <c r="EM152" i="1"/>
  <c r="EL152" i="1"/>
  <c r="EK152" i="1"/>
  <c r="EJ152" i="1"/>
  <c r="ER151" i="1"/>
  <c r="EP151" i="1"/>
  <c r="EO151" i="1"/>
  <c r="EN151" i="1"/>
  <c r="EM151" i="1"/>
  <c r="EL151" i="1"/>
  <c r="EK151" i="1"/>
  <c r="EJ151" i="1"/>
  <c r="ER150" i="1"/>
  <c r="EP150" i="1"/>
  <c r="EO150" i="1"/>
  <c r="EN150" i="1"/>
  <c r="EM150" i="1"/>
  <c r="EL150" i="1"/>
  <c r="EK150" i="1"/>
  <c r="EJ150" i="1"/>
  <c r="ER149" i="1"/>
  <c r="EP149" i="1"/>
  <c r="EO149" i="1"/>
  <c r="EN149" i="1"/>
  <c r="EM149" i="1"/>
  <c r="EL149" i="1"/>
  <c r="EK149" i="1"/>
  <c r="EJ149" i="1"/>
  <c r="ER148" i="1"/>
  <c r="EP148" i="1"/>
  <c r="EO148" i="1"/>
  <c r="EN148" i="1"/>
  <c r="EM148" i="1"/>
  <c r="EL148" i="1"/>
  <c r="EK148" i="1"/>
  <c r="EJ148" i="1"/>
  <c r="ER147" i="1"/>
  <c r="EP147" i="1"/>
  <c r="EO147" i="1"/>
  <c r="EN147" i="1"/>
  <c r="EM147" i="1"/>
  <c r="EL147" i="1"/>
  <c r="EK147" i="1"/>
  <c r="EJ147" i="1"/>
  <c r="ER146" i="1"/>
  <c r="EP146" i="1"/>
  <c r="EO146" i="1"/>
  <c r="EN146" i="1"/>
  <c r="EM146" i="1"/>
  <c r="EL146" i="1"/>
  <c r="EK146" i="1"/>
  <c r="EJ146" i="1"/>
  <c r="ER145" i="1"/>
  <c r="EP145" i="1"/>
  <c r="EO145" i="1"/>
  <c r="EN145" i="1"/>
  <c r="EM145" i="1"/>
  <c r="EL145" i="1"/>
  <c r="EK145" i="1"/>
  <c r="EJ145" i="1"/>
  <c r="ER144" i="1"/>
  <c r="EP144" i="1"/>
  <c r="EO144" i="1"/>
  <c r="EN144" i="1"/>
  <c r="EM144" i="1"/>
  <c r="EL144" i="1"/>
  <c r="EK144" i="1"/>
  <c r="EJ144" i="1"/>
  <c r="ER143" i="1"/>
  <c r="EP143" i="1"/>
  <c r="EO143" i="1"/>
  <c r="EN143" i="1"/>
  <c r="EM143" i="1"/>
  <c r="EL143" i="1"/>
  <c r="EK143" i="1"/>
  <c r="EJ143" i="1"/>
  <c r="ER142" i="1"/>
  <c r="EP142" i="1"/>
  <c r="EO142" i="1"/>
  <c r="EN142" i="1"/>
  <c r="EM142" i="1"/>
  <c r="EL142" i="1"/>
  <c r="EK142" i="1"/>
  <c r="EJ142" i="1"/>
  <c r="ER141" i="1"/>
  <c r="EP141" i="1"/>
  <c r="EO141" i="1"/>
  <c r="EN141" i="1"/>
  <c r="EM141" i="1"/>
  <c r="EL141" i="1"/>
  <c r="EK141" i="1"/>
  <c r="EJ141" i="1"/>
  <c r="ER140" i="1"/>
  <c r="EP140" i="1"/>
  <c r="EO140" i="1"/>
  <c r="EN140" i="1"/>
  <c r="EM140" i="1"/>
  <c r="EL140" i="1"/>
  <c r="EK140" i="1"/>
  <c r="EJ140" i="1"/>
  <c r="ER139" i="1"/>
  <c r="EP139" i="1"/>
  <c r="EO139" i="1"/>
  <c r="EN139" i="1"/>
  <c r="EM139" i="1"/>
  <c r="EL139" i="1"/>
  <c r="EK139" i="1"/>
  <c r="EJ139" i="1"/>
  <c r="ER138" i="1"/>
  <c r="EP138" i="1"/>
  <c r="EO138" i="1"/>
  <c r="EN138" i="1"/>
  <c r="EM138" i="1"/>
  <c r="EL138" i="1"/>
  <c r="EK138" i="1"/>
  <c r="EJ138" i="1"/>
  <c r="ER137" i="1"/>
  <c r="EP137" i="1"/>
  <c r="EO137" i="1"/>
  <c r="EN137" i="1"/>
  <c r="EM137" i="1"/>
  <c r="EL137" i="1"/>
  <c r="EK137" i="1"/>
  <c r="EJ137" i="1"/>
  <c r="ER136" i="1"/>
  <c r="EP136" i="1"/>
  <c r="EO136" i="1"/>
  <c r="EN136" i="1"/>
  <c r="EM136" i="1"/>
  <c r="EL136" i="1"/>
  <c r="EK136" i="1"/>
  <c r="EJ136" i="1"/>
  <c r="ER135" i="1"/>
  <c r="EP135" i="1"/>
  <c r="EO135" i="1"/>
  <c r="EN135" i="1"/>
  <c r="EM135" i="1"/>
  <c r="EL135" i="1"/>
  <c r="EK135" i="1"/>
  <c r="EJ135" i="1"/>
  <c r="ER134" i="1"/>
  <c r="EP134" i="1"/>
  <c r="EO134" i="1"/>
  <c r="EN134" i="1"/>
  <c r="EM134" i="1"/>
  <c r="EL134" i="1"/>
  <c r="EK134" i="1"/>
  <c r="EJ134" i="1"/>
  <c r="ER133" i="1"/>
  <c r="EP133" i="1"/>
  <c r="EO133" i="1"/>
  <c r="EN133" i="1"/>
  <c r="EM133" i="1"/>
  <c r="EL133" i="1"/>
  <c r="EK133" i="1"/>
  <c r="EJ133" i="1"/>
  <c r="ER132" i="1"/>
  <c r="EP132" i="1"/>
  <c r="EO132" i="1"/>
  <c r="EN132" i="1"/>
  <c r="EM132" i="1"/>
  <c r="EL132" i="1"/>
  <c r="EK132" i="1"/>
  <c r="EJ132" i="1"/>
  <c r="ER131" i="1"/>
  <c r="EP131" i="1"/>
  <c r="EO131" i="1"/>
  <c r="EN131" i="1"/>
  <c r="EM131" i="1"/>
  <c r="EL131" i="1"/>
  <c r="EK131" i="1"/>
  <c r="EJ131" i="1"/>
  <c r="ER130" i="1"/>
  <c r="EP130" i="1"/>
  <c r="EO130" i="1"/>
  <c r="EN130" i="1"/>
  <c r="EM130" i="1"/>
  <c r="EL130" i="1"/>
  <c r="EK130" i="1"/>
  <c r="EJ130" i="1"/>
  <c r="ER129" i="1"/>
  <c r="EP129" i="1"/>
  <c r="EO129" i="1"/>
  <c r="EN129" i="1"/>
  <c r="EM129" i="1"/>
  <c r="EL129" i="1"/>
  <c r="EK129" i="1"/>
  <c r="EJ129" i="1"/>
  <c r="ER128" i="1"/>
  <c r="EP128" i="1"/>
  <c r="EO128" i="1"/>
  <c r="EN128" i="1"/>
  <c r="EM128" i="1"/>
  <c r="EL128" i="1"/>
  <c r="EK128" i="1"/>
  <c r="EJ128" i="1"/>
  <c r="ER127" i="1"/>
  <c r="EP127" i="1"/>
  <c r="EO127" i="1"/>
  <c r="EN127" i="1"/>
  <c r="EM127" i="1"/>
  <c r="EL127" i="1"/>
  <c r="EK127" i="1"/>
  <c r="EJ127" i="1"/>
  <c r="ER126" i="1"/>
  <c r="EP126" i="1"/>
  <c r="EO126" i="1"/>
  <c r="EN126" i="1"/>
  <c r="EM126" i="1"/>
  <c r="EL126" i="1"/>
  <c r="EK126" i="1"/>
  <c r="EJ126" i="1"/>
  <c r="ER125" i="1"/>
  <c r="EP125" i="1"/>
  <c r="EO125" i="1"/>
  <c r="EN125" i="1"/>
  <c r="EM125" i="1"/>
  <c r="EL125" i="1"/>
  <c r="EK125" i="1"/>
  <c r="EJ125" i="1"/>
  <c r="ER124" i="1"/>
  <c r="EP124" i="1"/>
  <c r="EO124" i="1"/>
  <c r="EN124" i="1"/>
  <c r="EM124" i="1"/>
  <c r="EL124" i="1"/>
  <c r="EK124" i="1"/>
  <c r="EJ124" i="1"/>
  <c r="ER123" i="1"/>
  <c r="EP123" i="1"/>
  <c r="EO123" i="1"/>
  <c r="EN123" i="1"/>
  <c r="EM123" i="1"/>
  <c r="EL123" i="1"/>
  <c r="EK123" i="1"/>
  <c r="EJ123" i="1"/>
  <c r="ER122" i="1"/>
  <c r="EP122" i="1"/>
  <c r="EO122" i="1"/>
  <c r="EN122" i="1"/>
  <c r="EM122" i="1"/>
  <c r="EL122" i="1"/>
  <c r="EK122" i="1"/>
  <c r="EJ122" i="1"/>
  <c r="ER121" i="1"/>
  <c r="EP121" i="1"/>
  <c r="EO121" i="1"/>
  <c r="EN121" i="1"/>
  <c r="EM121" i="1"/>
  <c r="EL121" i="1"/>
  <c r="EK121" i="1"/>
  <c r="EJ121" i="1"/>
  <c r="ER120" i="1"/>
  <c r="EP120" i="1"/>
  <c r="EO120" i="1"/>
  <c r="EN120" i="1"/>
  <c r="EM120" i="1"/>
  <c r="EL120" i="1"/>
  <c r="EK120" i="1"/>
  <c r="EJ120" i="1"/>
  <c r="ER119" i="1"/>
  <c r="EP119" i="1"/>
  <c r="EO119" i="1"/>
  <c r="EN119" i="1"/>
  <c r="EM119" i="1"/>
  <c r="EL119" i="1"/>
  <c r="EK119" i="1"/>
  <c r="EJ119" i="1"/>
  <c r="ER118" i="1"/>
  <c r="EP118" i="1"/>
  <c r="EO118" i="1"/>
  <c r="EN118" i="1"/>
  <c r="EM118" i="1"/>
  <c r="EL118" i="1"/>
  <c r="EK118" i="1"/>
  <c r="EJ118" i="1"/>
  <c r="ER117" i="1"/>
  <c r="EP117" i="1"/>
  <c r="EO117" i="1"/>
  <c r="EN117" i="1"/>
  <c r="EM117" i="1"/>
  <c r="EL117" i="1"/>
  <c r="EK117" i="1"/>
  <c r="EJ117" i="1"/>
  <c r="ER116" i="1"/>
  <c r="EP116" i="1"/>
  <c r="EO116" i="1"/>
  <c r="EN116" i="1"/>
  <c r="EM116" i="1"/>
  <c r="EL116" i="1"/>
  <c r="EK116" i="1"/>
  <c r="EJ116" i="1"/>
  <c r="ER115" i="1"/>
  <c r="EP115" i="1"/>
  <c r="EO115" i="1"/>
  <c r="EN115" i="1"/>
  <c r="EM115" i="1"/>
  <c r="EL115" i="1"/>
  <c r="EK115" i="1"/>
  <c r="EJ115" i="1"/>
  <c r="ER114" i="1"/>
  <c r="EP114" i="1"/>
  <c r="EO114" i="1"/>
  <c r="EN114" i="1"/>
  <c r="EM114" i="1"/>
  <c r="EL114" i="1"/>
  <c r="EK114" i="1"/>
  <c r="EJ114" i="1"/>
  <c r="ER113" i="1"/>
  <c r="EP113" i="1"/>
  <c r="EO113" i="1"/>
  <c r="EN113" i="1"/>
  <c r="EM113" i="1"/>
  <c r="EL113" i="1"/>
  <c r="EK113" i="1"/>
  <c r="EJ113" i="1"/>
  <c r="ER112" i="1"/>
  <c r="EP112" i="1"/>
  <c r="EO112" i="1"/>
  <c r="EN112" i="1"/>
  <c r="EM112" i="1"/>
  <c r="EL112" i="1"/>
  <c r="EK112" i="1"/>
  <c r="EJ112" i="1"/>
  <c r="ER111" i="1"/>
  <c r="EP111" i="1"/>
  <c r="EO111" i="1"/>
  <c r="EN111" i="1"/>
  <c r="EM111" i="1"/>
  <c r="EL111" i="1"/>
  <c r="EK111" i="1"/>
  <c r="EJ111" i="1"/>
  <c r="ER110" i="1"/>
  <c r="EP110" i="1"/>
  <c r="EO110" i="1"/>
  <c r="EN110" i="1"/>
  <c r="EM110" i="1"/>
  <c r="EL110" i="1"/>
  <c r="EK110" i="1"/>
  <c r="EJ110" i="1"/>
  <c r="ER109" i="1"/>
  <c r="EP109" i="1"/>
  <c r="EO109" i="1"/>
  <c r="EN109" i="1"/>
  <c r="EM109" i="1"/>
  <c r="EL109" i="1"/>
  <c r="EK109" i="1"/>
  <c r="EJ109" i="1"/>
  <c r="ER108" i="1"/>
  <c r="EP108" i="1"/>
  <c r="EO108" i="1"/>
  <c r="EN108" i="1"/>
  <c r="EM108" i="1"/>
  <c r="EL108" i="1"/>
  <c r="EK108" i="1"/>
  <c r="EJ108" i="1"/>
  <c r="ER107" i="1"/>
  <c r="EP107" i="1"/>
  <c r="EO107" i="1"/>
  <c r="EN107" i="1"/>
  <c r="EM107" i="1"/>
  <c r="EL107" i="1"/>
  <c r="EK107" i="1"/>
  <c r="EJ107" i="1"/>
  <c r="ER106" i="1"/>
  <c r="EP106" i="1"/>
  <c r="EO106" i="1"/>
  <c r="EN106" i="1"/>
  <c r="EM106" i="1"/>
  <c r="EL106" i="1"/>
  <c r="EK106" i="1"/>
  <c r="EJ106" i="1"/>
  <c r="ER105" i="1"/>
  <c r="EP105" i="1"/>
  <c r="EO105" i="1"/>
  <c r="EN105" i="1"/>
  <c r="EM105" i="1"/>
  <c r="EL105" i="1"/>
  <c r="EK105" i="1"/>
  <c r="EJ105" i="1"/>
  <c r="ER104" i="1"/>
  <c r="EP104" i="1"/>
  <c r="EO104" i="1"/>
  <c r="EN104" i="1"/>
  <c r="EM104" i="1"/>
  <c r="EL104" i="1"/>
  <c r="EK104" i="1"/>
  <c r="EJ104" i="1"/>
  <c r="ER103" i="1"/>
  <c r="EP103" i="1"/>
  <c r="EO103" i="1"/>
  <c r="EN103" i="1"/>
  <c r="EM103" i="1"/>
  <c r="EL103" i="1"/>
  <c r="EK103" i="1"/>
  <c r="EJ103" i="1"/>
  <c r="ER102" i="1"/>
  <c r="EP102" i="1"/>
  <c r="EO102" i="1"/>
  <c r="EN102" i="1"/>
  <c r="EM102" i="1"/>
  <c r="EL102" i="1"/>
  <c r="EK102" i="1"/>
  <c r="EJ102" i="1"/>
  <c r="ER101" i="1"/>
  <c r="EP101" i="1"/>
  <c r="EO101" i="1"/>
  <c r="EN101" i="1"/>
  <c r="EM101" i="1"/>
  <c r="EL101" i="1"/>
  <c r="EK101" i="1"/>
  <c r="EJ101" i="1"/>
  <c r="ER100" i="1"/>
  <c r="EP100" i="1"/>
  <c r="EO100" i="1"/>
  <c r="EN100" i="1"/>
  <c r="EM100" i="1"/>
  <c r="EL100" i="1"/>
  <c r="EK100" i="1"/>
  <c r="EJ100" i="1"/>
  <c r="ER99" i="1"/>
  <c r="EP99" i="1"/>
  <c r="EO99" i="1"/>
  <c r="EN99" i="1"/>
  <c r="EM99" i="1"/>
  <c r="EL99" i="1"/>
  <c r="EK99" i="1"/>
  <c r="EJ99" i="1"/>
  <c r="ER98" i="1"/>
  <c r="EP98" i="1"/>
  <c r="EO98" i="1"/>
  <c r="EN98" i="1"/>
  <c r="EM98" i="1"/>
  <c r="EL98" i="1"/>
  <c r="EK98" i="1"/>
  <c r="EJ98" i="1"/>
  <c r="ER97" i="1"/>
  <c r="EP97" i="1"/>
  <c r="EO97" i="1"/>
  <c r="EN97" i="1"/>
  <c r="EM97" i="1"/>
  <c r="EL97" i="1"/>
  <c r="EK97" i="1"/>
  <c r="EJ97" i="1"/>
  <c r="ER96" i="1"/>
  <c r="EP96" i="1"/>
  <c r="EO96" i="1"/>
  <c r="EN96" i="1"/>
  <c r="EM96" i="1"/>
  <c r="EL96" i="1"/>
  <c r="EK96" i="1"/>
  <c r="EJ96" i="1"/>
  <c r="ER95" i="1"/>
  <c r="EP95" i="1"/>
  <c r="EO95" i="1"/>
  <c r="EN95" i="1"/>
  <c r="EM95" i="1"/>
  <c r="EL95" i="1"/>
  <c r="EK95" i="1"/>
  <c r="EJ95" i="1"/>
  <c r="ER94" i="1"/>
  <c r="EP94" i="1"/>
  <c r="EO94" i="1"/>
  <c r="EN94" i="1"/>
  <c r="EM94" i="1"/>
  <c r="EL94" i="1"/>
  <c r="EK94" i="1"/>
  <c r="EJ94" i="1"/>
  <c r="ER93" i="1"/>
  <c r="EP93" i="1"/>
  <c r="EO93" i="1"/>
  <c r="EN93" i="1"/>
  <c r="EM93" i="1"/>
  <c r="EL93" i="1"/>
  <c r="EK93" i="1"/>
  <c r="EJ93" i="1"/>
  <c r="ER92" i="1"/>
  <c r="EP92" i="1"/>
  <c r="EO92" i="1"/>
  <c r="EN92" i="1"/>
  <c r="EM92" i="1"/>
  <c r="EL92" i="1"/>
  <c r="EK92" i="1"/>
  <c r="EJ92" i="1"/>
  <c r="ER91" i="1"/>
  <c r="EP91" i="1"/>
  <c r="EO91" i="1"/>
  <c r="EN91" i="1"/>
  <c r="EM91" i="1"/>
  <c r="EL91" i="1"/>
  <c r="EK91" i="1"/>
  <c r="EJ91" i="1"/>
  <c r="ER90" i="1"/>
  <c r="EP90" i="1"/>
  <c r="EO90" i="1"/>
  <c r="EN90" i="1"/>
  <c r="EM90" i="1"/>
  <c r="EL90" i="1"/>
  <c r="EK90" i="1"/>
  <c r="EJ90" i="1"/>
  <c r="ER89" i="1"/>
  <c r="EP89" i="1"/>
  <c r="EO89" i="1"/>
  <c r="EN89" i="1"/>
  <c r="EM89" i="1"/>
  <c r="EL89" i="1"/>
  <c r="EK89" i="1"/>
  <c r="EJ89" i="1"/>
  <c r="ER88" i="1"/>
  <c r="EP88" i="1"/>
  <c r="EO88" i="1"/>
  <c r="EN88" i="1"/>
  <c r="EM88" i="1"/>
  <c r="EL88" i="1"/>
  <c r="EK88" i="1"/>
  <c r="EJ88" i="1"/>
  <c r="ER87" i="1"/>
  <c r="EP87" i="1"/>
  <c r="EO87" i="1"/>
  <c r="EN87" i="1"/>
  <c r="EM87" i="1"/>
  <c r="EL87" i="1"/>
  <c r="EK87" i="1"/>
  <c r="EJ87" i="1"/>
  <c r="ER86" i="1"/>
  <c r="EP86" i="1"/>
  <c r="EO86" i="1"/>
  <c r="EN86" i="1"/>
  <c r="EM86" i="1"/>
  <c r="EL86" i="1"/>
  <c r="EK86" i="1"/>
  <c r="EJ86" i="1"/>
  <c r="ER85" i="1"/>
  <c r="EP85" i="1"/>
  <c r="EO85" i="1"/>
  <c r="EN85" i="1"/>
  <c r="EM85" i="1"/>
  <c r="EL85" i="1"/>
  <c r="EK85" i="1"/>
  <c r="EJ85" i="1"/>
  <c r="ER84" i="1"/>
  <c r="EP84" i="1"/>
  <c r="EO84" i="1"/>
  <c r="EN84" i="1"/>
  <c r="EM84" i="1"/>
  <c r="EL84" i="1"/>
  <c r="EK84" i="1"/>
  <c r="EJ84" i="1"/>
  <c r="ER83" i="1"/>
  <c r="EP83" i="1"/>
  <c r="EO83" i="1"/>
  <c r="EN83" i="1"/>
  <c r="EM83" i="1"/>
  <c r="EL83" i="1"/>
  <c r="EK83" i="1"/>
  <c r="EJ83" i="1"/>
  <c r="ER82" i="1"/>
  <c r="EP82" i="1"/>
  <c r="EO82" i="1"/>
  <c r="EN82" i="1"/>
  <c r="EM82" i="1"/>
  <c r="EL82" i="1"/>
  <c r="EK82" i="1"/>
  <c r="EJ82" i="1"/>
  <c r="ER81" i="1"/>
  <c r="EP81" i="1"/>
  <c r="EO81" i="1"/>
  <c r="EN81" i="1"/>
  <c r="EM81" i="1"/>
  <c r="EL81" i="1"/>
  <c r="EK81" i="1"/>
  <c r="EJ81" i="1"/>
  <c r="ER80" i="1"/>
  <c r="EP80" i="1"/>
  <c r="EO80" i="1"/>
  <c r="EN80" i="1"/>
  <c r="EM80" i="1"/>
  <c r="EL80" i="1"/>
  <c r="EK80" i="1"/>
  <c r="EJ80" i="1"/>
  <c r="ER79" i="1"/>
  <c r="EP79" i="1"/>
  <c r="EO79" i="1"/>
  <c r="EN79" i="1"/>
  <c r="EM79" i="1"/>
  <c r="EL79" i="1"/>
  <c r="EK79" i="1"/>
  <c r="EJ79" i="1"/>
  <c r="ER78" i="1"/>
  <c r="EP78" i="1"/>
  <c r="EO78" i="1"/>
  <c r="EN78" i="1"/>
  <c r="EM78" i="1"/>
  <c r="EL78" i="1"/>
  <c r="EK78" i="1"/>
  <c r="EJ78" i="1"/>
  <c r="ER77" i="1"/>
  <c r="EP77" i="1"/>
  <c r="EO77" i="1"/>
  <c r="EN77" i="1"/>
  <c r="EM77" i="1"/>
  <c r="EL77" i="1"/>
  <c r="EK77" i="1"/>
  <c r="EJ77" i="1"/>
  <c r="ER76" i="1"/>
  <c r="EP76" i="1"/>
  <c r="EO76" i="1"/>
  <c r="EN76" i="1"/>
  <c r="EM76" i="1"/>
  <c r="EL76" i="1"/>
  <c r="EK76" i="1"/>
  <c r="EJ76" i="1"/>
  <c r="ER75" i="1"/>
  <c r="EP75" i="1"/>
  <c r="EO75" i="1"/>
  <c r="EN75" i="1"/>
  <c r="EM75" i="1"/>
  <c r="EL75" i="1"/>
  <c r="EK75" i="1"/>
  <c r="EJ75" i="1"/>
  <c r="ER74" i="1"/>
  <c r="EP74" i="1"/>
  <c r="EO74" i="1"/>
  <c r="EN74" i="1"/>
  <c r="EM74" i="1"/>
  <c r="EL74" i="1"/>
  <c r="EK74" i="1"/>
  <c r="EJ74" i="1"/>
  <c r="ER73" i="1"/>
  <c r="EP73" i="1"/>
  <c r="EO73" i="1"/>
  <c r="EN73" i="1"/>
  <c r="EM73" i="1"/>
  <c r="EL73" i="1"/>
  <c r="EK73" i="1"/>
  <c r="EJ73" i="1"/>
  <c r="ER72" i="1"/>
  <c r="EP72" i="1"/>
  <c r="EO72" i="1"/>
  <c r="EN72" i="1"/>
  <c r="EM72" i="1"/>
  <c r="EL72" i="1"/>
  <c r="EK72" i="1"/>
  <c r="EJ72" i="1"/>
  <c r="ER71" i="1"/>
  <c r="EP71" i="1"/>
  <c r="EO71" i="1"/>
  <c r="EN71" i="1"/>
  <c r="EM71" i="1"/>
  <c r="EL71" i="1"/>
  <c r="EK71" i="1"/>
  <c r="EJ71" i="1"/>
  <c r="ER70" i="1"/>
  <c r="EP70" i="1"/>
  <c r="EO70" i="1"/>
  <c r="EN70" i="1"/>
  <c r="EM70" i="1"/>
  <c r="EL70" i="1"/>
  <c r="EK70" i="1"/>
  <c r="EJ70" i="1"/>
  <c r="ER69" i="1"/>
  <c r="EP69" i="1"/>
  <c r="EO69" i="1"/>
  <c r="EN69" i="1"/>
  <c r="EM69" i="1"/>
  <c r="EL69" i="1"/>
  <c r="EK69" i="1"/>
  <c r="EJ69" i="1"/>
  <c r="ER68" i="1"/>
  <c r="EP68" i="1"/>
  <c r="EO68" i="1"/>
  <c r="EN68" i="1"/>
  <c r="EM68" i="1"/>
  <c r="EL68" i="1"/>
  <c r="EK68" i="1"/>
  <c r="EJ68" i="1"/>
  <c r="ER67" i="1"/>
  <c r="EP67" i="1"/>
  <c r="EO67" i="1"/>
  <c r="EN67" i="1"/>
  <c r="EM67" i="1"/>
  <c r="EL67" i="1"/>
  <c r="EK67" i="1"/>
  <c r="EJ67" i="1"/>
  <c r="ER66" i="1"/>
  <c r="EP66" i="1"/>
  <c r="EO66" i="1"/>
  <c r="EN66" i="1"/>
  <c r="EM66" i="1"/>
  <c r="EL66" i="1"/>
  <c r="EK66" i="1"/>
  <c r="EJ66" i="1"/>
  <c r="ER65" i="1"/>
  <c r="EP65" i="1"/>
  <c r="EO65" i="1"/>
  <c r="EN65" i="1"/>
  <c r="EM65" i="1"/>
  <c r="EL65" i="1"/>
  <c r="EK65" i="1"/>
  <c r="EJ65" i="1"/>
  <c r="ER64" i="1"/>
  <c r="EP64" i="1"/>
  <c r="EO64" i="1"/>
  <c r="EN64" i="1"/>
  <c r="EM64" i="1"/>
  <c r="EL64" i="1"/>
  <c r="EK64" i="1"/>
  <c r="EJ64" i="1"/>
  <c r="ER63" i="1"/>
  <c r="EP63" i="1"/>
  <c r="EO63" i="1"/>
  <c r="EN63" i="1"/>
  <c r="EM63" i="1"/>
  <c r="EL63" i="1"/>
  <c r="EK63" i="1"/>
  <c r="EJ63" i="1"/>
  <c r="ER62" i="1"/>
  <c r="EP62" i="1"/>
  <c r="EO62" i="1"/>
  <c r="EN62" i="1"/>
  <c r="EM62" i="1"/>
  <c r="EL62" i="1"/>
  <c r="EK62" i="1"/>
  <c r="EJ62" i="1"/>
  <c r="ER61" i="1"/>
  <c r="EP61" i="1"/>
  <c r="EO61" i="1"/>
  <c r="EN61" i="1"/>
  <c r="EM61" i="1"/>
  <c r="EL61" i="1"/>
  <c r="EK61" i="1"/>
  <c r="EJ61" i="1"/>
  <c r="ER60" i="1"/>
  <c r="EP60" i="1"/>
  <c r="EO60" i="1"/>
  <c r="EN60" i="1"/>
  <c r="EM60" i="1"/>
  <c r="EL60" i="1"/>
  <c r="EK60" i="1"/>
  <c r="EJ60" i="1"/>
  <c r="ER59" i="1"/>
  <c r="EP59" i="1"/>
  <c r="EO59" i="1"/>
  <c r="EN59" i="1"/>
  <c r="EM59" i="1"/>
  <c r="EL59" i="1"/>
  <c r="EK59" i="1"/>
  <c r="EJ59" i="1"/>
  <c r="ER58" i="1"/>
  <c r="EP58" i="1"/>
  <c r="EO58" i="1"/>
  <c r="EN58" i="1"/>
  <c r="EM58" i="1"/>
  <c r="EL58" i="1"/>
  <c r="EK58" i="1"/>
  <c r="EJ58" i="1"/>
  <c r="ER57" i="1"/>
  <c r="EP57" i="1"/>
  <c r="EO57" i="1"/>
  <c r="EN57" i="1"/>
  <c r="EM57" i="1"/>
  <c r="EL57" i="1"/>
  <c r="EK57" i="1"/>
  <c r="EJ57" i="1"/>
  <c r="ER56" i="1"/>
  <c r="EP56" i="1"/>
  <c r="EO56" i="1"/>
  <c r="EN56" i="1"/>
  <c r="EM56" i="1"/>
  <c r="EL56" i="1"/>
  <c r="EK56" i="1"/>
  <c r="EJ56" i="1"/>
  <c r="ER55" i="1"/>
  <c r="EP55" i="1"/>
  <c r="EO55" i="1"/>
  <c r="EN55" i="1"/>
  <c r="EM55" i="1"/>
  <c r="EL55" i="1"/>
  <c r="EK55" i="1"/>
  <c r="EJ55" i="1"/>
  <c r="ER54" i="1"/>
  <c r="EP54" i="1"/>
  <c r="EO54" i="1"/>
  <c r="EN54" i="1"/>
  <c r="EM54" i="1"/>
  <c r="EL54" i="1"/>
  <c r="EK54" i="1"/>
  <c r="EJ54" i="1"/>
  <c r="ER53" i="1"/>
  <c r="EP53" i="1"/>
  <c r="EO53" i="1"/>
  <c r="EN53" i="1"/>
  <c r="EM53" i="1"/>
  <c r="EL53" i="1"/>
  <c r="EK53" i="1"/>
  <c r="EJ53" i="1"/>
  <c r="ER52" i="1"/>
  <c r="EP52" i="1"/>
  <c r="EO52" i="1"/>
  <c r="EN52" i="1"/>
  <c r="EM52" i="1"/>
  <c r="EL52" i="1"/>
  <c r="EK52" i="1"/>
  <c r="EJ52" i="1"/>
  <c r="ER51" i="1"/>
  <c r="EP51" i="1"/>
  <c r="EO51" i="1"/>
  <c r="EN51" i="1"/>
  <c r="EM51" i="1"/>
  <c r="EL51" i="1"/>
  <c r="EK51" i="1"/>
  <c r="EJ51" i="1"/>
  <c r="ER50" i="1"/>
  <c r="EP50" i="1"/>
  <c r="EO50" i="1"/>
  <c r="EN50" i="1"/>
  <c r="EM50" i="1"/>
  <c r="EL50" i="1"/>
  <c r="EK50" i="1"/>
  <c r="EJ50" i="1"/>
  <c r="ER49" i="1"/>
  <c r="EP49" i="1"/>
  <c r="EO49" i="1"/>
  <c r="EN49" i="1"/>
  <c r="EM49" i="1"/>
  <c r="EL49" i="1"/>
  <c r="EK49" i="1"/>
  <c r="EJ49" i="1"/>
  <c r="ER48" i="1"/>
  <c r="EP48" i="1"/>
  <c r="EO48" i="1"/>
  <c r="EN48" i="1"/>
  <c r="EM48" i="1"/>
  <c r="EL48" i="1"/>
  <c r="EK48" i="1"/>
  <c r="EJ48" i="1"/>
  <c r="ER47" i="1"/>
  <c r="EP47" i="1"/>
  <c r="EO47" i="1"/>
  <c r="EN47" i="1"/>
  <c r="EM47" i="1"/>
  <c r="EL47" i="1"/>
  <c r="EK47" i="1"/>
  <c r="EJ47" i="1"/>
  <c r="ER46" i="1"/>
  <c r="EP46" i="1"/>
  <c r="EO46" i="1"/>
  <c r="EN46" i="1"/>
  <c r="EM46" i="1"/>
  <c r="EL46" i="1"/>
  <c r="EK46" i="1"/>
  <c r="EJ46" i="1"/>
  <c r="ER45" i="1"/>
  <c r="EP45" i="1"/>
  <c r="EO45" i="1"/>
  <c r="EN45" i="1"/>
  <c r="EM45" i="1"/>
  <c r="EL45" i="1"/>
  <c r="EK45" i="1"/>
  <c r="EJ45" i="1"/>
  <c r="ER44" i="1"/>
  <c r="EP44" i="1"/>
  <c r="EO44" i="1"/>
  <c r="EN44" i="1"/>
  <c r="EM44" i="1"/>
  <c r="EL44" i="1"/>
  <c r="EK44" i="1"/>
  <c r="EJ44" i="1"/>
  <c r="ER43" i="1"/>
  <c r="EP43" i="1"/>
  <c r="EO43" i="1"/>
  <c r="EN43" i="1"/>
  <c r="EM43" i="1"/>
  <c r="EL43" i="1"/>
  <c r="EK43" i="1"/>
  <c r="EJ43" i="1"/>
  <c r="ER42" i="1"/>
  <c r="EP42" i="1"/>
  <c r="EO42" i="1"/>
  <c r="EN42" i="1"/>
  <c r="EM42" i="1"/>
  <c r="EL42" i="1"/>
  <c r="EK42" i="1"/>
  <c r="EJ42" i="1"/>
  <c r="ER41" i="1"/>
  <c r="EP41" i="1"/>
  <c r="EO41" i="1"/>
  <c r="EN41" i="1"/>
  <c r="EM41" i="1"/>
  <c r="EL41" i="1"/>
  <c r="EK41" i="1"/>
  <c r="EJ41" i="1"/>
  <c r="ER40" i="1"/>
  <c r="EP40" i="1"/>
  <c r="EO40" i="1"/>
  <c r="EN40" i="1"/>
  <c r="EM40" i="1"/>
  <c r="EL40" i="1"/>
  <c r="EK40" i="1"/>
  <c r="EJ40" i="1"/>
  <c r="ER39" i="1"/>
  <c r="EP39" i="1"/>
  <c r="EO39" i="1"/>
  <c r="EN39" i="1"/>
  <c r="EM39" i="1"/>
  <c r="EL39" i="1"/>
  <c r="EK39" i="1"/>
  <c r="EJ39" i="1"/>
  <c r="ER38" i="1"/>
  <c r="EP38" i="1"/>
  <c r="EO38" i="1"/>
  <c r="EN38" i="1"/>
  <c r="EM38" i="1"/>
  <c r="EL38" i="1"/>
  <c r="EK38" i="1"/>
  <c r="EJ38" i="1"/>
  <c r="ER37" i="1"/>
  <c r="EP37" i="1"/>
  <c r="EO37" i="1"/>
  <c r="EN37" i="1"/>
  <c r="EM37" i="1"/>
  <c r="EL37" i="1"/>
  <c r="EK37" i="1"/>
  <c r="EJ37" i="1"/>
  <c r="ER36" i="1"/>
  <c r="EP36" i="1"/>
  <c r="EO36" i="1"/>
  <c r="EN36" i="1"/>
  <c r="EM36" i="1"/>
  <c r="EL36" i="1"/>
  <c r="EK36" i="1"/>
  <c r="EJ36" i="1"/>
  <c r="ER35" i="1"/>
  <c r="EP35" i="1"/>
  <c r="EO35" i="1"/>
  <c r="EN35" i="1"/>
  <c r="EM35" i="1"/>
  <c r="EL35" i="1"/>
  <c r="EK35" i="1"/>
  <c r="EJ35" i="1"/>
  <c r="ER34" i="1"/>
  <c r="EP34" i="1"/>
  <c r="EO34" i="1"/>
  <c r="EN34" i="1"/>
  <c r="EM34" i="1"/>
  <c r="EL34" i="1"/>
  <c r="EK34" i="1"/>
  <c r="EJ34" i="1"/>
  <c r="ER33" i="1"/>
  <c r="EP33" i="1"/>
  <c r="EO33" i="1"/>
  <c r="EN33" i="1"/>
  <c r="EM33" i="1"/>
  <c r="EL33" i="1"/>
  <c r="EK33" i="1"/>
  <c r="EJ33" i="1"/>
  <c r="ER32" i="1"/>
  <c r="EP32" i="1"/>
  <c r="EO32" i="1"/>
  <c r="EN32" i="1"/>
  <c r="EM32" i="1"/>
  <c r="EL32" i="1"/>
  <c r="EK32" i="1"/>
  <c r="EJ32" i="1"/>
  <c r="ER31" i="1"/>
  <c r="EP31" i="1"/>
  <c r="EO31" i="1"/>
  <c r="EN31" i="1"/>
  <c r="EM31" i="1"/>
  <c r="EL31" i="1"/>
  <c r="EK31" i="1"/>
  <c r="EJ31" i="1"/>
  <c r="ER30" i="1"/>
  <c r="EP30" i="1"/>
  <c r="EO30" i="1"/>
  <c r="EN30" i="1"/>
  <c r="EM30" i="1"/>
  <c r="EL30" i="1"/>
  <c r="EK30" i="1"/>
  <c r="EJ30" i="1"/>
  <c r="ER29" i="1"/>
  <c r="EP29" i="1"/>
  <c r="EO29" i="1"/>
  <c r="EN29" i="1"/>
  <c r="EM29" i="1"/>
  <c r="EL29" i="1"/>
  <c r="EK29" i="1"/>
  <c r="EJ29" i="1"/>
  <c r="ER28" i="1"/>
  <c r="EP28" i="1"/>
  <c r="EO28" i="1"/>
  <c r="EN28" i="1"/>
  <c r="EM28" i="1"/>
  <c r="EL28" i="1"/>
  <c r="EK28" i="1"/>
  <c r="EJ28" i="1"/>
  <c r="ER27" i="1"/>
  <c r="EP27" i="1"/>
  <c r="EO27" i="1"/>
  <c r="EN27" i="1"/>
  <c r="EM27" i="1"/>
  <c r="EL27" i="1"/>
  <c r="EK27" i="1"/>
  <c r="EJ27" i="1"/>
  <c r="ER26" i="1"/>
  <c r="EP26" i="1"/>
  <c r="EO26" i="1"/>
  <c r="EN26" i="1"/>
  <c r="EM26" i="1"/>
  <c r="EL26" i="1"/>
  <c r="EK26" i="1"/>
  <c r="EJ26" i="1"/>
  <c r="ER25" i="1"/>
  <c r="EP25" i="1"/>
  <c r="EO25" i="1"/>
  <c r="EN25" i="1"/>
  <c r="EM25" i="1"/>
  <c r="EL25" i="1"/>
  <c r="EK25" i="1"/>
  <c r="EJ25" i="1"/>
  <c r="ER24" i="1"/>
  <c r="EP24" i="1"/>
  <c r="EO24" i="1"/>
  <c r="EN24" i="1"/>
  <c r="EM24" i="1"/>
  <c r="EL24" i="1"/>
  <c r="EK24" i="1"/>
  <c r="EJ24" i="1"/>
  <c r="ER23" i="1"/>
  <c r="EP23" i="1"/>
  <c r="EO23" i="1"/>
  <c r="EN23" i="1"/>
  <c r="EM23" i="1"/>
  <c r="EL23" i="1"/>
  <c r="EK23" i="1"/>
  <c r="EJ23" i="1"/>
  <c r="ER22" i="1"/>
  <c r="EP22" i="1"/>
  <c r="EO22" i="1"/>
  <c r="EN22" i="1"/>
  <c r="EM22" i="1"/>
  <c r="EL22" i="1"/>
  <c r="EK22" i="1"/>
  <c r="EJ22" i="1"/>
  <c r="ER21" i="1"/>
  <c r="EP21" i="1"/>
  <c r="EO21" i="1"/>
  <c r="EN21" i="1"/>
  <c r="EM21" i="1"/>
  <c r="EL21" i="1"/>
  <c r="EK21" i="1"/>
  <c r="EJ21" i="1"/>
  <c r="ER20" i="1"/>
  <c r="EP20" i="1"/>
  <c r="EO20" i="1"/>
  <c r="EN20" i="1"/>
  <c r="EM20" i="1"/>
  <c r="EL20" i="1"/>
  <c r="EK20" i="1"/>
  <c r="EJ20" i="1"/>
  <c r="ER19" i="1"/>
  <c r="EP19" i="1"/>
  <c r="EO19" i="1"/>
  <c r="EN19" i="1"/>
  <c r="EM19" i="1"/>
  <c r="EL19" i="1"/>
  <c r="EK19" i="1"/>
  <c r="EJ19" i="1"/>
  <c r="ER18" i="1"/>
  <c r="EP18" i="1"/>
  <c r="EO18" i="1"/>
  <c r="EN18" i="1"/>
  <c r="EM18" i="1"/>
  <c r="EL18" i="1"/>
  <c r="EK18" i="1"/>
  <c r="EJ18" i="1"/>
  <c r="ER17" i="1"/>
  <c r="EP17" i="1"/>
  <c r="EO17" i="1"/>
  <c r="EN17" i="1"/>
  <c r="EM17" i="1"/>
  <c r="EL17" i="1"/>
  <c r="EK17" i="1"/>
  <c r="EJ17" i="1"/>
  <c r="ER16" i="1"/>
  <c r="EP16" i="1"/>
  <c r="EO16" i="1"/>
  <c r="EN16" i="1"/>
  <c r="EM16" i="1"/>
  <c r="EL16" i="1"/>
  <c r="EK16" i="1"/>
  <c r="EJ16" i="1"/>
  <c r="ER15" i="1"/>
  <c r="EP15" i="1"/>
  <c r="EO15" i="1"/>
  <c r="EN15" i="1"/>
  <c r="EM15" i="1"/>
  <c r="EL15" i="1"/>
  <c r="EK15" i="1"/>
  <c r="EJ15" i="1"/>
  <c r="ER14" i="1"/>
  <c r="EP14" i="1"/>
  <c r="EO14" i="1"/>
  <c r="EN14" i="1"/>
  <c r="EM14" i="1"/>
  <c r="EL14" i="1"/>
  <c r="EK14" i="1"/>
  <c r="EJ14" i="1"/>
  <c r="ER13" i="1"/>
  <c r="EP13" i="1"/>
  <c r="EO13" i="1"/>
  <c r="EN13" i="1"/>
  <c r="EM13" i="1"/>
  <c r="EL13" i="1"/>
  <c r="EK13" i="1"/>
  <c r="EJ13" i="1"/>
  <c r="ER12" i="1"/>
  <c r="EP12" i="1"/>
  <c r="EO12" i="1"/>
  <c r="EN12" i="1"/>
  <c r="EM12" i="1"/>
  <c r="EL12" i="1"/>
  <c r="EK12" i="1"/>
  <c r="EJ12" i="1"/>
  <c r="ER11" i="1"/>
  <c r="EP11" i="1"/>
  <c r="EO11" i="1"/>
  <c r="EN11" i="1"/>
  <c r="EM11" i="1"/>
  <c r="EL11" i="1"/>
  <c r="EK11" i="1"/>
  <c r="EJ11" i="1"/>
  <c r="ER10" i="1"/>
  <c r="EP10" i="1"/>
  <c r="EO10" i="1"/>
  <c r="EN10" i="1"/>
  <c r="EM10" i="1"/>
  <c r="EL10" i="1"/>
  <c r="EK10" i="1"/>
  <c r="EJ10" i="1"/>
  <c r="EP9" i="1"/>
  <c r="EO9" i="1"/>
  <c r="EN9" i="1"/>
  <c r="EM9" i="1"/>
  <c r="EL9" i="1"/>
  <c r="EK9" i="1"/>
  <c r="EJ9" i="1"/>
  <c r="EA262" i="1"/>
  <c r="EG262" i="1"/>
  <c r="EF262" i="1"/>
  <c r="EE262" i="1"/>
  <c r="ED262" i="1"/>
  <c r="EC262" i="1"/>
  <c r="EB262" i="1"/>
  <c r="EG261" i="1"/>
  <c r="EF261" i="1"/>
  <c r="EE261" i="1"/>
  <c r="ED261" i="1"/>
  <c r="EC261" i="1"/>
  <c r="EB261" i="1"/>
  <c r="EA261" i="1"/>
  <c r="EG260" i="1"/>
  <c r="EF260" i="1"/>
  <c r="EE260" i="1"/>
  <c r="ED260" i="1"/>
  <c r="EC260" i="1"/>
  <c r="EB260" i="1"/>
  <c r="EA260" i="1"/>
  <c r="EG259" i="1"/>
  <c r="EF259" i="1"/>
  <c r="EE259" i="1"/>
  <c r="ED259" i="1"/>
  <c r="EC259" i="1"/>
  <c r="EB259" i="1"/>
  <c r="EA259" i="1"/>
  <c r="EG257" i="1"/>
  <c r="EF257" i="1"/>
  <c r="EE257" i="1"/>
  <c r="ED257" i="1"/>
  <c r="EC257" i="1"/>
  <c r="EB257" i="1"/>
  <c r="EA257" i="1"/>
  <c r="EG256" i="1"/>
  <c r="EF256" i="1"/>
  <c r="EE256" i="1"/>
  <c r="ED256" i="1"/>
  <c r="EC256" i="1"/>
  <c r="EB256" i="1"/>
  <c r="EA256" i="1"/>
  <c r="EG255" i="1"/>
  <c r="EF255" i="1"/>
  <c r="EE255" i="1"/>
  <c r="ED255" i="1"/>
  <c r="EC255" i="1"/>
  <c r="EB255" i="1"/>
  <c r="EA255" i="1"/>
  <c r="EG156" i="1"/>
  <c r="EF156" i="1"/>
  <c r="EE156" i="1"/>
  <c r="ED156" i="1"/>
  <c r="EC156" i="1"/>
  <c r="EB156" i="1"/>
  <c r="EA156" i="1"/>
  <c r="EG155" i="1"/>
  <c r="EF155" i="1"/>
  <c r="EE155" i="1"/>
  <c r="ED155" i="1"/>
  <c r="EC155" i="1"/>
  <c r="EB155" i="1"/>
  <c r="EA155" i="1"/>
  <c r="EG154" i="1"/>
  <c r="EF154" i="1"/>
  <c r="EE154" i="1"/>
  <c r="ED154" i="1"/>
  <c r="EC154" i="1"/>
  <c r="EB154" i="1"/>
  <c r="EA154" i="1"/>
  <c r="EG153" i="1"/>
  <c r="EF153" i="1"/>
  <c r="EE153" i="1"/>
  <c r="ED153" i="1"/>
  <c r="EC153" i="1"/>
  <c r="EB153" i="1"/>
  <c r="EA153" i="1"/>
  <c r="EG152" i="1"/>
  <c r="EF152" i="1"/>
  <c r="EE152" i="1"/>
  <c r="ED152" i="1"/>
  <c r="EC152" i="1"/>
  <c r="EB152" i="1"/>
  <c r="EA152" i="1"/>
  <c r="EG151" i="1"/>
  <c r="EF151" i="1"/>
  <c r="EE151" i="1"/>
  <c r="ED151" i="1"/>
  <c r="EC151" i="1"/>
  <c r="EB151" i="1"/>
  <c r="EA151" i="1"/>
  <c r="EG150" i="1"/>
  <c r="EF150" i="1"/>
  <c r="EE150" i="1"/>
  <c r="ED150" i="1"/>
  <c r="EC150" i="1"/>
  <c r="EB150" i="1"/>
  <c r="EA150" i="1"/>
  <c r="EG149" i="1"/>
  <c r="EF149" i="1"/>
  <c r="EE149" i="1"/>
  <c r="ED149" i="1"/>
  <c r="EC149" i="1"/>
  <c r="EB149" i="1"/>
  <c r="EA149" i="1"/>
  <c r="EG148" i="1"/>
  <c r="EF148" i="1"/>
  <c r="EE148" i="1"/>
  <c r="ED148" i="1"/>
  <c r="EC148" i="1"/>
  <c r="EB148" i="1"/>
  <c r="EA148" i="1"/>
  <c r="EG147" i="1"/>
  <c r="EF147" i="1"/>
  <c r="EE147" i="1"/>
  <c r="ED147" i="1"/>
  <c r="EC147" i="1"/>
  <c r="EB147" i="1"/>
  <c r="EA147" i="1"/>
  <c r="EG146" i="1"/>
  <c r="EF146" i="1"/>
  <c r="EE146" i="1"/>
  <c r="ED146" i="1"/>
  <c r="EC146" i="1"/>
  <c r="EB146" i="1"/>
  <c r="EA146" i="1"/>
  <c r="EG145" i="1"/>
  <c r="EF145" i="1"/>
  <c r="EE145" i="1"/>
  <c r="ED145" i="1"/>
  <c r="EC145" i="1"/>
  <c r="EB145" i="1"/>
  <c r="EA145" i="1"/>
  <c r="EG144" i="1"/>
  <c r="EF144" i="1"/>
  <c r="EE144" i="1"/>
  <c r="ED144" i="1"/>
  <c r="EC144" i="1"/>
  <c r="EB144" i="1"/>
  <c r="EA144" i="1"/>
  <c r="EG143" i="1"/>
  <c r="EF143" i="1"/>
  <c r="EE143" i="1"/>
  <c r="ED143" i="1"/>
  <c r="EC143" i="1"/>
  <c r="EB143" i="1"/>
  <c r="EA143" i="1"/>
  <c r="EG142" i="1"/>
  <c r="EF142" i="1"/>
  <c r="EE142" i="1"/>
  <c r="ED142" i="1"/>
  <c r="EC142" i="1"/>
  <c r="EB142" i="1"/>
  <c r="EA142" i="1"/>
  <c r="EG141" i="1"/>
  <c r="EF141" i="1"/>
  <c r="EE141" i="1"/>
  <c r="ED141" i="1"/>
  <c r="EC141" i="1"/>
  <c r="EB141" i="1"/>
  <c r="EA141" i="1"/>
  <c r="EG140" i="1"/>
  <c r="EF140" i="1"/>
  <c r="EE140" i="1"/>
  <c r="ED140" i="1"/>
  <c r="EC140" i="1"/>
  <c r="EB140" i="1"/>
  <c r="EA140" i="1"/>
  <c r="EG139" i="1"/>
  <c r="EF139" i="1"/>
  <c r="EE139" i="1"/>
  <c r="ED139" i="1"/>
  <c r="EC139" i="1"/>
  <c r="EB139" i="1"/>
  <c r="EA139" i="1"/>
  <c r="EG138" i="1"/>
  <c r="EF138" i="1"/>
  <c r="EE138" i="1"/>
  <c r="ED138" i="1"/>
  <c r="EC138" i="1"/>
  <c r="EB138" i="1"/>
  <c r="EA138" i="1"/>
  <c r="EG137" i="1"/>
  <c r="EF137" i="1"/>
  <c r="EE137" i="1"/>
  <c r="ED137" i="1"/>
  <c r="EC137" i="1"/>
  <c r="EB137" i="1"/>
  <c r="EA137" i="1"/>
  <c r="EG136" i="1"/>
  <c r="EF136" i="1"/>
  <c r="EE136" i="1"/>
  <c r="ED136" i="1"/>
  <c r="EC136" i="1"/>
  <c r="EB136" i="1"/>
  <c r="EA136" i="1"/>
  <c r="EG135" i="1"/>
  <c r="EF135" i="1"/>
  <c r="EE135" i="1"/>
  <c r="ED135" i="1"/>
  <c r="EC135" i="1"/>
  <c r="EB135" i="1"/>
  <c r="EA135" i="1"/>
  <c r="EG134" i="1"/>
  <c r="EF134" i="1"/>
  <c r="EE134" i="1"/>
  <c r="ED134" i="1"/>
  <c r="EC134" i="1"/>
  <c r="EB134" i="1"/>
  <c r="EA134" i="1"/>
  <c r="EG133" i="1"/>
  <c r="EF133" i="1"/>
  <c r="EE133" i="1"/>
  <c r="ED133" i="1"/>
  <c r="EC133" i="1"/>
  <c r="EB133" i="1"/>
  <c r="EA133" i="1"/>
  <c r="EG132" i="1"/>
  <c r="EF132" i="1"/>
  <c r="EE132" i="1"/>
  <c r="ED132" i="1"/>
  <c r="EC132" i="1"/>
  <c r="EB132" i="1"/>
  <c r="EA132" i="1"/>
  <c r="EG131" i="1"/>
  <c r="EF131" i="1"/>
  <c r="EE131" i="1"/>
  <c r="ED131" i="1"/>
  <c r="EC131" i="1"/>
  <c r="EB131" i="1"/>
  <c r="EA131" i="1"/>
  <c r="EG130" i="1"/>
  <c r="EF130" i="1"/>
  <c r="EE130" i="1"/>
  <c r="ED130" i="1"/>
  <c r="EC130" i="1"/>
  <c r="EB130" i="1"/>
  <c r="EA130" i="1"/>
  <c r="EG129" i="1"/>
  <c r="EF129" i="1"/>
  <c r="EE129" i="1"/>
  <c r="ED129" i="1"/>
  <c r="EC129" i="1"/>
  <c r="EB129" i="1"/>
  <c r="EA129" i="1"/>
  <c r="EG128" i="1"/>
  <c r="EF128" i="1"/>
  <c r="EE128" i="1"/>
  <c r="ED128" i="1"/>
  <c r="EC128" i="1"/>
  <c r="EB128" i="1"/>
  <c r="EA128" i="1"/>
  <c r="EG127" i="1"/>
  <c r="EF127" i="1"/>
  <c r="EE127" i="1"/>
  <c r="ED127" i="1"/>
  <c r="EC127" i="1"/>
  <c r="EB127" i="1"/>
  <c r="EA127" i="1"/>
  <c r="EG126" i="1"/>
  <c r="EF126" i="1"/>
  <c r="EE126" i="1"/>
  <c r="ED126" i="1"/>
  <c r="EC126" i="1"/>
  <c r="EB126" i="1"/>
  <c r="EA126" i="1"/>
  <c r="EG125" i="1"/>
  <c r="EF125" i="1"/>
  <c r="EE125" i="1"/>
  <c r="ED125" i="1"/>
  <c r="EC125" i="1"/>
  <c r="EB125" i="1"/>
  <c r="EA125" i="1"/>
  <c r="EG124" i="1"/>
  <c r="EF124" i="1"/>
  <c r="EE124" i="1"/>
  <c r="ED124" i="1"/>
  <c r="EC124" i="1"/>
  <c r="EB124" i="1"/>
  <c r="EA124" i="1"/>
  <c r="EG123" i="1"/>
  <c r="EF123" i="1"/>
  <c r="EE123" i="1"/>
  <c r="ED123" i="1"/>
  <c r="EC123" i="1"/>
  <c r="EB123" i="1"/>
  <c r="EA123" i="1"/>
  <c r="EG122" i="1"/>
  <c r="EF122" i="1"/>
  <c r="EE122" i="1"/>
  <c r="ED122" i="1"/>
  <c r="EC122" i="1"/>
  <c r="EB122" i="1"/>
  <c r="EA122" i="1"/>
  <c r="EG121" i="1"/>
  <c r="EF121" i="1"/>
  <c r="EE121" i="1"/>
  <c r="ED121" i="1"/>
  <c r="EC121" i="1"/>
  <c r="EB121" i="1"/>
  <c r="EA121" i="1"/>
  <c r="EG120" i="1"/>
  <c r="EF120" i="1"/>
  <c r="EE120" i="1"/>
  <c r="ED120" i="1"/>
  <c r="EC120" i="1"/>
  <c r="EB120" i="1"/>
  <c r="EA120" i="1"/>
  <c r="EG119" i="1"/>
  <c r="EF119" i="1"/>
  <c r="EE119" i="1"/>
  <c r="ED119" i="1"/>
  <c r="EC119" i="1"/>
  <c r="EB119" i="1"/>
  <c r="EA119" i="1"/>
  <c r="EG118" i="1"/>
  <c r="EF118" i="1"/>
  <c r="EE118" i="1"/>
  <c r="ED118" i="1"/>
  <c r="EC118" i="1"/>
  <c r="EB118" i="1"/>
  <c r="EA118" i="1"/>
  <c r="EG117" i="1"/>
  <c r="EF117" i="1"/>
  <c r="EE117" i="1"/>
  <c r="ED117" i="1"/>
  <c r="EC117" i="1"/>
  <c r="EB117" i="1"/>
  <c r="EA117" i="1"/>
  <c r="EG116" i="1"/>
  <c r="EF116" i="1"/>
  <c r="EE116" i="1"/>
  <c r="ED116" i="1"/>
  <c r="EC116" i="1"/>
  <c r="EB116" i="1"/>
  <c r="EA116" i="1"/>
  <c r="EG115" i="1"/>
  <c r="EF115" i="1"/>
  <c r="EE115" i="1"/>
  <c r="ED115" i="1"/>
  <c r="EC115" i="1"/>
  <c r="EB115" i="1"/>
  <c r="EA115" i="1"/>
  <c r="EG114" i="1"/>
  <c r="EF114" i="1"/>
  <c r="EE114" i="1"/>
  <c r="ED114" i="1"/>
  <c r="EC114" i="1"/>
  <c r="EB114" i="1"/>
  <c r="EA114" i="1"/>
  <c r="EG113" i="1"/>
  <c r="EF113" i="1"/>
  <c r="EE113" i="1"/>
  <c r="ED113" i="1"/>
  <c r="EC113" i="1"/>
  <c r="EB113" i="1"/>
  <c r="EA113" i="1"/>
  <c r="EG112" i="1"/>
  <c r="EF112" i="1"/>
  <c r="EE112" i="1"/>
  <c r="ED112" i="1"/>
  <c r="EC112" i="1"/>
  <c r="EB112" i="1"/>
  <c r="EA112" i="1"/>
  <c r="EG111" i="1"/>
  <c r="EF111" i="1"/>
  <c r="EE111" i="1"/>
  <c r="ED111" i="1"/>
  <c r="EC111" i="1"/>
  <c r="EB111" i="1"/>
  <c r="EA111" i="1"/>
  <c r="EG110" i="1"/>
  <c r="EF110" i="1"/>
  <c r="EE110" i="1"/>
  <c r="ED110" i="1"/>
  <c r="EC110" i="1"/>
  <c r="EB110" i="1"/>
  <c r="EA110" i="1"/>
  <c r="EG109" i="1"/>
  <c r="EF109" i="1"/>
  <c r="EE109" i="1"/>
  <c r="ED109" i="1"/>
  <c r="EC109" i="1"/>
  <c r="EB109" i="1"/>
  <c r="EA109" i="1"/>
  <c r="EG108" i="1"/>
  <c r="EF108" i="1"/>
  <c r="EE108" i="1"/>
  <c r="ED108" i="1"/>
  <c r="EC108" i="1"/>
  <c r="EB108" i="1"/>
  <c r="EA108" i="1"/>
  <c r="EG107" i="1"/>
  <c r="EF107" i="1"/>
  <c r="EE107" i="1"/>
  <c r="ED107" i="1"/>
  <c r="EC107" i="1"/>
  <c r="EB107" i="1"/>
  <c r="EA107" i="1"/>
  <c r="EG106" i="1"/>
  <c r="EF106" i="1"/>
  <c r="EE106" i="1"/>
  <c r="ED106" i="1"/>
  <c r="EC106" i="1"/>
  <c r="EB106" i="1"/>
  <c r="EA106" i="1"/>
  <c r="EG105" i="1"/>
  <c r="EF105" i="1"/>
  <c r="EE105" i="1"/>
  <c r="ED105" i="1"/>
  <c r="EC105" i="1"/>
  <c r="EB105" i="1"/>
  <c r="EA105" i="1"/>
  <c r="EG104" i="1"/>
  <c r="EF104" i="1"/>
  <c r="EE104" i="1"/>
  <c r="ED104" i="1"/>
  <c r="EC104" i="1"/>
  <c r="EB104" i="1"/>
  <c r="EA104" i="1"/>
  <c r="EG103" i="1"/>
  <c r="EF103" i="1"/>
  <c r="EE103" i="1"/>
  <c r="ED103" i="1"/>
  <c r="EC103" i="1"/>
  <c r="EB103" i="1"/>
  <c r="EA103" i="1"/>
  <c r="EG102" i="1"/>
  <c r="EF102" i="1"/>
  <c r="EE102" i="1"/>
  <c r="ED102" i="1"/>
  <c r="EC102" i="1"/>
  <c r="EB102" i="1"/>
  <c r="EA102" i="1"/>
  <c r="EG101" i="1"/>
  <c r="EF101" i="1"/>
  <c r="EE101" i="1"/>
  <c r="ED101" i="1"/>
  <c r="EC101" i="1"/>
  <c r="EB101" i="1"/>
  <c r="EA101" i="1"/>
  <c r="EG100" i="1"/>
  <c r="EF100" i="1"/>
  <c r="EE100" i="1"/>
  <c r="ED100" i="1"/>
  <c r="EC100" i="1"/>
  <c r="EB100" i="1"/>
  <c r="EA100" i="1"/>
  <c r="EG99" i="1"/>
  <c r="EF99" i="1"/>
  <c r="EE99" i="1"/>
  <c r="ED99" i="1"/>
  <c r="EC99" i="1"/>
  <c r="EB99" i="1"/>
  <c r="EA99" i="1"/>
  <c r="EG98" i="1"/>
  <c r="EF98" i="1"/>
  <c r="EE98" i="1"/>
  <c r="ED98" i="1"/>
  <c r="EC98" i="1"/>
  <c r="EB98" i="1"/>
  <c r="EA98" i="1"/>
  <c r="EG97" i="1"/>
  <c r="EF97" i="1"/>
  <c r="EE97" i="1"/>
  <c r="ED97" i="1"/>
  <c r="EC97" i="1"/>
  <c r="EB97" i="1"/>
  <c r="EA97" i="1"/>
  <c r="EG96" i="1"/>
  <c r="EF96" i="1"/>
  <c r="EE96" i="1"/>
  <c r="ED96" i="1"/>
  <c r="EC96" i="1"/>
  <c r="EB96" i="1"/>
  <c r="EA96" i="1"/>
  <c r="EG95" i="1"/>
  <c r="EF95" i="1"/>
  <c r="EE95" i="1"/>
  <c r="ED95" i="1"/>
  <c r="EC95" i="1"/>
  <c r="EB95" i="1"/>
  <c r="EA95" i="1"/>
  <c r="EG94" i="1"/>
  <c r="EF94" i="1"/>
  <c r="EE94" i="1"/>
  <c r="ED94" i="1"/>
  <c r="EC94" i="1"/>
  <c r="EB94" i="1"/>
  <c r="EA94" i="1"/>
  <c r="EG93" i="1"/>
  <c r="EF93" i="1"/>
  <c r="EE93" i="1"/>
  <c r="ED93" i="1"/>
  <c r="EC93" i="1"/>
  <c r="EB93" i="1"/>
  <c r="EA93" i="1"/>
  <c r="EG92" i="1"/>
  <c r="EF92" i="1"/>
  <c r="EE92" i="1"/>
  <c r="ED92" i="1"/>
  <c r="EC92" i="1"/>
  <c r="EB92" i="1"/>
  <c r="EA92" i="1"/>
  <c r="EG91" i="1"/>
  <c r="EF91" i="1"/>
  <c r="EE91" i="1"/>
  <c r="ED91" i="1"/>
  <c r="EC91" i="1"/>
  <c r="EB91" i="1"/>
  <c r="EA91" i="1"/>
  <c r="EG90" i="1"/>
  <c r="EF90" i="1"/>
  <c r="EE90" i="1"/>
  <c r="ED90" i="1"/>
  <c r="EC90" i="1"/>
  <c r="EB90" i="1"/>
  <c r="EA90" i="1"/>
  <c r="EG89" i="1"/>
  <c r="EF89" i="1"/>
  <c r="EE89" i="1"/>
  <c r="ED89" i="1"/>
  <c r="EC89" i="1"/>
  <c r="EB89" i="1"/>
  <c r="EA89" i="1"/>
  <c r="EG88" i="1"/>
  <c r="EF88" i="1"/>
  <c r="EE88" i="1"/>
  <c r="ED88" i="1"/>
  <c r="EC88" i="1"/>
  <c r="EB88" i="1"/>
  <c r="EA88" i="1"/>
  <c r="EG87" i="1"/>
  <c r="EF87" i="1"/>
  <c r="EE87" i="1"/>
  <c r="ED87" i="1"/>
  <c r="EC87" i="1"/>
  <c r="EB87" i="1"/>
  <c r="EA87" i="1"/>
  <c r="EG86" i="1"/>
  <c r="EF86" i="1"/>
  <c r="EE86" i="1"/>
  <c r="ED86" i="1"/>
  <c r="EC86" i="1"/>
  <c r="EB86" i="1"/>
  <c r="EA86" i="1"/>
  <c r="EG85" i="1"/>
  <c r="EF85" i="1"/>
  <c r="EE85" i="1"/>
  <c r="ED85" i="1"/>
  <c r="EC85" i="1"/>
  <c r="EB85" i="1"/>
  <c r="EA85" i="1"/>
  <c r="EG84" i="1"/>
  <c r="EF84" i="1"/>
  <c r="EE84" i="1"/>
  <c r="ED84" i="1"/>
  <c r="EC84" i="1"/>
  <c r="EB84" i="1"/>
  <c r="EA84" i="1"/>
  <c r="EG83" i="1"/>
  <c r="EF83" i="1"/>
  <c r="EE83" i="1"/>
  <c r="ED83" i="1"/>
  <c r="EC83" i="1"/>
  <c r="EB83" i="1"/>
  <c r="EA83" i="1"/>
  <c r="EG82" i="1"/>
  <c r="EF82" i="1"/>
  <c r="EE82" i="1"/>
  <c r="ED82" i="1"/>
  <c r="EC82" i="1"/>
  <c r="EB82" i="1"/>
  <c r="EA82" i="1"/>
  <c r="EG81" i="1"/>
  <c r="EF81" i="1"/>
  <c r="EE81" i="1"/>
  <c r="ED81" i="1"/>
  <c r="EC81" i="1"/>
  <c r="EB81" i="1"/>
  <c r="EA81" i="1"/>
  <c r="EG80" i="1"/>
  <c r="EF80" i="1"/>
  <c r="EE80" i="1"/>
  <c r="ED80" i="1"/>
  <c r="EC80" i="1"/>
  <c r="EB80" i="1"/>
  <c r="EA80" i="1"/>
  <c r="EG79" i="1"/>
  <c r="EF79" i="1"/>
  <c r="EE79" i="1"/>
  <c r="ED79" i="1"/>
  <c r="EC79" i="1"/>
  <c r="EB79" i="1"/>
  <c r="EA79" i="1"/>
  <c r="EG78" i="1"/>
  <c r="EF78" i="1"/>
  <c r="EE78" i="1"/>
  <c r="ED78" i="1"/>
  <c r="EC78" i="1"/>
  <c r="EB78" i="1"/>
  <c r="EA78" i="1"/>
  <c r="EG77" i="1"/>
  <c r="EF77" i="1"/>
  <c r="EE77" i="1"/>
  <c r="ED77" i="1"/>
  <c r="EC77" i="1"/>
  <c r="EB77" i="1"/>
  <c r="EA77" i="1"/>
  <c r="EG76" i="1"/>
  <c r="EF76" i="1"/>
  <c r="EE76" i="1"/>
  <c r="ED76" i="1"/>
  <c r="EC76" i="1"/>
  <c r="EB76" i="1"/>
  <c r="EA76" i="1"/>
  <c r="EG75" i="1"/>
  <c r="EF75" i="1"/>
  <c r="EE75" i="1"/>
  <c r="ED75" i="1"/>
  <c r="EC75" i="1"/>
  <c r="EB75" i="1"/>
  <c r="EA75" i="1"/>
  <c r="EG74" i="1"/>
  <c r="EF74" i="1"/>
  <c r="EE74" i="1"/>
  <c r="ED74" i="1"/>
  <c r="EC74" i="1"/>
  <c r="EB74" i="1"/>
  <c r="EA74" i="1"/>
  <c r="EG73" i="1"/>
  <c r="EF73" i="1"/>
  <c r="EE73" i="1"/>
  <c r="ED73" i="1"/>
  <c r="EC73" i="1"/>
  <c r="EB73" i="1"/>
  <c r="EA73" i="1"/>
  <c r="EG72" i="1"/>
  <c r="EF72" i="1"/>
  <c r="EE72" i="1"/>
  <c r="ED72" i="1"/>
  <c r="EC72" i="1"/>
  <c r="EB72" i="1"/>
  <c r="EA72" i="1"/>
  <c r="EG71" i="1"/>
  <c r="EF71" i="1"/>
  <c r="EE71" i="1"/>
  <c r="ED71" i="1"/>
  <c r="EC71" i="1"/>
  <c r="EB71" i="1"/>
  <c r="EA71" i="1"/>
  <c r="EG70" i="1"/>
  <c r="EF70" i="1"/>
  <c r="EE70" i="1"/>
  <c r="ED70" i="1"/>
  <c r="EC70" i="1"/>
  <c r="EB70" i="1"/>
  <c r="EA70" i="1"/>
  <c r="EG69" i="1"/>
  <c r="EF69" i="1"/>
  <c r="EE69" i="1"/>
  <c r="ED69" i="1"/>
  <c r="EC69" i="1"/>
  <c r="EB69" i="1"/>
  <c r="EA69" i="1"/>
  <c r="EG68" i="1"/>
  <c r="EF68" i="1"/>
  <c r="EE68" i="1"/>
  <c r="ED68" i="1"/>
  <c r="EC68" i="1"/>
  <c r="EB68" i="1"/>
  <c r="EA68" i="1"/>
  <c r="EG67" i="1"/>
  <c r="EF67" i="1"/>
  <c r="EE67" i="1"/>
  <c r="ED67" i="1"/>
  <c r="EC67" i="1"/>
  <c r="EB67" i="1"/>
  <c r="EA67" i="1"/>
  <c r="EG66" i="1"/>
  <c r="EF66" i="1"/>
  <c r="EE66" i="1"/>
  <c r="ED66" i="1"/>
  <c r="EC66" i="1"/>
  <c r="EB66" i="1"/>
  <c r="EA66" i="1"/>
  <c r="EG65" i="1"/>
  <c r="EF65" i="1"/>
  <c r="EE65" i="1"/>
  <c r="ED65" i="1"/>
  <c r="EC65" i="1"/>
  <c r="EB65" i="1"/>
  <c r="EA65" i="1"/>
  <c r="EG64" i="1"/>
  <c r="EF64" i="1"/>
  <c r="EE64" i="1"/>
  <c r="ED64" i="1"/>
  <c r="EC64" i="1"/>
  <c r="EB64" i="1"/>
  <c r="EA64" i="1"/>
  <c r="EG63" i="1"/>
  <c r="EF63" i="1"/>
  <c r="EE63" i="1"/>
  <c r="ED63" i="1"/>
  <c r="EC63" i="1"/>
  <c r="EB63" i="1"/>
  <c r="EA63" i="1"/>
  <c r="EG62" i="1"/>
  <c r="EF62" i="1"/>
  <c r="EE62" i="1"/>
  <c r="ED62" i="1"/>
  <c r="EC62" i="1"/>
  <c r="EB62" i="1"/>
  <c r="EA62" i="1"/>
  <c r="EG61" i="1"/>
  <c r="EF61" i="1"/>
  <c r="EE61" i="1"/>
  <c r="ED61" i="1"/>
  <c r="EC61" i="1"/>
  <c r="EB61" i="1"/>
  <c r="EA61" i="1"/>
  <c r="EG60" i="1"/>
  <c r="EF60" i="1"/>
  <c r="EE60" i="1"/>
  <c r="ED60" i="1"/>
  <c r="EC60" i="1"/>
  <c r="EB60" i="1"/>
  <c r="EA60" i="1"/>
  <c r="EG59" i="1"/>
  <c r="EF59" i="1"/>
  <c r="EE59" i="1"/>
  <c r="ED59" i="1"/>
  <c r="EC59" i="1"/>
  <c r="EB59" i="1"/>
  <c r="EA59" i="1"/>
  <c r="EG58" i="1"/>
  <c r="EF58" i="1"/>
  <c r="EE58" i="1"/>
  <c r="ED58" i="1"/>
  <c r="EC58" i="1"/>
  <c r="EB58" i="1"/>
  <c r="EA58" i="1"/>
  <c r="EG57" i="1"/>
  <c r="EF57" i="1"/>
  <c r="EE57" i="1"/>
  <c r="ED57" i="1"/>
  <c r="EC57" i="1"/>
  <c r="EB57" i="1"/>
  <c r="EA57" i="1"/>
  <c r="EG56" i="1"/>
  <c r="EF56" i="1"/>
  <c r="EE56" i="1"/>
  <c r="ED56" i="1"/>
  <c r="EC56" i="1"/>
  <c r="EB56" i="1"/>
  <c r="EA56" i="1"/>
  <c r="EG55" i="1"/>
  <c r="EF55" i="1"/>
  <c r="EE55" i="1"/>
  <c r="ED55" i="1"/>
  <c r="EC55" i="1"/>
  <c r="EB55" i="1"/>
  <c r="EA55" i="1"/>
  <c r="EG54" i="1"/>
  <c r="EF54" i="1"/>
  <c r="EE54" i="1"/>
  <c r="ED54" i="1"/>
  <c r="EC54" i="1"/>
  <c r="EB54" i="1"/>
  <c r="EA54" i="1"/>
  <c r="EG53" i="1"/>
  <c r="EF53" i="1"/>
  <c r="EE53" i="1"/>
  <c r="ED53" i="1"/>
  <c r="EC53" i="1"/>
  <c r="EB53" i="1"/>
  <c r="EA53" i="1"/>
  <c r="EG52" i="1"/>
  <c r="EF52" i="1"/>
  <c r="EE52" i="1"/>
  <c r="ED52" i="1"/>
  <c r="EC52" i="1"/>
  <c r="EB52" i="1"/>
  <c r="EA52" i="1"/>
  <c r="EG51" i="1"/>
  <c r="EF51" i="1"/>
  <c r="EE51" i="1"/>
  <c r="ED51" i="1"/>
  <c r="EC51" i="1"/>
  <c r="EB51" i="1"/>
  <c r="EA51" i="1"/>
  <c r="EG50" i="1"/>
  <c r="EF50" i="1"/>
  <c r="EE50" i="1"/>
  <c r="ED50" i="1"/>
  <c r="EC50" i="1"/>
  <c r="EB50" i="1"/>
  <c r="EA50" i="1"/>
  <c r="EG49" i="1"/>
  <c r="EF49" i="1"/>
  <c r="EE49" i="1"/>
  <c r="ED49" i="1"/>
  <c r="EC49" i="1"/>
  <c r="EB49" i="1"/>
  <c r="EA49" i="1"/>
  <c r="EG48" i="1"/>
  <c r="EF48" i="1"/>
  <c r="EE48" i="1"/>
  <c r="ED48" i="1"/>
  <c r="EC48" i="1"/>
  <c r="EB48" i="1"/>
  <c r="EA48" i="1"/>
  <c r="EG47" i="1"/>
  <c r="EF47" i="1"/>
  <c r="EE47" i="1"/>
  <c r="ED47" i="1"/>
  <c r="EC47" i="1"/>
  <c r="EB47" i="1"/>
  <c r="EA47" i="1"/>
  <c r="EG46" i="1"/>
  <c r="EF46" i="1"/>
  <c r="EE46" i="1"/>
  <c r="ED46" i="1"/>
  <c r="EC46" i="1"/>
  <c r="EB46" i="1"/>
  <c r="EA46" i="1"/>
  <c r="EG45" i="1"/>
  <c r="EF45" i="1"/>
  <c r="EE45" i="1"/>
  <c r="ED45" i="1"/>
  <c r="EC45" i="1"/>
  <c r="EB45" i="1"/>
  <c r="EA45" i="1"/>
  <c r="EG44" i="1"/>
  <c r="EF44" i="1"/>
  <c r="EE44" i="1"/>
  <c r="ED44" i="1"/>
  <c r="EC44" i="1"/>
  <c r="EB44" i="1"/>
  <c r="EA44" i="1"/>
  <c r="EG43" i="1"/>
  <c r="EF43" i="1"/>
  <c r="EE43" i="1"/>
  <c r="ED43" i="1"/>
  <c r="EC43" i="1"/>
  <c r="EB43" i="1"/>
  <c r="EA43" i="1"/>
  <c r="EG42" i="1"/>
  <c r="EF42" i="1"/>
  <c r="EE42" i="1"/>
  <c r="ED42" i="1"/>
  <c r="EC42" i="1"/>
  <c r="EB42" i="1"/>
  <c r="EA42" i="1"/>
  <c r="EG41" i="1"/>
  <c r="EF41" i="1"/>
  <c r="EE41" i="1"/>
  <c r="ED41" i="1"/>
  <c r="EC41" i="1"/>
  <c r="EB41" i="1"/>
  <c r="EA41" i="1"/>
  <c r="EG40" i="1"/>
  <c r="EF40" i="1"/>
  <c r="EE40" i="1"/>
  <c r="ED40" i="1"/>
  <c r="EC40" i="1"/>
  <c r="EB40" i="1"/>
  <c r="EA40" i="1"/>
  <c r="EG39" i="1"/>
  <c r="EF39" i="1"/>
  <c r="EE39" i="1"/>
  <c r="ED39" i="1"/>
  <c r="EC39" i="1"/>
  <c r="EB39" i="1"/>
  <c r="EA39" i="1"/>
  <c r="EG38" i="1"/>
  <c r="EF38" i="1"/>
  <c r="EE38" i="1"/>
  <c r="ED38" i="1"/>
  <c r="EC38" i="1"/>
  <c r="EB38" i="1"/>
  <c r="EA38" i="1"/>
  <c r="EG37" i="1"/>
  <c r="EF37" i="1"/>
  <c r="EE37" i="1"/>
  <c r="ED37" i="1"/>
  <c r="EC37" i="1"/>
  <c r="EB37" i="1"/>
  <c r="EA37" i="1"/>
  <c r="EG36" i="1"/>
  <c r="EF36" i="1"/>
  <c r="EE36" i="1"/>
  <c r="ED36" i="1"/>
  <c r="EC36" i="1"/>
  <c r="EB36" i="1"/>
  <c r="EA36" i="1"/>
  <c r="EG35" i="1"/>
  <c r="EF35" i="1"/>
  <c r="EE35" i="1"/>
  <c r="ED35" i="1"/>
  <c r="EC35" i="1"/>
  <c r="EB35" i="1"/>
  <c r="EA35" i="1"/>
  <c r="EG34" i="1"/>
  <c r="EF34" i="1"/>
  <c r="EE34" i="1"/>
  <c r="ED34" i="1"/>
  <c r="EC34" i="1"/>
  <c r="EB34" i="1"/>
  <c r="EA34" i="1"/>
  <c r="EG33" i="1"/>
  <c r="EF33" i="1"/>
  <c r="EE33" i="1"/>
  <c r="ED33" i="1"/>
  <c r="EC33" i="1"/>
  <c r="EB33" i="1"/>
  <c r="EA33" i="1"/>
  <c r="EG32" i="1"/>
  <c r="EF32" i="1"/>
  <c r="EE32" i="1"/>
  <c r="ED32" i="1"/>
  <c r="EC32" i="1"/>
  <c r="EB32" i="1"/>
  <c r="EA32" i="1"/>
  <c r="EG31" i="1"/>
  <c r="EF31" i="1"/>
  <c r="EE31" i="1"/>
  <c r="ED31" i="1"/>
  <c r="EC31" i="1"/>
  <c r="EB31" i="1"/>
  <c r="EA31" i="1"/>
  <c r="EG30" i="1"/>
  <c r="EF30" i="1"/>
  <c r="EE30" i="1"/>
  <c r="ED30" i="1"/>
  <c r="EC30" i="1"/>
  <c r="EB30" i="1"/>
  <c r="EA30" i="1"/>
  <c r="EG29" i="1"/>
  <c r="EF29" i="1"/>
  <c r="EE29" i="1"/>
  <c r="ED29" i="1"/>
  <c r="EC29" i="1"/>
  <c r="EB29" i="1"/>
  <c r="EA29" i="1"/>
  <c r="EG28" i="1"/>
  <c r="EF28" i="1"/>
  <c r="EE28" i="1"/>
  <c r="ED28" i="1"/>
  <c r="EC28" i="1"/>
  <c r="EB28" i="1"/>
  <c r="EA28" i="1"/>
  <c r="EG27" i="1"/>
  <c r="EF27" i="1"/>
  <c r="EE27" i="1"/>
  <c r="ED27" i="1"/>
  <c r="EC27" i="1"/>
  <c r="EB27" i="1"/>
  <c r="EA27" i="1"/>
  <c r="EG26" i="1"/>
  <c r="EF26" i="1"/>
  <c r="EE26" i="1"/>
  <c r="ED26" i="1"/>
  <c r="EC26" i="1"/>
  <c r="EB26" i="1"/>
  <c r="EA26" i="1"/>
  <c r="EG25" i="1"/>
  <c r="EF25" i="1"/>
  <c r="EE25" i="1"/>
  <c r="ED25" i="1"/>
  <c r="EC25" i="1"/>
  <c r="EB25" i="1"/>
  <c r="EA25" i="1"/>
  <c r="EG24" i="1"/>
  <c r="EF24" i="1"/>
  <c r="EE24" i="1"/>
  <c r="ED24" i="1"/>
  <c r="EC24" i="1"/>
  <c r="EB24" i="1"/>
  <c r="EA24" i="1"/>
  <c r="EG23" i="1"/>
  <c r="EF23" i="1"/>
  <c r="EE23" i="1"/>
  <c r="ED23" i="1"/>
  <c r="EC23" i="1"/>
  <c r="EB23" i="1"/>
  <c r="EA23" i="1"/>
  <c r="EG22" i="1"/>
  <c r="EF22" i="1"/>
  <c r="EE22" i="1"/>
  <c r="ED22" i="1"/>
  <c r="EC22" i="1"/>
  <c r="EB22" i="1"/>
  <c r="EA22" i="1"/>
  <c r="EG21" i="1"/>
  <c r="EF21" i="1"/>
  <c r="EE21" i="1"/>
  <c r="ED21" i="1"/>
  <c r="EC21" i="1"/>
  <c r="EB21" i="1"/>
  <c r="EA21" i="1"/>
  <c r="EG20" i="1"/>
  <c r="EF20" i="1"/>
  <c r="EE20" i="1"/>
  <c r="ED20" i="1"/>
  <c r="EC20" i="1"/>
  <c r="EB20" i="1"/>
  <c r="EA20" i="1"/>
  <c r="EG19" i="1"/>
  <c r="EF19" i="1"/>
  <c r="EE19" i="1"/>
  <c r="ED19" i="1"/>
  <c r="EC19" i="1"/>
  <c r="EB19" i="1"/>
  <c r="EA19" i="1"/>
  <c r="EG18" i="1"/>
  <c r="EF18" i="1"/>
  <c r="EE18" i="1"/>
  <c r="ED18" i="1"/>
  <c r="EC18" i="1"/>
  <c r="EB18" i="1"/>
  <c r="EA18" i="1"/>
  <c r="EG17" i="1"/>
  <c r="EF17" i="1"/>
  <c r="EE17" i="1"/>
  <c r="ED17" i="1"/>
  <c r="EC17" i="1"/>
  <c r="EB17" i="1"/>
  <c r="EA17" i="1"/>
  <c r="EG16" i="1"/>
  <c r="EF16" i="1"/>
  <c r="EE16" i="1"/>
  <c r="ED16" i="1"/>
  <c r="EC16" i="1"/>
  <c r="EB16" i="1"/>
  <c r="EA16" i="1"/>
  <c r="EG15" i="1"/>
  <c r="EF15" i="1"/>
  <c r="EE15" i="1"/>
  <c r="ED15" i="1"/>
  <c r="EC15" i="1"/>
  <c r="EB15" i="1"/>
  <c r="EA15" i="1"/>
  <c r="EG14" i="1"/>
  <c r="EF14" i="1"/>
  <c r="EE14" i="1"/>
  <c r="ED14" i="1"/>
  <c r="EC14" i="1"/>
  <c r="EB14" i="1"/>
  <c r="EA14" i="1"/>
  <c r="EG13" i="1"/>
  <c r="EF13" i="1"/>
  <c r="EE13" i="1"/>
  <c r="ED13" i="1"/>
  <c r="EC13" i="1"/>
  <c r="EB13" i="1"/>
  <c r="EA13" i="1"/>
  <c r="EG12" i="1"/>
  <c r="EF12" i="1"/>
  <c r="EE12" i="1"/>
  <c r="ED12" i="1"/>
  <c r="EC12" i="1"/>
  <c r="EB12" i="1"/>
  <c r="EA12" i="1"/>
  <c r="EG11" i="1"/>
  <c r="EF11" i="1"/>
  <c r="EE11" i="1"/>
  <c r="ED11" i="1"/>
  <c r="EC11" i="1"/>
  <c r="EB11" i="1"/>
  <c r="EA11" i="1"/>
  <c r="EG10" i="1"/>
  <c r="EF10" i="1"/>
  <c r="EE10" i="1"/>
  <c r="ED10" i="1"/>
  <c r="EC10" i="1"/>
  <c r="EB10" i="1"/>
  <c r="EA10" i="1"/>
  <c r="EF9" i="1"/>
  <c r="EE9" i="1"/>
  <c r="ED9" i="1"/>
  <c r="EC9" i="1"/>
  <c r="EB9" i="1"/>
  <c r="EG158" i="1"/>
  <c r="EF158" i="1"/>
  <c r="EE158" i="1"/>
  <c r="ED158" i="1"/>
  <c r="EC158" i="1"/>
  <c r="EB158" i="1"/>
  <c r="EA158" i="1"/>
  <c r="EG160" i="1"/>
  <c r="EF160" i="1"/>
  <c r="EE160" i="1"/>
  <c r="ED160" i="1"/>
  <c r="EC160" i="1"/>
  <c r="EB160" i="1"/>
  <c r="EA160" i="1"/>
  <c r="EG176" i="1"/>
  <c r="EF176" i="1"/>
  <c r="EE176" i="1"/>
  <c r="ED176" i="1"/>
  <c r="EC176" i="1"/>
  <c r="EB176" i="1"/>
  <c r="EA176" i="1"/>
  <c r="EG175" i="1"/>
  <c r="EF175" i="1"/>
  <c r="EE175" i="1"/>
  <c r="ED175" i="1"/>
  <c r="EC175" i="1"/>
  <c r="EB175" i="1"/>
  <c r="EA175" i="1"/>
  <c r="EG174" i="1"/>
  <c r="EF174" i="1"/>
  <c r="EE174" i="1"/>
  <c r="ED174" i="1"/>
  <c r="EC174" i="1"/>
  <c r="EB174" i="1"/>
  <c r="EA174" i="1"/>
  <c r="EG173" i="1"/>
  <c r="EF173" i="1"/>
  <c r="EE173" i="1"/>
  <c r="ED173" i="1"/>
  <c r="EC173" i="1"/>
  <c r="EB173" i="1"/>
  <c r="EA173" i="1"/>
  <c r="EG172" i="1"/>
  <c r="EF172" i="1"/>
  <c r="EE172" i="1"/>
  <c r="ED172" i="1"/>
  <c r="EC172" i="1"/>
  <c r="EB172" i="1"/>
  <c r="EA172" i="1"/>
  <c r="EG171" i="1"/>
  <c r="EF171" i="1"/>
  <c r="EE171" i="1"/>
  <c r="ED171" i="1"/>
  <c r="EC171" i="1"/>
  <c r="EB171" i="1"/>
  <c r="EA171" i="1"/>
  <c r="EG170" i="1"/>
  <c r="EF170" i="1"/>
  <c r="EE170" i="1"/>
  <c r="ED170" i="1"/>
  <c r="EC170" i="1"/>
  <c r="EB170" i="1"/>
  <c r="EA170" i="1"/>
  <c r="EG169" i="1"/>
  <c r="EF169" i="1"/>
  <c r="EE169" i="1"/>
  <c r="ED169" i="1"/>
  <c r="EC169" i="1"/>
  <c r="EB169" i="1"/>
  <c r="EA169" i="1"/>
  <c r="EG168" i="1"/>
  <c r="EF168" i="1"/>
  <c r="EE168" i="1"/>
  <c r="ED168" i="1"/>
  <c r="EC168" i="1"/>
  <c r="EB168" i="1"/>
  <c r="EA168" i="1"/>
  <c r="EG167" i="1"/>
  <c r="EF167" i="1"/>
  <c r="EE167" i="1"/>
  <c r="ED167" i="1"/>
  <c r="EC167" i="1"/>
  <c r="EB167" i="1"/>
  <c r="EA167" i="1"/>
  <c r="EG166" i="1"/>
  <c r="EF166" i="1"/>
  <c r="EE166" i="1"/>
  <c r="ED166" i="1"/>
  <c r="EC166" i="1"/>
  <c r="EB166" i="1"/>
  <c r="EA166" i="1"/>
  <c r="EG165" i="1"/>
  <c r="EF165" i="1"/>
  <c r="EE165" i="1"/>
  <c r="ED165" i="1"/>
  <c r="EC165" i="1"/>
  <c r="EB165" i="1"/>
  <c r="EA165" i="1"/>
  <c r="EG164" i="1"/>
  <c r="EF164" i="1"/>
  <c r="EE164" i="1"/>
  <c r="ED164" i="1"/>
  <c r="EC164" i="1"/>
  <c r="EB164" i="1"/>
  <c r="EA164" i="1"/>
  <c r="EG163" i="1"/>
  <c r="EF163" i="1"/>
  <c r="EE163" i="1"/>
  <c r="ED163" i="1"/>
  <c r="EC163" i="1"/>
  <c r="EB163" i="1"/>
  <c r="EA163" i="1"/>
  <c r="EG162" i="1"/>
  <c r="EF162" i="1"/>
  <c r="EE162" i="1"/>
  <c r="ED162" i="1"/>
  <c r="EC162" i="1"/>
  <c r="EB162" i="1"/>
  <c r="EA162" i="1"/>
  <c r="EG199" i="1"/>
  <c r="EF199" i="1"/>
  <c r="EE199" i="1"/>
  <c r="ED199" i="1"/>
  <c r="EC199" i="1"/>
  <c r="EB199" i="1"/>
  <c r="EA199" i="1"/>
  <c r="EG198" i="1"/>
  <c r="EF198" i="1"/>
  <c r="EE198" i="1"/>
  <c r="ED198" i="1"/>
  <c r="EC198" i="1"/>
  <c r="EB198" i="1"/>
  <c r="EA198" i="1"/>
  <c r="EG197" i="1"/>
  <c r="EF197" i="1"/>
  <c r="EE197" i="1"/>
  <c r="ED197" i="1"/>
  <c r="EC197" i="1"/>
  <c r="EB197" i="1"/>
  <c r="EA197" i="1"/>
  <c r="EG196" i="1"/>
  <c r="EF196" i="1"/>
  <c r="EE196" i="1"/>
  <c r="ED196" i="1"/>
  <c r="EC196" i="1"/>
  <c r="EB196" i="1"/>
  <c r="EA196" i="1"/>
  <c r="EG195" i="1"/>
  <c r="EF195" i="1"/>
  <c r="EE195" i="1"/>
  <c r="ED195" i="1"/>
  <c r="EC195" i="1"/>
  <c r="EB195" i="1"/>
  <c r="EA195" i="1"/>
  <c r="EG194" i="1"/>
  <c r="EF194" i="1"/>
  <c r="EE194" i="1"/>
  <c r="ED194" i="1"/>
  <c r="EC194" i="1"/>
  <c r="EB194" i="1"/>
  <c r="EA194" i="1"/>
  <c r="EG193" i="1"/>
  <c r="EF193" i="1"/>
  <c r="EE193" i="1"/>
  <c r="ED193" i="1"/>
  <c r="EC193" i="1"/>
  <c r="EB193" i="1"/>
  <c r="EA193" i="1"/>
  <c r="EG192" i="1"/>
  <c r="EF192" i="1"/>
  <c r="EE192" i="1"/>
  <c r="ED192" i="1"/>
  <c r="EC192" i="1"/>
  <c r="EB192" i="1"/>
  <c r="EA192" i="1"/>
  <c r="EG191" i="1"/>
  <c r="EF191" i="1"/>
  <c r="EE191" i="1"/>
  <c r="ED191" i="1"/>
  <c r="EC191" i="1"/>
  <c r="EB191" i="1"/>
  <c r="EA191" i="1"/>
  <c r="EG190" i="1"/>
  <c r="EF190" i="1"/>
  <c r="EE190" i="1"/>
  <c r="ED190" i="1"/>
  <c r="EC190" i="1"/>
  <c r="EB190" i="1"/>
  <c r="EA190" i="1"/>
  <c r="EG189" i="1"/>
  <c r="EF189" i="1"/>
  <c r="EE189" i="1"/>
  <c r="ED189" i="1"/>
  <c r="EC189" i="1"/>
  <c r="EB189" i="1"/>
  <c r="EA189" i="1"/>
  <c r="EG188" i="1"/>
  <c r="EF188" i="1"/>
  <c r="EE188" i="1"/>
  <c r="ED188" i="1"/>
  <c r="EC188" i="1"/>
  <c r="EB188" i="1"/>
  <c r="EA188" i="1"/>
  <c r="EG187" i="1"/>
  <c r="EF187" i="1"/>
  <c r="EE187" i="1"/>
  <c r="ED187" i="1"/>
  <c r="EC187" i="1"/>
  <c r="EB187" i="1"/>
  <c r="EA187" i="1"/>
  <c r="EG186" i="1"/>
  <c r="EF186" i="1"/>
  <c r="EE186" i="1"/>
  <c r="ED186" i="1"/>
  <c r="EC186" i="1"/>
  <c r="EB186" i="1"/>
  <c r="EA186" i="1"/>
  <c r="EG185" i="1"/>
  <c r="EF185" i="1"/>
  <c r="EE185" i="1"/>
  <c r="ED185" i="1"/>
  <c r="EC185" i="1"/>
  <c r="EB185" i="1"/>
  <c r="EA185" i="1"/>
  <c r="EG184" i="1"/>
  <c r="EF184" i="1"/>
  <c r="EE184" i="1"/>
  <c r="ED184" i="1"/>
  <c r="EC184" i="1"/>
  <c r="EB184" i="1"/>
  <c r="EA184" i="1"/>
  <c r="EG183" i="1"/>
  <c r="EF183" i="1"/>
  <c r="EE183" i="1"/>
  <c r="ED183" i="1"/>
  <c r="EC183" i="1"/>
  <c r="EB183" i="1"/>
  <c r="EA183" i="1"/>
  <c r="EG182" i="1"/>
  <c r="EF182" i="1"/>
  <c r="EE182" i="1"/>
  <c r="ED182" i="1"/>
  <c r="EC182" i="1"/>
  <c r="EB182" i="1"/>
  <c r="EA182" i="1"/>
  <c r="EG181" i="1"/>
  <c r="EF181" i="1"/>
  <c r="EE181" i="1"/>
  <c r="ED181" i="1"/>
  <c r="EC181" i="1"/>
  <c r="EB181" i="1"/>
  <c r="EA181" i="1"/>
  <c r="EG180" i="1"/>
  <c r="EF180" i="1"/>
  <c r="EE180" i="1"/>
  <c r="ED180" i="1"/>
  <c r="EC180" i="1"/>
  <c r="EB180" i="1"/>
  <c r="EA180" i="1"/>
  <c r="EG179" i="1"/>
  <c r="EF179" i="1"/>
  <c r="EE179" i="1"/>
  <c r="ED179" i="1"/>
  <c r="EC179" i="1"/>
  <c r="EB179" i="1"/>
  <c r="EA179" i="1"/>
  <c r="EG178" i="1"/>
  <c r="EF178" i="1"/>
  <c r="EE178" i="1"/>
  <c r="ED178" i="1"/>
  <c r="EC178" i="1"/>
  <c r="EB178" i="1"/>
  <c r="EA178" i="1"/>
  <c r="EG215" i="1"/>
  <c r="EF215" i="1"/>
  <c r="EE215" i="1"/>
  <c r="ED215" i="1"/>
  <c r="EC215" i="1"/>
  <c r="EB215" i="1"/>
  <c r="EA215" i="1"/>
  <c r="EG214" i="1"/>
  <c r="EF214" i="1"/>
  <c r="EE214" i="1"/>
  <c r="ED214" i="1"/>
  <c r="EC214" i="1"/>
  <c r="EB214" i="1"/>
  <c r="EA214" i="1"/>
  <c r="EG213" i="1"/>
  <c r="EF213" i="1"/>
  <c r="EE213" i="1"/>
  <c r="ED213" i="1"/>
  <c r="EC213" i="1"/>
  <c r="EB213" i="1"/>
  <c r="EA213" i="1"/>
  <c r="EG212" i="1"/>
  <c r="EF212" i="1"/>
  <c r="EE212" i="1"/>
  <c r="ED212" i="1"/>
  <c r="EC212" i="1"/>
  <c r="EB212" i="1"/>
  <c r="EA212" i="1"/>
  <c r="EG211" i="1"/>
  <c r="EF211" i="1"/>
  <c r="EE211" i="1"/>
  <c r="ED211" i="1"/>
  <c r="EC211" i="1"/>
  <c r="EB211" i="1"/>
  <c r="EA211" i="1"/>
  <c r="EG210" i="1"/>
  <c r="EF210" i="1"/>
  <c r="EE210" i="1"/>
  <c r="ED210" i="1"/>
  <c r="EC210" i="1"/>
  <c r="EB210" i="1"/>
  <c r="EA210" i="1"/>
  <c r="EG209" i="1"/>
  <c r="EF209" i="1"/>
  <c r="EE209" i="1"/>
  <c r="ED209" i="1"/>
  <c r="EC209" i="1"/>
  <c r="EB209" i="1"/>
  <c r="EA209" i="1"/>
  <c r="EG208" i="1"/>
  <c r="EF208" i="1"/>
  <c r="EE208" i="1"/>
  <c r="ED208" i="1"/>
  <c r="EC208" i="1"/>
  <c r="EB208" i="1"/>
  <c r="EA208" i="1"/>
  <c r="EG207" i="1"/>
  <c r="EF207" i="1"/>
  <c r="EE207" i="1"/>
  <c r="ED207" i="1"/>
  <c r="EC207" i="1"/>
  <c r="EB207" i="1"/>
  <c r="EA207" i="1"/>
  <c r="EG206" i="1"/>
  <c r="EF206" i="1"/>
  <c r="EE206" i="1"/>
  <c r="ED206" i="1"/>
  <c r="EC206" i="1"/>
  <c r="EB206" i="1"/>
  <c r="EA206" i="1"/>
  <c r="EG205" i="1"/>
  <c r="EF205" i="1"/>
  <c r="EE205" i="1"/>
  <c r="ED205" i="1"/>
  <c r="EC205" i="1"/>
  <c r="EB205" i="1"/>
  <c r="EA205" i="1"/>
  <c r="EG204" i="1"/>
  <c r="EF204" i="1"/>
  <c r="EE204" i="1"/>
  <c r="ED204" i="1"/>
  <c r="EC204" i="1"/>
  <c r="EB204" i="1"/>
  <c r="EA204" i="1"/>
  <c r="EG203" i="1"/>
  <c r="EF203" i="1"/>
  <c r="EE203" i="1"/>
  <c r="ED203" i="1"/>
  <c r="EC203" i="1"/>
  <c r="EB203" i="1"/>
  <c r="EA203" i="1"/>
  <c r="EG202" i="1"/>
  <c r="EF202" i="1"/>
  <c r="EE202" i="1"/>
  <c r="ED202" i="1"/>
  <c r="EC202" i="1"/>
  <c r="EB202" i="1"/>
  <c r="EA202" i="1"/>
  <c r="EG201" i="1"/>
  <c r="EF201" i="1"/>
  <c r="EE201" i="1"/>
  <c r="ED201" i="1"/>
  <c r="EC201" i="1"/>
  <c r="EB201" i="1"/>
  <c r="EA201" i="1"/>
  <c r="EG232" i="1"/>
  <c r="EF232" i="1"/>
  <c r="EE232" i="1"/>
  <c r="ED232" i="1"/>
  <c r="EC232" i="1"/>
  <c r="EB232" i="1"/>
  <c r="EA232" i="1"/>
  <c r="EG231" i="1"/>
  <c r="EF231" i="1"/>
  <c r="EE231" i="1"/>
  <c r="ED231" i="1"/>
  <c r="EC231" i="1"/>
  <c r="EB231" i="1"/>
  <c r="EA231" i="1"/>
  <c r="EG230" i="1"/>
  <c r="EF230" i="1"/>
  <c r="EE230" i="1"/>
  <c r="ED230" i="1"/>
  <c r="EC230" i="1"/>
  <c r="EB230" i="1"/>
  <c r="EA230" i="1"/>
  <c r="EG229" i="1"/>
  <c r="EF229" i="1"/>
  <c r="EE229" i="1"/>
  <c r="ED229" i="1"/>
  <c r="EC229" i="1"/>
  <c r="EB229" i="1"/>
  <c r="EA229" i="1"/>
  <c r="EG228" i="1"/>
  <c r="EF228" i="1"/>
  <c r="EE228" i="1"/>
  <c r="ED228" i="1"/>
  <c r="EC228" i="1"/>
  <c r="EB228" i="1"/>
  <c r="EA228" i="1"/>
  <c r="EG227" i="1"/>
  <c r="EF227" i="1"/>
  <c r="EE227" i="1"/>
  <c r="ED227" i="1"/>
  <c r="EC227" i="1"/>
  <c r="EB227" i="1"/>
  <c r="EA227" i="1"/>
  <c r="EG226" i="1"/>
  <c r="EF226" i="1"/>
  <c r="EE226" i="1"/>
  <c r="ED226" i="1"/>
  <c r="EC226" i="1"/>
  <c r="EB226" i="1"/>
  <c r="EA226" i="1"/>
  <c r="EG225" i="1"/>
  <c r="EF225" i="1"/>
  <c r="EE225" i="1"/>
  <c r="ED225" i="1"/>
  <c r="EC225" i="1"/>
  <c r="EB225" i="1"/>
  <c r="EA225" i="1"/>
  <c r="EG224" i="1"/>
  <c r="EF224" i="1"/>
  <c r="EE224" i="1"/>
  <c r="ED224" i="1"/>
  <c r="EC224" i="1"/>
  <c r="EB224" i="1"/>
  <c r="EA224" i="1"/>
  <c r="EG223" i="1"/>
  <c r="EF223" i="1"/>
  <c r="EE223" i="1"/>
  <c r="ED223" i="1"/>
  <c r="EC223" i="1"/>
  <c r="EB223" i="1"/>
  <c r="EA223" i="1"/>
  <c r="EG222" i="1"/>
  <c r="EF222" i="1"/>
  <c r="EE222" i="1"/>
  <c r="ED222" i="1"/>
  <c r="EC222" i="1"/>
  <c r="EB222" i="1"/>
  <c r="EA222" i="1"/>
  <c r="EG221" i="1"/>
  <c r="EF221" i="1"/>
  <c r="EE221" i="1"/>
  <c r="ED221" i="1"/>
  <c r="EC221" i="1"/>
  <c r="EB221" i="1"/>
  <c r="EA221" i="1"/>
  <c r="EG220" i="1"/>
  <c r="EF220" i="1"/>
  <c r="EE220" i="1"/>
  <c r="ED220" i="1"/>
  <c r="EC220" i="1"/>
  <c r="EB220" i="1"/>
  <c r="EA220" i="1"/>
  <c r="EG219" i="1"/>
  <c r="EF219" i="1"/>
  <c r="EE219" i="1"/>
  <c r="ED219" i="1"/>
  <c r="EC219" i="1"/>
  <c r="EB219" i="1"/>
  <c r="EA219" i="1"/>
  <c r="EG218" i="1"/>
  <c r="EF218" i="1"/>
  <c r="EE218" i="1"/>
  <c r="ED218" i="1"/>
  <c r="EC218" i="1"/>
  <c r="EB218" i="1"/>
  <c r="EA218" i="1"/>
  <c r="EG217" i="1"/>
  <c r="EF217" i="1"/>
  <c r="EE217" i="1"/>
  <c r="ED217" i="1"/>
  <c r="EC217" i="1"/>
  <c r="EB217" i="1"/>
  <c r="EA217" i="1"/>
  <c r="EG237" i="1"/>
  <c r="EF237" i="1"/>
  <c r="EE237" i="1"/>
  <c r="ED237" i="1"/>
  <c r="EC237" i="1"/>
  <c r="EB237" i="1"/>
  <c r="EA237" i="1"/>
  <c r="EG236" i="1"/>
  <c r="EF236" i="1"/>
  <c r="EE236" i="1"/>
  <c r="ED236" i="1"/>
  <c r="EC236" i="1"/>
  <c r="EB236" i="1"/>
  <c r="EA236" i="1"/>
  <c r="EG235" i="1"/>
  <c r="EF235" i="1"/>
  <c r="EE235" i="1"/>
  <c r="ED235" i="1"/>
  <c r="EC235" i="1"/>
  <c r="EB235" i="1"/>
  <c r="EA235" i="1"/>
  <c r="EG234" i="1"/>
  <c r="EF234" i="1"/>
  <c r="EE234" i="1"/>
  <c r="ED234" i="1"/>
  <c r="EC234" i="1"/>
  <c r="EB234" i="1"/>
  <c r="EA234" i="1"/>
  <c r="EG247" i="1"/>
  <c r="EF247" i="1"/>
  <c r="EE247" i="1"/>
  <c r="ED247" i="1"/>
  <c r="EC247" i="1"/>
  <c r="EB247" i="1"/>
  <c r="EA247" i="1"/>
  <c r="EG246" i="1"/>
  <c r="EF246" i="1"/>
  <c r="EE246" i="1"/>
  <c r="ED246" i="1"/>
  <c r="EC246" i="1"/>
  <c r="EB246" i="1"/>
  <c r="EA246" i="1"/>
  <c r="EG245" i="1"/>
  <c r="EF245" i="1"/>
  <c r="EE245" i="1"/>
  <c r="ED245" i="1"/>
  <c r="EC245" i="1"/>
  <c r="EB245" i="1"/>
  <c r="EA245" i="1"/>
  <c r="EG244" i="1"/>
  <c r="EF244" i="1"/>
  <c r="EE244" i="1"/>
  <c r="ED244" i="1"/>
  <c r="EC244" i="1"/>
  <c r="EB244" i="1"/>
  <c r="EA244" i="1"/>
  <c r="EG243" i="1"/>
  <c r="EF243" i="1"/>
  <c r="EE243" i="1"/>
  <c r="ED243" i="1"/>
  <c r="EC243" i="1"/>
  <c r="EB243" i="1"/>
  <c r="EA243" i="1"/>
  <c r="EG242" i="1"/>
  <c r="EF242" i="1"/>
  <c r="EE242" i="1"/>
  <c r="ED242" i="1"/>
  <c r="EC242" i="1"/>
  <c r="EB242" i="1"/>
  <c r="EA242" i="1"/>
  <c r="EG241" i="1"/>
  <c r="EF241" i="1"/>
  <c r="EE241" i="1"/>
  <c r="ED241" i="1"/>
  <c r="EC241" i="1"/>
  <c r="EB241" i="1"/>
  <c r="EA241" i="1"/>
  <c r="EG240" i="1"/>
  <c r="EF240" i="1"/>
  <c r="EE240" i="1"/>
  <c r="ED240" i="1"/>
  <c r="EC240" i="1"/>
  <c r="EB240" i="1"/>
  <c r="EA240" i="1"/>
  <c r="EG239" i="1"/>
  <c r="EF239" i="1"/>
  <c r="EE239" i="1"/>
  <c r="ED239" i="1"/>
  <c r="EC239" i="1"/>
  <c r="EB239" i="1"/>
  <c r="EA239" i="1"/>
  <c r="EG248" i="1"/>
  <c r="EF248" i="1"/>
  <c r="EE248" i="1"/>
  <c r="ED248" i="1"/>
  <c r="EC248" i="1"/>
  <c r="EB248" i="1"/>
  <c r="EA248" i="1"/>
  <c r="LU353" i="1"/>
  <c r="LT353" i="1"/>
  <c r="LS353" i="1"/>
  <c r="LR353" i="1"/>
  <c r="LQ353" i="1"/>
  <c r="LP353" i="1"/>
  <c r="LO353" i="1"/>
  <c r="LN353" i="1"/>
  <c r="LM353" i="1"/>
  <c r="LL353" i="1"/>
  <c r="LK353" i="1"/>
  <c r="LJ353" i="1"/>
  <c r="LI353" i="1"/>
  <c r="LH353" i="1"/>
  <c r="LG353" i="1"/>
  <c r="LF353" i="1"/>
  <c r="LE353" i="1"/>
  <c r="LD353" i="1"/>
  <c r="LC353" i="1"/>
  <c r="LB353" i="1"/>
  <c r="LA353" i="1"/>
  <c r="KZ353" i="1"/>
  <c r="KW353" i="1"/>
  <c r="KV353" i="1"/>
  <c r="KU353" i="1"/>
  <c r="KT353" i="1"/>
  <c r="KS353" i="1"/>
  <c r="KR353" i="1"/>
  <c r="KQ353" i="1"/>
  <c r="KP353" i="1"/>
  <c r="KO353" i="1"/>
  <c r="KN353" i="1"/>
  <c r="KM353" i="1"/>
  <c r="KL353" i="1"/>
  <c r="KK353" i="1"/>
  <c r="KJ353" i="1"/>
  <c r="KI353" i="1"/>
  <c r="KH353" i="1"/>
  <c r="KG353" i="1"/>
  <c r="KF353" i="1"/>
  <c r="KE353" i="1"/>
  <c r="KD353" i="1"/>
  <c r="KC353" i="1"/>
  <c r="KB353" i="1"/>
  <c r="KA353" i="1"/>
  <c r="JZ353" i="1"/>
  <c r="JY353" i="1"/>
  <c r="JX353" i="1"/>
  <c r="JW353" i="1"/>
  <c r="JV353" i="1"/>
  <c r="JU353" i="1"/>
  <c r="JT353" i="1"/>
  <c r="JS353" i="1"/>
  <c r="JR353" i="1"/>
  <c r="JQ353" i="1"/>
  <c r="JP353" i="1"/>
  <c r="JO353" i="1"/>
  <c r="JN353" i="1"/>
  <c r="JM353" i="1"/>
  <c r="JL353" i="1"/>
  <c r="JK353" i="1"/>
  <c r="JJ353" i="1"/>
  <c r="JI353" i="1"/>
  <c r="JH353" i="1"/>
  <c r="JG353" i="1"/>
  <c r="JF353" i="1"/>
  <c r="JE353" i="1"/>
  <c r="JD353" i="1"/>
  <c r="JC353" i="1"/>
  <c r="JB353" i="1"/>
  <c r="JA353" i="1"/>
  <c r="IZ353" i="1"/>
  <c r="IY353" i="1"/>
  <c r="IX353" i="1"/>
  <c r="IW353" i="1"/>
  <c r="IV353" i="1"/>
  <c r="IU353" i="1"/>
  <c r="IT353" i="1"/>
  <c r="IS353" i="1"/>
  <c r="IR353" i="1"/>
  <c r="IQ353" i="1"/>
  <c r="IP353" i="1"/>
  <c r="IO353" i="1"/>
  <c r="IN353" i="1"/>
  <c r="IM353" i="1"/>
  <c r="IL353" i="1"/>
  <c r="IK353" i="1"/>
  <c r="IJ353" i="1"/>
  <c r="II353" i="1"/>
  <c r="IH353" i="1"/>
  <c r="IG353" i="1"/>
  <c r="IF353" i="1"/>
  <c r="IE353" i="1"/>
  <c r="ID353" i="1"/>
  <c r="IC353" i="1"/>
  <c r="IB353" i="1"/>
  <c r="IA353" i="1"/>
  <c r="HZ353" i="1"/>
  <c r="HY353" i="1"/>
  <c r="HX353" i="1"/>
  <c r="HW353" i="1"/>
  <c r="HV353" i="1"/>
  <c r="HU353" i="1"/>
  <c r="HT353" i="1"/>
  <c r="HS353" i="1"/>
  <c r="HR353" i="1"/>
  <c r="HQ353" i="1"/>
  <c r="HP353" i="1"/>
  <c r="HO353" i="1"/>
  <c r="HN353" i="1"/>
  <c r="HM353" i="1"/>
  <c r="HL353" i="1"/>
  <c r="HK353" i="1"/>
  <c r="HJ353" i="1"/>
  <c r="HI353" i="1"/>
  <c r="HH353" i="1"/>
  <c r="HG353" i="1"/>
  <c r="HF353" i="1"/>
  <c r="HE353" i="1"/>
  <c r="HD353" i="1"/>
  <c r="HC353" i="1"/>
  <c r="HB353" i="1"/>
  <c r="HA353" i="1"/>
  <c r="GZ353" i="1"/>
  <c r="GY353" i="1"/>
  <c r="GW353" i="1"/>
  <c r="GV353" i="1"/>
  <c r="DZ353" i="1"/>
  <c r="DX353" i="1"/>
  <c r="DW353" i="1"/>
  <c r="DV353" i="1"/>
  <c r="DU353" i="1"/>
  <c r="DT353" i="1"/>
  <c r="DS353" i="1"/>
  <c r="DR353" i="1"/>
  <c r="DQ353" i="1"/>
  <c r="F353" i="1"/>
  <c r="E353" i="1"/>
  <c r="LU352" i="1"/>
  <c r="LT352" i="1"/>
  <c r="LS352" i="1"/>
  <c r="LR352" i="1"/>
  <c r="LQ352" i="1"/>
  <c r="LP352" i="1"/>
  <c r="LO352" i="1"/>
  <c r="LN352" i="1"/>
  <c r="LM352" i="1"/>
  <c r="LL352" i="1"/>
  <c r="LK352" i="1"/>
  <c r="LJ352" i="1"/>
  <c r="LI352" i="1"/>
  <c r="LH352" i="1"/>
  <c r="LG352" i="1"/>
  <c r="LF352" i="1"/>
  <c r="LE352" i="1"/>
  <c r="LD352" i="1"/>
  <c r="LC352" i="1"/>
  <c r="LB352" i="1"/>
  <c r="LA352" i="1"/>
  <c r="KZ352" i="1"/>
  <c r="KW352" i="1"/>
  <c r="KV352" i="1"/>
  <c r="KU352" i="1"/>
  <c r="KT352" i="1"/>
  <c r="KS352" i="1"/>
  <c r="KR352" i="1"/>
  <c r="KQ352" i="1"/>
  <c r="KP352" i="1"/>
  <c r="KO352" i="1"/>
  <c r="KN352" i="1"/>
  <c r="KM352" i="1"/>
  <c r="KL352" i="1"/>
  <c r="KK352" i="1"/>
  <c r="KJ352" i="1"/>
  <c r="KI352" i="1"/>
  <c r="KH352" i="1"/>
  <c r="KG352" i="1"/>
  <c r="KF352" i="1"/>
  <c r="KE352" i="1"/>
  <c r="KD352" i="1"/>
  <c r="KC352" i="1"/>
  <c r="KB352" i="1"/>
  <c r="KA352" i="1"/>
  <c r="JZ352" i="1"/>
  <c r="JY352" i="1"/>
  <c r="JX352" i="1"/>
  <c r="JW352" i="1"/>
  <c r="JV352" i="1"/>
  <c r="JU352" i="1"/>
  <c r="JT352" i="1"/>
  <c r="JS352" i="1"/>
  <c r="JR352" i="1"/>
  <c r="JQ352" i="1"/>
  <c r="JP352" i="1"/>
  <c r="JO352" i="1"/>
  <c r="JN352" i="1"/>
  <c r="JM352" i="1"/>
  <c r="JL352" i="1"/>
  <c r="JK352" i="1"/>
  <c r="JJ352" i="1"/>
  <c r="JI352" i="1"/>
  <c r="JH352" i="1"/>
  <c r="JG352" i="1"/>
  <c r="JF352" i="1"/>
  <c r="JE352" i="1"/>
  <c r="JD352" i="1"/>
  <c r="JC352" i="1"/>
  <c r="JB352" i="1"/>
  <c r="JA352" i="1"/>
  <c r="IZ352" i="1"/>
  <c r="IY352" i="1"/>
  <c r="IX352" i="1"/>
  <c r="IW352" i="1"/>
  <c r="IV352" i="1"/>
  <c r="IU352" i="1"/>
  <c r="IT352" i="1"/>
  <c r="IS352" i="1"/>
  <c r="IR352" i="1"/>
  <c r="IQ352" i="1"/>
  <c r="IP352" i="1"/>
  <c r="IO352" i="1"/>
  <c r="IN352" i="1"/>
  <c r="IM352" i="1"/>
  <c r="IL352" i="1"/>
  <c r="IK352" i="1"/>
  <c r="IJ352" i="1"/>
  <c r="II352" i="1"/>
  <c r="IH352" i="1"/>
  <c r="IG352" i="1"/>
  <c r="IF352" i="1"/>
  <c r="IE352" i="1"/>
  <c r="ID352" i="1"/>
  <c r="IC352" i="1"/>
  <c r="IB352" i="1"/>
  <c r="IA352" i="1"/>
  <c r="HZ352" i="1"/>
  <c r="HY352" i="1"/>
  <c r="HX352" i="1"/>
  <c r="HW352" i="1"/>
  <c r="HV352" i="1"/>
  <c r="HU352" i="1"/>
  <c r="HT352" i="1"/>
  <c r="HS352" i="1"/>
  <c r="HR352" i="1"/>
  <c r="HQ352" i="1"/>
  <c r="HP352" i="1"/>
  <c r="HO352" i="1"/>
  <c r="HN352" i="1"/>
  <c r="HM352" i="1"/>
  <c r="HL352" i="1"/>
  <c r="HK352" i="1"/>
  <c r="HJ352" i="1"/>
  <c r="HI352" i="1"/>
  <c r="HH352" i="1"/>
  <c r="HG352" i="1"/>
  <c r="HF352" i="1"/>
  <c r="HE352" i="1"/>
  <c r="HD352" i="1"/>
  <c r="HC352" i="1"/>
  <c r="HB352" i="1"/>
  <c r="HA352" i="1"/>
  <c r="GZ352" i="1"/>
  <c r="GY352" i="1"/>
  <c r="GW352" i="1"/>
  <c r="GV352" i="1"/>
  <c r="DZ352" i="1"/>
  <c r="DX352" i="1"/>
  <c r="DW352" i="1"/>
  <c r="DV352" i="1"/>
  <c r="DU352" i="1"/>
  <c r="DT352" i="1"/>
  <c r="DS352" i="1"/>
  <c r="DR352" i="1"/>
  <c r="DQ352" i="1"/>
  <c r="BZ352" i="1"/>
  <c r="BY352" i="1"/>
  <c r="BX352" i="1"/>
  <c r="BW352" i="1"/>
  <c r="BV352" i="1"/>
  <c r="BU352" i="1"/>
  <c r="BT352" i="1"/>
  <c r="BS352" i="1"/>
  <c r="BR352" i="1"/>
  <c r="BQ352" i="1"/>
  <c r="BP352" i="1"/>
  <c r="BO352" i="1"/>
  <c r="BN352" i="1"/>
  <c r="BM352" i="1"/>
  <c r="BL352" i="1"/>
  <c r="BK352" i="1"/>
  <c r="BJ352" i="1"/>
  <c r="BI352" i="1"/>
  <c r="BH352" i="1"/>
  <c r="BG352" i="1"/>
  <c r="BF352" i="1"/>
  <c r="BE352" i="1"/>
  <c r="BD352" i="1"/>
  <c r="BC352" i="1"/>
  <c r="BB352" i="1"/>
  <c r="BA352" i="1"/>
  <c r="AZ352" i="1"/>
  <c r="AY352" i="1"/>
  <c r="AX352" i="1"/>
  <c r="AW352" i="1"/>
  <c r="AV352" i="1"/>
  <c r="AU352" i="1"/>
  <c r="AT352" i="1"/>
  <c r="AS352" i="1"/>
  <c r="AR352" i="1"/>
  <c r="AQ352" i="1"/>
  <c r="AP352" i="1"/>
  <c r="AO352" i="1"/>
  <c r="AN352" i="1"/>
  <c r="AM352" i="1"/>
  <c r="AL352" i="1"/>
  <c r="AK352" i="1"/>
  <c r="AJ352" i="1"/>
  <c r="AI352" i="1"/>
  <c r="AH352" i="1"/>
  <c r="AG352" i="1"/>
  <c r="AF352" i="1"/>
  <c r="AE352" i="1"/>
  <c r="AD352" i="1"/>
  <c r="AC352" i="1"/>
  <c r="AB352" i="1"/>
  <c r="AA352" i="1"/>
  <c r="Z352" i="1"/>
  <c r="Y352" i="1"/>
  <c r="X352" i="1"/>
  <c r="W352" i="1"/>
  <c r="V352" i="1"/>
  <c r="U352" i="1"/>
  <c r="T352" i="1"/>
  <c r="S352" i="1"/>
  <c r="R352" i="1"/>
  <c r="Q352" i="1"/>
  <c r="P352" i="1"/>
  <c r="O352" i="1"/>
  <c r="N352" i="1"/>
  <c r="M352" i="1"/>
  <c r="L352" i="1"/>
  <c r="K352" i="1"/>
  <c r="J352" i="1"/>
  <c r="I352" i="1"/>
  <c r="F352" i="1"/>
  <c r="F355" i="1" s="1"/>
  <c r="E352" i="1"/>
  <c r="E355" i="1" s="1"/>
  <c r="D352" i="1"/>
  <c r="C352" i="1"/>
  <c r="LU8" i="1"/>
  <c r="LT8" i="1"/>
  <c r="LS8" i="1"/>
  <c r="LR8" i="1"/>
  <c r="LQ8" i="1"/>
  <c r="LP8" i="1"/>
  <c r="LO8" i="1"/>
  <c r="LN8" i="1"/>
  <c r="LM8" i="1"/>
  <c r="LL8" i="1"/>
  <c r="LK8" i="1"/>
  <c r="LJ8" i="1"/>
  <c r="LI8" i="1"/>
  <c r="LH8" i="1"/>
  <c r="LG8" i="1"/>
  <c r="LF8" i="1"/>
  <c r="LE8" i="1"/>
  <c r="LD8" i="1"/>
  <c r="LC8" i="1"/>
  <c r="LB8" i="1"/>
  <c r="KW8" i="1"/>
  <c r="KV8" i="1"/>
  <c r="KU8" i="1"/>
  <c r="KT8" i="1"/>
  <c r="KS8" i="1"/>
  <c r="KR8" i="1"/>
  <c r="KQ8" i="1"/>
  <c r="KP8" i="1"/>
  <c r="KO8" i="1"/>
  <c r="KN8" i="1"/>
  <c r="KM8" i="1"/>
  <c r="KL8" i="1"/>
  <c r="KK8" i="1"/>
  <c r="KJ8" i="1"/>
  <c r="KI8" i="1"/>
  <c r="KH8" i="1"/>
  <c r="KG8" i="1"/>
  <c r="KF8" i="1"/>
  <c r="KE8" i="1"/>
  <c r="KD8" i="1"/>
  <c r="KC8" i="1"/>
  <c r="KB8" i="1"/>
  <c r="KA8" i="1"/>
  <c r="JZ8" i="1"/>
  <c r="JY8" i="1"/>
  <c r="JX8" i="1"/>
  <c r="JW8" i="1"/>
  <c r="FW343" i="1"/>
  <c r="GF343" i="1" s="1"/>
  <c r="GM343" i="1"/>
  <c r="GL343" i="1"/>
  <c r="FT343" i="1"/>
  <c r="GC343" i="1" s="1"/>
  <c r="FU343" i="1"/>
  <c r="GD343" i="1" s="1"/>
  <c r="GR343" i="1"/>
  <c r="FV343" i="1"/>
  <c r="GE343" i="1" s="1"/>
  <c r="GQ343" i="1"/>
  <c r="GP343" i="1"/>
  <c r="FX343" i="1"/>
  <c r="GG343" i="1" s="1"/>
  <c r="GO343" i="1"/>
  <c r="FY343" i="1"/>
  <c r="GH343" i="1" s="1"/>
  <c r="GN343" i="1"/>
  <c r="FZ343" i="1"/>
  <c r="GI343" i="1" s="1"/>
  <c r="FZ252" i="1"/>
  <c r="GI252" i="1" s="1"/>
  <c r="FU285" i="1"/>
  <c r="GD285" i="1" s="1"/>
  <c r="FV252" i="1"/>
  <c r="GE252" i="1" s="1"/>
  <c r="FY285" i="1"/>
  <c r="GH285" i="1" s="1"/>
  <c r="FY252" i="1"/>
  <c r="GH252" i="1" s="1"/>
  <c r="FU281" i="1"/>
  <c r="GD281" i="1" s="1"/>
  <c r="FU282" i="1"/>
  <c r="GD282" i="1" s="1"/>
  <c r="GM284" i="1"/>
  <c r="GM281" i="1"/>
  <c r="GM282" i="1"/>
  <c r="GM252" i="1"/>
  <c r="GM319" i="1"/>
  <c r="GM285" i="1"/>
  <c r="FT282" i="1"/>
  <c r="GC282" i="1" s="1"/>
  <c r="FT281" i="1"/>
  <c r="GC281" i="1" s="1"/>
  <c r="GL319" i="1"/>
  <c r="GL282" i="1"/>
  <c r="GL285" i="1"/>
  <c r="GL252" i="1"/>
  <c r="GL281" i="1"/>
  <c r="GL284" i="1"/>
  <c r="FT275" i="1"/>
  <c r="GC275" i="1" s="1"/>
  <c r="FT284" i="1"/>
  <c r="GC284" i="1" s="1"/>
  <c r="FT319" i="1"/>
  <c r="GC319" i="1" s="1"/>
  <c r="FV285" i="1"/>
  <c r="GE285" i="1" s="1"/>
  <c r="FT252" i="1"/>
  <c r="GC252" i="1" s="1"/>
  <c r="FU319" i="1"/>
  <c r="GD319" i="1" s="1"/>
  <c r="FU284" i="1"/>
  <c r="GD284" i="1" s="1"/>
  <c r="FU275" i="1"/>
  <c r="GD275" i="1" s="1"/>
  <c r="FW285" i="1"/>
  <c r="GF285" i="1" s="1"/>
  <c r="FZ282" i="1"/>
  <c r="GI282" i="1" s="1"/>
  <c r="FZ281" i="1"/>
  <c r="GI281" i="1" s="1"/>
  <c r="GR281" i="1"/>
  <c r="GR252" i="1"/>
  <c r="GR285" i="1"/>
  <c r="GR282" i="1"/>
  <c r="GR284" i="1"/>
  <c r="GR319" i="1"/>
  <c r="FU252" i="1"/>
  <c r="GD252" i="1" s="1"/>
  <c r="FV319" i="1"/>
  <c r="GE319" i="1" s="1"/>
  <c r="FV275" i="1"/>
  <c r="GE275" i="1" s="1"/>
  <c r="FV284" i="1"/>
  <c r="GE284" i="1" s="1"/>
  <c r="FX285" i="1"/>
  <c r="GG285" i="1" s="1"/>
  <c r="FY281" i="1"/>
  <c r="GH281" i="1" s="1"/>
  <c r="FY282" i="1"/>
  <c r="GH282" i="1" s="1"/>
  <c r="GQ285" i="1"/>
  <c r="GQ282" i="1"/>
  <c r="GQ319" i="1"/>
  <c r="GQ281" i="1"/>
  <c r="GQ284" i="1"/>
  <c r="GQ252" i="1"/>
  <c r="FW275" i="1"/>
  <c r="GF275" i="1" s="1"/>
  <c r="FW319" i="1"/>
  <c r="GF319" i="1" s="1"/>
  <c r="FW284" i="1"/>
  <c r="GF284" i="1" s="1"/>
  <c r="FX281" i="1"/>
  <c r="GG281" i="1" s="1"/>
  <c r="FX282" i="1"/>
  <c r="GG282" i="1" s="1"/>
  <c r="GP281" i="1"/>
  <c r="GP319" i="1"/>
  <c r="GP252" i="1"/>
  <c r="GP284" i="1"/>
  <c r="GP282" i="1"/>
  <c r="GP285" i="1"/>
  <c r="FW252" i="1"/>
  <c r="GF252" i="1" s="1"/>
  <c r="FX275" i="1"/>
  <c r="GG275" i="1" s="1"/>
  <c r="FX284" i="1"/>
  <c r="GG284" i="1" s="1"/>
  <c r="FX319" i="1"/>
  <c r="GG319" i="1" s="1"/>
  <c r="FZ285" i="1"/>
  <c r="GI285" i="1" s="1"/>
  <c r="FW281" i="1"/>
  <c r="GF281" i="1" s="1"/>
  <c r="FW282" i="1"/>
  <c r="GF282" i="1" s="1"/>
  <c r="GO282" i="1"/>
  <c r="GO252" i="1"/>
  <c r="GO281" i="1"/>
  <c r="GO319" i="1"/>
  <c r="GO285" i="1"/>
  <c r="GO284" i="1"/>
  <c r="FX252" i="1"/>
  <c r="GG252" i="1" s="1"/>
  <c r="FY275" i="1"/>
  <c r="GH275" i="1" s="1"/>
  <c r="FY319" i="1"/>
  <c r="GH319" i="1" s="1"/>
  <c r="FY284" i="1"/>
  <c r="GH284" i="1" s="1"/>
  <c r="FV281" i="1"/>
  <c r="GE281" i="1" s="1"/>
  <c r="FV282" i="1"/>
  <c r="GE282" i="1" s="1"/>
  <c r="GN282" i="1"/>
  <c r="GN284" i="1"/>
  <c r="GN285" i="1"/>
  <c r="GN252" i="1"/>
  <c r="GN319" i="1"/>
  <c r="GN281" i="1"/>
  <c r="FZ275" i="1"/>
  <c r="GI275" i="1" s="1"/>
  <c r="FZ284" i="1"/>
  <c r="GI284" i="1" s="1"/>
  <c r="FZ319" i="1"/>
  <c r="GI319" i="1" s="1"/>
  <c r="FT285" i="1"/>
  <c r="GC285" i="1" s="1"/>
  <c r="GM342" i="1"/>
  <c r="GL342" i="1"/>
  <c r="FT342" i="1"/>
  <c r="GC342" i="1" s="1"/>
  <c r="FU342" i="1"/>
  <c r="GD342" i="1" s="1"/>
  <c r="GR342" i="1"/>
  <c r="FV342" i="1"/>
  <c r="GE342" i="1" s="1"/>
  <c r="GQ342" i="1"/>
  <c r="FW342" i="1"/>
  <c r="GF342" i="1" s="1"/>
  <c r="GP342" i="1"/>
  <c r="FX341" i="1"/>
  <c r="GG341" i="1" s="1"/>
  <c r="FX342" i="1"/>
  <c r="GG342" i="1" s="1"/>
  <c r="GO342" i="1"/>
  <c r="FY342" i="1"/>
  <c r="GH342" i="1" s="1"/>
  <c r="GN342" i="1"/>
  <c r="FZ342" i="1"/>
  <c r="GI342" i="1" s="1"/>
  <c r="GM341" i="1"/>
  <c r="GL341" i="1"/>
  <c r="FT341" i="1"/>
  <c r="GC341" i="1" s="1"/>
  <c r="FU341" i="1"/>
  <c r="GD341" i="1" s="1"/>
  <c r="GR341" i="1"/>
  <c r="FV341" i="1"/>
  <c r="GE341" i="1" s="1"/>
  <c r="GQ341" i="1"/>
  <c r="FW341" i="1"/>
  <c r="GF341" i="1" s="1"/>
  <c r="GP341" i="1"/>
  <c r="GO341" i="1"/>
  <c r="FY341" i="1"/>
  <c r="GH341" i="1" s="1"/>
  <c r="GN341" i="1"/>
  <c r="FZ341" i="1"/>
  <c r="GI341" i="1" s="1"/>
  <c r="GM339" i="1"/>
  <c r="FU338" i="1"/>
  <c r="GD338" i="1" s="1"/>
  <c r="FU339" i="1"/>
  <c r="GD339" i="1" s="1"/>
  <c r="GL339" i="1"/>
  <c r="FT340" i="1"/>
  <c r="GC340" i="1" s="1"/>
  <c r="FV339" i="1"/>
  <c r="GE339" i="1" s="1"/>
  <c r="FW339" i="1"/>
  <c r="GF339" i="1" s="1"/>
  <c r="GR339" i="1"/>
  <c r="FX339" i="1"/>
  <c r="GG339" i="1" s="1"/>
  <c r="GQ339" i="1"/>
  <c r="FW340" i="1"/>
  <c r="GF340" i="1" s="1"/>
  <c r="FY339" i="1"/>
  <c r="GH339" i="1" s="1"/>
  <c r="GP339" i="1"/>
  <c r="FX340" i="1"/>
  <c r="GG340" i="1" s="1"/>
  <c r="FZ339" i="1"/>
  <c r="GI339" i="1" s="1"/>
  <c r="GO339" i="1"/>
  <c r="GN339" i="1"/>
  <c r="FZ340" i="1"/>
  <c r="GI340" i="1" s="1"/>
  <c r="FT339" i="1"/>
  <c r="GC339" i="1" s="1"/>
  <c r="GM340" i="1"/>
  <c r="GL340" i="1"/>
  <c r="FU340" i="1"/>
  <c r="GD340" i="1" s="1"/>
  <c r="GR340" i="1"/>
  <c r="FV340" i="1"/>
  <c r="GE340" i="1" s="1"/>
  <c r="GQ340" i="1"/>
  <c r="GP340" i="1"/>
  <c r="GO340" i="1"/>
  <c r="FY340" i="1"/>
  <c r="GH340" i="1" s="1"/>
  <c r="GN340" i="1"/>
  <c r="GM338" i="1"/>
  <c r="GL338" i="1"/>
  <c r="FV338" i="1"/>
  <c r="GE338" i="1" s="1"/>
  <c r="FW338" i="1"/>
  <c r="GF338" i="1" s="1"/>
  <c r="GR338" i="1"/>
  <c r="FX338" i="1"/>
  <c r="GG338" i="1" s="1"/>
  <c r="GQ338" i="1"/>
  <c r="FY338" i="1"/>
  <c r="GH338" i="1" s="1"/>
  <c r="GP338" i="1"/>
  <c r="FZ338" i="1"/>
  <c r="GI338" i="1" s="1"/>
  <c r="GO338" i="1"/>
  <c r="GN338" i="1"/>
  <c r="FT338" i="1"/>
  <c r="GC338" i="1" s="1"/>
  <c r="FT330" i="1"/>
  <c r="GC330" i="1" s="1"/>
  <c r="GM330" i="1"/>
  <c r="FZ330" i="1"/>
  <c r="GI330" i="1" s="1"/>
  <c r="GL330" i="1"/>
  <c r="GR330" i="1"/>
  <c r="FU330" i="1"/>
  <c r="GD330" i="1" s="1"/>
  <c r="GQ330" i="1"/>
  <c r="FV330" i="1"/>
  <c r="GE330" i="1" s="1"/>
  <c r="GP330" i="1"/>
  <c r="FW330" i="1"/>
  <c r="GF330" i="1" s="1"/>
  <c r="GO330" i="1"/>
  <c r="FX330" i="1"/>
  <c r="GG330" i="1" s="1"/>
  <c r="GN330" i="1"/>
  <c r="FY330" i="1"/>
  <c r="GH330" i="1" s="1"/>
  <c r="GM328" i="1"/>
  <c r="GM329" i="1"/>
  <c r="GL329" i="1"/>
  <c r="GL328" i="1"/>
  <c r="FT328" i="1"/>
  <c r="GC328" i="1" s="1"/>
  <c r="FT329" i="1"/>
  <c r="GC329" i="1" s="1"/>
  <c r="FU328" i="1"/>
  <c r="GD328" i="1" s="1"/>
  <c r="FU329" i="1"/>
  <c r="GD329" i="1" s="1"/>
  <c r="GR329" i="1"/>
  <c r="GR328" i="1"/>
  <c r="FV329" i="1"/>
  <c r="GE329" i="1" s="1"/>
  <c r="FV328" i="1"/>
  <c r="GE328" i="1" s="1"/>
  <c r="GQ329" i="1"/>
  <c r="GQ328" i="1"/>
  <c r="FW328" i="1"/>
  <c r="GF328" i="1" s="1"/>
  <c r="FW329" i="1"/>
  <c r="GF329" i="1" s="1"/>
  <c r="GP329" i="1"/>
  <c r="GP328" i="1"/>
  <c r="FX328" i="1"/>
  <c r="GG328" i="1" s="1"/>
  <c r="FX329" i="1"/>
  <c r="GG329" i="1" s="1"/>
  <c r="GO329" i="1"/>
  <c r="GO328" i="1"/>
  <c r="FY328" i="1"/>
  <c r="GH328" i="1" s="1"/>
  <c r="FY329" i="1"/>
  <c r="GH329" i="1" s="1"/>
  <c r="GN329" i="1"/>
  <c r="GN328" i="1"/>
  <c r="FZ328" i="1"/>
  <c r="GI328" i="1" s="1"/>
  <c r="FZ329" i="1"/>
  <c r="GI329" i="1" s="1"/>
  <c r="FU327" i="1"/>
  <c r="GD327" i="1" s="1"/>
  <c r="GM327" i="1"/>
  <c r="GL327" i="1"/>
  <c r="FT327" i="1"/>
  <c r="GC327" i="1" s="1"/>
  <c r="GR327" i="1"/>
  <c r="FV327" i="1"/>
  <c r="GE327" i="1" s="1"/>
  <c r="GQ327" i="1"/>
  <c r="FV326" i="1"/>
  <c r="GE326" i="1" s="1"/>
  <c r="FW327" i="1"/>
  <c r="GF327" i="1" s="1"/>
  <c r="GP327" i="1"/>
  <c r="FX327" i="1"/>
  <c r="GG327" i="1" s="1"/>
  <c r="GO327" i="1"/>
  <c r="FY327" i="1"/>
  <c r="GH327" i="1" s="1"/>
  <c r="GN327" i="1"/>
  <c r="FY326" i="1"/>
  <c r="GH326" i="1" s="1"/>
  <c r="FZ327" i="1"/>
  <c r="GI327" i="1" s="1"/>
  <c r="GM326" i="1"/>
  <c r="FZ326" i="1"/>
  <c r="GI326" i="1" s="1"/>
  <c r="FZ324" i="1"/>
  <c r="GI324" i="1" s="1"/>
  <c r="GL326" i="1"/>
  <c r="FT326" i="1"/>
  <c r="GC326" i="1" s="1"/>
  <c r="GR326" i="1"/>
  <c r="FU326" i="1"/>
  <c r="GD326" i="1" s="1"/>
  <c r="GQ326" i="1"/>
  <c r="GP326" i="1"/>
  <c r="FW326" i="1"/>
  <c r="GF326" i="1" s="1"/>
  <c r="GO326" i="1"/>
  <c r="FX326" i="1"/>
  <c r="GG326" i="1" s="1"/>
  <c r="GN326" i="1"/>
  <c r="GM325" i="1"/>
  <c r="GL325" i="1"/>
  <c r="FT325" i="1"/>
  <c r="GC325" i="1" s="1"/>
  <c r="FU325" i="1"/>
  <c r="GD325" i="1" s="1"/>
  <c r="GR325" i="1"/>
  <c r="FV325" i="1"/>
  <c r="GE325" i="1" s="1"/>
  <c r="FU324" i="1"/>
  <c r="GD324" i="1" s="1"/>
  <c r="GQ325" i="1"/>
  <c r="FW323" i="1"/>
  <c r="GF323" i="1" s="1"/>
  <c r="FW325" i="1"/>
  <c r="GF325" i="1" s="1"/>
  <c r="FV324" i="1"/>
  <c r="GE324" i="1" s="1"/>
  <c r="GP325" i="1"/>
  <c r="FX325" i="1"/>
  <c r="GG325" i="1" s="1"/>
  <c r="GO325" i="1"/>
  <c r="FY325" i="1"/>
  <c r="GH325" i="1" s="1"/>
  <c r="GN325" i="1"/>
  <c r="FZ325" i="1"/>
  <c r="GI325" i="1" s="1"/>
  <c r="FY324" i="1"/>
  <c r="GH324" i="1" s="1"/>
  <c r="GM324" i="1"/>
  <c r="GL324" i="1"/>
  <c r="FT324" i="1"/>
  <c r="GC324" i="1" s="1"/>
  <c r="GR324" i="1"/>
  <c r="GQ324" i="1"/>
  <c r="GP324" i="1"/>
  <c r="FW324" i="1"/>
  <c r="GF324" i="1" s="1"/>
  <c r="GO324" i="1"/>
  <c r="FX324" i="1"/>
  <c r="GG324" i="1" s="1"/>
  <c r="GN324" i="1"/>
  <c r="GM323" i="1"/>
  <c r="GL323" i="1"/>
  <c r="FT323" i="1"/>
  <c r="GC323" i="1" s="1"/>
  <c r="FU320" i="1"/>
  <c r="GD320" i="1" s="1"/>
  <c r="FU323" i="1"/>
  <c r="GD323" i="1" s="1"/>
  <c r="GR323" i="1"/>
  <c r="FV323" i="1"/>
  <c r="GE323" i="1" s="1"/>
  <c r="GQ323" i="1"/>
  <c r="GP323" i="1"/>
  <c r="FX323" i="1"/>
  <c r="GG323" i="1" s="1"/>
  <c r="GO323" i="1"/>
  <c r="FY323" i="1"/>
  <c r="GH323" i="1" s="1"/>
  <c r="GN323" i="1"/>
  <c r="FZ323" i="1"/>
  <c r="GI323" i="1" s="1"/>
  <c r="GM322" i="1"/>
  <c r="FZ322" i="1"/>
  <c r="GI322" i="1" s="1"/>
  <c r="GL322" i="1"/>
  <c r="FT321" i="1"/>
  <c r="GC321" i="1" s="1"/>
  <c r="FT322" i="1"/>
  <c r="GC322" i="1" s="1"/>
  <c r="GR322" i="1"/>
  <c r="FU322" i="1"/>
  <c r="GD322" i="1" s="1"/>
  <c r="GQ322" i="1"/>
  <c r="FV322" i="1"/>
  <c r="GE322" i="1" s="1"/>
  <c r="GP322" i="1"/>
  <c r="FW322" i="1"/>
  <c r="GF322" i="1" s="1"/>
  <c r="GO322" i="1"/>
  <c r="FX322" i="1"/>
  <c r="GG322" i="1" s="1"/>
  <c r="GN322" i="1"/>
  <c r="FY322" i="1"/>
  <c r="GH322" i="1" s="1"/>
  <c r="GM321" i="1"/>
  <c r="FZ321" i="1"/>
  <c r="GI321" i="1" s="1"/>
  <c r="GL321" i="1"/>
  <c r="GR321" i="1"/>
  <c r="FU321" i="1"/>
  <c r="GD321" i="1" s="1"/>
  <c r="GQ321" i="1"/>
  <c r="FV321" i="1"/>
  <c r="GE321" i="1" s="1"/>
  <c r="GP321" i="1"/>
  <c r="FW321" i="1"/>
  <c r="GF321" i="1" s="1"/>
  <c r="GO321" i="1"/>
  <c r="FX321" i="1"/>
  <c r="GG321" i="1" s="1"/>
  <c r="GN321" i="1"/>
  <c r="FY321" i="1"/>
  <c r="GH321" i="1" s="1"/>
  <c r="GM320" i="1"/>
  <c r="FU233" i="1"/>
  <c r="GD233" i="1" s="1"/>
  <c r="GM233" i="1"/>
  <c r="GL320" i="1"/>
  <c r="FT233" i="1"/>
  <c r="GC233" i="1" s="1"/>
  <c r="GL233" i="1"/>
  <c r="FT320" i="1"/>
  <c r="GC320" i="1" s="1"/>
  <c r="GR320" i="1"/>
  <c r="FZ233" i="1"/>
  <c r="GI233" i="1" s="1"/>
  <c r="GR233" i="1"/>
  <c r="FV320" i="1"/>
  <c r="GE320" i="1" s="1"/>
  <c r="GQ320" i="1"/>
  <c r="GQ233" i="1"/>
  <c r="FY233" i="1"/>
  <c r="GH233" i="1" s="1"/>
  <c r="FW320" i="1"/>
  <c r="GF320" i="1" s="1"/>
  <c r="GP320" i="1"/>
  <c r="GP233" i="1"/>
  <c r="FX233" i="1"/>
  <c r="GG233" i="1" s="1"/>
  <c r="FX320" i="1"/>
  <c r="GG320" i="1" s="1"/>
  <c r="GO320" i="1"/>
  <c r="FW233" i="1"/>
  <c r="GF233" i="1" s="1"/>
  <c r="GO233" i="1"/>
  <c r="FY320" i="1"/>
  <c r="GH320" i="1" s="1"/>
  <c r="GN320" i="1"/>
  <c r="FV233" i="1"/>
  <c r="GE233" i="1" s="1"/>
  <c r="GN233" i="1"/>
  <c r="FZ320" i="1"/>
  <c r="GI320" i="1" s="1"/>
  <c r="FT318" i="1"/>
  <c r="GC318" i="1" s="1"/>
  <c r="GM318" i="1"/>
  <c r="FU316" i="1"/>
  <c r="GD316" i="1" s="1"/>
  <c r="FZ318" i="1"/>
  <c r="GI318" i="1" s="1"/>
  <c r="GL318" i="1"/>
  <c r="GR318" i="1"/>
  <c r="FU318" i="1"/>
  <c r="GD318" i="1" s="1"/>
  <c r="GQ318" i="1"/>
  <c r="FV318" i="1"/>
  <c r="GE318" i="1" s="1"/>
  <c r="GP318" i="1"/>
  <c r="FW318" i="1"/>
  <c r="GF318" i="1" s="1"/>
  <c r="GO318" i="1"/>
  <c r="FX318" i="1"/>
  <c r="GG318" i="1" s="1"/>
  <c r="GN318" i="1"/>
  <c r="FY318" i="1"/>
  <c r="GH318" i="1" s="1"/>
  <c r="GM316" i="1"/>
  <c r="GL316" i="1"/>
  <c r="FV316" i="1"/>
  <c r="GE316" i="1" s="1"/>
  <c r="FW316" i="1"/>
  <c r="GF316" i="1" s="1"/>
  <c r="GR316" i="1"/>
  <c r="FX316" i="1"/>
  <c r="GG316" i="1" s="1"/>
  <c r="GQ316" i="1"/>
  <c r="FY316" i="1"/>
  <c r="GH316" i="1" s="1"/>
  <c r="GP316" i="1"/>
  <c r="FZ316" i="1"/>
  <c r="GI316" i="1" s="1"/>
  <c r="GO316" i="1"/>
  <c r="GN316" i="1"/>
  <c r="FT316" i="1"/>
  <c r="GC316" i="1" s="1"/>
  <c r="FU314" i="1"/>
  <c r="GD314" i="1" s="1"/>
  <c r="GM314" i="1"/>
  <c r="FT314" i="1"/>
  <c r="GC314" i="1" s="1"/>
  <c r="GL314" i="1"/>
  <c r="FZ314" i="1"/>
  <c r="GI314" i="1" s="1"/>
  <c r="GR314" i="1"/>
  <c r="FY314" i="1"/>
  <c r="GH314" i="1" s="1"/>
  <c r="GQ314" i="1"/>
  <c r="FX314" i="1"/>
  <c r="GG314" i="1" s="1"/>
  <c r="GP314" i="1"/>
  <c r="FW314" i="1"/>
  <c r="GF314" i="1" s="1"/>
  <c r="GO314" i="1"/>
  <c r="FV314" i="1"/>
  <c r="GE314" i="1" s="1"/>
  <c r="GN314" i="1"/>
  <c r="FT312" i="1"/>
  <c r="GC312" i="1" s="1"/>
  <c r="GM312" i="1"/>
  <c r="FZ312" i="1"/>
  <c r="GI312" i="1" s="1"/>
  <c r="GL312" i="1"/>
  <c r="GR312" i="1"/>
  <c r="FU312" i="1"/>
  <c r="GD312" i="1" s="1"/>
  <c r="GQ312" i="1"/>
  <c r="FV312" i="1"/>
  <c r="GE312" i="1" s="1"/>
  <c r="GP312" i="1"/>
  <c r="FW312" i="1"/>
  <c r="GF312" i="1" s="1"/>
  <c r="GO312" i="1"/>
  <c r="FX312" i="1"/>
  <c r="GG312" i="1" s="1"/>
  <c r="GN312" i="1"/>
  <c r="FY312" i="1"/>
  <c r="GH312" i="1" s="1"/>
  <c r="FW311" i="1"/>
  <c r="GF311" i="1" s="1"/>
  <c r="FV315" i="1"/>
  <c r="GE315" i="1" s="1"/>
  <c r="FZ311" i="1"/>
  <c r="GI311" i="1" s="1"/>
  <c r="GM311" i="1"/>
  <c r="GL311" i="1"/>
  <c r="FT311" i="1"/>
  <c r="GC311" i="1" s="1"/>
  <c r="FU311" i="1"/>
  <c r="GD311" i="1" s="1"/>
  <c r="GR311" i="1"/>
  <c r="FV311" i="1"/>
  <c r="GE311" i="1" s="1"/>
  <c r="GQ311" i="1"/>
  <c r="GP311" i="1"/>
  <c r="FX311" i="1"/>
  <c r="GG311" i="1" s="1"/>
  <c r="GO311" i="1"/>
  <c r="FY311" i="1"/>
  <c r="GH311" i="1" s="1"/>
  <c r="GN311" i="1"/>
  <c r="FY315" i="1"/>
  <c r="GH315" i="1" s="1"/>
  <c r="GM315" i="1"/>
  <c r="FZ315" i="1"/>
  <c r="GI315" i="1" s="1"/>
  <c r="GL315" i="1"/>
  <c r="FT315" i="1"/>
  <c r="GC315" i="1" s="1"/>
  <c r="GR315" i="1"/>
  <c r="FU315" i="1"/>
  <c r="GD315" i="1" s="1"/>
  <c r="GQ315" i="1"/>
  <c r="GP315" i="1"/>
  <c r="FW315" i="1"/>
  <c r="GF315" i="1" s="1"/>
  <c r="GO315" i="1"/>
  <c r="FX315" i="1"/>
  <c r="GG315" i="1" s="1"/>
  <c r="GN315" i="1"/>
  <c r="GM348" i="1"/>
  <c r="FZ310" i="1"/>
  <c r="GI310" i="1" s="1"/>
  <c r="FZ348" i="1"/>
  <c r="GI348" i="1" s="1"/>
  <c r="GL348" i="1"/>
  <c r="FT348" i="1"/>
  <c r="GC348" i="1" s="1"/>
  <c r="GR348" i="1"/>
  <c r="FU348" i="1"/>
  <c r="GD348" i="1" s="1"/>
  <c r="GQ348" i="1"/>
  <c r="FV348" i="1"/>
  <c r="GE348" i="1" s="1"/>
  <c r="GP348" i="1"/>
  <c r="FW348" i="1"/>
  <c r="GF348" i="1" s="1"/>
  <c r="GO348" i="1"/>
  <c r="FX348" i="1"/>
  <c r="GG348" i="1" s="1"/>
  <c r="GN348" i="1"/>
  <c r="FY348" i="1"/>
  <c r="GH348" i="1" s="1"/>
  <c r="GM310" i="1"/>
  <c r="GL310" i="1"/>
  <c r="FT310" i="1"/>
  <c r="GC310" i="1" s="1"/>
  <c r="GR310" i="1"/>
  <c r="FU310" i="1"/>
  <c r="GD310" i="1" s="1"/>
  <c r="GQ310" i="1"/>
  <c r="FV310" i="1"/>
  <c r="GE310" i="1" s="1"/>
  <c r="GP310" i="1"/>
  <c r="FW310" i="1"/>
  <c r="GF310" i="1" s="1"/>
  <c r="GO310" i="1"/>
  <c r="FX310" i="1"/>
  <c r="GG310" i="1" s="1"/>
  <c r="GN310" i="1"/>
  <c r="FY310" i="1"/>
  <c r="GH310" i="1" s="1"/>
  <c r="FU309" i="1"/>
  <c r="GD309" i="1" s="1"/>
  <c r="GM309" i="1"/>
  <c r="FT309" i="1"/>
  <c r="GC309" i="1" s="1"/>
  <c r="GL309" i="1"/>
  <c r="FZ309" i="1"/>
  <c r="GI309" i="1" s="1"/>
  <c r="GR309" i="1"/>
  <c r="FY309" i="1"/>
  <c r="GH309" i="1" s="1"/>
  <c r="GQ309" i="1"/>
  <c r="FX309" i="1"/>
  <c r="GG309" i="1" s="1"/>
  <c r="GP309" i="1"/>
  <c r="FW309" i="1"/>
  <c r="GF309" i="1" s="1"/>
  <c r="GO309" i="1"/>
  <c r="FV309" i="1"/>
  <c r="GE309" i="1" s="1"/>
  <c r="GN309" i="1"/>
  <c r="FZ306" i="1"/>
  <c r="GI306" i="1" s="1"/>
  <c r="GM306" i="1"/>
  <c r="GL306" i="1"/>
  <c r="FT306" i="1"/>
  <c r="GC306" i="1" s="1"/>
  <c r="GR306" i="1"/>
  <c r="FU306" i="1"/>
  <c r="GD306" i="1" s="1"/>
  <c r="GQ306" i="1"/>
  <c r="FV307" i="1"/>
  <c r="GE307" i="1" s="1"/>
  <c r="FV306" i="1"/>
  <c r="GE306" i="1" s="1"/>
  <c r="GP306" i="1"/>
  <c r="FW306" i="1"/>
  <c r="GF306" i="1" s="1"/>
  <c r="GO306" i="1"/>
  <c r="FX306" i="1"/>
  <c r="GG306" i="1" s="1"/>
  <c r="GN306" i="1"/>
  <c r="FY306" i="1"/>
  <c r="GH306" i="1" s="1"/>
  <c r="FU307" i="1"/>
  <c r="GD307" i="1" s="1"/>
  <c r="GM307" i="1"/>
  <c r="FZ305" i="1"/>
  <c r="GI305" i="1" s="1"/>
  <c r="FZ307" i="1"/>
  <c r="GI307" i="1" s="1"/>
  <c r="GL307" i="1"/>
  <c r="FT307" i="1"/>
  <c r="GC307" i="1" s="1"/>
  <c r="GR307" i="1"/>
  <c r="GQ307" i="1"/>
  <c r="GP307" i="1"/>
  <c r="FW307" i="1"/>
  <c r="GF307" i="1" s="1"/>
  <c r="GO307" i="1"/>
  <c r="FX307" i="1"/>
  <c r="GG307" i="1" s="1"/>
  <c r="GN307" i="1"/>
  <c r="FY305" i="1"/>
  <c r="GH305" i="1" s="1"/>
  <c r="FY307" i="1"/>
  <c r="GH307" i="1" s="1"/>
  <c r="GM305" i="1"/>
  <c r="GL305" i="1"/>
  <c r="FT305" i="1"/>
  <c r="GC305" i="1" s="1"/>
  <c r="GR305" i="1"/>
  <c r="FU305" i="1"/>
  <c r="GD305" i="1" s="1"/>
  <c r="GQ305" i="1"/>
  <c r="FV308" i="1"/>
  <c r="GE308" i="1" s="1"/>
  <c r="FV305" i="1"/>
  <c r="GE305" i="1" s="1"/>
  <c r="GP305" i="1"/>
  <c r="FW305" i="1"/>
  <c r="GF305" i="1" s="1"/>
  <c r="GO305" i="1"/>
  <c r="FX305" i="1"/>
  <c r="GG305" i="1" s="1"/>
  <c r="GN305" i="1"/>
  <c r="GM308" i="1"/>
  <c r="FZ304" i="1"/>
  <c r="GI304" i="1" s="1"/>
  <c r="FZ308" i="1"/>
  <c r="GI308" i="1" s="1"/>
  <c r="GL308" i="1"/>
  <c r="FT308" i="1"/>
  <c r="GC308" i="1" s="1"/>
  <c r="GR308" i="1"/>
  <c r="FU308" i="1"/>
  <c r="GD308" i="1" s="1"/>
  <c r="GQ308" i="1"/>
  <c r="GP308" i="1"/>
  <c r="FW308" i="1"/>
  <c r="GF308" i="1" s="1"/>
  <c r="GO308" i="1"/>
  <c r="FX308" i="1"/>
  <c r="GG308" i="1" s="1"/>
  <c r="GN308" i="1"/>
  <c r="FY308" i="1"/>
  <c r="GH308" i="1" s="1"/>
  <c r="GM304" i="1"/>
  <c r="GL304" i="1"/>
  <c r="FT304" i="1"/>
  <c r="GC304" i="1" s="1"/>
  <c r="GR304" i="1"/>
  <c r="FU304" i="1"/>
  <c r="GD304" i="1" s="1"/>
  <c r="GQ304" i="1"/>
  <c r="FV304" i="1"/>
  <c r="GE304" i="1" s="1"/>
  <c r="GP304" i="1"/>
  <c r="FW304" i="1"/>
  <c r="GF304" i="1" s="1"/>
  <c r="GO304" i="1"/>
  <c r="FX304" i="1"/>
  <c r="GG304" i="1" s="1"/>
  <c r="GN304" i="1"/>
  <c r="FY304" i="1"/>
  <c r="GH304" i="1" s="1"/>
  <c r="GM10" i="1"/>
  <c r="GN11" i="1"/>
  <c r="GO12" i="1"/>
  <c r="GP13" i="1"/>
  <c r="GQ14" i="1"/>
  <c r="GL17" i="1"/>
  <c r="GM9" i="1"/>
  <c r="GM301" i="1"/>
  <c r="GM300" i="1"/>
  <c r="GM299" i="1"/>
  <c r="GM298" i="1"/>
  <c r="GM297" i="1"/>
  <c r="GM347" i="1"/>
  <c r="GM295" i="1"/>
  <c r="GM296" i="1"/>
  <c r="GM294" i="1"/>
  <c r="GM161" i="1"/>
  <c r="GM177" i="1"/>
  <c r="GM292" i="1"/>
  <c r="GM293" i="1"/>
  <c r="GM157" i="1"/>
  <c r="GM291" i="1"/>
  <c r="GM290" i="1"/>
  <c r="GM289" i="1"/>
  <c r="GM287" i="1"/>
  <c r="GM250" i="1"/>
  <c r="GM251" i="1"/>
  <c r="GM159" i="1"/>
  <c r="GM249" i="1"/>
  <c r="GM253" i="1"/>
  <c r="GM277" i="1"/>
  <c r="GM274" i="1"/>
  <c r="GM279" i="1"/>
  <c r="GM276" i="1"/>
  <c r="GM278" i="1"/>
  <c r="GM280" i="1"/>
  <c r="GM275" i="1"/>
  <c r="GM273" i="1"/>
  <c r="GR10" i="1"/>
  <c r="GL12" i="1"/>
  <c r="GM13" i="1"/>
  <c r="GN14" i="1"/>
  <c r="GO15" i="1"/>
  <c r="GP16" i="1"/>
  <c r="GQ17" i="1"/>
  <c r="GR18" i="1"/>
  <c r="GL20" i="1"/>
  <c r="GM21" i="1"/>
  <c r="GN22" i="1"/>
  <c r="GO23" i="1"/>
  <c r="GP24" i="1"/>
  <c r="GQ25" i="1"/>
  <c r="GR26" i="1"/>
  <c r="GL28" i="1"/>
  <c r="GM29" i="1"/>
  <c r="GN30" i="1"/>
  <c r="GO31" i="1"/>
  <c r="GP32" i="1"/>
  <c r="GQ33" i="1"/>
  <c r="GR34" i="1"/>
  <c r="GL36" i="1"/>
  <c r="GM37" i="1"/>
  <c r="GN38" i="1"/>
  <c r="GO39" i="1"/>
  <c r="GP40" i="1"/>
  <c r="GQ41" i="1"/>
  <c r="GR42" i="1"/>
  <c r="GL44" i="1"/>
  <c r="GM45" i="1"/>
  <c r="GN46" i="1"/>
  <c r="GO47" i="1"/>
  <c r="GP48" i="1"/>
  <c r="GQ49" i="1"/>
  <c r="GR50" i="1"/>
  <c r="GL52" i="1"/>
  <c r="GM53" i="1"/>
  <c r="GN54" i="1"/>
  <c r="GO55" i="1"/>
  <c r="GP56" i="1"/>
  <c r="GQ57" i="1"/>
  <c r="GR58" i="1"/>
  <c r="GL60" i="1"/>
  <c r="GM61" i="1"/>
  <c r="GN62" i="1"/>
  <c r="GO63" i="1"/>
  <c r="GP64" i="1"/>
  <c r="GQ65" i="1"/>
  <c r="GR66" i="1"/>
  <c r="GL68" i="1"/>
  <c r="GM69" i="1"/>
  <c r="GN70" i="1"/>
  <c r="GO71" i="1"/>
  <c r="GP72" i="1"/>
  <c r="GQ73" i="1"/>
  <c r="GR74" i="1"/>
  <c r="GL76" i="1"/>
  <c r="GM77" i="1"/>
  <c r="GN78" i="1"/>
  <c r="GO79" i="1"/>
  <c r="GP80" i="1"/>
  <c r="GQ81" i="1"/>
  <c r="GR82" i="1"/>
  <c r="GL84" i="1"/>
  <c r="GM85" i="1"/>
  <c r="GN86" i="1"/>
  <c r="GO87" i="1"/>
  <c r="GP88" i="1"/>
  <c r="GQ89" i="1"/>
  <c r="GR90" i="1"/>
  <c r="GL92" i="1"/>
  <c r="GM93" i="1"/>
  <c r="GN94" i="1"/>
  <c r="GO95" i="1"/>
  <c r="GP96" i="1"/>
  <c r="GQ97" i="1"/>
  <c r="GL300" i="1"/>
  <c r="GL301" i="1"/>
  <c r="GL299" i="1"/>
  <c r="GL298" i="1"/>
  <c r="GL297" i="1"/>
  <c r="GL296" i="1"/>
  <c r="GL347" i="1"/>
  <c r="GL295" i="1"/>
  <c r="GL294" i="1"/>
  <c r="GL157" i="1"/>
  <c r="GL177" i="1"/>
  <c r="GL293" i="1"/>
  <c r="GL292" i="1"/>
  <c r="GL161" i="1"/>
  <c r="GL291" i="1"/>
  <c r="GL290" i="1"/>
  <c r="GL289" i="1"/>
  <c r="GL250" i="1"/>
  <c r="GL287" i="1"/>
  <c r="GL253" i="1"/>
  <c r="GL159" i="1"/>
  <c r="GL251" i="1"/>
  <c r="GL249" i="1"/>
  <c r="GL274" i="1"/>
  <c r="GL275" i="1"/>
  <c r="GL280" i="1"/>
  <c r="GL277" i="1"/>
  <c r="GL279" i="1"/>
  <c r="GL276" i="1"/>
  <c r="GL278" i="1"/>
  <c r="GL273" i="1"/>
  <c r="GL11" i="1"/>
  <c r="GM12" i="1"/>
  <c r="GN13" i="1"/>
  <c r="GO14" i="1"/>
  <c r="GP15" i="1"/>
  <c r="GL10" i="1"/>
  <c r="GM11" i="1"/>
  <c r="GN12" i="1"/>
  <c r="GO13" i="1"/>
  <c r="GP14" i="1"/>
  <c r="GQ15" i="1"/>
  <c r="GR16" i="1"/>
  <c r="GL18" i="1"/>
  <c r="GM19" i="1"/>
  <c r="GN20" i="1"/>
  <c r="GO21" i="1"/>
  <c r="GP22" i="1"/>
  <c r="GQ23" i="1"/>
  <c r="GR24" i="1"/>
  <c r="GL26" i="1"/>
  <c r="GM27" i="1"/>
  <c r="GN28" i="1"/>
  <c r="GO29" i="1"/>
  <c r="GP30" i="1"/>
  <c r="GQ31" i="1"/>
  <c r="GR32" i="1"/>
  <c r="GL34" i="1"/>
  <c r="GM35" i="1"/>
  <c r="GN36" i="1"/>
  <c r="GO37" i="1"/>
  <c r="GP38" i="1"/>
  <c r="GQ39" i="1"/>
  <c r="GR40" i="1"/>
  <c r="GL42" i="1"/>
  <c r="GM43" i="1"/>
  <c r="GN44" i="1"/>
  <c r="GO45" i="1"/>
  <c r="GP46" i="1"/>
  <c r="GQ47" i="1"/>
  <c r="GR48" i="1"/>
  <c r="GL50" i="1"/>
  <c r="GM51" i="1"/>
  <c r="GN52" i="1"/>
  <c r="GO53" i="1"/>
  <c r="GR300" i="1"/>
  <c r="GR301" i="1"/>
  <c r="GR299" i="1"/>
  <c r="GR297" i="1"/>
  <c r="GR298" i="1"/>
  <c r="GR296" i="1"/>
  <c r="GR295" i="1"/>
  <c r="GR347" i="1"/>
  <c r="GR294" i="1"/>
  <c r="GR177" i="1"/>
  <c r="GR293" i="1"/>
  <c r="GR161" i="1"/>
  <c r="GR292" i="1"/>
  <c r="GR157" i="1"/>
  <c r="GR291" i="1"/>
  <c r="GR290" i="1"/>
  <c r="GR289" i="1"/>
  <c r="GR287" i="1"/>
  <c r="GR250" i="1"/>
  <c r="GR251" i="1"/>
  <c r="GR253" i="1"/>
  <c r="GR159" i="1"/>
  <c r="GR249" i="1"/>
  <c r="GR275" i="1"/>
  <c r="GR276" i="1"/>
  <c r="GR278" i="1"/>
  <c r="GR280" i="1"/>
  <c r="GR277" i="1"/>
  <c r="GR279" i="1"/>
  <c r="GR274" i="1"/>
  <c r="GR273" i="1"/>
  <c r="GR15" i="1"/>
  <c r="GM18" i="1"/>
  <c r="GN19" i="1"/>
  <c r="GO20" i="1"/>
  <c r="GP21" i="1"/>
  <c r="GQ22" i="1"/>
  <c r="GR23" i="1"/>
  <c r="GL25" i="1"/>
  <c r="GM26" i="1"/>
  <c r="GN27" i="1"/>
  <c r="GO28" i="1"/>
  <c r="GP29" i="1"/>
  <c r="GQ30" i="1"/>
  <c r="GR31" i="1"/>
  <c r="GL33" i="1"/>
  <c r="GM34" i="1"/>
  <c r="GN35" i="1"/>
  <c r="GO36" i="1"/>
  <c r="GP37" i="1"/>
  <c r="GQ38" i="1"/>
  <c r="GR39" i="1"/>
  <c r="GL41" i="1"/>
  <c r="GM42" i="1"/>
  <c r="GN43" i="1"/>
  <c r="GO44" i="1"/>
  <c r="GP45" i="1"/>
  <c r="GQ46" i="1"/>
  <c r="GR47" i="1"/>
  <c r="GL49" i="1"/>
  <c r="GM50" i="1"/>
  <c r="GN51" i="1"/>
  <c r="GO52" i="1"/>
  <c r="GP53" i="1"/>
  <c r="GQ54" i="1"/>
  <c r="GR55" i="1"/>
  <c r="GL57" i="1"/>
  <c r="GM58" i="1"/>
  <c r="GN59" i="1"/>
  <c r="GO60" i="1"/>
  <c r="GP61" i="1"/>
  <c r="GQ62" i="1"/>
  <c r="GR63" i="1"/>
  <c r="GL65" i="1"/>
  <c r="GM66" i="1"/>
  <c r="GN67" i="1"/>
  <c r="GO68" i="1"/>
  <c r="GP69" i="1"/>
  <c r="GQ70" i="1"/>
  <c r="GR71" i="1"/>
  <c r="GL73" i="1"/>
  <c r="GM74" i="1"/>
  <c r="GN75" i="1"/>
  <c r="GO76" i="1"/>
  <c r="GP77" i="1"/>
  <c r="GQ78" i="1"/>
  <c r="GR79" i="1"/>
  <c r="GL81" i="1"/>
  <c r="GM82" i="1"/>
  <c r="GN83" i="1"/>
  <c r="GO84" i="1"/>
  <c r="GP85" i="1"/>
  <c r="GQ86" i="1"/>
  <c r="GR87" i="1"/>
  <c r="GL89" i="1"/>
  <c r="GM90" i="1"/>
  <c r="GN91" i="1"/>
  <c r="GO92" i="1"/>
  <c r="GP93" i="1"/>
  <c r="GQ94" i="1"/>
  <c r="GR95" i="1"/>
  <c r="GL97" i="1"/>
  <c r="GM98" i="1"/>
  <c r="GN99" i="1"/>
  <c r="GO100" i="1"/>
  <c r="GP101" i="1"/>
  <c r="GQ102" i="1"/>
  <c r="GR103" i="1"/>
  <c r="GL105" i="1"/>
  <c r="GM106" i="1"/>
  <c r="GN107" i="1"/>
  <c r="GO108" i="1"/>
  <c r="GP109" i="1"/>
  <c r="GQ110" i="1"/>
  <c r="GR111" i="1"/>
  <c r="GL113" i="1"/>
  <c r="GM114" i="1"/>
  <c r="GN115" i="1"/>
  <c r="GO116" i="1"/>
  <c r="GP117" i="1"/>
  <c r="GQ118" i="1"/>
  <c r="GR119" i="1"/>
  <c r="GL121" i="1"/>
  <c r="GM122" i="1"/>
  <c r="GN123" i="1"/>
  <c r="GO124" i="1"/>
  <c r="GP125" i="1"/>
  <c r="GQ126" i="1"/>
  <c r="GR127" i="1"/>
  <c r="GL129" i="1"/>
  <c r="GM130" i="1"/>
  <c r="GN131" i="1"/>
  <c r="GO132" i="1"/>
  <c r="GP133" i="1"/>
  <c r="GQ134" i="1"/>
  <c r="GR135" i="1"/>
  <c r="GL137" i="1"/>
  <c r="GM138" i="1"/>
  <c r="GN139" i="1"/>
  <c r="GO140" i="1"/>
  <c r="GP141" i="1"/>
  <c r="GQ142" i="1"/>
  <c r="GQ300" i="1"/>
  <c r="GQ301" i="1"/>
  <c r="GQ299" i="1"/>
  <c r="GQ298" i="1"/>
  <c r="GQ297" i="1"/>
  <c r="GQ296" i="1"/>
  <c r="GQ295" i="1"/>
  <c r="GQ347" i="1"/>
  <c r="GQ294" i="1"/>
  <c r="GQ157" i="1"/>
  <c r="GQ161" i="1"/>
  <c r="GQ177" i="1"/>
  <c r="GQ292" i="1"/>
  <c r="GQ293" i="1"/>
  <c r="GQ291" i="1"/>
  <c r="GQ290" i="1"/>
  <c r="GQ289" i="1"/>
  <c r="GQ250" i="1"/>
  <c r="GQ287" i="1"/>
  <c r="GQ159" i="1"/>
  <c r="GQ249" i="1"/>
  <c r="GQ253" i="1"/>
  <c r="GQ251" i="1"/>
  <c r="GQ277" i="1"/>
  <c r="GQ274" i="1"/>
  <c r="GQ279" i="1"/>
  <c r="GQ276" i="1"/>
  <c r="GQ278" i="1"/>
  <c r="GQ275" i="1"/>
  <c r="GQ280" i="1"/>
  <c r="GQ273" i="1"/>
  <c r="GN10" i="1"/>
  <c r="GO11" i="1"/>
  <c r="GP12" i="1"/>
  <c r="GQ13" i="1"/>
  <c r="GR14" i="1"/>
  <c r="GL16" i="1"/>
  <c r="GM17" i="1"/>
  <c r="GN18" i="1"/>
  <c r="GO19" i="1"/>
  <c r="GP20" i="1"/>
  <c r="GQ21" i="1"/>
  <c r="GR22" i="1"/>
  <c r="GL24" i="1"/>
  <c r="GM25" i="1"/>
  <c r="GN26" i="1"/>
  <c r="GO27" i="1"/>
  <c r="GP28" i="1"/>
  <c r="GQ29" i="1"/>
  <c r="GR30" i="1"/>
  <c r="GL32" i="1"/>
  <c r="GM33" i="1"/>
  <c r="GN34" i="1"/>
  <c r="GO35" i="1"/>
  <c r="GP36" i="1"/>
  <c r="GQ37" i="1"/>
  <c r="GR38" i="1"/>
  <c r="GL40" i="1"/>
  <c r="GM41" i="1"/>
  <c r="GN42" i="1"/>
  <c r="GO43" i="1"/>
  <c r="GP44" i="1"/>
  <c r="GQ45" i="1"/>
  <c r="GR46" i="1"/>
  <c r="GL48" i="1"/>
  <c r="GM49" i="1"/>
  <c r="GN50" i="1"/>
  <c r="GO51" i="1"/>
  <c r="GP52" i="1"/>
  <c r="GQ53" i="1"/>
  <c r="GR54" i="1"/>
  <c r="GL56" i="1"/>
  <c r="GM57" i="1"/>
  <c r="GN58" i="1"/>
  <c r="GO59" i="1"/>
  <c r="GP60" i="1"/>
  <c r="GQ61" i="1"/>
  <c r="GR62" i="1"/>
  <c r="GL64" i="1"/>
  <c r="GM65" i="1"/>
  <c r="GN66" i="1"/>
  <c r="GO67" i="1"/>
  <c r="GP68" i="1"/>
  <c r="GQ69" i="1"/>
  <c r="GR70" i="1"/>
  <c r="GL72" i="1"/>
  <c r="GM73" i="1"/>
  <c r="GN74" i="1"/>
  <c r="GO75" i="1"/>
  <c r="GP76" i="1"/>
  <c r="GQ77" i="1"/>
  <c r="GP301" i="1"/>
  <c r="GP299" i="1"/>
  <c r="GP300" i="1"/>
  <c r="GP298" i="1"/>
  <c r="GP297" i="1"/>
  <c r="GP347" i="1"/>
  <c r="GP296" i="1"/>
  <c r="GP295" i="1"/>
  <c r="GP294" i="1"/>
  <c r="GP161" i="1"/>
  <c r="GP293" i="1"/>
  <c r="GP177" i="1"/>
  <c r="GP157" i="1"/>
  <c r="GP292" i="1"/>
  <c r="GP291" i="1"/>
  <c r="GP290" i="1"/>
  <c r="GP289" i="1"/>
  <c r="GP250" i="1"/>
  <c r="GP287" i="1"/>
  <c r="GP253" i="1"/>
  <c r="GP251" i="1"/>
  <c r="GP159" i="1"/>
  <c r="GP249" i="1"/>
  <c r="GP274" i="1"/>
  <c r="GP275" i="1"/>
  <c r="GP277" i="1"/>
  <c r="GP276" i="1"/>
  <c r="GP279" i="1"/>
  <c r="GP278" i="1"/>
  <c r="GP280" i="1"/>
  <c r="GP273" i="1"/>
  <c r="GO10" i="1"/>
  <c r="GP11" i="1"/>
  <c r="GQ12" i="1"/>
  <c r="GR13" i="1"/>
  <c r="GL15" i="1"/>
  <c r="GM16" i="1"/>
  <c r="GN17" i="1"/>
  <c r="GO18" i="1"/>
  <c r="GP19" i="1"/>
  <c r="GQ20" i="1"/>
  <c r="GR21" i="1"/>
  <c r="GL23" i="1"/>
  <c r="GM24" i="1"/>
  <c r="GN25" i="1"/>
  <c r="GO26" i="1"/>
  <c r="GP27" i="1"/>
  <c r="GQ28" i="1"/>
  <c r="GR29" i="1"/>
  <c r="GL31" i="1"/>
  <c r="GM32" i="1"/>
  <c r="GN33" i="1"/>
  <c r="GO34" i="1"/>
  <c r="GP35" i="1"/>
  <c r="GQ36" i="1"/>
  <c r="GR37" i="1"/>
  <c r="GL39" i="1"/>
  <c r="GO300" i="1"/>
  <c r="GO301" i="1"/>
  <c r="GO299" i="1"/>
  <c r="GO298" i="1"/>
  <c r="GO297" i="1"/>
  <c r="GO296" i="1"/>
  <c r="GO347" i="1"/>
  <c r="GO295" i="1"/>
  <c r="GO294" i="1"/>
  <c r="GO292" i="1"/>
  <c r="GO293" i="1"/>
  <c r="GO161" i="1"/>
  <c r="GO177" i="1"/>
  <c r="GO157" i="1"/>
  <c r="GO291" i="1"/>
  <c r="GO290" i="1"/>
  <c r="GO289" i="1"/>
  <c r="GO250" i="1"/>
  <c r="GO287" i="1"/>
  <c r="GO253" i="1"/>
  <c r="GO251" i="1"/>
  <c r="GO159" i="1"/>
  <c r="GO249" i="1"/>
  <c r="GO278" i="1"/>
  <c r="GO275" i="1"/>
  <c r="GO280" i="1"/>
  <c r="GO277" i="1"/>
  <c r="GO279" i="1"/>
  <c r="GO274" i="1"/>
  <c r="GO276" i="1"/>
  <c r="GO273" i="1"/>
  <c r="GP10" i="1"/>
  <c r="GQ11" i="1"/>
  <c r="GR12" i="1"/>
  <c r="GL14" i="1"/>
  <c r="GM15" i="1"/>
  <c r="GN16" i="1"/>
  <c r="GO17" i="1"/>
  <c r="GP18" i="1"/>
  <c r="GQ19" i="1"/>
  <c r="GR20" i="1"/>
  <c r="GL22" i="1"/>
  <c r="GM23" i="1"/>
  <c r="GN24" i="1"/>
  <c r="GO25" i="1"/>
  <c r="GP26" i="1"/>
  <c r="GQ27" i="1"/>
  <c r="GR28" i="1"/>
  <c r="GL30" i="1"/>
  <c r="GM31" i="1"/>
  <c r="GN32" i="1"/>
  <c r="GO33" i="1"/>
  <c r="GP34" i="1"/>
  <c r="GQ35" i="1"/>
  <c r="GR36" i="1"/>
  <c r="GL38" i="1"/>
  <c r="GM39" i="1"/>
  <c r="GN40" i="1"/>
  <c r="GO41" i="1"/>
  <c r="GP42" i="1"/>
  <c r="GQ43" i="1"/>
  <c r="GR44" i="1"/>
  <c r="GL46" i="1"/>
  <c r="GM47" i="1"/>
  <c r="GN48" i="1"/>
  <c r="GO49" i="1"/>
  <c r="GP50" i="1"/>
  <c r="GQ51" i="1"/>
  <c r="GR52" i="1"/>
  <c r="GL54" i="1"/>
  <c r="GM55" i="1"/>
  <c r="GN56" i="1"/>
  <c r="GO57" i="1"/>
  <c r="GP58" i="1"/>
  <c r="GQ59" i="1"/>
  <c r="GR60" i="1"/>
  <c r="GL62" i="1"/>
  <c r="GM63" i="1"/>
  <c r="GN64" i="1"/>
  <c r="GO65" i="1"/>
  <c r="GP66" i="1"/>
  <c r="GQ67" i="1"/>
  <c r="GR68" i="1"/>
  <c r="GL70" i="1"/>
  <c r="GM71" i="1"/>
  <c r="GN72" i="1"/>
  <c r="GO73" i="1"/>
  <c r="GP74" i="1"/>
  <c r="GQ75" i="1"/>
  <c r="GR76" i="1"/>
  <c r="GL78" i="1"/>
  <c r="GM79" i="1"/>
  <c r="GN80" i="1"/>
  <c r="GO81" i="1"/>
  <c r="GP82" i="1"/>
  <c r="GQ83" i="1"/>
  <c r="GR84" i="1"/>
  <c r="GL86" i="1"/>
  <c r="GM87" i="1"/>
  <c r="GN88" i="1"/>
  <c r="GO89" i="1"/>
  <c r="GP90" i="1"/>
  <c r="GQ91" i="1"/>
  <c r="GR92" i="1"/>
  <c r="GL94" i="1"/>
  <c r="GM95" i="1"/>
  <c r="GN299" i="1"/>
  <c r="GN300" i="1"/>
  <c r="GN301" i="1"/>
  <c r="GN297" i="1"/>
  <c r="GN298" i="1"/>
  <c r="GN295" i="1"/>
  <c r="GN296" i="1"/>
  <c r="GN347" i="1"/>
  <c r="GN294" i="1"/>
  <c r="GN292" i="1"/>
  <c r="GN293" i="1"/>
  <c r="GN157" i="1"/>
  <c r="GN177" i="1"/>
  <c r="GN161" i="1"/>
  <c r="GN291" i="1"/>
  <c r="GN290" i="1"/>
  <c r="GN289" i="1"/>
  <c r="GN250" i="1"/>
  <c r="GN287" i="1"/>
  <c r="GN249" i="1"/>
  <c r="GN253" i="1"/>
  <c r="GN251" i="1"/>
  <c r="GN159" i="1"/>
  <c r="GN276" i="1"/>
  <c r="GN278" i="1"/>
  <c r="GN275" i="1"/>
  <c r="GN277" i="1"/>
  <c r="GN280" i="1"/>
  <c r="GN274" i="1"/>
  <c r="GN279" i="1"/>
  <c r="GN273" i="1"/>
  <c r="GQ10" i="1"/>
  <c r="GR11" i="1"/>
  <c r="GL13" i="1"/>
  <c r="GM14" i="1"/>
  <c r="GN15" i="1"/>
  <c r="GO16" i="1"/>
  <c r="GP17" i="1"/>
  <c r="GQ18" i="1"/>
  <c r="GR19" i="1"/>
  <c r="GL21" i="1"/>
  <c r="GM22" i="1"/>
  <c r="GN23" i="1"/>
  <c r="GO24" i="1"/>
  <c r="GP25" i="1"/>
  <c r="GQ26" i="1"/>
  <c r="GR27" i="1"/>
  <c r="GL29" i="1"/>
  <c r="GM30" i="1"/>
  <c r="GN31" i="1"/>
  <c r="GO32" i="1"/>
  <c r="GP33" i="1"/>
  <c r="GQ34" i="1"/>
  <c r="GR35" i="1"/>
  <c r="GL37" i="1"/>
  <c r="GM38" i="1"/>
  <c r="GN39" i="1"/>
  <c r="GO40" i="1"/>
  <c r="GP41" i="1"/>
  <c r="GQ42" i="1"/>
  <c r="GR43" i="1"/>
  <c r="GL45" i="1"/>
  <c r="GM46" i="1"/>
  <c r="GN47" i="1"/>
  <c r="GO48" i="1"/>
  <c r="GP49" i="1"/>
  <c r="GQ50" i="1"/>
  <c r="GR51" i="1"/>
  <c r="GL53" i="1"/>
  <c r="GM54" i="1"/>
  <c r="GN55" i="1"/>
  <c r="GO56" i="1"/>
  <c r="GP57" i="1"/>
  <c r="GQ58" i="1"/>
  <c r="GR59" i="1"/>
  <c r="GL61" i="1"/>
  <c r="GM62" i="1"/>
  <c r="GN63" i="1"/>
  <c r="GO64" i="1"/>
  <c r="GP65" i="1"/>
  <c r="GQ66" i="1"/>
  <c r="GR67" i="1"/>
  <c r="GL69" i="1"/>
  <c r="GM70" i="1"/>
  <c r="GN71" i="1"/>
  <c r="GO72" i="1"/>
  <c r="GP73" i="1"/>
  <c r="GQ74" i="1"/>
  <c r="GR75" i="1"/>
  <c r="GL77" i="1"/>
  <c r="GM78" i="1"/>
  <c r="GN79" i="1"/>
  <c r="GO80" i="1"/>
  <c r="GP81" i="1"/>
  <c r="GQ82" i="1"/>
  <c r="GR83" i="1"/>
  <c r="GL85" i="1"/>
  <c r="GM86" i="1"/>
  <c r="GN87" i="1"/>
  <c r="GO88" i="1"/>
  <c r="GP89" i="1"/>
  <c r="GQ90" i="1"/>
  <c r="GR91" i="1"/>
  <c r="GL93" i="1"/>
  <c r="GM94" i="1"/>
  <c r="GN95" i="1"/>
  <c r="GO96" i="1"/>
  <c r="GP97" i="1"/>
  <c r="GQ98" i="1"/>
  <c r="GR99" i="1"/>
  <c r="GL101" i="1"/>
  <c r="GM102" i="1"/>
  <c r="GN103" i="1"/>
  <c r="GO104" i="1"/>
  <c r="GP105" i="1"/>
  <c r="GQ106" i="1"/>
  <c r="GR107" i="1"/>
  <c r="GL109" i="1"/>
  <c r="GM110" i="1"/>
  <c r="GN111" i="1"/>
  <c r="GO112" i="1"/>
  <c r="GP113" i="1"/>
  <c r="GQ114" i="1"/>
  <c r="GR115" i="1"/>
  <c r="GL117" i="1"/>
  <c r="GM118" i="1"/>
  <c r="GN119" i="1"/>
  <c r="GO120" i="1"/>
  <c r="GP121" i="1"/>
  <c r="GQ122" i="1"/>
  <c r="GR123" i="1"/>
  <c r="GL125" i="1"/>
  <c r="GM126" i="1"/>
  <c r="GN127" i="1"/>
  <c r="GO128" i="1"/>
  <c r="GP129" i="1"/>
  <c r="GQ130" i="1"/>
  <c r="GR98" i="1"/>
  <c r="GL100" i="1"/>
  <c r="GM101" i="1"/>
  <c r="GN102" i="1"/>
  <c r="GO103" i="1"/>
  <c r="GP104" i="1"/>
  <c r="GQ105" i="1"/>
  <c r="GR106" i="1"/>
  <c r="GL108" i="1"/>
  <c r="GM109" i="1"/>
  <c r="GN110" i="1"/>
  <c r="GO111" i="1"/>
  <c r="GP112" i="1"/>
  <c r="GQ113" i="1"/>
  <c r="GR114" i="1"/>
  <c r="GL116" i="1"/>
  <c r="GM117" i="1"/>
  <c r="GN118" i="1"/>
  <c r="GO119" i="1"/>
  <c r="GP120" i="1"/>
  <c r="GQ121" i="1"/>
  <c r="GR122" i="1"/>
  <c r="GL124" i="1"/>
  <c r="GM125" i="1"/>
  <c r="GN126" i="1"/>
  <c r="GO127" i="1"/>
  <c r="GP128" i="1"/>
  <c r="GQ129" i="1"/>
  <c r="GR130" i="1"/>
  <c r="GL132" i="1"/>
  <c r="GM133" i="1"/>
  <c r="GN134" i="1"/>
  <c r="GO135" i="1"/>
  <c r="GP136" i="1"/>
  <c r="GQ137" i="1"/>
  <c r="GR138" i="1"/>
  <c r="GL140" i="1"/>
  <c r="GM141" i="1"/>
  <c r="GN142" i="1"/>
  <c r="GO143" i="1"/>
  <c r="GP144" i="1"/>
  <c r="GQ145" i="1"/>
  <c r="GR146" i="1"/>
  <c r="GL148" i="1"/>
  <c r="GM149" i="1"/>
  <c r="GN150" i="1"/>
  <c r="GO151" i="1"/>
  <c r="GP152" i="1"/>
  <c r="GQ153" i="1"/>
  <c r="GR154" i="1"/>
  <c r="GL156" i="1"/>
  <c r="GM158" i="1"/>
  <c r="GN160" i="1"/>
  <c r="GO162" i="1"/>
  <c r="GP163" i="1"/>
  <c r="GQ164" i="1"/>
  <c r="GR165" i="1"/>
  <c r="GL167" i="1"/>
  <c r="GM168" i="1"/>
  <c r="GN169" i="1"/>
  <c r="GO170" i="1"/>
  <c r="GP171" i="1"/>
  <c r="GQ172" i="1"/>
  <c r="GR173" i="1"/>
  <c r="GL175" i="1"/>
  <c r="GM176" i="1"/>
  <c r="GN178" i="1"/>
  <c r="GO179" i="1"/>
  <c r="GP180" i="1"/>
  <c r="GQ181" i="1"/>
  <c r="GR182" i="1"/>
  <c r="GL184" i="1"/>
  <c r="GM185" i="1"/>
  <c r="GN186" i="1"/>
  <c r="GO187" i="1"/>
  <c r="GP188" i="1"/>
  <c r="GQ189" i="1"/>
  <c r="GR190" i="1"/>
  <c r="GL192" i="1"/>
  <c r="GM193" i="1"/>
  <c r="GN194" i="1"/>
  <c r="GO195" i="1"/>
  <c r="GP196" i="1"/>
  <c r="GQ197" i="1"/>
  <c r="GR198" i="1"/>
  <c r="GQ16" i="1"/>
  <c r="GR17" i="1"/>
  <c r="GL19" i="1"/>
  <c r="GM20" i="1"/>
  <c r="GN21" i="1"/>
  <c r="GO22" i="1"/>
  <c r="GP23" i="1"/>
  <c r="GQ24" i="1"/>
  <c r="GR25" i="1"/>
  <c r="GL27" i="1"/>
  <c r="GM28" i="1"/>
  <c r="GN29" i="1"/>
  <c r="GO30" i="1"/>
  <c r="GP31" i="1"/>
  <c r="GQ32" i="1"/>
  <c r="GR33" i="1"/>
  <c r="GL35" i="1"/>
  <c r="GM36" i="1"/>
  <c r="GN37" i="1"/>
  <c r="GO38" i="1"/>
  <c r="GP39" i="1"/>
  <c r="GQ40" i="1"/>
  <c r="GR41" i="1"/>
  <c r="GL43" i="1"/>
  <c r="GM44" i="1"/>
  <c r="GN45" i="1"/>
  <c r="GO46" i="1"/>
  <c r="GP47" i="1"/>
  <c r="GQ48" i="1"/>
  <c r="GR49" i="1"/>
  <c r="GL51" i="1"/>
  <c r="GM52" i="1"/>
  <c r="GN53" i="1"/>
  <c r="GO54" i="1"/>
  <c r="GP55" i="1"/>
  <c r="GQ56" i="1"/>
  <c r="GR57" i="1"/>
  <c r="GL59" i="1"/>
  <c r="GM60" i="1"/>
  <c r="GN61" i="1"/>
  <c r="GO62" i="1"/>
  <c r="GP63" i="1"/>
  <c r="GQ64" i="1"/>
  <c r="GR65" i="1"/>
  <c r="GL67" i="1"/>
  <c r="GM68" i="1"/>
  <c r="GN69" i="1"/>
  <c r="GO70" i="1"/>
  <c r="GP71" i="1"/>
  <c r="GQ72" i="1"/>
  <c r="GR73" i="1"/>
  <c r="GL75" i="1"/>
  <c r="GM76" i="1"/>
  <c r="GN77" i="1"/>
  <c r="GO78" i="1"/>
  <c r="GP79" i="1"/>
  <c r="GQ80" i="1"/>
  <c r="GR81" i="1"/>
  <c r="GL83" i="1"/>
  <c r="GM84" i="1"/>
  <c r="GN85" i="1"/>
  <c r="GO86" i="1"/>
  <c r="GP87" i="1"/>
  <c r="GQ88" i="1"/>
  <c r="GR89" i="1"/>
  <c r="GL91" i="1"/>
  <c r="GM92" i="1"/>
  <c r="GN93" i="1"/>
  <c r="GO94" i="1"/>
  <c r="GP95" i="1"/>
  <c r="GQ96" i="1"/>
  <c r="GR97" i="1"/>
  <c r="GL99" i="1"/>
  <c r="GM100" i="1"/>
  <c r="GN101" i="1"/>
  <c r="GO102" i="1"/>
  <c r="GP103" i="1"/>
  <c r="GQ104" i="1"/>
  <c r="GR105" i="1"/>
  <c r="GL107" i="1"/>
  <c r="GM108" i="1"/>
  <c r="GN109" i="1"/>
  <c r="GO110" i="1"/>
  <c r="GP111" i="1"/>
  <c r="GQ112" i="1"/>
  <c r="GR113" i="1"/>
  <c r="GL115" i="1"/>
  <c r="GM116" i="1"/>
  <c r="GN117" i="1"/>
  <c r="GO118" i="1"/>
  <c r="GP119" i="1"/>
  <c r="GQ120" i="1"/>
  <c r="GR121" i="1"/>
  <c r="GL123" i="1"/>
  <c r="GM124" i="1"/>
  <c r="GN125" i="1"/>
  <c r="GO126" i="1"/>
  <c r="GP127" i="1"/>
  <c r="GQ128" i="1"/>
  <c r="GR129" i="1"/>
  <c r="GL131" i="1"/>
  <c r="GM132" i="1"/>
  <c r="GN133" i="1"/>
  <c r="GO134" i="1"/>
  <c r="GP135" i="1"/>
  <c r="GQ136" i="1"/>
  <c r="GR137" i="1"/>
  <c r="GL139" i="1"/>
  <c r="GM140" i="1"/>
  <c r="GN141" i="1"/>
  <c r="GO142" i="1"/>
  <c r="GP143" i="1"/>
  <c r="GQ144" i="1"/>
  <c r="GR145" i="1"/>
  <c r="GL147" i="1"/>
  <c r="GM148" i="1"/>
  <c r="GN149" i="1"/>
  <c r="GO150" i="1"/>
  <c r="GP151" i="1"/>
  <c r="GQ152" i="1"/>
  <c r="GR153" i="1"/>
  <c r="GL155" i="1"/>
  <c r="GM156" i="1"/>
  <c r="GN158" i="1"/>
  <c r="GO160" i="1"/>
  <c r="GP54" i="1"/>
  <c r="GQ55" i="1"/>
  <c r="GR56" i="1"/>
  <c r="GL58" i="1"/>
  <c r="GM59" i="1"/>
  <c r="GN60" i="1"/>
  <c r="GO61" i="1"/>
  <c r="GP62" i="1"/>
  <c r="GQ63" i="1"/>
  <c r="GR64" i="1"/>
  <c r="GL66" i="1"/>
  <c r="GM67" i="1"/>
  <c r="GN68" i="1"/>
  <c r="GO69" i="1"/>
  <c r="GP70" i="1"/>
  <c r="GQ71" i="1"/>
  <c r="GR72" i="1"/>
  <c r="GL74" i="1"/>
  <c r="GM75" i="1"/>
  <c r="GN76" i="1"/>
  <c r="GO77" i="1"/>
  <c r="GP78" i="1"/>
  <c r="GQ79" i="1"/>
  <c r="GR80" i="1"/>
  <c r="GL82" i="1"/>
  <c r="GM83" i="1"/>
  <c r="GN84" i="1"/>
  <c r="GO85" i="1"/>
  <c r="GP86" i="1"/>
  <c r="GQ87" i="1"/>
  <c r="GR88" i="1"/>
  <c r="GL90" i="1"/>
  <c r="GM91" i="1"/>
  <c r="GN92" i="1"/>
  <c r="GO93" i="1"/>
  <c r="GP94" i="1"/>
  <c r="GQ95" i="1"/>
  <c r="GR96" i="1"/>
  <c r="GL98" i="1"/>
  <c r="GM99" i="1"/>
  <c r="GN100" i="1"/>
  <c r="GO101" i="1"/>
  <c r="GP102" i="1"/>
  <c r="GQ103" i="1"/>
  <c r="GR104" i="1"/>
  <c r="GL106" i="1"/>
  <c r="GM107" i="1"/>
  <c r="GN108" i="1"/>
  <c r="GO109" i="1"/>
  <c r="GP110" i="1"/>
  <c r="GQ111" i="1"/>
  <c r="GR112" i="1"/>
  <c r="GL114" i="1"/>
  <c r="GM115" i="1"/>
  <c r="GN116" i="1"/>
  <c r="GO117" i="1"/>
  <c r="GP118" i="1"/>
  <c r="GQ119" i="1"/>
  <c r="GR120" i="1"/>
  <c r="GL122" i="1"/>
  <c r="GM123" i="1"/>
  <c r="GN124" i="1"/>
  <c r="GO125" i="1"/>
  <c r="GP126" i="1"/>
  <c r="GQ127" i="1"/>
  <c r="GR128" i="1"/>
  <c r="GL130" i="1"/>
  <c r="GM131" i="1"/>
  <c r="GN132" i="1"/>
  <c r="GO133" i="1"/>
  <c r="GP134" i="1"/>
  <c r="GQ135" i="1"/>
  <c r="GR136" i="1"/>
  <c r="GL138" i="1"/>
  <c r="GM139" i="1"/>
  <c r="GN140" i="1"/>
  <c r="GO141" i="1"/>
  <c r="GP142" i="1"/>
  <c r="GQ143" i="1"/>
  <c r="GR144" i="1"/>
  <c r="GL146" i="1"/>
  <c r="GM147" i="1"/>
  <c r="GN148" i="1"/>
  <c r="GO149" i="1"/>
  <c r="GP150" i="1"/>
  <c r="GQ151" i="1"/>
  <c r="GR152" i="1"/>
  <c r="GL154" i="1"/>
  <c r="GM155" i="1"/>
  <c r="GN156" i="1"/>
  <c r="GO158" i="1"/>
  <c r="GP160" i="1"/>
  <c r="GR143" i="1"/>
  <c r="GL145" i="1"/>
  <c r="GM146" i="1"/>
  <c r="GN147" i="1"/>
  <c r="GO148" i="1"/>
  <c r="GP149" i="1"/>
  <c r="GQ150" i="1"/>
  <c r="GR151" i="1"/>
  <c r="GL153" i="1"/>
  <c r="GM154" i="1"/>
  <c r="GN155" i="1"/>
  <c r="GO156" i="1"/>
  <c r="GP158" i="1"/>
  <c r="GQ160" i="1"/>
  <c r="GR162" i="1"/>
  <c r="GL164" i="1"/>
  <c r="GM165" i="1"/>
  <c r="GN166" i="1"/>
  <c r="GO167" i="1"/>
  <c r="GP168" i="1"/>
  <c r="GQ169" i="1"/>
  <c r="GR170" i="1"/>
  <c r="GL172" i="1"/>
  <c r="GM173" i="1"/>
  <c r="GN174" i="1"/>
  <c r="GO175" i="1"/>
  <c r="GP176" i="1"/>
  <c r="GQ178" i="1"/>
  <c r="GR179" i="1"/>
  <c r="GL181" i="1"/>
  <c r="GM182" i="1"/>
  <c r="GN183" i="1"/>
  <c r="GO184" i="1"/>
  <c r="GP185" i="1"/>
  <c r="GQ186" i="1"/>
  <c r="GR187" i="1"/>
  <c r="GL189" i="1"/>
  <c r="GM190" i="1"/>
  <c r="GN191" i="1"/>
  <c r="GO192" i="1"/>
  <c r="GP193" i="1"/>
  <c r="GQ194" i="1"/>
  <c r="GR195" i="1"/>
  <c r="GR78" i="1"/>
  <c r="GL80" i="1"/>
  <c r="GM81" i="1"/>
  <c r="GN82" i="1"/>
  <c r="GO83" i="1"/>
  <c r="GP84" i="1"/>
  <c r="GQ85" i="1"/>
  <c r="GR86" i="1"/>
  <c r="GL88" i="1"/>
  <c r="GM89" i="1"/>
  <c r="GN90" i="1"/>
  <c r="GO91" i="1"/>
  <c r="GP92" i="1"/>
  <c r="GQ93" i="1"/>
  <c r="GR94" i="1"/>
  <c r="GL96" i="1"/>
  <c r="GM97" i="1"/>
  <c r="GN98" i="1"/>
  <c r="GO99" i="1"/>
  <c r="GP100" i="1"/>
  <c r="GQ101" i="1"/>
  <c r="GR102" i="1"/>
  <c r="GL104" i="1"/>
  <c r="GM105" i="1"/>
  <c r="GN106" i="1"/>
  <c r="GO107" i="1"/>
  <c r="GP108" i="1"/>
  <c r="GQ109" i="1"/>
  <c r="GR110" i="1"/>
  <c r="GL112" i="1"/>
  <c r="GM113" i="1"/>
  <c r="GN114" i="1"/>
  <c r="GO115" i="1"/>
  <c r="GP116" i="1"/>
  <c r="GQ117" i="1"/>
  <c r="GR118" i="1"/>
  <c r="GL120" i="1"/>
  <c r="GM121" i="1"/>
  <c r="GN122" i="1"/>
  <c r="GO123" i="1"/>
  <c r="GP124" i="1"/>
  <c r="GQ125" i="1"/>
  <c r="GR126" i="1"/>
  <c r="GL128" i="1"/>
  <c r="GM129" i="1"/>
  <c r="GN130" i="1"/>
  <c r="GO131" i="1"/>
  <c r="GP132" i="1"/>
  <c r="GQ133" i="1"/>
  <c r="GR134" i="1"/>
  <c r="GL136" i="1"/>
  <c r="GM137" i="1"/>
  <c r="GN138" i="1"/>
  <c r="GO139" i="1"/>
  <c r="GP140" i="1"/>
  <c r="GQ141" i="1"/>
  <c r="GR142" i="1"/>
  <c r="GL144" i="1"/>
  <c r="GM145" i="1"/>
  <c r="GN146" i="1"/>
  <c r="GO147" i="1"/>
  <c r="GP148" i="1"/>
  <c r="GQ149" i="1"/>
  <c r="GR150" i="1"/>
  <c r="GL152" i="1"/>
  <c r="GM153" i="1"/>
  <c r="GN154" i="1"/>
  <c r="GO155" i="1"/>
  <c r="GP156" i="1"/>
  <c r="GQ158" i="1"/>
  <c r="GR160" i="1"/>
  <c r="GL163" i="1"/>
  <c r="GM164" i="1"/>
  <c r="GN165" i="1"/>
  <c r="GO166" i="1"/>
  <c r="GP167" i="1"/>
  <c r="GQ168" i="1"/>
  <c r="GR169" i="1"/>
  <c r="GL171" i="1"/>
  <c r="GM172" i="1"/>
  <c r="GN173" i="1"/>
  <c r="GO174" i="1"/>
  <c r="GP175" i="1"/>
  <c r="GQ176" i="1"/>
  <c r="GR178" i="1"/>
  <c r="GL180" i="1"/>
  <c r="GM181" i="1"/>
  <c r="GN182" i="1"/>
  <c r="GO183" i="1"/>
  <c r="GP184" i="1"/>
  <c r="GQ185" i="1"/>
  <c r="GR186" i="1"/>
  <c r="GL188" i="1"/>
  <c r="GM189" i="1"/>
  <c r="GN190" i="1"/>
  <c r="GO191" i="1"/>
  <c r="GP192" i="1"/>
  <c r="GQ193" i="1"/>
  <c r="GR194" i="1"/>
  <c r="GL196" i="1"/>
  <c r="GM197" i="1"/>
  <c r="GN198" i="1"/>
  <c r="GO199" i="1"/>
  <c r="GP201" i="1"/>
  <c r="GQ202" i="1"/>
  <c r="GR203" i="1"/>
  <c r="GL205" i="1"/>
  <c r="GM206" i="1"/>
  <c r="GN207" i="1"/>
  <c r="GO208" i="1"/>
  <c r="GP209" i="1"/>
  <c r="GQ210" i="1"/>
  <c r="GR211" i="1"/>
  <c r="GL213" i="1"/>
  <c r="GM214" i="1"/>
  <c r="GN215" i="1"/>
  <c r="GO217" i="1"/>
  <c r="GP218" i="1"/>
  <c r="GQ219" i="1"/>
  <c r="GR220" i="1"/>
  <c r="GL222" i="1"/>
  <c r="GM223" i="1"/>
  <c r="GM40" i="1"/>
  <c r="GN41" i="1"/>
  <c r="GO42" i="1"/>
  <c r="GP43" i="1"/>
  <c r="GQ44" i="1"/>
  <c r="GR45" i="1"/>
  <c r="GL47" i="1"/>
  <c r="GM48" i="1"/>
  <c r="GN49" i="1"/>
  <c r="GO50" i="1"/>
  <c r="GP51" i="1"/>
  <c r="GQ52" i="1"/>
  <c r="GR53" i="1"/>
  <c r="GL55" i="1"/>
  <c r="GM56" i="1"/>
  <c r="GN57" i="1"/>
  <c r="GO58" i="1"/>
  <c r="GP59" i="1"/>
  <c r="GQ60" i="1"/>
  <c r="GR61" i="1"/>
  <c r="GL63" i="1"/>
  <c r="GM64" i="1"/>
  <c r="GN65" i="1"/>
  <c r="GO66" i="1"/>
  <c r="GP67" i="1"/>
  <c r="GQ68" i="1"/>
  <c r="GR69" i="1"/>
  <c r="GL71" i="1"/>
  <c r="GM72" i="1"/>
  <c r="GN73" i="1"/>
  <c r="GO74" i="1"/>
  <c r="GP75" i="1"/>
  <c r="GQ76" i="1"/>
  <c r="GR77" i="1"/>
  <c r="GL79" i="1"/>
  <c r="GM80" i="1"/>
  <c r="GN81" i="1"/>
  <c r="GO82" i="1"/>
  <c r="GP83" i="1"/>
  <c r="GQ84" i="1"/>
  <c r="GR85" i="1"/>
  <c r="GL87" i="1"/>
  <c r="GM88" i="1"/>
  <c r="GN89" i="1"/>
  <c r="GO90" i="1"/>
  <c r="GP91" i="1"/>
  <c r="GQ92" i="1"/>
  <c r="GR93" i="1"/>
  <c r="GL95" i="1"/>
  <c r="GM96" i="1"/>
  <c r="GN97" i="1"/>
  <c r="GO98" i="1"/>
  <c r="GP99" i="1"/>
  <c r="GQ100" i="1"/>
  <c r="GR101" i="1"/>
  <c r="GL103" i="1"/>
  <c r="GM104" i="1"/>
  <c r="GN105" i="1"/>
  <c r="GO106" i="1"/>
  <c r="GP107" i="1"/>
  <c r="GQ108" i="1"/>
  <c r="GR109" i="1"/>
  <c r="GL111" i="1"/>
  <c r="GM112" i="1"/>
  <c r="GN113" i="1"/>
  <c r="GO114" i="1"/>
  <c r="GP115" i="1"/>
  <c r="GQ116" i="1"/>
  <c r="GR117" i="1"/>
  <c r="GL119" i="1"/>
  <c r="GM120" i="1"/>
  <c r="GN121" i="1"/>
  <c r="GO122" i="1"/>
  <c r="GP123" i="1"/>
  <c r="GQ124" i="1"/>
  <c r="GR125" i="1"/>
  <c r="GL127" i="1"/>
  <c r="GM128" i="1"/>
  <c r="GN129" i="1"/>
  <c r="GO130" i="1"/>
  <c r="GP131" i="1"/>
  <c r="GQ132" i="1"/>
  <c r="GR133" i="1"/>
  <c r="GL135" i="1"/>
  <c r="GM136" i="1"/>
  <c r="GN137" i="1"/>
  <c r="GO138" i="1"/>
  <c r="GP139" i="1"/>
  <c r="GQ140" i="1"/>
  <c r="GR141" i="1"/>
  <c r="GL143" i="1"/>
  <c r="GM144" i="1"/>
  <c r="GN145" i="1"/>
  <c r="GO146" i="1"/>
  <c r="GP147" i="1"/>
  <c r="GQ148" i="1"/>
  <c r="GR149" i="1"/>
  <c r="GL151" i="1"/>
  <c r="GM152" i="1"/>
  <c r="GN153" i="1"/>
  <c r="GO154" i="1"/>
  <c r="GP155" i="1"/>
  <c r="GQ156" i="1"/>
  <c r="GR158" i="1"/>
  <c r="GL162" i="1"/>
  <c r="GM163" i="1"/>
  <c r="GN164" i="1"/>
  <c r="GO165" i="1"/>
  <c r="GP166" i="1"/>
  <c r="GQ167" i="1"/>
  <c r="GR168" i="1"/>
  <c r="GL170" i="1"/>
  <c r="GM171" i="1"/>
  <c r="GN172" i="1"/>
  <c r="GO173" i="1"/>
  <c r="GP174" i="1"/>
  <c r="GQ175" i="1"/>
  <c r="GR176" i="1"/>
  <c r="GL179" i="1"/>
  <c r="GM180" i="1"/>
  <c r="GN181" i="1"/>
  <c r="GO182" i="1"/>
  <c r="GP183" i="1"/>
  <c r="GQ184" i="1"/>
  <c r="GR185" i="1"/>
  <c r="GL187" i="1"/>
  <c r="GM188" i="1"/>
  <c r="GN189" i="1"/>
  <c r="GO190" i="1"/>
  <c r="GP191" i="1"/>
  <c r="GQ192" i="1"/>
  <c r="GR193" i="1"/>
  <c r="GL195" i="1"/>
  <c r="GM196" i="1"/>
  <c r="GN96" i="1"/>
  <c r="GO97" i="1"/>
  <c r="GP98" i="1"/>
  <c r="GQ99" i="1"/>
  <c r="GR100" i="1"/>
  <c r="GL102" i="1"/>
  <c r="GM103" i="1"/>
  <c r="GN104" i="1"/>
  <c r="GO105" i="1"/>
  <c r="GP106" i="1"/>
  <c r="GQ107" i="1"/>
  <c r="GR108" i="1"/>
  <c r="GL110" i="1"/>
  <c r="GM111" i="1"/>
  <c r="GN112" i="1"/>
  <c r="GO113" i="1"/>
  <c r="GP114" i="1"/>
  <c r="GQ115" i="1"/>
  <c r="GR116" i="1"/>
  <c r="GL118" i="1"/>
  <c r="GM119" i="1"/>
  <c r="GN120" i="1"/>
  <c r="GO121" i="1"/>
  <c r="GP122" i="1"/>
  <c r="GQ123" i="1"/>
  <c r="GR124" i="1"/>
  <c r="GL126" i="1"/>
  <c r="GM127" i="1"/>
  <c r="GN128" i="1"/>
  <c r="GO129" i="1"/>
  <c r="GP130" i="1"/>
  <c r="GQ131" i="1"/>
  <c r="GR132" i="1"/>
  <c r="GL134" i="1"/>
  <c r="GM135" i="1"/>
  <c r="GN136" i="1"/>
  <c r="GO137" i="1"/>
  <c r="GP138" i="1"/>
  <c r="GQ139" i="1"/>
  <c r="GR140" i="1"/>
  <c r="GL142" i="1"/>
  <c r="GM143" i="1"/>
  <c r="GN144" i="1"/>
  <c r="GO145" i="1"/>
  <c r="GP146" i="1"/>
  <c r="GQ147" i="1"/>
  <c r="GR148" i="1"/>
  <c r="GL150" i="1"/>
  <c r="GM151" i="1"/>
  <c r="GN152" i="1"/>
  <c r="GO153" i="1"/>
  <c r="GP154" i="1"/>
  <c r="GQ155" i="1"/>
  <c r="GR156" i="1"/>
  <c r="GL160" i="1"/>
  <c r="GM162" i="1"/>
  <c r="GN163" i="1"/>
  <c r="GO164" i="1"/>
  <c r="GP165" i="1"/>
  <c r="GQ166" i="1"/>
  <c r="GR167" i="1"/>
  <c r="GL169" i="1"/>
  <c r="GM170" i="1"/>
  <c r="GN171" i="1"/>
  <c r="GO172" i="1"/>
  <c r="GP173" i="1"/>
  <c r="GQ174" i="1"/>
  <c r="GR175" i="1"/>
  <c r="GL178" i="1"/>
  <c r="GM179" i="1"/>
  <c r="GN180" i="1"/>
  <c r="GO181" i="1"/>
  <c r="GP182" i="1"/>
  <c r="GQ183" i="1"/>
  <c r="GR184" i="1"/>
  <c r="GL186" i="1"/>
  <c r="GM187" i="1"/>
  <c r="GN188" i="1"/>
  <c r="GO189" i="1"/>
  <c r="GP190" i="1"/>
  <c r="GQ191" i="1"/>
  <c r="GR192" i="1"/>
  <c r="GL194" i="1"/>
  <c r="GM195" i="1"/>
  <c r="GN196" i="1"/>
  <c r="GO197" i="1"/>
  <c r="GP198" i="1"/>
  <c r="GQ199" i="1"/>
  <c r="GR201" i="1"/>
  <c r="GL203" i="1"/>
  <c r="GM204" i="1"/>
  <c r="GN205" i="1"/>
  <c r="GO206" i="1"/>
  <c r="GP207" i="1"/>
  <c r="GQ208" i="1"/>
  <c r="GR209" i="1"/>
  <c r="GR131" i="1"/>
  <c r="GL133" i="1"/>
  <c r="GM134" i="1"/>
  <c r="GN135" i="1"/>
  <c r="GO136" i="1"/>
  <c r="GP137" i="1"/>
  <c r="GQ138" i="1"/>
  <c r="GR139" i="1"/>
  <c r="GL141" i="1"/>
  <c r="GM142" i="1"/>
  <c r="GN143" i="1"/>
  <c r="GO144" i="1"/>
  <c r="GP145" i="1"/>
  <c r="GQ146" i="1"/>
  <c r="GR147" i="1"/>
  <c r="GL149" i="1"/>
  <c r="GM150" i="1"/>
  <c r="GN151" i="1"/>
  <c r="GO152" i="1"/>
  <c r="GP153" i="1"/>
  <c r="GQ154" i="1"/>
  <c r="GR155" i="1"/>
  <c r="GL158" i="1"/>
  <c r="GM160" i="1"/>
  <c r="GN162" i="1"/>
  <c r="GO163" i="1"/>
  <c r="GP164" i="1"/>
  <c r="GQ165" i="1"/>
  <c r="GR166" i="1"/>
  <c r="GL168" i="1"/>
  <c r="GM169" i="1"/>
  <c r="GN170" i="1"/>
  <c r="GO171" i="1"/>
  <c r="GP172" i="1"/>
  <c r="GQ173" i="1"/>
  <c r="GR174" i="1"/>
  <c r="GL176" i="1"/>
  <c r="GM178" i="1"/>
  <c r="GN179" i="1"/>
  <c r="GO180" i="1"/>
  <c r="GP181" i="1"/>
  <c r="GQ182" i="1"/>
  <c r="GR183" i="1"/>
  <c r="GL185" i="1"/>
  <c r="GM186" i="1"/>
  <c r="GN187" i="1"/>
  <c r="GO188" i="1"/>
  <c r="GP189" i="1"/>
  <c r="GQ190" i="1"/>
  <c r="GR191" i="1"/>
  <c r="GL193" i="1"/>
  <c r="GM194" i="1"/>
  <c r="GN195" i="1"/>
  <c r="GO196" i="1"/>
  <c r="GP197" i="1"/>
  <c r="GQ198" i="1"/>
  <c r="GR199" i="1"/>
  <c r="GL202" i="1"/>
  <c r="GM203" i="1"/>
  <c r="GN204" i="1"/>
  <c r="GO205" i="1"/>
  <c r="GP206" i="1"/>
  <c r="GQ207" i="1"/>
  <c r="GR208" i="1"/>
  <c r="GL210" i="1"/>
  <c r="GM211" i="1"/>
  <c r="GN212" i="1"/>
  <c r="GO213" i="1"/>
  <c r="GP214" i="1"/>
  <c r="GQ215" i="1"/>
  <c r="GR217" i="1"/>
  <c r="GL219" i="1"/>
  <c r="GM220" i="1"/>
  <c r="GN221" i="1"/>
  <c r="GO222" i="1"/>
  <c r="GP223" i="1"/>
  <c r="GQ224" i="1"/>
  <c r="GR225" i="1"/>
  <c r="GL227" i="1"/>
  <c r="GM228" i="1"/>
  <c r="GN229" i="1"/>
  <c r="GO230" i="1"/>
  <c r="GP231" i="1"/>
  <c r="GQ232" i="1"/>
  <c r="GR234" i="1"/>
  <c r="GL236" i="1"/>
  <c r="GM237" i="1"/>
  <c r="GN239" i="1"/>
  <c r="GO240" i="1"/>
  <c r="GP241" i="1"/>
  <c r="GQ242" i="1"/>
  <c r="GR243" i="1"/>
  <c r="GL245" i="1"/>
  <c r="GM246" i="1"/>
  <c r="GN247" i="1"/>
  <c r="GO248" i="1"/>
  <c r="GP255" i="1"/>
  <c r="GQ256" i="1"/>
  <c r="GR257" i="1"/>
  <c r="GL260" i="1"/>
  <c r="GM261" i="1"/>
  <c r="GN262" i="1"/>
  <c r="GP263" i="1"/>
  <c r="GN265" i="1"/>
  <c r="GL266" i="1"/>
  <c r="GR268" i="1"/>
  <c r="GP269" i="1"/>
  <c r="GO270" i="1"/>
  <c r="GM271" i="1"/>
  <c r="GL201" i="1"/>
  <c r="GM202" i="1"/>
  <c r="GN203" i="1"/>
  <c r="GO204" i="1"/>
  <c r="GP205" i="1"/>
  <c r="GQ206" i="1"/>
  <c r="GR207" i="1"/>
  <c r="GL209" i="1"/>
  <c r="GM210" i="1"/>
  <c r="GN211" i="1"/>
  <c r="GO212" i="1"/>
  <c r="GP213" i="1"/>
  <c r="GQ214" i="1"/>
  <c r="GR215" i="1"/>
  <c r="GL218" i="1"/>
  <c r="GM219" i="1"/>
  <c r="GN220" i="1"/>
  <c r="GO221" i="1"/>
  <c r="GP222" i="1"/>
  <c r="GQ223" i="1"/>
  <c r="GR224" i="1"/>
  <c r="GL226" i="1"/>
  <c r="GM227" i="1"/>
  <c r="GN228" i="1"/>
  <c r="GO229" i="1"/>
  <c r="GP230" i="1"/>
  <c r="GQ231" i="1"/>
  <c r="GR232" i="1"/>
  <c r="GL235" i="1"/>
  <c r="GM236" i="1"/>
  <c r="GN237" i="1"/>
  <c r="GO239" i="1"/>
  <c r="GP240" i="1"/>
  <c r="GQ241" i="1"/>
  <c r="GR242" i="1"/>
  <c r="GL244" i="1"/>
  <c r="GM245" i="1"/>
  <c r="GN246" i="1"/>
  <c r="GO247" i="1"/>
  <c r="GP248" i="1"/>
  <c r="GQ255" i="1"/>
  <c r="GR256" i="1"/>
  <c r="GL259" i="1"/>
  <c r="GM260" i="1"/>
  <c r="GN261" i="1"/>
  <c r="GO262" i="1"/>
  <c r="GQ263" i="1"/>
  <c r="GO265" i="1"/>
  <c r="GM266" i="1"/>
  <c r="GQ269" i="1"/>
  <c r="GP270" i="1"/>
  <c r="GN271" i="1"/>
  <c r="GL272" i="1"/>
  <c r="GP162" i="1"/>
  <c r="GQ163" i="1"/>
  <c r="GR164" i="1"/>
  <c r="GL166" i="1"/>
  <c r="GM167" i="1"/>
  <c r="GN168" i="1"/>
  <c r="GO169" i="1"/>
  <c r="GP170" i="1"/>
  <c r="GQ171" i="1"/>
  <c r="GR172" i="1"/>
  <c r="GL174" i="1"/>
  <c r="GM175" i="1"/>
  <c r="GN176" i="1"/>
  <c r="GO178" i="1"/>
  <c r="GP179" i="1"/>
  <c r="GQ180" i="1"/>
  <c r="GR181" i="1"/>
  <c r="GL183" i="1"/>
  <c r="GM184" i="1"/>
  <c r="GN185" i="1"/>
  <c r="GO186" i="1"/>
  <c r="GP187" i="1"/>
  <c r="GQ188" i="1"/>
  <c r="GR189" i="1"/>
  <c r="GL191" i="1"/>
  <c r="GM192" i="1"/>
  <c r="GN193" i="1"/>
  <c r="GO194" i="1"/>
  <c r="GP195" i="1"/>
  <c r="GQ196" i="1"/>
  <c r="GR197" i="1"/>
  <c r="GL199" i="1"/>
  <c r="GM201" i="1"/>
  <c r="GN202" i="1"/>
  <c r="GO203" i="1"/>
  <c r="GP204" i="1"/>
  <c r="GQ205" i="1"/>
  <c r="GR206" i="1"/>
  <c r="GL208" i="1"/>
  <c r="GM209" i="1"/>
  <c r="GN210" i="1"/>
  <c r="GO211" i="1"/>
  <c r="GP212" i="1"/>
  <c r="GQ213" i="1"/>
  <c r="GR214" i="1"/>
  <c r="GL217" i="1"/>
  <c r="GM218" i="1"/>
  <c r="GN219" i="1"/>
  <c r="GO220" i="1"/>
  <c r="GP221" i="1"/>
  <c r="GQ222" i="1"/>
  <c r="GR223" i="1"/>
  <c r="GL225" i="1"/>
  <c r="GM226" i="1"/>
  <c r="GN227" i="1"/>
  <c r="GO228" i="1"/>
  <c r="GP229" i="1"/>
  <c r="GQ230" i="1"/>
  <c r="GR231" i="1"/>
  <c r="GL234" i="1"/>
  <c r="GM235" i="1"/>
  <c r="GN236" i="1"/>
  <c r="GO237" i="1"/>
  <c r="GP239" i="1"/>
  <c r="GQ240" i="1"/>
  <c r="GR241" i="1"/>
  <c r="GL243" i="1"/>
  <c r="GM244" i="1"/>
  <c r="GN245" i="1"/>
  <c r="GO246" i="1"/>
  <c r="GP247" i="1"/>
  <c r="GQ248" i="1"/>
  <c r="GR255" i="1"/>
  <c r="GL257" i="1"/>
  <c r="GM259" i="1"/>
  <c r="GN260" i="1"/>
  <c r="GO261" i="1"/>
  <c r="GP262" i="1"/>
  <c r="GR263" i="1"/>
  <c r="GP265" i="1"/>
  <c r="GN266" i="1"/>
  <c r="GL268" i="1"/>
  <c r="GR269" i="1"/>
  <c r="GQ270" i="1"/>
  <c r="GO271" i="1"/>
  <c r="GM272" i="1"/>
  <c r="GQ162" i="1"/>
  <c r="GR163" i="1"/>
  <c r="GL165" i="1"/>
  <c r="GM166" i="1"/>
  <c r="GN167" i="1"/>
  <c r="GO168" i="1"/>
  <c r="GP169" i="1"/>
  <c r="GQ170" i="1"/>
  <c r="GR171" i="1"/>
  <c r="GL173" i="1"/>
  <c r="GM174" i="1"/>
  <c r="GN175" i="1"/>
  <c r="GO176" i="1"/>
  <c r="GP178" i="1"/>
  <c r="GQ179" i="1"/>
  <c r="GR180" i="1"/>
  <c r="GL182" i="1"/>
  <c r="GM183" i="1"/>
  <c r="GN184" i="1"/>
  <c r="GO185" i="1"/>
  <c r="GP186" i="1"/>
  <c r="GQ187" i="1"/>
  <c r="GR188" i="1"/>
  <c r="GL190" i="1"/>
  <c r="GM191" i="1"/>
  <c r="GN192" i="1"/>
  <c r="GO193" i="1"/>
  <c r="GP194" i="1"/>
  <c r="GQ195" i="1"/>
  <c r="GR196" i="1"/>
  <c r="GL198" i="1"/>
  <c r="GM199" i="1"/>
  <c r="GN201" i="1"/>
  <c r="GO202" i="1"/>
  <c r="GP203" i="1"/>
  <c r="GQ204" i="1"/>
  <c r="GR205" i="1"/>
  <c r="GL207" i="1"/>
  <c r="GM208" i="1"/>
  <c r="GN209" i="1"/>
  <c r="GO210" i="1"/>
  <c r="GP211" i="1"/>
  <c r="GQ212" i="1"/>
  <c r="GR213" i="1"/>
  <c r="GL215" i="1"/>
  <c r="GM217" i="1"/>
  <c r="GN218" i="1"/>
  <c r="GO219" i="1"/>
  <c r="GP220" i="1"/>
  <c r="GQ221" i="1"/>
  <c r="GR222" i="1"/>
  <c r="GL224" i="1"/>
  <c r="GM225" i="1"/>
  <c r="GN226" i="1"/>
  <c r="GO227" i="1"/>
  <c r="GP228" i="1"/>
  <c r="GQ229" i="1"/>
  <c r="GR230" i="1"/>
  <c r="GL232" i="1"/>
  <c r="GM234" i="1"/>
  <c r="GN235" i="1"/>
  <c r="GO236" i="1"/>
  <c r="GP237" i="1"/>
  <c r="GQ239" i="1"/>
  <c r="GR240" i="1"/>
  <c r="GL242" i="1"/>
  <c r="GM243" i="1"/>
  <c r="GN244" i="1"/>
  <c r="GO245" i="1"/>
  <c r="GP246" i="1"/>
  <c r="GQ247" i="1"/>
  <c r="GR248" i="1"/>
  <c r="GL256" i="1"/>
  <c r="GM257" i="1"/>
  <c r="GN259" i="1"/>
  <c r="GO260" i="1"/>
  <c r="GP261" i="1"/>
  <c r="GQ262" i="1"/>
  <c r="GQ265" i="1"/>
  <c r="GO266" i="1"/>
  <c r="GM268" i="1"/>
  <c r="GR270" i="1"/>
  <c r="GP271" i="1"/>
  <c r="GN272" i="1"/>
  <c r="GL197" i="1"/>
  <c r="GM198" i="1"/>
  <c r="GN199" i="1"/>
  <c r="GO201" i="1"/>
  <c r="GP202" i="1"/>
  <c r="GQ203" i="1"/>
  <c r="GR204" i="1"/>
  <c r="GL206" i="1"/>
  <c r="GM207" i="1"/>
  <c r="GN208" i="1"/>
  <c r="GO209" i="1"/>
  <c r="GP210" i="1"/>
  <c r="GQ211" i="1"/>
  <c r="GR212" i="1"/>
  <c r="GL214" i="1"/>
  <c r="GM215" i="1"/>
  <c r="GN217" i="1"/>
  <c r="GO218" i="1"/>
  <c r="GP219" i="1"/>
  <c r="GQ220" i="1"/>
  <c r="GR221" i="1"/>
  <c r="GL223" i="1"/>
  <c r="GM224" i="1"/>
  <c r="GN225" i="1"/>
  <c r="GO226" i="1"/>
  <c r="GP227" i="1"/>
  <c r="GQ228" i="1"/>
  <c r="GR229" i="1"/>
  <c r="GL231" i="1"/>
  <c r="GM232" i="1"/>
  <c r="GN234" i="1"/>
  <c r="GO235" i="1"/>
  <c r="GP236" i="1"/>
  <c r="GQ237" i="1"/>
  <c r="GR239" i="1"/>
  <c r="GL241" i="1"/>
  <c r="GM242" i="1"/>
  <c r="GN243" i="1"/>
  <c r="GO244" i="1"/>
  <c r="GP245" i="1"/>
  <c r="GQ246" i="1"/>
  <c r="GR247" i="1"/>
  <c r="GL255" i="1"/>
  <c r="GM256" i="1"/>
  <c r="GN257" i="1"/>
  <c r="GO259" i="1"/>
  <c r="GP260" i="1"/>
  <c r="GQ261" i="1"/>
  <c r="GR262" i="1"/>
  <c r="GL263" i="1"/>
  <c r="GR265" i="1"/>
  <c r="GP266" i="1"/>
  <c r="GN268" i="1"/>
  <c r="GL269" i="1"/>
  <c r="GQ271" i="1"/>
  <c r="GO272" i="1"/>
  <c r="GN224" i="1"/>
  <c r="GO225" i="1"/>
  <c r="GP226" i="1"/>
  <c r="GQ227" i="1"/>
  <c r="GR228" i="1"/>
  <c r="GL230" i="1"/>
  <c r="GM231" i="1"/>
  <c r="GN232" i="1"/>
  <c r="GO234" i="1"/>
  <c r="GP235" i="1"/>
  <c r="GQ236" i="1"/>
  <c r="GR237" i="1"/>
  <c r="GL240" i="1"/>
  <c r="GM241" i="1"/>
  <c r="GN242" i="1"/>
  <c r="GO243" i="1"/>
  <c r="GP244" i="1"/>
  <c r="GQ245" i="1"/>
  <c r="GR246" i="1"/>
  <c r="GL248" i="1"/>
  <c r="GM255" i="1"/>
  <c r="GN256" i="1"/>
  <c r="GO257" i="1"/>
  <c r="GP259" i="1"/>
  <c r="GQ260" i="1"/>
  <c r="GR261" i="1"/>
  <c r="GM263" i="1"/>
  <c r="GQ266" i="1"/>
  <c r="GO268" i="1"/>
  <c r="GM269" i="1"/>
  <c r="GL270" i="1"/>
  <c r="GR271" i="1"/>
  <c r="GP272" i="1"/>
  <c r="GN197" i="1"/>
  <c r="GO198" i="1"/>
  <c r="GP199" i="1"/>
  <c r="GQ201" i="1"/>
  <c r="GR202" i="1"/>
  <c r="GL204" i="1"/>
  <c r="GM205" i="1"/>
  <c r="GN206" i="1"/>
  <c r="GO207" i="1"/>
  <c r="GP208" i="1"/>
  <c r="GQ209" i="1"/>
  <c r="GR210" i="1"/>
  <c r="GL212" i="1"/>
  <c r="GM213" i="1"/>
  <c r="GN214" i="1"/>
  <c r="GO215" i="1"/>
  <c r="GP217" i="1"/>
  <c r="GQ218" i="1"/>
  <c r="GR219" i="1"/>
  <c r="GL221" i="1"/>
  <c r="GM222" i="1"/>
  <c r="GN223" i="1"/>
  <c r="GO224" i="1"/>
  <c r="GP225" i="1"/>
  <c r="GQ226" i="1"/>
  <c r="GR227" i="1"/>
  <c r="GL229" i="1"/>
  <c r="GM230" i="1"/>
  <c r="GN231" i="1"/>
  <c r="GO232" i="1"/>
  <c r="GP234" i="1"/>
  <c r="GQ235" i="1"/>
  <c r="GR236" i="1"/>
  <c r="GL239" i="1"/>
  <c r="GM240" i="1"/>
  <c r="GN241" i="1"/>
  <c r="GO242" i="1"/>
  <c r="GP243" i="1"/>
  <c r="GQ244" i="1"/>
  <c r="GR245" i="1"/>
  <c r="GL247" i="1"/>
  <c r="GM248" i="1"/>
  <c r="GN255" i="1"/>
  <c r="GO256" i="1"/>
  <c r="GP257" i="1"/>
  <c r="GQ259" i="1"/>
  <c r="GR260" i="1"/>
  <c r="GL262" i="1"/>
  <c r="GN263" i="1"/>
  <c r="GL265" i="1"/>
  <c r="GR266" i="1"/>
  <c r="GP268" i="1"/>
  <c r="GN269" i="1"/>
  <c r="GM270" i="1"/>
  <c r="GQ272" i="1"/>
  <c r="GL211" i="1"/>
  <c r="GM212" i="1"/>
  <c r="GN213" i="1"/>
  <c r="GO214" i="1"/>
  <c r="GP215" i="1"/>
  <c r="GQ217" i="1"/>
  <c r="GR218" i="1"/>
  <c r="GL220" i="1"/>
  <c r="GM221" i="1"/>
  <c r="GN222" i="1"/>
  <c r="GO223" i="1"/>
  <c r="GP224" i="1"/>
  <c r="GQ225" i="1"/>
  <c r="GR226" i="1"/>
  <c r="GL228" i="1"/>
  <c r="GM229" i="1"/>
  <c r="GN230" i="1"/>
  <c r="GO231" i="1"/>
  <c r="GP232" i="1"/>
  <c r="GQ234" i="1"/>
  <c r="GR235" i="1"/>
  <c r="GL237" i="1"/>
  <c r="GM239" i="1"/>
  <c r="GN240" i="1"/>
  <c r="GO241" i="1"/>
  <c r="GP242" i="1"/>
  <c r="GQ243" i="1"/>
  <c r="GR244" i="1"/>
  <c r="GL246" i="1"/>
  <c r="GM247" i="1"/>
  <c r="GN248" i="1"/>
  <c r="GO255" i="1"/>
  <c r="GP256" i="1"/>
  <c r="GQ257" i="1"/>
  <c r="GR259" i="1"/>
  <c r="GL261" i="1"/>
  <c r="GM262" i="1"/>
  <c r="GO263" i="1"/>
  <c r="GM265" i="1"/>
  <c r="GQ268" i="1"/>
  <c r="GO269" i="1"/>
  <c r="GN270" i="1"/>
  <c r="GL271" i="1"/>
  <c r="GR272" i="1"/>
  <c r="GR9" i="1"/>
  <c r="GQ9" i="1"/>
  <c r="GP9" i="1"/>
  <c r="GO9" i="1"/>
  <c r="GN9" i="1"/>
  <c r="GL9" i="1"/>
  <c r="FV293" i="1"/>
  <c r="FV268" i="1"/>
  <c r="GE268" i="1" s="1"/>
  <c r="FV297" i="1"/>
  <c r="GE297" i="1" s="1"/>
  <c r="FV296" i="1"/>
  <c r="FV273" i="1"/>
  <c r="FV256" i="1"/>
  <c r="FV246" i="1"/>
  <c r="GE246" i="1" s="1"/>
  <c r="FV220" i="1"/>
  <c r="GE220" i="1" s="1"/>
  <c r="FV235" i="1"/>
  <c r="GE235" i="1" s="1"/>
  <c r="FV226" i="1"/>
  <c r="FV183" i="1"/>
  <c r="GE183" i="1" s="1"/>
  <c r="FV215" i="1"/>
  <c r="FV182" i="1"/>
  <c r="GE182" i="1" s="1"/>
  <c r="FV206" i="1"/>
  <c r="GE206" i="1" s="1"/>
  <c r="FV251" i="1"/>
  <c r="FV250" i="1"/>
  <c r="GE250" i="1" s="1"/>
  <c r="FV230" i="1"/>
  <c r="GE230" i="1" s="1"/>
  <c r="FV196" i="1"/>
  <c r="FV255" i="1"/>
  <c r="GE255" i="1" s="1"/>
  <c r="FV229" i="1"/>
  <c r="FV67" i="1"/>
  <c r="GE67" i="1" s="1"/>
  <c r="FV59" i="1"/>
  <c r="GE59" i="1" s="1"/>
  <c r="FV176" i="1"/>
  <c r="GE176" i="1" s="1"/>
  <c r="FV162" i="1"/>
  <c r="GE162" i="1" s="1"/>
  <c r="FV122" i="1"/>
  <c r="GE122" i="1" s="1"/>
  <c r="FV90" i="1"/>
  <c r="GE90" i="1" s="1"/>
  <c r="FV195" i="1"/>
  <c r="GE195" i="1" s="1"/>
  <c r="FV113" i="1"/>
  <c r="FV105" i="1"/>
  <c r="GE105" i="1" s="1"/>
  <c r="FV97" i="1"/>
  <c r="GE97" i="1" s="1"/>
  <c r="FV73" i="1"/>
  <c r="GE73" i="1" s="1"/>
  <c r="FV168" i="1"/>
  <c r="GE168" i="1" s="1"/>
  <c r="FV136" i="1"/>
  <c r="GE136" i="1" s="1"/>
  <c r="FV128" i="1"/>
  <c r="GE128" i="1" s="1"/>
  <c r="FV96" i="1"/>
  <c r="GE96" i="1" s="1"/>
  <c r="FV184" i="1"/>
  <c r="GE184" i="1" s="1"/>
  <c r="FV159" i="1"/>
  <c r="FV151" i="1"/>
  <c r="GE151" i="1" s="1"/>
  <c r="FV79" i="1"/>
  <c r="GE79" i="1" s="1"/>
  <c r="FV166" i="1"/>
  <c r="GE166" i="1" s="1"/>
  <c r="FV118" i="1"/>
  <c r="GE118" i="1" s="1"/>
  <c r="FV110" i="1"/>
  <c r="GE110" i="1" s="1"/>
  <c r="FV86" i="1"/>
  <c r="GE86" i="1" s="1"/>
  <c r="FV149" i="1"/>
  <c r="GE149" i="1" s="1"/>
  <c r="FV141" i="1"/>
  <c r="GE141" i="1" s="1"/>
  <c r="FV61" i="1"/>
  <c r="GE61" i="1" s="1"/>
  <c r="FV116" i="1"/>
  <c r="GE116" i="1" s="1"/>
  <c r="FV44" i="1"/>
  <c r="GE44" i="1" s="1"/>
  <c r="FV23" i="1"/>
  <c r="GE23" i="1" s="1"/>
  <c r="FV30" i="1"/>
  <c r="GE30" i="1" s="1"/>
  <c r="FV29" i="1"/>
  <c r="GE29" i="1" s="1"/>
  <c r="FV28" i="1"/>
  <c r="GE28" i="1" s="1"/>
  <c r="FV35" i="1"/>
  <c r="GE35" i="1" s="1"/>
  <c r="FV51" i="1"/>
  <c r="GE51" i="1" s="1"/>
  <c r="FV33" i="1"/>
  <c r="GE33" i="1" s="1"/>
  <c r="FV9" i="1"/>
  <c r="FV16" i="1"/>
  <c r="GE16" i="1" s="1"/>
  <c r="FV66" i="1"/>
  <c r="GE66" i="1" s="1"/>
  <c r="FY276" i="1"/>
  <c r="GH276" i="1" s="1"/>
  <c r="FY274" i="1"/>
  <c r="GH274" i="1" s="1"/>
  <c r="FY295" i="1"/>
  <c r="GH295" i="1" s="1"/>
  <c r="FY280" i="1"/>
  <c r="FY271" i="1"/>
  <c r="GH271" i="1" s="1"/>
  <c r="FY300" i="1"/>
  <c r="FY225" i="1"/>
  <c r="GH225" i="1" s="1"/>
  <c r="FY232" i="1"/>
  <c r="GH232" i="1" s="1"/>
  <c r="FY198" i="1"/>
  <c r="GH198" i="1" s="1"/>
  <c r="FY231" i="1"/>
  <c r="GH231" i="1" s="1"/>
  <c r="FY223" i="1"/>
  <c r="GH223" i="1" s="1"/>
  <c r="FY214" i="1"/>
  <c r="FY240" i="1"/>
  <c r="GH240" i="1" s="1"/>
  <c r="FY259" i="1"/>
  <c r="GH259" i="1" s="1"/>
  <c r="FY228" i="1"/>
  <c r="GH228" i="1" s="1"/>
  <c r="FY211" i="1"/>
  <c r="GH211" i="1" s="1"/>
  <c r="FY203" i="1"/>
  <c r="GH203" i="1" s="1"/>
  <c r="FY194" i="1"/>
  <c r="FY178" i="1"/>
  <c r="GH178" i="1" s="1"/>
  <c r="FY209" i="1"/>
  <c r="FY152" i="1"/>
  <c r="GH152" i="1" s="1"/>
  <c r="FY144" i="1"/>
  <c r="GH144" i="1" s="1"/>
  <c r="FY64" i="1"/>
  <c r="GH64" i="1" s="1"/>
  <c r="FY143" i="1"/>
  <c r="GH143" i="1" s="1"/>
  <c r="FY135" i="1"/>
  <c r="GH135" i="1" s="1"/>
  <c r="FY134" i="1"/>
  <c r="GH134" i="1" s="1"/>
  <c r="FY94" i="1"/>
  <c r="GH94" i="1" s="1"/>
  <c r="FY181" i="1"/>
  <c r="FY157" i="1"/>
  <c r="FY109" i="1"/>
  <c r="GH109" i="1" s="1"/>
  <c r="FY69" i="1"/>
  <c r="GH69" i="1" s="1"/>
  <c r="FY53" i="1"/>
  <c r="GH53" i="1" s="1"/>
  <c r="FY140" i="1"/>
  <c r="GH140" i="1" s="1"/>
  <c r="FY124" i="1"/>
  <c r="GH124" i="1" s="1"/>
  <c r="FY84" i="1"/>
  <c r="GH84" i="1" s="1"/>
  <c r="FY52" i="1"/>
  <c r="FY175" i="1"/>
  <c r="GH175" i="1" s="1"/>
  <c r="FY155" i="1"/>
  <c r="GH155" i="1" s="1"/>
  <c r="FY83" i="1"/>
  <c r="GH83" i="1" s="1"/>
  <c r="FY106" i="1"/>
  <c r="GH106" i="1" s="1"/>
  <c r="FY89" i="1"/>
  <c r="GH89" i="1" s="1"/>
  <c r="FY81" i="1"/>
  <c r="GH81" i="1" s="1"/>
  <c r="FY57" i="1"/>
  <c r="GH57" i="1" s="1"/>
  <c r="FY49" i="1"/>
  <c r="GH49" i="1" s="1"/>
  <c r="FY71" i="1"/>
  <c r="GH71" i="1" s="1"/>
  <c r="FY47" i="1"/>
  <c r="GH47" i="1" s="1"/>
  <c r="FY38" i="1"/>
  <c r="GH38" i="1" s="1"/>
  <c r="FY10" i="1"/>
  <c r="GH10" i="1" s="1"/>
  <c r="FY39" i="1"/>
  <c r="GH39" i="1" s="1"/>
  <c r="FY15" i="1"/>
  <c r="GH15" i="1" s="1"/>
  <c r="FY12" i="1"/>
  <c r="GH12" i="1" s="1"/>
  <c r="FY14" i="1"/>
  <c r="GH14" i="1" s="1"/>
  <c r="FY50" i="1"/>
  <c r="FZ298" i="1"/>
  <c r="GI298" i="1" s="1"/>
  <c r="FZ263" i="1"/>
  <c r="GI263" i="1" s="1"/>
  <c r="FZ253" i="1"/>
  <c r="FZ272" i="1"/>
  <c r="GI272" i="1" s="1"/>
  <c r="FZ292" i="1"/>
  <c r="GI292" i="1" s="1"/>
  <c r="FZ299" i="1"/>
  <c r="FZ207" i="1"/>
  <c r="GI207" i="1" s="1"/>
  <c r="FZ197" i="1"/>
  <c r="GI197" i="1" s="1"/>
  <c r="FZ239" i="1"/>
  <c r="GI239" i="1" s="1"/>
  <c r="FZ212" i="1"/>
  <c r="GI212" i="1" s="1"/>
  <c r="FZ179" i="1"/>
  <c r="GI179" i="1" s="1"/>
  <c r="FZ261" i="1"/>
  <c r="GI261" i="1" s="1"/>
  <c r="FZ193" i="1"/>
  <c r="GI193" i="1" s="1"/>
  <c r="FZ177" i="1"/>
  <c r="FZ218" i="1"/>
  <c r="GI218" i="1" s="1"/>
  <c r="FZ192" i="1"/>
  <c r="GI192" i="1" s="1"/>
  <c r="FZ243" i="1"/>
  <c r="GI243" i="1" s="1"/>
  <c r="FZ208" i="1"/>
  <c r="FZ167" i="1"/>
  <c r="GI167" i="1" s="1"/>
  <c r="FZ111" i="1"/>
  <c r="GI111" i="1" s="1"/>
  <c r="FZ103" i="1"/>
  <c r="GI103" i="1" s="1"/>
  <c r="FZ142" i="1"/>
  <c r="GI142" i="1" s="1"/>
  <c r="FZ126" i="1"/>
  <c r="GI126" i="1" s="1"/>
  <c r="FZ78" i="1"/>
  <c r="GI78" i="1" s="1"/>
  <c r="FZ191" i="1"/>
  <c r="GI191" i="1" s="1"/>
  <c r="FZ133" i="1"/>
  <c r="GI133" i="1" s="1"/>
  <c r="FZ93" i="1"/>
  <c r="GI93" i="1" s="1"/>
  <c r="FZ173" i="1"/>
  <c r="GI173" i="1" s="1"/>
  <c r="FZ164" i="1"/>
  <c r="GI164" i="1" s="1"/>
  <c r="FZ156" i="1"/>
  <c r="GI156" i="1" s="1"/>
  <c r="FZ132" i="1"/>
  <c r="GI132" i="1" s="1"/>
  <c r="FZ108" i="1"/>
  <c r="GI108" i="1" s="1"/>
  <c r="FZ60" i="1"/>
  <c r="GI60" i="1" s="1"/>
  <c r="FZ139" i="1"/>
  <c r="GI139" i="1" s="1"/>
  <c r="FZ131" i="1"/>
  <c r="GI131" i="1" s="1"/>
  <c r="FZ146" i="1"/>
  <c r="GI146" i="1" s="1"/>
  <c r="FZ82" i="1"/>
  <c r="GI82" i="1" s="1"/>
  <c r="FZ58" i="1"/>
  <c r="GI58" i="1" s="1"/>
  <c r="FZ145" i="1"/>
  <c r="GI145" i="1" s="1"/>
  <c r="FZ160" i="1"/>
  <c r="GI160" i="1" s="1"/>
  <c r="FZ120" i="1"/>
  <c r="GI120" i="1" s="1"/>
  <c r="FZ88" i="1"/>
  <c r="GI88" i="1" s="1"/>
  <c r="FZ80" i="1"/>
  <c r="GI80" i="1" s="1"/>
  <c r="FZ48" i="1"/>
  <c r="GI48" i="1" s="1"/>
  <c r="FZ11" i="1"/>
  <c r="GI11" i="1" s="1"/>
  <c r="FZ54" i="1"/>
  <c r="GI54" i="1" s="1"/>
  <c r="FZ25" i="1"/>
  <c r="GI25" i="1" s="1"/>
  <c r="FZ17" i="1"/>
  <c r="GI17" i="1" s="1"/>
  <c r="FZ40" i="1"/>
  <c r="GI40" i="1" s="1"/>
  <c r="FZ46" i="1"/>
  <c r="GI46" i="1" s="1"/>
  <c r="FZ22" i="1"/>
  <c r="GI22" i="1" s="1"/>
  <c r="FZ21" i="1"/>
  <c r="GI21" i="1" s="1"/>
  <c r="FZ41" i="1"/>
  <c r="GI41" i="1" s="1"/>
  <c r="FT294" i="1"/>
  <c r="FT279" i="1"/>
  <c r="FT260" i="1"/>
  <c r="GC260" i="1" s="1"/>
  <c r="FT277" i="1"/>
  <c r="FT269" i="1"/>
  <c r="GC269" i="1" s="1"/>
  <c r="FT291" i="1"/>
  <c r="GC291" i="1" s="1"/>
  <c r="FT265" i="1"/>
  <c r="GC265" i="1" s="1"/>
  <c r="FT205" i="1"/>
  <c r="GC205" i="1" s="1"/>
  <c r="FT247" i="1"/>
  <c r="GC247" i="1" s="1"/>
  <c r="FT204" i="1"/>
  <c r="GC204" i="1" s="1"/>
  <c r="FT236" i="1"/>
  <c r="GC236" i="1" s="1"/>
  <c r="FT227" i="1"/>
  <c r="GC227" i="1" s="1"/>
  <c r="FT210" i="1"/>
  <c r="GC210" i="1" s="1"/>
  <c r="FT185" i="1"/>
  <c r="GC185" i="1" s="1"/>
  <c r="FT244" i="1"/>
  <c r="FT234" i="1"/>
  <c r="GC234" i="1" s="1"/>
  <c r="FT217" i="1"/>
  <c r="GC217" i="1" s="1"/>
  <c r="FT199" i="1"/>
  <c r="FT242" i="1"/>
  <c r="GC242" i="1" s="1"/>
  <c r="FT224" i="1"/>
  <c r="GC224" i="1" s="1"/>
  <c r="FT241" i="1"/>
  <c r="GC241" i="1" s="1"/>
  <c r="FT101" i="1"/>
  <c r="GC101" i="1" s="1"/>
  <c r="FT85" i="1"/>
  <c r="GC85" i="1" s="1"/>
  <c r="FT77" i="1"/>
  <c r="GC77" i="1" s="1"/>
  <c r="FT172" i="1"/>
  <c r="GC172" i="1" s="1"/>
  <c r="FT148" i="1"/>
  <c r="GC148" i="1" s="1"/>
  <c r="FT100" i="1"/>
  <c r="GC100" i="1" s="1"/>
  <c r="FT92" i="1"/>
  <c r="GC92" i="1" s="1"/>
  <c r="FT186" i="1"/>
  <c r="GC186" i="1" s="1"/>
  <c r="FT163" i="1"/>
  <c r="GC163" i="1" s="1"/>
  <c r="FT123" i="1"/>
  <c r="GC123" i="1" s="1"/>
  <c r="FT107" i="1"/>
  <c r="GC107" i="1" s="1"/>
  <c r="FT75" i="1"/>
  <c r="GC75" i="1" s="1"/>
  <c r="FT43" i="1"/>
  <c r="GC43" i="1" s="1"/>
  <c r="FT180" i="1"/>
  <c r="GC180" i="1" s="1"/>
  <c r="FT170" i="1"/>
  <c r="GC170" i="1" s="1"/>
  <c r="FT154" i="1"/>
  <c r="GC154" i="1" s="1"/>
  <c r="FT74" i="1"/>
  <c r="FT187" i="1"/>
  <c r="GC187" i="1" s="1"/>
  <c r="FT169" i="1"/>
  <c r="GC169" i="1" s="1"/>
  <c r="FT137" i="1"/>
  <c r="GC137" i="1" s="1"/>
  <c r="FT129" i="1"/>
  <c r="GC129" i="1" s="1"/>
  <c r="FT112" i="1"/>
  <c r="GC112" i="1" s="1"/>
  <c r="FT56" i="1"/>
  <c r="GC56" i="1" s="1"/>
  <c r="FT127" i="1"/>
  <c r="GC127" i="1" s="1"/>
  <c r="FT119" i="1"/>
  <c r="GC119" i="1" s="1"/>
  <c r="FT87" i="1"/>
  <c r="GC87" i="1" s="1"/>
  <c r="FT63" i="1"/>
  <c r="GC63" i="1" s="1"/>
  <c r="FT150" i="1"/>
  <c r="GC150" i="1" s="1"/>
  <c r="FT102" i="1"/>
  <c r="GC102" i="1" s="1"/>
  <c r="FT70" i="1"/>
  <c r="GC70" i="1" s="1"/>
  <c r="FT45" i="1"/>
  <c r="GC45" i="1" s="1"/>
  <c r="FT31" i="1"/>
  <c r="GC31" i="1" s="1"/>
  <c r="FT26" i="1"/>
  <c r="GC26" i="1" s="1"/>
  <c r="FT13" i="1"/>
  <c r="FT37" i="1"/>
  <c r="GC37" i="1" s="1"/>
  <c r="FT20" i="1"/>
  <c r="GC20" i="1" s="1"/>
  <c r="FT42" i="1"/>
  <c r="GC42" i="1" s="1"/>
  <c r="FT27" i="1"/>
  <c r="GC27" i="1" s="1"/>
  <c r="FY257" i="1"/>
  <c r="GH257" i="1" s="1"/>
  <c r="FY290" i="1"/>
  <c r="FY266" i="1"/>
  <c r="GH266" i="1" s="1"/>
  <c r="FY289" i="1"/>
  <c r="FY287" i="1"/>
  <c r="GH287" i="1" s="1"/>
  <c r="FY347" i="1"/>
  <c r="GH347" i="1" s="1"/>
  <c r="FY301" i="1"/>
  <c r="FY278" i="1"/>
  <c r="FY270" i="1"/>
  <c r="FY262" i="1"/>
  <c r="GH262" i="1" s="1"/>
  <c r="FY249" i="1"/>
  <c r="FY248" i="1"/>
  <c r="GH248" i="1" s="1"/>
  <c r="FY222" i="1"/>
  <c r="GH222" i="1" s="1"/>
  <c r="FY213" i="1"/>
  <c r="GH213" i="1" s="1"/>
  <c r="FY188" i="1"/>
  <c r="GH188" i="1" s="1"/>
  <c r="FY221" i="1"/>
  <c r="GH221" i="1" s="1"/>
  <c r="FY237" i="1"/>
  <c r="GH237" i="1" s="1"/>
  <c r="FY245" i="1"/>
  <c r="GH245" i="1" s="1"/>
  <c r="FY219" i="1"/>
  <c r="GH219" i="1" s="1"/>
  <c r="FY202" i="1"/>
  <c r="GH202" i="1" s="1"/>
  <c r="FY104" i="1"/>
  <c r="GH104" i="1" s="1"/>
  <c r="FY72" i="1"/>
  <c r="GH72" i="1" s="1"/>
  <c r="FY189" i="1"/>
  <c r="GH189" i="1" s="1"/>
  <c r="FY95" i="1"/>
  <c r="GH95" i="1" s="1"/>
  <c r="FY158" i="1"/>
  <c r="GH158" i="1" s="1"/>
  <c r="FY62" i="1"/>
  <c r="GH62" i="1" s="1"/>
  <c r="FY165" i="1"/>
  <c r="GH165" i="1" s="1"/>
  <c r="FY125" i="1"/>
  <c r="GH125" i="1" s="1"/>
  <c r="FY117" i="1"/>
  <c r="GH117" i="1" s="1"/>
  <c r="FY174" i="1"/>
  <c r="GH174" i="1" s="1"/>
  <c r="FY76" i="1"/>
  <c r="GH76" i="1" s="1"/>
  <c r="FY68" i="1"/>
  <c r="GH68" i="1" s="1"/>
  <c r="FY190" i="1"/>
  <c r="GH190" i="1" s="1"/>
  <c r="FY171" i="1"/>
  <c r="GH171" i="1" s="1"/>
  <c r="FY147" i="1"/>
  <c r="GH147" i="1" s="1"/>
  <c r="FY115" i="1"/>
  <c r="GH115" i="1" s="1"/>
  <c r="FY99" i="1"/>
  <c r="GH99" i="1" s="1"/>
  <c r="FY91" i="1"/>
  <c r="GH91" i="1" s="1"/>
  <c r="FY201" i="1"/>
  <c r="GH201" i="1" s="1"/>
  <c r="FY138" i="1"/>
  <c r="GH138" i="1" s="1"/>
  <c r="FY130" i="1"/>
  <c r="GH130" i="1" s="1"/>
  <c r="FY114" i="1"/>
  <c r="GH114" i="1" s="1"/>
  <c r="FY98" i="1"/>
  <c r="GH98" i="1" s="1"/>
  <c r="FY161" i="1"/>
  <c r="GH161" i="1" s="1"/>
  <c r="FY153" i="1"/>
  <c r="GH153" i="1" s="1"/>
  <c r="FY121" i="1"/>
  <c r="GH121" i="1" s="1"/>
  <c r="FY65" i="1"/>
  <c r="GH65" i="1" s="1"/>
  <c r="FY36" i="1"/>
  <c r="GH36" i="1" s="1"/>
  <c r="FY19" i="1"/>
  <c r="GH19" i="1" s="1"/>
  <c r="FY34" i="1"/>
  <c r="FY18" i="1"/>
  <c r="GH18" i="1" s="1"/>
  <c r="FY32" i="1"/>
  <c r="GH32" i="1" s="1"/>
  <c r="FY24" i="1"/>
  <c r="GH24" i="1" s="1"/>
  <c r="FY55" i="1"/>
  <c r="GH55" i="1" s="1"/>
  <c r="FU293" i="1"/>
  <c r="FU268" i="1"/>
  <c r="GD268" i="1" s="1"/>
  <c r="FU297" i="1"/>
  <c r="FU255" i="1"/>
  <c r="GD255" i="1" s="1"/>
  <c r="FU296" i="1"/>
  <c r="FU273" i="1"/>
  <c r="FU229" i="1"/>
  <c r="GD229" i="1" s="1"/>
  <c r="FU195" i="1"/>
  <c r="FU256" i="1"/>
  <c r="GD256" i="1" s="1"/>
  <c r="FU246" i="1"/>
  <c r="GD246" i="1"/>
  <c r="FU220" i="1"/>
  <c r="GD220" i="1" s="1"/>
  <c r="FU235" i="1"/>
  <c r="GD235" i="1" s="1"/>
  <c r="FU226" i="1"/>
  <c r="GD226" i="1" s="1"/>
  <c r="FU184" i="1"/>
  <c r="GD184" i="1" s="1"/>
  <c r="FU176" i="1"/>
  <c r="GD176" i="1" s="1"/>
  <c r="FU183" i="1"/>
  <c r="FU215" i="1"/>
  <c r="GD215" i="1" s="1"/>
  <c r="FU182" i="1"/>
  <c r="GD182" i="1" s="1"/>
  <c r="FU206" i="1"/>
  <c r="GD206" i="1" s="1"/>
  <c r="FU251" i="1"/>
  <c r="GD251" i="1" s="1"/>
  <c r="FU250" i="1"/>
  <c r="FU230" i="1"/>
  <c r="GD230" i="1" s="1"/>
  <c r="FU196" i="1"/>
  <c r="GD196" i="1" s="1"/>
  <c r="FU116" i="1"/>
  <c r="GD116" i="1" s="1"/>
  <c r="FU162" i="1"/>
  <c r="GD162" i="1" s="1"/>
  <c r="FU122" i="1"/>
  <c r="GD122" i="1" s="1"/>
  <c r="FU90" i="1"/>
  <c r="GD90" i="1" s="1"/>
  <c r="FU66" i="1"/>
  <c r="GD66" i="1" s="1"/>
  <c r="FU113" i="1"/>
  <c r="GD113" i="1" s="1"/>
  <c r="FU105" i="1"/>
  <c r="GD105" i="1" s="1"/>
  <c r="FU97" i="1"/>
  <c r="GD97" i="1" s="1"/>
  <c r="FU73" i="1"/>
  <c r="GD73" i="1" s="1"/>
  <c r="FU168" i="1"/>
  <c r="GD168" i="1" s="1"/>
  <c r="FU136" i="1"/>
  <c r="GD136" i="1" s="1"/>
  <c r="FU128" i="1"/>
  <c r="GD128" i="1" s="1"/>
  <c r="FU96" i="1"/>
  <c r="GD96" i="1" s="1"/>
  <c r="FU159" i="1"/>
  <c r="FU151" i="1"/>
  <c r="GD151" i="1" s="1"/>
  <c r="FU79" i="1"/>
  <c r="GD79" i="1" s="1"/>
  <c r="FU166" i="1"/>
  <c r="GD166" i="1" s="1"/>
  <c r="FU118" i="1"/>
  <c r="GD118" i="1" s="1"/>
  <c r="FU110" i="1"/>
  <c r="GD110" i="1" s="1"/>
  <c r="FU86" i="1"/>
  <c r="GD86" i="1" s="1"/>
  <c r="FU149" i="1"/>
  <c r="GD149" i="1" s="1"/>
  <c r="FU141" i="1"/>
  <c r="GD141" i="1" s="1"/>
  <c r="FU61" i="1"/>
  <c r="GD61" i="1" s="1"/>
  <c r="FU16" i="1"/>
  <c r="GD16" i="1" s="1"/>
  <c r="FU23" i="1"/>
  <c r="GD23" i="1" s="1"/>
  <c r="FU30" i="1"/>
  <c r="GD30" i="1" s="1"/>
  <c r="FU29" i="1"/>
  <c r="GD29" i="1" s="1"/>
  <c r="FU9" i="1"/>
  <c r="FU28" i="1"/>
  <c r="GD28" i="1" s="1"/>
  <c r="FU44" i="1"/>
  <c r="GD44" i="1" s="1"/>
  <c r="FU35" i="1"/>
  <c r="GD35" i="1" s="1"/>
  <c r="FU67" i="1"/>
  <c r="GD67" i="1" s="1"/>
  <c r="FU51" i="1"/>
  <c r="GD51" i="1" s="1"/>
  <c r="FU33" i="1"/>
  <c r="GD33" i="1" s="1"/>
  <c r="FU59" i="1"/>
  <c r="GD59" i="1" s="1"/>
  <c r="FZ274" i="1"/>
  <c r="GI274" i="1" s="1"/>
  <c r="FZ295" i="1"/>
  <c r="FZ280" i="1"/>
  <c r="FZ271" i="1"/>
  <c r="GI271" i="1" s="1"/>
  <c r="FZ300" i="1"/>
  <c r="FZ259" i="1"/>
  <c r="GI259" i="1" s="1"/>
  <c r="FZ276" i="1"/>
  <c r="GI276" i="1" s="1"/>
  <c r="FZ232" i="1"/>
  <c r="GI232" i="1" s="1"/>
  <c r="FZ198" i="1"/>
  <c r="GI198" i="1" s="1"/>
  <c r="FZ231" i="1"/>
  <c r="GI231" i="1" s="1"/>
  <c r="FZ223" i="1"/>
  <c r="GI223" i="1" s="1"/>
  <c r="FZ214" i="1"/>
  <c r="GI214" i="1" s="1"/>
  <c r="FZ240" i="1"/>
  <c r="GI240" i="1" s="1"/>
  <c r="FZ228" i="1"/>
  <c r="GI228" i="1" s="1"/>
  <c r="FZ211" i="1"/>
  <c r="GI211" i="1" s="1"/>
  <c r="FZ203" i="1"/>
  <c r="GI203" i="1" s="1"/>
  <c r="FZ194" i="1"/>
  <c r="GI194" i="1" s="1"/>
  <c r="FZ178" i="1"/>
  <c r="GI178" i="1" s="1"/>
  <c r="FZ209" i="1"/>
  <c r="GI209" i="1" s="1"/>
  <c r="FZ225" i="1"/>
  <c r="GI225" i="1" s="1"/>
  <c r="FZ143" i="1"/>
  <c r="GI143" i="1" s="1"/>
  <c r="FZ135" i="1"/>
  <c r="GI135" i="1" s="1"/>
  <c r="FZ71" i="1"/>
  <c r="GI71" i="1" s="1"/>
  <c r="FZ134" i="1"/>
  <c r="GI134" i="1" s="1"/>
  <c r="FZ94" i="1"/>
  <c r="GI94" i="1" s="1"/>
  <c r="FZ181" i="1"/>
  <c r="GI181" i="1" s="1"/>
  <c r="FZ157" i="1"/>
  <c r="FZ109" i="1"/>
  <c r="GI109" i="1" s="1"/>
  <c r="FZ69" i="1"/>
  <c r="GI69" i="1" s="1"/>
  <c r="FZ53" i="1"/>
  <c r="GI53" i="1" s="1"/>
  <c r="FZ140" i="1"/>
  <c r="GI140" i="1" s="1"/>
  <c r="FZ124" i="1"/>
  <c r="GI124" i="1" s="1"/>
  <c r="FZ84" i="1"/>
  <c r="GI84" i="1" s="1"/>
  <c r="FZ52" i="1"/>
  <c r="GI52" i="1" s="1"/>
  <c r="FZ175" i="1"/>
  <c r="GI175" i="1" s="1"/>
  <c r="FZ155" i="1"/>
  <c r="GI155" i="1" s="1"/>
  <c r="FZ83" i="1"/>
  <c r="GI83" i="1" s="1"/>
  <c r="FZ106" i="1"/>
  <c r="GI106" i="1" s="1"/>
  <c r="FZ50" i="1"/>
  <c r="GI50" i="1" s="1"/>
  <c r="FZ89" i="1"/>
  <c r="GI89" i="1" s="1"/>
  <c r="FZ81" i="1"/>
  <c r="GI81" i="1" s="1"/>
  <c r="FZ57" i="1"/>
  <c r="GI57" i="1" s="1"/>
  <c r="FZ152" i="1"/>
  <c r="GI152" i="1" s="1"/>
  <c r="FZ144" i="1"/>
  <c r="GI144" i="1" s="1"/>
  <c r="FZ64" i="1"/>
  <c r="GI64" i="1" s="1"/>
  <c r="FZ47" i="1"/>
  <c r="GI47" i="1" s="1"/>
  <c r="FZ38" i="1"/>
  <c r="GI38" i="1" s="1"/>
  <c r="FZ10" i="1"/>
  <c r="FZ49" i="1"/>
  <c r="GI49" i="1" s="1"/>
  <c r="FZ39" i="1"/>
  <c r="GI39" i="1" s="1"/>
  <c r="FZ15" i="1"/>
  <c r="GI15" i="1" s="1"/>
  <c r="FZ14" i="1"/>
  <c r="GI14" i="1" s="1"/>
  <c r="FZ12" i="1"/>
  <c r="GI12" i="1" s="1"/>
  <c r="FU294" i="1"/>
  <c r="FU279" i="1"/>
  <c r="FU260" i="1"/>
  <c r="GD260" i="1" s="1"/>
  <c r="FU277" i="1"/>
  <c r="FU269" i="1"/>
  <c r="GD269" i="1" s="1"/>
  <c r="FU291" i="1"/>
  <c r="FU265" i="1"/>
  <c r="GD265" i="1" s="1"/>
  <c r="FU247" i="1"/>
  <c r="GD247" i="1" s="1"/>
  <c r="FU204" i="1"/>
  <c r="FU236" i="1"/>
  <c r="GD236" i="1" s="1"/>
  <c r="FU227" i="1"/>
  <c r="GD227" i="1" s="1"/>
  <c r="FU210" i="1"/>
  <c r="GD210" i="1" s="1"/>
  <c r="FU244" i="1"/>
  <c r="GD244" i="1" s="1"/>
  <c r="FU234" i="1"/>
  <c r="GD234" i="1" s="1"/>
  <c r="FU217" i="1"/>
  <c r="GD217" i="1" s="1"/>
  <c r="FU199" i="1"/>
  <c r="GD199" i="1" s="1"/>
  <c r="FU242" i="1"/>
  <c r="FU224" i="1"/>
  <c r="GD224" i="1" s="1"/>
  <c r="FU241" i="1"/>
  <c r="GD241" i="1" s="1"/>
  <c r="FU172" i="1"/>
  <c r="GD172" i="1" s="1"/>
  <c r="FU148" i="1"/>
  <c r="GD148" i="1" s="1"/>
  <c r="FU100" i="1"/>
  <c r="GD100" i="1" s="1"/>
  <c r="FU92" i="1"/>
  <c r="GD92" i="1" s="1"/>
  <c r="FU186" i="1"/>
  <c r="GD186" i="1" s="1"/>
  <c r="FU163" i="1"/>
  <c r="GD163" i="1" s="1"/>
  <c r="FU123" i="1"/>
  <c r="GD123" i="1" s="1"/>
  <c r="FU107" i="1"/>
  <c r="GD107" i="1" s="1"/>
  <c r="FU75" i="1"/>
  <c r="GD75" i="1" s="1"/>
  <c r="FU205" i="1"/>
  <c r="GD205" i="1" s="1"/>
  <c r="FU180" i="1"/>
  <c r="GD180" i="1" s="1"/>
  <c r="FU170" i="1"/>
  <c r="GD170" i="1" s="1"/>
  <c r="FU154" i="1"/>
  <c r="GD154" i="1" s="1"/>
  <c r="FU74" i="1"/>
  <c r="GD74" i="1" s="1"/>
  <c r="FU42" i="1"/>
  <c r="GD42" i="1" s="1"/>
  <c r="FU187" i="1"/>
  <c r="GD187" i="1" s="1"/>
  <c r="FU169" i="1"/>
  <c r="GD169" i="1" s="1"/>
  <c r="FU137" i="1"/>
  <c r="GD137" i="1" s="1"/>
  <c r="FU129" i="1"/>
  <c r="GD129" i="1" s="1"/>
  <c r="FU112" i="1"/>
  <c r="GD112" i="1" s="1"/>
  <c r="FU56" i="1"/>
  <c r="GD56" i="1" s="1"/>
  <c r="FU127" i="1"/>
  <c r="GD127" i="1" s="1"/>
  <c r="FU119" i="1"/>
  <c r="GD119" i="1" s="1"/>
  <c r="FU87" i="1"/>
  <c r="GD87" i="1" s="1"/>
  <c r="FU63" i="1"/>
  <c r="GD63" i="1" s="1"/>
  <c r="FU150" i="1"/>
  <c r="GD150" i="1" s="1"/>
  <c r="FU102" i="1"/>
  <c r="GD102" i="1" s="1"/>
  <c r="FU70" i="1"/>
  <c r="GD70" i="1" s="1"/>
  <c r="FU185" i="1"/>
  <c r="GD185" i="1" s="1"/>
  <c r="FU101" i="1"/>
  <c r="FU85" i="1"/>
  <c r="GD85" i="1" s="1"/>
  <c r="FU77" i="1"/>
  <c r="GD77" i="1" s="1"/>
  <c r="FU45" i="1"/>
  <c r="FU43" i="1"/>
  <c r="GD43" i="1" s="1"/>
  <c r="FU31" i="1"/>
  <c r="GD31" i="1" s="1"/>
  <c r="FU13" i="1"/>
  <c r="FU37" i="1"/>
  <c r="GD37" i="1" s="1"/>
  <c r="FU20" i="1"/>
  <c r="GD20" i="1" s="1"/>
  <c r="FU27" i="1"/>
  <c r="GD27" i="1" s="1"/>
  <c r="FU26" i="1"/>
  <c r="GD26" i="1" s="1"/>
  <c r="FZ290" i="1"/>
  <c r="FZ266" i="1"/>
  <c r="GI266" i="1" s="1"/>
  <c r="FZ289" i="1"/>
  <c r="GI289" i="1" s="1"/>
  <c r="FZ287" i="1"/>
  <c r="GI287" i="1" s="1"/>
  <c r="FZ262" i="1"/>
  <c r="GI262" i="1" s="1"/>
  <c r="FZ347" i="1"/>
  <c r="FZ301" i="1"/>
  <c r="FZ278" i="1"/>
  <c r="GI278" i="1" s="1"/>
  <c r="FZ270" i="1"/>
  <c r="FZ257" i="1"/>
  <c r="GI257" i="1" s="1"/>
  <c r="FZ190" i="1"/>
  <c r="GI190" i="1" s="1"/>
  <c r="FZ249" i="1"/>
  <c r="FZ248" i="1"/>
  <c r="GI248" i="1" s="1"/>
  <c r="FZ222" i="1"/>
  <c r="GI222" i="1" s="1"/>
  <c r="FZ213" i="1"/>
  <c r="GI213" i="1" s="1"/>
  <c r="FZ221" i="1"/>
  <c r="GI221" i="1" s="1"/>
  <c r="FZ237" i="1"/>
  <c r="GI237" i="1" s="1"/>
  <c r="FZ245" i="1"/>
  <c r="GI245" i="1" s="1"/>
  <c r="FZ219" i="1"/>
  <c r="GI219" i="1" s="1"/>
  <c r="FZ202" i="1"/>
  <c r="GI202" i="1" s="1"/>
  <c r="FZ201" i="1"/>
  <c r="GI201" i="1" s="1"/>
  <c r="FZ189" i="1"/>
  <c r="GI189" i="1" s="1"/>
  <c r="FZ95" i="1"/>
  <c r="GI95" i="1" s="1"/>
  <c r="FZ158" i="1"/>
  <c r="GI158" i="1" s="1"/>
  <c r="FZ165" i="1"/>
  <c r="GI165" i="1" s="1"/>
  <c r="FZ125" i="1"/>
  <c r="GI125" i="1" s="1"/>
  <c r="FZ117" i="1"/>
  <c r="GI117" i="1" s="1"/>
  <c r="FZ174" i="1"/>
  <c r="GI174" i="1" s="1"/>
  <c r="FZ76" i="1"/>
  <c r="GI76" i="1" s="1"/>
  <c r="FZ68" i="1"/>
  <c r="GI68" i="1" s="1"/>
  <c r="FZ171" i="1"/>
  <c r="GI171" i="1" s="1"/>
  <c r="FZ147" i="1"/>
  <c r="GI147" i="1" s="1"/>
  <c r="FZ115" i="1"/>
  <c r="GI115" i="1" s="1"/>
  <c r="FZ99" i="1"/>
  <c r="GI99" i="1" s="1"/>
  <c r="FZ91" i="1"/>
  <c r="GI91" i="1" s="1"/>
  <c r="FZ188" i="1"/>
  <c r="GI188" i="1" s="1"/>
  <c r="FZ138" i="1"/>
  <c r="GI138" i="1" s="1"/>
  <c r="FZ130" i="1"/>
  <c r="GI130" i="1" s="1"/>
  <c r="FZ114" i="1"/>
  <c r="GI114" i="1" s="1"/>
  <c r="FZ98" i="1"/>
  <c r="GI98" i="1" s="1"/>
  <c r="FZ161" i="1"/>
  <c r="FZ153" i="1"/>
  <c r="GI153" i="1" s="1"/>
  <c r="FZ121" i="1"/>
  <c r="GI121" i="1" s="1"/>
  <c r="FZ65" i="1"/>
  <c r="GI65" i="1" s="1"/>
  <c r="FZ104" i="1"/>
  <c r="GI104" i="1" s="1"/>
  <c r="FZ72" i="1"/>
  <c r="GI72" i="1" s="1"/>
  <c r="FZ36" i="1"/>
  <c r="GI36" i="1" s="1"/>
  <c r="FZ19" i="1"/>
  <c r="GI19" i="1" s="1"/>
  <c r="FZ34" i="1"/>
  <c r="FZ18" i="1"/>
  <c r="FZ62" i="1"/>
  <c r="GI62" i="1" s="1"/>
  <c r="FZ32" i="1"/>
  <c r="GI32" i="1" s="1"/>
  <c r="FZ24" i="1"/>
  <c r="GI24" i="1" s="1"/>
  <c r="FZ55" i="1"/>
  <c r="GI55" i="1" s="1"/>
  <c r="FT296" i="1"/>
  <c r="FT273" i="1"/>
  <c r="FT250" i="1"/>
  <c r="GC250" i="1" s="1"/>
  <c r="FT293" i="1"/>
  <c r="FT268" i="1"/>
  <c r="GC268" i="1" s="1"/>
  <c r="FT256" i="1"/>
  <c r="GC256" i="1" s="1"/>
  <c r="FT297" i="1"/>
  <c r="FT255" i="1"/>
  <c r="GC255" i="1" s="1"/>
  <c r="FT251" i="1"/>
  <c r="FT230" i="1"/>
  <c r="GC230" i="1" s="1"/>
  <c r="FT196" i="1"/>
  <c r="GC196" i="1" s="1"/>
  <c r="FT229" i="1"/>
  <c r="GC229" i="1" s="1"/>
  <c r="FT195" i="1"/>
  <c r="GC195" i="1" s="1"/>
  <c r="FT246" i="1"/>
  <c r="GC246" i="1" s="1"/>
  <c r="FT220" i="1"/>
  <c r="GC220" i="1" s="1"/>
  <c r="FT235" i="1"/>
  <c r="GC235" i="1" s="1"/>
  <c r="FT226" i="1"/>
  <c r="GC226" i="1" s="1"/>
  <c r="FT184" i="1"/>
  <c r="GC184" i="1" s="1"/>
  <c r="FT183" i="1"/>
  <c r="GC183" i="1" s="1"/>
  <c r="FT215" i="1"/>
  <c r="GC215" i="1" s="1"/>
  <c r="FT149" i="1"/>
  <c r="GC149" i="1" s="1"/>
  <c r="FT141" i="1"/>
  <c r="GC141" i="1" s="1"/>
  <c r="FT61" i="1"/>
  <c r="FT206" i="1"/>
  <c r="GC206" i="1" s="1"/>
  <c r="FT116" i="1"/>
  <c r="GC116" i="1" s="1"/>
  <c r="FT176" i="1"/>
  <c r="GC176" i="1" s="1"/>
  <c r="FT67" i="1"/>
  <c r="GC67" i="1" s="1"/>
  <c r="FT59" i="1"/>
  <c r="GC59" i="1" s="1"/>
  <c r="FT51" i="1"/>
  <c r="GC51" i="1" s="1"/>
  <c r="FT162" i="1"/>
  <c r="GC162" i="1" s="1"/>
  <c r="FT122" i="1"/>
  <c r="GC122" i="1" s="1"/>
  <c r="FT90" i="1"/>
  <c r="GC90" i="1" s="1"/>
  <c r="FT66" i="1"/>
  <c r="GC66" i="1" s="1"/>
  <c r="FT113" i="1"/>
  <c r="GC113" i="1" s="1"/>
  <c r="FT105" i="1"/>
  <c r="GC105" i="1" s="1"/>
  <c r="FT97" i="1"/>
  <c r="GC97" i="1" s="1"/>
  <c r="FT73" i="1"/>
  <c r="GC73" i="1" s="1"/>
  <c r="FT168" i="1"/>
  <c r="GC168" i="1" s="1"/>
  <c r="FT136" i="1"/>
  <c r="GC136" i="1" s="1"/>
  <c r="FT128" i="1"/>
  <c r="GC128" i="1" s="1"/>
  <c r="FT96" i="1"/>
  <c r="GC96" i="1" s="1"/>
  <c r="FT159" i="1"/>
  <c r="FT151" i="1"/>
  <c r="GC151" i="1" s="1"/>
  <c r="FT79" i="1"/>
  <c r="GC79" i="1" s="1"/>
  <c r="FT182" i="1"/>
  <c r="GC182" i="1" s="1"/>
  <c r="FT166" i="1"/>
  <c r="GC166" i="1" s="1"/>
  <c r="FT118" i="1"/>
  <c r="GC118" i="1" s="1"/>
  <c r="FT110" i="1"/>
  <c r="GC110" i="1" s="1"/>
  <c r="FT86" i="1"/>
  <c r="GC86" i="1" s="1"/>
  <c r="FT33" i="1"/>
  <c r="GC33" i="1" s="1"/>
  <c r="FT9" i="1"/>
  <c r="GC9" i="1" s="1"/>
  <c r="FT16" i="1"/>
  <c r="GC16" i="1" s="1"/>
  <c r="FT23" i="1"/>
  <c r="GC23" i="1" s="1"/>
  <c r="FT30" i="1"/>
  <c r="GC30" i="1" s="1"/>
  <c r="FT29" i="1"/>
  <c r="FT28" i="1"/>
  <c r="GC28" i="1" s="1"/>
  <c r="FT44" i="1"/>
  <c r="FT35" i="1"/>
  <c r="FT263" i="1"/>
  <c r="GC263" i="1" s="1"/>
  <c r="FT272" i="1"/>
  <c r="GC272" i="1" s="1"/>
  <c r="FT261" i="1"/>
  <c r="GC261" i="1" s="1"/>
  <c r="FT292" i="1"/>
  <c r="FT299" i="1"/>
  <c r="FT298" i="1"/>
  <c r="GC298" i="1" s="1"/>
  <c r="FT253" i="1"/>
  <c r="FT239" i="1"/>
  <c r="GC239" i="1" s="1"/>
  <c r="FT212" i="1"/>
  <c r="GC212" i="1" s="1"/>
  <c r="FT193" i="1"/>
  <c r="GC193" i="1" s="1"/>
  <c r="FT177" i="1"/>
  <c r="FT218" i="1"/>
  <c r="GC218" i="1" s="1"/>
  <c r="FT192" i="1"/>
  <c r="GC192" i="1" s="1"/>
  <c r="FT243" i="1"/>
  <c r="GC243" i="1" s="1"/>
  <c r="FT208" i="1"/>
  <c r="GC208" i="1" s="1"/>
  <c r="FT191" i="1"/>
  <c r="GC191" i="1" s="1"/>
  <c r="FT207" i="1"/>
  <c r="GC207" i="1" s="1"/>
  <c r="FT173" i="1"/>
  <c r="GC173" i="1" s="1"/>
  <c r="FT133" i="1"/>
  <c r="GC133" i="1" s="1"/>
  <c r="FT93" i="1"/>
  <c r="GC93" i="1" s="1"/>
  <c r="FT179" i="1"/>
  <c r="GC179" i="1" s="1"/>
  <c r="FT164" i="1"/>
  <c r="GC164" i="1" s="1"/>
  <c r="FT156" i="1"/>
  <c r="GC156" i="1" s="1"/>
  <c r="FT132" i="1"/>
  <c r="GC132" i="1" s="1"/>
  <c r="FT108" i="1"/>
  <c r="GC108" i="1" s="1"/>
  <c r="FT139" i="1"/>
  <c r="GC139" i="1" s="1"/>
  <c r="FT131" i="1"/>
  <c r="GC131" i="1" s="1"/>
  <c r="FT146" i="1"/>
  <c r="GC146" i="1" s="1"/>
  <c r="FT82" i="1"/>
  <c r="GC82" i="1" s="1"/>
  <c r="FT58" i="1"/>
  <c r="GC58" i="1" s="1"/>
  <c r="FT145" i="1"/>
  <c r="GC145" i="1" s="1"/>
  <c r="FT41" i="1"/>
  <c r="GC41" i="1" s="1"/>
  <c r="FT160" i="1"/>
  <c r="GC160" i="1" s="1"/>
  <c r="FT120" i="1"/>
  <c r="GC120" i="1" s="1"/>
  <c r="FT88" i="1"/>
  <c r="GC88" i="1" s="1"/>
  <c r="FT80" i="1"/>
  <c r="GC80" i="1" s="1"/>
  <c r="FT48" i="1"/>
  <c r="GC48" i="1" s="1"/>
  <c r="FT40" i="1"/>
  <c r="GC40" i="1" s="1"/>
  <c r="FT197" i="1"/>
  <c r="GC197" i="1" s="1"/>
  <c r="FT167" i="1"/>
  <c r="GC167" i="1" s="1"/>
  <c r="FT111" i="1"/>
  <c r="GC111" i="1" s="1"/>
  <c r="FT103" i="1"/>
  <c r="GC103" i="1" s="1"/>
  <c r="FT142" i="1"/>
  <c r="GC142" i="1" s="1"/>
  <c r="FT126" i="1"/>
  <c r="GC126" i="1" s="1"/>
  <c r="FT78" i="1"/>
  <c r="GC78" i="1" s="1"/>
  <c r="FT54" i="1"/>
  <c r="GC54" i="1" s="1"/>
  <c r="FT46" i="1"/>
  <c r="GC46" i="1" s="1"/>
  <c r="FT25" i="1"/>
  <c r="GC25" i="1" s="1"/>
  <c r="FT17" i="1"/>
  <c r="GC17" i="1" s="1"/>
  <c r="FT22" i="1"/>
  <c r="GC22" i="1" s="1"/>
  <c r="FT21" i="1"/>
  <c r="FT60" i="1"/>
  <c r="FT11" i="1"/>
  <c r="FV294" i="1"/>
  <c r="FV279" i="1"/>
  <c r="GE279" i="1" s="1"/>
  <c r="FV277" i="1"/>
  <c r="GE277" i="1" s="1"/>
  <c r="FV269" i="1"/>
  <c r="GE269" i="1" s="1"/>
  <c r="FV291" i="1"/>
  <c r="GE291" i="1" s="1"/>
  <c r="FV265" i="1"/>
  <c r="GE265" i="1" s="1"/>
  <c r="FV260" i="1"/>
  <c r="GE260" i="1" s="1"/>
  <c r="FV236" i="1"/>
  <c r="GE236" i="1" s="1"/>
  <c r="FV227" i="1"/>
  <c r="GE227" i="1" s="1"/>
  <c r="FV210" i="1"/>
  <c r="GE210" i="1" s="1"/>
  <c r="FV244" i="1"/>
  <c r="GE244" i="1" s="1"/>
  <c r="FV234" i="1"/>
  <c r="GE234" i="1" s="1"/>
  <c r="FV217" i="1"/>
  <c r="GE217" i="1" s="1"/>
  <c r="FV199" i="1"/>
  <c r="GE199" i="1" s="1"/>
  <c r="FV242" i="1"/>
  <c r="GE242" i="1" s="1"/>
  <c r="FV224" i="1"/>
  <c r="GE224" i="1" s="1"/>
  <c r="FV241" i="1"/>
  <c r="GE241" i="1" s="1"/>
  <c r="FV205" i="1"/>
  <c r="GE205" i="1" s="1"/>
  <c r="FV247" i="1"/>
  <c r="GE247" i="1" s="1"/>
  <c r="FV186" i="1"/>
  <c r="GE186" i="1" s="1"/>
  <c r="FV163" i="1"/>
  <c r="GE163" i="1" s="1"/>
  <c r="FV123" i="1"/>
  <c r="GE123" i="1" s="1"/>
  <c r="FV107" i="1"/>
  <c r="GE107" i="1" s="1"/>
  <c r="FV75" i="1"/>
  <c r="GE75" i="1" s="1"/>
  <c r="FV180" i="1"/>
  <c r="GE180" i="1" s="1"/>
  <c r="FV170" i="1"/>
  <c r="GE170" i="1" s="1"/>
  <c r="FV154" i="1"/>
  <c r="GE154" i="1" s="1"/>
  <c r="FV74" i="1"/>
  <c r="GE74" i="1" s="1"/>
  <c r="FV187" i="1"/>
  <c r="GE187" i="1" s="1"/>
  <c r="FV169" i="1"/>
  <c r="GE169" i="1" s="1"/>
  <c r="FV137" i="1"/>
  <c r="GE137" i="1" s="1"/>
  <c r="FV129" i="1"/>
  <c r="GE129" i="1" s="1"/>
  <c r="FV204" i="1"/>
  <c r="GE204" i="1" s="1"/>
  <c r="FV112" i="1"/>
  <c r="GE112" i="1" s="1"/>
  <c r="FV56" i="1"/>
  <c r="GE56" i="1" s="1"/>
  <c r="FV127" i="1"/>
  <c r="GE127" i="1" s="1"/>
  <c r="FV119" i="1"/>
  <c r="GE119" i="1" s="1"/>
  <c r="FV87" i="1"/>
  <c r="GE87" i="1" s="1"/>
  <c r="FV63" i="1"/>
  <c r="GE63" i="1" s="1"/>
  <c r="FV150" i="1"/>
  <c r="GE150" i="1" s="1"/>
  <c r="FV102" i="1"/>
  <c r="GE102" i="1" s="1"/>
  <c r="FV70" i="1"/>
  <c r="GE70" i="1" s="1"/>
  <c r="FV185" i="1"/>
  <c r="GE185" i="1" s="1"/>
  <c r="FV101" i="1"/>
  <c r="GE101" i="1" s="1"/>
  <c r="FV85" i="1"/>
  <c r="GE85" i="1" s="1"/>
  <c r="FV77" i="1"/>
  <c r="GE77" i="1" s="1"/>
  <c r="FV172" i="1"/>
  <c r="GE172" i="1" s="1"/>
  <c r="FV148" i="1"/>
  <c r="GE148" i="1" s="1"/>
  <c r="FV100" i="1"/>
  <c r="GE100" i="1" s="1"/>
  <c r="FV92" i="1"/>
  <c r="GE92" i="1" s="1"/>
  <c r="FV43" i="1"/>
  <c r="GE43" i="1" s="1"/>
  <c r="FV31" i="1"/>
  <c r="FV45" i="1"/>
  <c r="GE45" i="1" s="1"/>
  <c r="FV13" i="1"/>
  <c r="FV37" i="1"/>
  <c r="FV20" i="1"/>
  <c r="GE20" i="1" s="1"/>
  <c r="FV27" i="1"/>
  <c r="GE27" i="1" s="1"/>
  <c r="FV42" i="1"/>
  <c r="GE42" i="1" s="1"/>
  <c r="FV26" i="1"/>
  <c r="GE26" i="1" s="1"/>
  <c r="FT295" i="1"/>
  <c r="GC295" i="1" s="1"/>
  <c r="FT280" i="1"/>
  <c r="FT271" i="1"/>
  <c r="GC271" i="1" s="1"/>
  <c r="FT300" i="1"/>
  <c r="FT276" i="1"/>
  <c r="GC276" i="1" s="1"/>
  <c r="FT274" i="1"/>
  <c r="GC274" i="1" s="1"/>
  <c r="FT240" i="1"/>
  <c r="GC240" i="1" s="1"/>
  <c r="FT228" i="1"/>
  <c r="GC228" i="1" s="1"/>
  <c r="FT211" i="1"/>
  <c r="GC211" i="1" s="1"/>
  <c r="FT203" i="1"/>
  <c r="GC203" i="1" s="1"/>
  <c r="FT209" i="1"/>
  <c r="GC209" i="1" s="1"/>
  <c r="FT225" i="1"/>
  <c r="GC225" i="1" s="1"/>
  <c r="FT175" i="1"/>
  <c r="GC175" i="1" s="1"/>
  <c r="FT259" i="1"/>
  <c r="GC259" i="1" s="1"/>
  <c r="FT232" i="1"/>
  <c r="GC232" i="1" s="1"/>
  <c r="FT198" i="1"/>
  <c r="GC198" i="1" s="1"/>
  <c r="FT231" i="1"/>
  <c r="GC231" i="1" s="1"/>
  <c r="FT223" i="1"/>
  <c r="GC223" i="1" s="1"/>
  <c r="FT214" i="1"/>
  <c r="GC214" i="1" s="1"/>
  <c r="FT157" i="1"/>
  <c r="FT109" i="1"/>
  <c r="GC109" i="1" s="1"/>
  <c r="FT69" i="1"/>
  <c r="GC69" i="1" s="1"/>
  <c r="FT140" i="1"/>
  <c r="GC140" i="1" s="1"/>
  <c r="FT124" i="1"/>
  <c r="GC124" i="1" s="1"/>
  <c r="FT84" i="1"/>
  <c r="GC84" i="1" s="1"/>
  <c r="FT155" i="1"/>
  <c r="GC155" i="1" s="1"/>
  <c r="FT83" i="1"/>
  <c r="GC83" i="1" s="1"/>
  <c r="FT106" i="1"/>
  <c r="GC106" i="1" s="1"/>
  <c r="FT50" i="1"/>
  <c r="GC50" i="1" s="1"/>
  <c r="FT89" i="1"/>
  <c r="GC89" i="1" s="1"/>
  <c r="FT81" i="1"/>
  <c r="GC81" i="1" s="1"/>
  <c r="FT57" i="1"/>
  <c r="GC57" i="1" s="1"/>
  <c r="FT49" i="1"/>
  <c r="GC49" i="1" s="1"/>
  <c r="FT194" i="1"/>
  <c r="GC194" i="1" s="1"/>
  <c r="FT181" i="1"/>
  <c r="GC181" i="1" s="1"/>
  <c r="FT152" i="1"/>
  <c r="GC152" i="1" s="1"/>
  <c r="FT144" i="1"/>
  <c r="GC144" i="1" s="1"/>
  <c r="FT64" i="1"/>
  <c r="GC64" i="1" s="1"/>
  <c r="FT143" i="1"/>
  <c r="GC143" i="1" s="1"/>
  <c r="FT135" i="1"/>
  <c r="GC135" i="1" s="1"/>
  <c r="FT71" i="1"/>
  <c r="GC71" i="1" s="1"/>
  <c r="FT178" i="1"/>
  <c r="GC178" i="1" s="1"/>
  <c r="FT134" i="1"/>
  <c r="GC134" i="1" s="1"/>
  <c r="FT94" i="1"/>
  <c r="GC94" i="1" s="1"/>
  <c r="FT15" i="1"/>
  <c r="GC15" i="1" s="1"/>
  <c r="FT52" i="1"/>
  <c r="GC52" i="1" s="1"/>
  <c r="FT47" i="1"/>
  <c r="GC47" i="1" s="1"/>
  <c r="FT14" i="1"/>
  <c r="GC14" i="1" s="1"/>
  <c r="FT38" i="1"/>
  <c r="GC38" i="1" s="1"/>
  <c r="FT12" i="1"/>
  <c r="FT39" i="1"/>
  <c r="GC39" i="1" s="1"/>
  <c r="FT53" i="1"/>
  <c r="FT10" i="1"/>
  <c r="GC10" i="1" s="1"/>
  <c r="FU272" i="1"/>
  <c r="GD272" i="1" s="1"/>
  <c r="FU292" i="1"/>
  <c r="FU299" i="1"/>
  <c r="GD299" i="1" s="1"/>
  <c r="FU298" i="1"/>
  <c r="GD298" i="1" s="1"/>
  <c r="FU263" i="1"/>
  <c r="GD263" i="1" s="1"/>
  <c r="FU239" i="1"/>
  <c r="GD239" i="1" s="1"/>
  <c r="FU212" i="1"/>
  <c r="GD212" i="1" s="1"/>
  <c r="FU218" i="1"/>
  <c r="GD218" i="1" s="1"/>
  <c r="FU192" i="1"/>
  <c r="GD192" i="1" s="1"/>
  <c r="FU243" i="1"/>
  <c r="GD243" i="1" s="1"/>
  <c r="FU208" i="1"/>
  <c r="GD208" i="1" s="1"/>
  <c r="FU191" i="1"/>
  <c r="GD191" i="1" s="1"/>
  <c r="FU207" i="1"/>
  <c r="GD207" i="1" s="1"/>
  <c r="FU261" i="1"/>
  <c r="GD261" i="1" s="1"/>
  <c r="FU197" i="1"/>
  <c r="GD197" i="1" s="1"/>
  <c r="FU253" i="1"/>
  <c r="GD253" i="1" s="1"/>
  <c r="FU179" i="1"/>
  <c r="GD179" i="1" s="1"/>
  <c r="FU164" i="1"/>
  <c r="GD164" i="1" s="1"/>
  <c r="FU156" i="1"/>
  <c r="GD156" i="1" s="1"/>
  <c r="FU132" i="1"/>
  <c r="GD132" i="1" s="1"/>
  <c r="FU108" i="1"/>
  <c r="GD108" i="1" s="1"/>
  <c r="FU60" i="1"/>
  <c r="GD60" i="1" s="1"/>
  <c r="FU139" i="1"/>
  <c r="GD139" i="1" s="1"/>
  <c r="FU131" i="1"/>
  <c r="GD131" i="1" s="1"/>
  <c r="FU146" i="1"/>
  <c r="GD146" i="1" s="1"/>
  <c r="FU82" i="1"/>
  <c r="GD82" i="1" s="1"/>
  <c r="FU58" i="1"/>
  <c r="GD58" i="1" s="1"/>
  <c r="FU145" i="1"/>
  <c r="GD145" i="1" s="1"/>
  <c r="FU177" i="1"/>
  <c r="FU160" i="1"/>
  <c r="GD160" i="1" s="1"/>
  <c r="FU120" i="1"/>
  <c r="GD120" i="1" s="1"/>
  <c r="FU88" i="1"/>
  <c r="GD88" i="1" s="1"/>
  <c r="FU80" i="1"/>
  <c r="GD80" i="1" s="1"/>
  <c r="FU48" i="1"/>
  <c r="GD48" i="1" s="1"/>
  <c r="FU40" i="1"/>
  <c r="GD40" i="1" s="1"/>
  <c r="FU167" i="1"/>
  <c r="GD167" i="1" s="1"/>
  <c r="FU111" i="1"/>
  <c r="GD111" i="1" s="1"/>
  <c r="FU103" i="1"/>
  <c r="GD103" i="1" s="1"/>
  <c r="FU142" i="1"/>
  <c r="GD142" i="1" s="1"/>
  <c r="FU126" i="1"/>
  <c r="GD126" i="1" s="1"/>
  <c r="FU78" i="1"/>
  <c r="GD78" i="1" s="1"/>
  <c r="FU193" i="1"/>
  <c r="GD193" i="1" s="1"/>
  <c r="FU173" i="1"/>
  <c r="GD173" i="1" s="1"/>
  <c r="FU133" i="1"/>
  <c r="GD133" i="1" s="1"/>
  <c r="FU93" i="1"/>
  <c r="GD93" i="1" s="1"/>
  <c r="FU41" i="1"/>
  <c r="GD41" i="1" s="1"/>
  <c r="FU22" i="1"/>
  <c r="FU54" i="1"/>
  <c r="FU21" i="1"/>
  <c r="FU11" i="1"/>
  <c r="FU17" i="1"/>
  <c r="GD17" i="1" s="1"/>
  <c r="FU46" i="1"/>
  <c r="FU25" i="1"/>
  <c r="GD25" i="1" s="1"/>
  <c r="FW260" i="1"/>
  <c r="GF260" i="1" s="1"/>
  <c r="FW277" i="1"/>
  <c r="FW269" i="1"/>
  <c r="GF269" i="1" s="1"/>
  <c r="FW291" i="1"/>
  <c r="GF291" i="1" s="1"/>
  <c r="FW265" i="1"/>
  <c r="GF265" i="1" s="1"/>
  <c r="FW294" i="1"/>
  <c r="FW279" i="1"/>
  <c r="FW236" i="1"/>
  <c r="GF236" i="1" s="1"/>
  <c r="FW227" i="1"/>
  <c r="GF227" i="1" s="1"/>
  <c r="FW210" i="1"/>
  <c r="GF210" i="1" s="1"/>
  <c r="FW244" i="1"/>
  <c r="GF244" i="1" s="1"/>
  <c r="FW234" i="1"/>
  <c r="GF234" i="1" s="1"/>
  <c r="FW217" i="1"/>
  <c r="GF217" i="1" s="1"/>
  <c r="FW242" i="1"/>
  <c r="GF242" i="1" s="1"/>
  <c r="FW224" i="1"/>
  <c r="GF224" i="1" s="1"/>
  <c r="FW241" i="1"/>
  <c r="GF241" i="1" s="1"/>
  <c r="FW205" i="1"/>
  <c r="GF205" i="1" s="1"/>
  <c r="FW180" i="1"/>
  <c r="GF180" i="1" s="1"/>
  <c r="FW247" i="1"/>
  <c r="GF247" i="1" s="1"/>
  <c r="FW204" i="1"/>
  <c r="GF204" i="1" s="1"/>
  <c r="FW187" i="1"/>
  <c r="GF187" i="1" s="1"/>
  <c r="FW170" i="1"/>
  <c r="GF170" i="1" s="1"/>
  <c r="FW154" i="1"/>
  <c r="GF154" i="1" s="1"/>
  <c r="FW74" i="1"/>
  <c r="GF74" i="1" s="1"/>
  <c r="FW199" i="1"/>
  <c r="GF199" i="1" s="1"/>
  <c r="FW169" i="1"/>
  <c r="GF169" i="1" s="1"/>
  <c r="FW137" i="1"/>
  <c r="GF137" i="1" s="1"/>
  <c r="FW129" i="1"/>
  <c r="GF129" i="1" s="1"/>
  <c r="FW112" i="1"/>
  <c r="GF112" i="1" s="1"/>
  <c r="FW56" i="1"/>
  <c r="FW127" i="1"/>
  <c r="GF127" i="1" s="1"/>
  <c r="FW119" i="1"/>
  <c r="GF119" i="1" s="1"/>
  <c r="FW87" i="1"/>
  <c r="GF87" i="1" s="1"/>
  <c r="FW63" i="1"/>
  <c r="FW150" i="1"/>
  <c r="GF150" i="1" s="1"/>
  <c r="FW102" i="1"/>
  <c r="GF102" i="1" s="1"/>
  <c r="FW70" i="1"/>
  <c r="GF70" i="1" s="1"/>
  <c r="FW185" i="1"/>
  <c r="GF185" i="1" s="1"/>
  <c r="FW101" i="1"/>
  <c r="GF101" i="1" s="1"/>
  <c r="FW85" i="1"/>
  <c r="GF85" i="1" s="1"/>
  <c r="FW77" i="1"/>
  <c r="GF77" i="1" s="1"/>
  <c r="FW45" i="1"/>
  <c r="FW37" i="1"/>
  <c r="GF37" i="1" s="1"/>
  <c r="FW172" i="1"/>
  <c r="GF172" i="1" s="1"/>
  <c r="FW148" i="1"/>
  <c r="GF148" i="1" s="1"/>
  <c r="FW100" i="1"/>
  <c r="GF100" i="1" s="1"/>
  <c r="FW92" i="1"/>
  <c r="GF92" i="1" s="1"/>
  <c r="FW186" i="1"/>
  <c r="GF186" i="1" s="1"/>
  <c r="FW163" i="1"/>
  <c r="GF163" i="1" s="1"/>
  <c r="FW123" i="1"/>
  <c r="GF123" i="1" s="1"/>
  <c r="FW107" i="1"/>
  <c r="GF107" i="1" s="1"/>
  <c r="FW75" i="1"/>
  <c r="GF75" i="1" s="1"/>
  <c r="FW43" i="1"/>
  <c r="GF43" i="1" s="1"/>
  <c r="FW13" i="1"/>
  <c r="GF13" i="1" s="1"/>
  <c r="FW20" i="1"/>
  <c r="GF20" i="1" s="1"/>
  <c r="FW27" i="1"/>
  <c r="GF27" i="1" s="1"/>
  <c r="FW42" i="1"/>
  <c r="GF42" i="1" s="1"/>
  <c r="FW26" i="1"/>
  <c r="GF26" i="1" s="1"/>
  <c r="FW31" i="1"/>
  <c r="FT287" i="1"/>
  <c r="GC287" i="1" s="1"/>
  <c r="FT347" i="1"/>
  <c r="FT301" i="1"/>
  <c r="GC301" i="1" s="1"/>
  <c r="FT278" i="1"/>
  <c r="GC278" i="1" s="1"/>
  <c r="FT270" i="1"/>
  <c r="GC270" i="1" s="1"/>
  <c r="FT290" i="1"/>
  <c r="FT266" i="1"/>
  <c r="GC266" i="1" s="1"/>
  <c r="FT289" i="1"/>
  <c r="FT248" i="1"/>
  <c r="GC248" i="1" s="1"/>
  <c r="FT222" i="1"/>
  <c r="GC222" i="1" s="1"/>
  <c r="FT213" i="1"/>
  <c r="GC213" i="1" s="1"/>
  <c r="FT221" i="1"/>
  <c r="GC221" i="1" s="1"/>
  <c r="FT237" i="1"/>
  <c r="GC237" i="1" s="1"/>
  <c r="FT262" i="1"/>
  <c r="GC262" i="1" s="1"/>
  <c r="FT245" i="1"/>
  <c r="GC245" i="1" s="1"/>
  <c r="FT219" i="1"/>
  <c r="GC219" i="1" s="1"/>
  <c r="FT202" i="1"/>
  <c r="GC202" i="1" s="1"/>
  <c r="FT257" i="1"/>
  <c r="GC257" i="1" s="1"/>
  <c r="FT201" i="1"/>
  <c r="GC201" i="1" s="1"/>
  <c r="FT190" i="1"/>
  <c r="GC190" i="1" s="1"/>
  <c r="FT249" i="1"/>
  <c r="GC249" i="1" s="1"/>
  <c r="FT174" i="1"/>
  <c r="GC174" i="1" s="1"/>
  <c r="FT165" i="1"/>
  <c r="GC165" i="1" s="1"/>
  <c r="FT125" i="1"/>
  <c r="GC125" i="1" s="1"/>
  <c r="FT117" i="1"/>
  <c r="GC117" i="1" s="1"/>
  <c r="FT76" i="1"/>
  <c r="GC76" i="1" s="1"/>
  <c r="FT189" i="1"/>
  <c r="GC189" i="1" s="1"/>
  <c r="FT171" i="1"/>
  <c r="GC171" i="1" s="1"/>
  <c r="FT147" i="1"/>
  <c r="GC147" i="1" s="1"/>
  <c r="FT115" i="1"/>
  <c r="GC115" i="1" s="1"/>
  <c r="FT99" i="1"/>
  <c r="GC99" i="1" s="1"/>
  <c r="FT91" i="1"/>
  <c r="GC91" i="1" s="1"/>
  <c r="FT138" i="1"/>
  <c r="GC138" i="1" s="1"/>
  <c r="FT130" i="1"/>
  <c r="GC130" i="1" s="1"/>
  <c r="FT114" i="1"/>
  <c r="GC114" i="1" s="1"/>
  <c r="FT98" i="1"/>
  <c r="GC98" i="1" s="1"/>
  <c r="FT161" i="1"/>
  <c r="GC161" i="1" s="1"/>
  <c r="FT153" i="1"/>
  <c r="GC153" i="1" s="1"/>
  <c r="FT121" i="1"/>
  <c r="GC121" i="1" s="1"/>
  <c r="FT65" i="1"/>
  <c r="GC65" i="1" s="1"/>
  <c r="FT104" i="1"/>
  <c r="GC104" i="1" s="1"/>
  <c r="FT72" i="1"/>
  <c r="GC72" i="1" s="1"/>
  <c r="FT95" i="1"/>
  <c r="GC95" i="1" s="1"/>
  <c r="FT188" i="1"/>
  <c r="GC188" i="1" s="1"/>
  <c r="FT158" i="1"/>
  <c r="GC158" i="1" s="1"/>
  <c r="FT62" i="1"/>
  <c r="GC62" i="1" s="1"/>
  <c r="FT55" i="1"/>
  <c r="GC55" i="1" s="1"/>
  <c r="FT32" i="1"/>
  <c r="GC32" i="1" s="1"/>
  <c r="FT24" i="1"/>
  <c r="GC24" i="1" s="1"/>
  <c r="FT68" i="1"/>
  <c r="GC68" i="1" s="1"/>
  <c r="FT36" i="1"/>
  <c r="GC36" i="1" s="1"/>
  <c r="FT19" i="1"/>
  <c r="GC19" i="1" s="1"/>
  <c r="FT34" i="1"/>
  <c r="GC34" i="1" s="1"/>
  <c r="FT18" i="1"/>
  <c r="FZ256" i="1"/>
  <c r="GI256" i="1" s="1"/>
  <c r="FZ297" i="1"/>
  <c r="FZ296" i="1"/>
  <c r="FZ273" i="1"/>
  <c r="FZ293" i="1"/>
  <c r="GI293" i="1" s="1"/>
  <c r="FZ268" i="1"/>
  <c r="GI268" i="1" s="1"/>
  <c r="FZ215" i="1"/>
  <c r="GI215" i="1" s="1"/>
  <c r="FZ206" i="1"/>
  <c r="GI206" i="1" s="1"/>
  <c r="FZ251" i="1"/>
  <c r="GI251" i="1" s="1"/>
  <c r="FZ250" i="1"/>
  <c r="FZ230" i="1"/>
  <c r="GI230" i="1" s="1"/>
  <c r="FZ229" i="1"/>
  <c r="GI229" i="1" s="1"/>
  <c r="FZ195" i="1"/>
  <c r="GI195" i="1" s="1"/>
  <c r="FZ255" i="1"/>
  <c r="GI255" i="1" s="1"/>
  <c r="FZ246" i="1"/>
  <c r="GI246" i="1" s="1"/>
  <c r="FZ220" i="1"/>
  <c r="GI220" i="1" s="1"/>
  <c r="FZ235" i="1"/>
  <c r="GI235" i="1" s="1"/>
  <c r="FZ226" i="1"/>
  <c r="GI226" i="1" s="1"/>
  <c r="FZ184" i="1"/>
  <c r="GI184" i="1" s="1"/>
  <c r="FZ159" i="1"/>
  <c r="FZ151" i="1"/>
  <c r="GI151" i="1" s="1"/>
  <c r="FZ79" i="1"/>
  <c r="GI79" i="1" s="1"/>
  <c r="FZ166" i="1"/>
  <c r="GI166" i="1" s="1"/>
  <c r="FZ118" i="1"/>
  <c r="GI118" i="1" s="1"/>
  <c r="FZ110" i="1"/>
  <c r="GI110" i="1" s="1"/>
  <c r="FZ86" i="1"/>
  <c r="GI86" i="1" s="1"/>
  <c r="FZ149" i="1"/>
  <c r="GI149" i="1" s="1"/>
  <c r="FZ141" i="1"/>
  <c r="GI141" i="1" s="1"/>
  <c r="FZ61" i="1"/>
  <c r="GI61" i="1" s="1"/>
  <c r="FZ116" i="1"/>
  <c r="GI116" i="1" s="1"/>
  <c r="FZ44" i="1"/>
  <c r="GI44" i="1" s="1"/>
  <c r="FZ182" i="1"/>
  <c r="GI182" i="1" s="1"/>
  <c r="FZ67" i="1"/>
  <c r="GI67" i="1" s="1"/>
  <c r="FZ59" i="1"/>
  <c r="FZ51" i="1"/>
  <c r="FZ176" i="1"/>
  <c r="GI176" i="1" s="1"/>
  <c r="FZ162" i="1"/>
  <c r="GI162" i="1" s="1"/>
  <c r="FZ122" i="1"/>
  <c r="GI122" i="1" s="1"/>
  <c r="FZ90" i="1"/>
  <c r="GI90" i="1" s="1"/>
  <c r="FZ66" i="1"/>
  <c r="GI66" i="1" s="1"/>
  <c r="FZ183" i="1"/>
  <c r="GI183" i="1" s="1"/>
  <c r="FZ113" i="1"/>
  <c r="GI113" i="1" s="1"/>
  <c r="FZ105" i="1"/>
  <c r="GI105" i="1" s="1"/>
  <c r="FZ97" i="1"/>
  <c r="GI97" i="1" s="1"/>
  <c r="FZ73" i="1"/>
  <c r="GI73" i="1" s="1"/>
  <c r="FZ196" i="1"/>
  <c r="GI196" i="1" s="1"/>
  <c r="FZ168" i="1"/>
  <c r="GI168" i="1" s="1"/>
  <c r="FZ136" i="1"/>
  <c r="GI136" i="1" s="1"/>
  <c r="FZ128" i="1"/>
  <c r="GI128" i="1" s="1"/>
  <c r="FZ96" i="1"/>
  <c r="GI96" i="1" s="1"/>
  <c r="FZ35" i="1"/>
  <c r="FZ33" i="1"/>
  <c r="FZ9" i="1"/>
  <c r="FZ16" i="1"/>
  <c r="GI16" i="1" s="1"/>
  <c r="FZ23" i="1"/>
  <c r="GI23" i="1" s="1"/>
  <c r="FZ30" i="1"/>
  <c r="GI30" i="1" s="1"/>
  <c r="FZ29" i="1"/>
  <c r="GI29" i="1" s="1"/>
  <c r="FZ28" i="1"/>
  <c r="GI28" i="1" s="1"/>
  <c r="FU295" i="1"/>
  <c r="FU280" i="1"/>
  <c r="GD280" i="1" s="1"/>
  <c r="FU271" i="1"/>
  <c r="GD271" i="1" s="1"/>
  <c r="FU300" i="1"/>
  <c r="GD300" i="1" s="1"/>
  <c r="FU259" i="1"/>
  <c r="GD259" i="1" s="1"/>
  <c r="FU276" i="1"/>
  <c r="GD276" i="1" s="1"/>
  <c r="FU274" i="1"/>
  <c r="GD274" i="1" s="1"/>
  <c r="FU228" i="1"/>
  <c r="GD228" i="1" s="1"/>
  <c r="FU211" i="1"/>
  <c r="GD211" i="1" s="1"/>
  <c r="FU203" i="1"/>
  <c r="GD203" i="1" s="1"/>
  <c r="FU194" i="1"/>
  <c r="GD194" i="1" s="1"/>
  <c r="FU209" i="1"/>
  <c r="GD209" i="1" s="1"/>
  <c r="FU225" i="1"/>
  <c r="GD225" i="1" s="1"/>
  <c r="FU232" i="1"/>
  <c r="GD232" i="1" s="1"/>
  <c r="FU198" i="1"/>
  <c r="GD198" i="1" s="1"/>
  <c r="FU231" i="1"/>
  <c r="GD231" i="1" s="1"/>
  <c r="FU223" i="1"/>
  <c r="GD223" i="1" s="1"/>
  <c r="FU214" i="1"/>
  <c r="GD214" i="1" s="1"/>
  <c r="FU240" i="1"/>
  <c r="GD240" i="1" s="1"/>
  <c r="FU175" i="1"/>
  <c r="GD175" i="1" s="1"/>
  <c r="FU140" i="1"/>
  <c r="GD140" i="1" s="1"/>
  <c r="FU124" i="1"/>
  <c r="GD124" i="1" s="1"/>
  <c r="FU84" i="1"/>
  <c r="GD84" i="1" s="1"/>
  <c r="FU155" i="1"/>
  <c r="GD155" i="1" s="1"/>
  <c r="FU83" i="1"/>
  <c r="GD83" i="1" s="1"/>
  <c r="FU106" i="1"/>
  <c r="GD106" i="1" s="1"/>
  <c r="FU50" i="1"/>
  <c r="GD50" i="1" s="1"/>
  <c r="FU89" i="1"/>
  <c r="GD89" i="1" s="1"/>
  <c r="FU81" i="1"/>
  <c r="GD81" i="1" s="1"/>
  <c r="FU57" i="1"/>
  <c r="GD57" i="1" s="1"/>
  <c r="FU49" i="1"/>
  <c r="GD49" i="1" s="1"/>
  <c r="FU181" i="1"/>
  <c r="GD181" i="1" s="1"/>
  <c r="FU152" i="1"/>
  <c r="GD152" i="1" s="1"/>
  <c r="FU144" i="1"/>
  <c r="GD144" i="1" s="1"/>
  <c r="FU64" i="1"/>
  <c r="GD64" i="1" s="1"/>
  <c r="FU143" i="1"/>
  <c r="GD143" i="1" s="1"/>
  <c r="FU135" i="1"/>
  <c r="GD135" i="1" s="1"/>
  <c r="FU71" i="1"/>
  <c r="GD71" i="1" s="1"/>
  <c r="FU47" i="1"/>
  <c r="GD47" i="1" s="1"/>
  <c r="FU39" i="1"/>
  <c r="GD39" i="1" s="1"/>
  <c r="FU178" i="1"/>
  <c r="GD178" i="1" s="1"/>
  <c r="FU134" i="1"/>
  <c r="GD134" i="1" s="1"/>
  <c r="FU94" i="1"/>
  <c r="GD94" i="1" s="1"/>
  <c r="FU157" i="1"/>
  <c r="FU109" i="1"/>
  <c r="GD109" i="1" s="1"/>
  <c r="FU69" i="1"/>
  <c r="GD69" i="1" s="1"/>
  <c r="FU53" i="1"/>
  <c r="FU15" i="1"/>
  <c r="GD15" i="1" s="1"/>
  <c r="FU52" i="1"/>
  <c r="GD52" i="1" s="1"/>
  <c r="FU14" i="1"/>
  <c r="GD14" i="1" s="1"/>
  <c r="FU38" i="1"/>
  <c r="GD38" i="1" s="1"/>
  <c r="FU12" i="1"/>
  <c r="FU10" i="1"/>
  <c r="GD10" i="1" s="1"/>
  <c r="FV261" i="1"/>
  <c r="GE261" i="1" s="1"/>
  <c r="FV292" i="1"/>
  <c r="FV299" i="1"/>
  <c r="FV298" i="1"/>
  <c r="GE298" i="1" s="1"/>
  <c r="FV263" i="1"/>
  <c r="GE263" i="1" s="1"/>
  <c r="FV272" i="1"/>
  <c r="GE272" i="1" s="1"/>
  <c r="FV193" i="1"/>
  <c r="GE193" i="1" s="1"/>
  <c r="FV218" i="1"/>
  <c r="GE218" i="1" s="1"/>
  <c r="FV243" i="1"/>
  <c r="GE243" i="1" s="1"/>
  <c r="FV208" i="1"/>
  <c r="GE208" i="1" s="1"/>
  <c r="FV191" i="1"/>
  <c r="GE191" i="1" s="1"/>
  <c r="FV207" i="1"/>
  <c r="GE207" i="1" s="1"/>
  <c r="FV197" i="1"/>
  <c r="GE197" i="1" s="1"/>
  <c r="FV253" i="1"/>
  <c r="FV239" i="1"/>
  <c r="GE239" i="1" s="1"/>
  <c r="FV212" i="1"/>
  <c r="GE212" i="1" s="1"/>
  <c r="FV139" i="1"/>
  <c r="GE139" i="1" s="1"/>
  <c r="FV131" i="1"/>
  <c r="GE131" i="1" s="1"/>
  <c r="FV192" i="1"/>
  <c r="GE192" i="1" s="1"/>
  <c r="FV146" i="1"/>
  <c r="GE146" i="1" s="1"/>
  <c r="FV82" i="1"/>
  <c r="GE82" i="1" s="1"/>
  <c r="FV145" i="1"/>
  <c r="GE145" i="1" s="1"/>
  <c r="FV41" i="1"/>
  <c r="GE41" i="1" s="1"/>
  <c r="FV177" i="1"/>
  <c r="GE177" i="1" s="1"/>
  <c r="FV160" i="1"/>
  <c r="GE160" i="1" s="1"/>
  <c r="FV120" i="1"/>
  <c r="GE120" i="1" s="1"/>
  <c r="FV88" i="1"/>
  <c r="GE88" i="1" s="1"/>
  <c r="FV80" i="1"/>
  <c r="GE80" i="1" s="1"/>
  <c r="FV48" i="1"/>
  <c r="GE48" i="1" s="1"/>
  <c r="FV167" i="1"/>
  <c r="GE167" i="1" s="1"/>
  <c r="FV111" i="1"/>
  <c r="GE111" i="1" s="1"/>
  <c r="FV103" i="1"/>
  <c r="GE103" i="1" s="1"/>
  <c r="FV142" i="1"/>
  <c r="GE142" i="1" s="1"/>
  <c r="FV126" i="1"/>
  <c r="GE126" i="1" s="1"/>
  <c r="FV78" i="1"/>
  <c r="GE78" i="1" s="1"/>
  <c r="FV54" i="1"/>
  <c r="GE54" i="1" s="1"/>
  <c r="FV46" i="1"/>
  <c r="FV173" i="1"/>
  <c r="GE173" i="1" s="1"/>
  <c r="FV133" i="1"/>
  <c r="GE133" i="1" s="1"/>
  <c r="FV93" i="1"/>
  <c r="GE93" i="1" s="1"/>
  <c r="FV179" i="1"/>
  <c r="GE179" i="1" s="1"/>
  <c r="FV164" i="1"/>
  <c r="GE164" i="1" s="1"/>
  <c r="FV156" i="1"/>
  <c r="GE156" i="1" s="1"/>
  <c r="FV132" i="1"/>
  <c r="GE132" i="1" s="1"/>
  <c r="FV108" i="1"/>
  <c r="GE108" i="1" s="1"/>
  <c r="FV60" i="1"/>
  <c r="GE60" i="1" s="1"/>
  <c r="FV58" i="1"/>
  <c r="GE58" i="1" s="1"/>
  <c r="FV22" i="1"/>
  <c r="FV21" i="1"/>
  <c r="GE21" i="1" s="1"/>
  <c r="FV11" i="1"/>
  <c r="GE11" i="1" s="1"/>
  <c r="FV25" i="1"/>
  <c r="GE25" i="1" s="1"/>
  <c r="FV17" i="1"/>
  <c r="GE17" i="1" s="1"/>
  <c r="FV40" i="1"/>
  <c r="GE40" i="1" s="1"/>
  <c r="FX277" i="1"/>
  <c r="GG277" i="1" s="1"/>
  <c r="FX269" i="1"/>
  <c r="GG269" i="1" s="1"/>
  <c r="FX291" i="1"/>
  <c r="FX265" i="1"/>
  <c r="GG265" i="1" s="1"/>
  <c r="FX294" i="1"/>
  <c r="GG294" i="1" s="1"/>
  <c r="FX279" i="1"/>
  <c r="FX260" i="1"/>
  <c r="GG260" i="1" s="1"/>
  <c r="FX244" i="1"/>
  <c r="GG244" i="1" s="1"/>
  <c r="FX234" i="1"/>
  <c r="GG234" i="1" s="1"/>
  <c r="FX217" i="1"/>
  <c r="GG217" i="1" s="1"/>
  <c r="FX199" i="1"/>
  <c r="GG199" i="1" s="1"/>
  <c r="FX242" i="1"/>
  <c r="GG242" i="1" s="1"/>
  <c r="FX224" i="1"/>
  <c r="GG224" i="1" s="1"/>
  <c r="FX241" i="1"/>
  <c r="GG241" i="1" s="1"/>
  <c r="FX205" i="1"/>
  <c r="GG205" i="1" s="1"/>
  <c r="FX180" i="1"/>
  <c r="GG180" i="1" s="1"/>
  <c r="FX247" i="1"/>
  <c r="GG247" i="1" s="1"/>
  <c r="FX204" i="1"/>
  <c r="GG204" i="1" s="1"/>
  <c r="FX187" i="1"/>
  <c r="GG187" i="1" s="1"/>
  <c r="FX236" i="1"/>
  <c r="GG236" i="1" s="1"/>
  <c r="FX227" i="1"/>
  <c r="GG227" i="1" s="1"/>
  <c r="FX210" i="1"/>
  <c r="GG210" i="1" s="1"/>
  <c r="FX169" i="1"/>
  <c r="GG169" i="1" s="1"/>
  <c r="FX137" i="1"/>
  <c r="GG137" i="1" s="1"/>
  <c r="FX129" i="1"/>
  <c r="GG129" i="1" s="1"/>
  <c r="FX112" i="1"/>
  <c r="GG112" i="1" s="1"/>
  <c r="FX127" i="1"/>
  <c r="GG127" i="1" s="1"/>
  <c r="FX119" i="1"/>
  <c r="GG119" i="1" s="1"/>
  <c r="FX87" i="1"/>
  <c r="GG87" i="1" s="1"/>
  <c r="FX63" i="1"/>
  <c r="FX150" i="1"/>
  <c r="GG150" i="1" s="1"/>
  <c r="FX102" i="1"/>
  <c r="GG102" i="1" s="1"/>
  <c r="FX70" i="1"/>
  <c r="GG70" i="1" s="1"/>
  <c r="FX185" i="1"/>
  <c r="GG185" i="1" s="1"/>
  <c r="FX101" i="1"/>
  <c r="GG101" i="1" s="1"/>
  <c r="FX85" i="1"/>
  <c r="GG85" i="1" s="1"/>
  <c r="FX77" i="1"/>
  <c r="GG77" i="1" s="1"/>
  <c r="FX45" i="1"/>
  <c r="GG45" i="1" s="1"/>
  <c r="FX172" i="1"/>
  <c r="GG172" i="1" s="1"/>
  <c r="FX148" i="1"/>
  <c r="GG148" i="1" s="1"/>
  <c r="FX100" i="1"/>
  <c r="GG100" i="1" s="1"/>
  <c r="FX92" i="1"/>
  <c r="GG92" i="1" s="1"/>
  <c r="FX186" i="1"/>
  <c r="GG186" i="1" s="1"/>
  <c r="FX163" i="1"/>
  <c r="GG163" i="1" s="1"/>
  <c r="FX123" i="1"/>
  <c r="GG123" i="1" s="1"/>
  <c r="FX107" i="1"/>
  <c r="GG107" i="1" s="1"/>
  <c r="FX75" i="1"/>
  <c r="GG75" i="1" s="1"/>
  <c r="FX170" i="1"/>
  <c r="GG170" i="1" s="1"/>
  <c r="FX154" i="1"/>
  <c r="GG154" i="1" s="1"/>
  <c r="FX74" i="1"/>
  <c r="GG74" i="1" s="1"/>
  <c r="FX42" i="1"/>
  <c r="GG42" i="1" s="1"/>
  <c r="FX20" i="1"/>
  <c r="GG20" i="1" s="1"/>
  <c r="FX37" i="1"/>
  <c r="FX27" i="1"/>
  <c r="GG27" i="1" s="1"/>
  <c r="FX26" i="1"/>
  <c r="GG26" i="1" s="1"/>
  <c r="FX56" i="1"/>
  <c r="FX31" i="1"/>
  <c r="FX43" i="1"/>
  <c r="GG43" i="1" s="1"/>
  <c r="FX13" i="1"/>
  <c r="GG13" i="1" s="1"/>
  <c r="FU262" i="1"/>
  <c r="GD262" i="1" s="1"/>
  <c r="FU347" i="1"/>
  <c r="GD347" i="1" s="1"/>
  <c r="FU301" i="1"/>
  <c r="GD301" i="1" s="1"/>
  <c r="FU278" i="1"/>
  <c r="FU270" i="1"/>
  <c r="GD270" i="1" s="1"/>
  <c r="FU249" i="1"/>
  <c r="GD249" i="1" s="1"/>
  <c r="FU290" i="1"/>
  <c r="FU266" i="1"/>
  <c r="GD266" i="1" s="1"/>
  <c r="FU289" i="1"/>
  <c r="GD289" i="1" s="1"/>
  <c r="FU287" i="1"/>
  <c r="GD287" i="1" s="1"/>
  <c r="FU221" i="1"/>
  <c r="GD221" i="1" s="1"/>
  <c r="FU237" i="1"/>
  <c r="GD237" i="1" s="1"/>
  <c r="FU245" i="1"/>
  <c r="GD245" i="1" s="1"/>
  <c r="FU219" i="1"/>
  <c r="GD219" i="1" s="1"/>
  <c r="FU202" i="1"/>
  <c r="GD202" i="1" s="1"/>
  <c r="FU257" i="1"/>
  <c r="GD257" i="1" s="1"/>
  <c r="FU201" i="1"/>
  <c r="GD201" i="1" s="1"/>
  <c r="FU190" i="1"/>
  <c r="GD190" i="1" s="1"/>
  <c r="FU189" i="1"/>
  <c r="GD189" i="1" s="1"/>
  <c r="FU248" i="1"/>
  <c r="GD248" i="1" s="1"/>
  <c r="FU222" i="1"/>
  <c r="GD222" i="1" s="1"/>
  <c r="FU213" i="1"/>
  <c r="GD213" i="1" s="1"/>
  <c r="FU76" i="1"/>
  <c r="GD76" i="1" s="1"/>
  <c r="FU68" i="1"/>
  <c r="GD68" i="1" s="1"/>
  <c r="FU171" i="1"/>
  <c r="GD171" i="1" s="1"/>
  <c r="FU147" i="1"/>
  <c r="GD147" i="1" s="1"/>
  <c r="FU115" i="1"/>
  <c r="GD115" i="1" s="1"/>
  <c r="FU99" i="1"/>
  <c r="GD99" i="1" s="1"/>
  <c r="FU91" i="1"/>
  <c r="GD91" i="1" s="1"/>
  <c r="FU138" i="1"/>
  <c r="GD138" i="1" s="1"/>
  <c r="FU130" i="1"/>
  <c r="GD130" i="1" s="1"/>
  <c r="FU114" i="1"/>
  <c r="GD114" i="1" s="1"/>
  <c r="FU98" i="1"/>
  <c r="GD98" i="1" s="1"/>
  <c r="FU161" i="1"/>
  <c r="GD161" i="1" s="1"/>
  <c r="FU153" i="1"/>
  <c r="GD153" i="1" s="1"/>
  <c r="FU121" i="1"/>
  <c r="GD121" i="1" s="1"/>
  <c r="FU65" i="1"/>
  <c r="GD65" i="1" s="1"/>
  <c r="FU104" i="1"/>
  <c r="GD104" i="1" s="1"/>
  <c r="FU72" i="1"/>
  <c r="GD72" i="1" s="1"/>
  <c r="FU95" i="1"/>
  <c r="GD95" i="1" s="1"/>
  <c r="FU55" i="1"/>
  <c r="GD55" i="1" s="1"/>
  <c r="FU188" i="1"/>
  <c r="GD188" i="1" s="1"/>
  <c r="FU158" i="1"/>
  <c r="GD158" i="1" s="1"/>
  <c r="FU62" i="1"/>
  <c r="GD62" i="1" s="1"/>
  <c r="FU174" i="1"/>
  <c r="GD174" i="1" s="1"/>
  <c r="FU165" i="1"/>
  <c r="GD165" i="1" s="1"/>
  <c r="FU125" i="1"/>
  <c r="GD125" i="1" s="1"/>
  <c r="FU117" i="1"/>
  <c r="GD117" i="1" s="1"/>
  <c r="FU32" i="1"/>
  <c r="GD32" i="1" s="1"/>
  <c r="FU24" i="1"/>
  <c r="GD24" i="1" s="1"/>
  <c r="FU36" i="1"/>
  <c r="GD36" i="1" s="1"/>
  <c r="FU19" i="1"/>
  <c r="FU34" i="1"/>
  <c r="GD34" i="1" s="1"/>
  <c r="FU18" i="1"/>
  <c r="GD18" i="1" s="1"/>
  <c r="FY268" i="1"/>
  <c r="GH268" i="1" s="1"/>
  <c r="FY297" i="1"/>
  <c r="FY255" i="1"/>
  <c r="GH255" i="1" s="1"/>
  <c r="FY296" i="1"/>
  <c r="FY273" i="1"/>
  <c r="GH273" i="1" s="1"/>
  <c r="FY293" i="1"/>
  <c r="FY215" i="1"/>
  <c r="GH215" i="1" s="1"/>
  <c r="FY206" i="1"/>
  <c r="GH206" i="1" s="1"/>
  <c r="FY251" i="1"/>
  <c r="GH251" i="1" s="1"/>
  <c r="FY250" i="1"/>
  <c r="FY230" i="1"/>
  <c r="GH230" i="1" s="1"/>
  <c r="FY196" i="1"/>
  <c r="GH196" i="1" s="1"/>
  <c r="FY229" i="1"/>
  <c r="GH229" i="1" s="1"/>
  <c r="FY195" i="1"/>
  <c r="GH195" i="1" s="1"/>
  <c r="FY246" i="1"/>
  <c r="GH246" i="1" s="1"/>
  <c r="FY220" i="1"/>
  <c r="GH220" i="1" s="1"/>
  <c r="FY256" i="1"/>
  <c r="GH256" i="1" s="1"/>
  <c r="FY235" i="1"/>
  <c r="GH235" i="1" s="1"/>
  <c r="FY226" i="1"/>
  <c r="GH226" i="1" s="1"/>
  <c r="FY168" i="1"/>
  <c r="GH168" i="1" s="1"/>
  <c r="FY136" i="1"/>
  <c r="GH136" i="1" s="1"/>
  <c r="FY128" i="1"/>
  <c r="GH128" i="1" s="1"/>
  <c r="FY96" i="1"/>
  <c r="GH96" i="1" s="1"/>
  <c r="FY184" i="1"/>
  <c r="GH184" i="1" s="1"/>
  <c r="FY159" i="1"/>
  <c r="FY151" i="1"/>
  <c r="GH151" i="1" s="1"/>
  <c r="FY79" i="1"/>
  <c r="GH79" i="1" s="1"/>
  <c r="FY166" i="1"/>
  <c r="GH166" i="1" s="1"/>
  <c r="FY118" i="1"/>
  <c r="GH118" i="1" s="1"/>
  <c r="FY110" i="1"/>
  <c r="GH110" i="1" s="1"/>
  <c r="FY86" i="1"/>
  <c r="GH86" i="1" s="1"/>
  <c r="FY149" i="1"/>
  <c r="GH149" i="1" s="1"/>
  <c r="FY141" i="1"/>
  <c r="GH141" i="1" s="1"/>
  <c r="FY61" i="1"/>
  <c r="GH61" i="1" s="1"/>
  <c r="FY116" i="1"/>
  <c r="GH116" i="1" s="1"/>
  <c r="FY44" i="1"/>
  <c r="GH44" i="1" s="1"/>
  <c r="FY182" i="1"/>
  <c r="GH182" i="1" s="1"/>
  <c r="FY67" i="1"/>
  <c r="GH67" i="1" s="1"/>
  <c r="FY59" i="1"/>
  <c r="GH59" i="1" s="1"/>
  <c r="FY51" i="1"/>
  <c r="GH51" i="1" s="1"/>
  <c r="FY176" i="1"/>
  <c r="GH176" i="1" s="1"/>
  <c r="FY162" i="1"/>
  <c r="GH162" i="1" s="1"/>
  <c r="FY122" i="1"/>
  <c r="GH122" i="1" s="1"/>
  <c r="FY90" i="1"/>
  <c r="GH90" i="1" s="1"/>
  <c r="FY66" i="1"/>
  <c r="GH66" i="1" s="1"/>
  <c r="FY183" i="1"/>
  <c r="GH183" i="1" s="1"/>
  <c r="FY113" i="1"/>
  <c r="GH113" i="1" s="1"/>
  <c r="FY105" i="1"/>
  <c r="GH105" i="1" s="1"/>
  <c r="FY97" i="1"/>
  <c r="GH97" i="1" s="1"/>
  <c r="FY73" i="1"/>
  <c r="GH73" i="1" s="1"/>
  <c r="FY28" i="1"/>
  <c r="GH28" i="1" s="1"/>
  <c r="FY35" i="1"/>
  <c r="GH35" i="1" s="1"/>
  <c r="FY33" i="1"/>
  <c r="GH33" i="1" s="1"/>
  <c r="FY9" i="1"/>
  <c r="GH9" i="1" s="1"/>
  <c r="FY16" i="1"/>
  <c r="FY23" i="1"/>
  <c r="FY30" i="1"/>
  <c r="FY29" i="1"/>
  <c r="GH29" i="1" s="1"/>
  <c r="FV271" i="1"/>
  <c r="GE271" i="1" s="1"/>
  <c r="FV300" i="1"/>
  <c r="GE300" i="1" s="1"/>
  <c r="FV259" i="1"/>
  <c r="GE259" i="1" s="1"/>
  <c r="FV276" i="1"/>
  <c r="GE276" i="1" s="1"/>
  <c r="FV274" i="1"/>
  <c r="GE274" i="1" s="1"/>
  <c r="FV295" i="1"/>
  <c r="FV280" i="1"/>
  <c r="GE280" i="1" s="1"/>
  <c r="FV228" i="1"/>
  <c r="GE228" i="1" s="1"/>
  <c r="FV211" i="1"/>
  <c r="GE211" i="1" s="1"/>
  <c r="FV203" i="1"/>
  <c r="GE203" i="1" s="1"/>
  <c r="FV194" i="1"/>
  <c r="GE194" i="1" s="1"/>
  <c r="FV209" i="1"/>
  <c r="GE209" i="1" s="1"/>
  <c r="FV225" i="1"/>
  <c r="GE225" i="1" s="1"/>
  <c r="FV175" i="1"/>
  <c r="GE175" i="1" s="1"/>
  <c r="FV232" i="1"/>
  <c r="GE232" i="1" s="1"/>
  <c r="FV198" i="1"/>
  <c r="GE198" i="1" s="1"/>
  <c r="FV231" i="1"/>
  <c r="GE231" i="1" s="1"/>
  <c r="FV223" i="1"/>
  <c r="GE223" i="1" s="1"/>
  <c r="FV214" i="1"/>
  <c r="GE214" i="1" s="1"/>
  <c r="FV181" i="1"/>
  <c r="GE181" i="1" s="1"/>
  <c r="FV240" i="1"/>
  <c r="GE240" i="1" s="1"/>
  <c r="FV155" i="1"/>
  <c r="GE155" i="1" s="1"/>
  <c r="FV83" i="1"/>
  <c r="GE83" i="1" s="1"/>
  <c r="FV106" i="1"/>
  <c r="GE106" i="1" s="1"/>
  <c r="FV89" i="1"/>
  <c r="GE89" i="1" s="1"/>
  <c r="FV81" i="1"/>
  <c r="GE81" i="1" s="1"/>
  <c r="FV57" i="1"/>
  <c r="GE57" i="1" s="1"/>
  <c r="FV49" i="1"/>
  <c r="GE49" i="1" s="1"/>
  <c r="FV152" i="1"/>
  <c r="GE152" i="1" s="1"/>
  <c r="FV144" i="1"/>
  <c r="GE144" i="1" s="1"/>
  <c r="FV64" i="1"/>
  <c r="GE64" i="1" s="1"/>
  <c r="FV143" i="1"/>
  <c r="GE143" i="1" s="1"/>
  <c r="FV135" i="1"/>
  <c r="GE135" i="1" s="1"/>
  <c r="FV71" i="1"/>
  <c r="GE71" i="1" s="1"/>
  <c r="FV47" i="1"/>
  <c r="FV39" i="1"/>
  <c r="GE39" i="1" s="1"/>
  <c r="FV178" i="1"/>
  <c r="GE178" i="1" s="1"/>
  <c r="FV134" i="1"/>
  <c r="GE134" i="1" s="1"/>
  <c r="FV94" i="1"/>
  <c r="GE94" i="1" s="1"/>
  <c r="FV38" i="1"/>
  <c r="GE38" i="1" s="1"/>
  <c r="FV157" i="1"/>
  <c r="GE157" i="1" s="1"/>
  <c r="FV109" i="1"/>
  <c r="GE109" i="1" s="1"/>
  <c r="FV69" i="1"/>
  <c r="GE69" i="1"/>
  <c r="FV140" i="1"/>
  <c r="GE140" i="1" s="1"/>
  <c r="FV124" i="1"/>
  <c r="GE124" i="1" s="1"/>
  <c r="FV84" i="1"/>
  <c r="GE84" i="1" s="1"/>
  <c r="FV52" i="1"/>
  <c r="GE52" i="1" s="1"/>
  <c r="FV50" i="1"/>
  <c r="GE50" i="1" s="1"/>
  <c r="FV14" i="1"/>
  <c r="GE14" i="1" s="1"/>
  <c r="FV12" i="1"/>
  <c r="FV10" i="1"/>
  <c r="GE10" i="1" s="1"/>
  <c r="FV15" i="1"/>
  <c r="GE15" i="1" s="1"/>
  <c r="FV53" i="1"/>
  <c r="GE53" i="1" s="1"/>
  <c r="FW292" i="1"/>
  <c r="FW299" i="1"/>
  <c r="GF299" i="1" s="1"/>
  <c r="FW298" i="1"/>
  <c r="FW263" i="1"/>
  <c r="GF263" i="1" s="1"/>
  <c r="FW272" i="1"/>
  <c r="GF272" i="1"/>
  <c r="FW261" i="1"/>
  <c r="GF261" i="1" s="1"/>
  <c r="FW193" i="1"/>
  <c r="GF193" i="1" s="1"/>
  <c r="FW218" i="1"/>
  <c r="GF218" i="1" s="1"/>
  <c r="FW192" i="1"/>
  <c r="GF192" i="1" s="1"/>
  <c r="FW243" i="1"/>
  <c r="GF243" i="1" s="1"/>
  <c r="FW208" i="1"/>
  <c r="GF208" i="1" s="1"/>
  <c r="FW207" i="1"/>
  <c r="GF207" i="1" s="1"/>
  <c r="FW197" i="1"/>
  <c r="GF197" i="1" s="1"/>
  <c r="FW253" i="1"/>
  <c r="GF253" i="1" s="1"/>
  <c r="FW239" i="1"/>
  <c r="GF239" i="1" s="1"/>
  <c r="FW212" i="1"/>
  <c r="GF212" i="1" s="1"/>
  <c r="FW146" i="1"/>
  <c r="GF146" i="1" s="1"/>
  <c r="FW82" i="1"/>
  <c r="GF82" i="1" s="1"/>
  <c r="FW145" i="1"/>
  <c r="GF145" i="1" s="1"/>
  <c r="FW177" i="1"/>
  <c r="FW160" i="1"/>
  <c r="GF160" i="1" s="1"/>
  <c r="FW120" i="1"/>
  <c r="GF120" i="1" s="1"/>
  <c r="FW88" i="1"/>
  <c r="GF88" i="1" s="1"/>
  <c r="FW80" i="1"/>
  <c r="GF80" i="1" s="1"/>
  <c r="FW48" i="1"/>
  <c r="GF48" i="1" s="1"/>
  <c r="FW40" i="1"/>
  <c r="FW191" i="1"/>
  <c r="GF191" i="1" s="1"/>
  <c r="FW167" i="1"/>
  <c r="GF167" i="1" s="1"/>
  <c r="FW111" i="1"/>
  <c r="GF111" i="1" s="1"/>
  <c r="FW103" i="1"/>
  <c r="GF103" i="1" s="1"/>
  <c r="FW142" i="1"/>
  <c r="GF142" i="1" s="1"/>
  <c r="FW126" i="1"/>
  <c r="GF126" i="1" s="1"/>
  <c r="FW78" i="1"/>
  <c r="GF78" i="1" s="1"/>
  <c r="FW54" i="1"/>
  <c r="FW46" i="1"/>
  <c r="GF46" i="1" s="1"/>
  <c r="FW173" i="1"/>
  <c r="GF173" i="1" s="1"/>
  <c r="FW133" i="1"/>
  <c r="GF133" i="1" s="1"/>
  <c r="FW93" i="1"/>
  <c r="GF93" i="1" s="1"/>
  <c r="FW179" i="1"/>
  <c r="GF179" i="1" s="1"/>
  <c r="FW164" i="1"/>
  <c r="GF164" i="1" s="1"/>
  <c r="FW156" i="1"/>
  <c r="GF156" i="1" s="1"/>
  <c r="FW132" i="1"/>
  <c r="GF132" i="1" s="1"/>
  <c r="FW108" i="1"/>
  <c r="GF108" i="1" s="1"/>
  <c r="FW60" i="1"/>
  <c r="GF60" i="1" s="1"/>
  <c r="FW139" i="1"/>
  <c r="GF139" i="1" s="1"/>
  <c r="FW131" i="1"/>
  <c r="GF131" i="1" s="1"/>
  <c r="FW58" i="1"/>
  <c r="GF58" i="1" s="1"/>
  <c r="FW22" i="1"/>
  <c r="FW41" i="1"/>
  <c r="GF41" i="1" s="1"/>
  <c r="FW21" i="1"/>
  <c r="GF21" i="1" s="1"/>
  <c r="FW11" i="1"/>
  <c r="GF11" i="1" s="1"/>
  <c r="FW25" i="1"/>
  <c r="GF25" i="1" s="1"/>
  <c r="FW17" i="1"/>
  <c r="GF17" i="1" s="1"/>
  <c r="FY291" i="1"/>
  <c r="FY265" i="1"/>
  <c r="GH265" i="1" s="1"/>
  <c r="FY294" i="1"/>
  <c r="FY279" i="1"/>
  <c r="FY260" i="1"/>
  <c r="GH260" i="1" s="1"/>
  <c r="FY277" i="1"/>
  <c r="GH277" i="1" s="1"/>
  <c r="FY269" i="1"/>
  <c r="GH269" i="1" s="1"/>
  <c r="FY234" i="1"/>
  <c r="GH234" i="1" s="1"/>
  <c r="FY217" i="1"/>
  <c r="GH217" i="1" s="1"/>
  <c r="FY199" i="1"/>
  <c r="GH199" i="1" s="1"/>
  <c r="FY242" i="1"/>
  <c r="GH242" i="1" s="1"/>
  <c r="FY224" i="1"/>
  <c r="GH224" i="1" s="1"/>
  <c r="FY241" i="1"/>
  <c r="GH241" i="1" s="1"/>
  <c r="FY205" i="1"/>
  <c r="GH205" i="1" s="1"/>
  <c r="FY180" i="1"/>
  <c r="GH180" i="1" s="1"/>
  <c r="FY247" i="1"/>
  <c r="GH247" i="1" s="1"/>
  <c r="FY204" i="1"/>
  <c r="GH204" i="1" s="1"/>
  <c r="FY187" i="1"/>
  <c r="GH187" i="1" s="1"/>
  <c r="FY186" i="1"/>
  <c r="GH186" i="1" s="1"/>
  <c r="FY236" i="1"/>
  <c r="GH236" i="1" s="1"/>
  <c r="FY227" i="1"/>
  <c r="GH227" i="1" s="1"/>
  <c r="FY210" i="1"/>
  <c r="GH210" i="1" s="1"/>
  <c r="FY244" i="1"/>
  <c r="GH244" i="1" s="1"/>
  <c r="FY112" i="1"/>
  <c r="GH112" i="1" s="1"/>
  <c r="FY127" i="1"/>
  <c r="GH127" i="1" s="1"/>
  <c r="FY119" i="1"/>
  <c r="GH119" i="1" s="1"/>
  <c r="FY87" i="1"/>
  <c r="GH87" i="1" s="1"/>
  <c r="FY150" i="1"/>
  <c r="GH150" i="1" s="1"/>
  <c r="FY102" i="1"/>
  <c r="GH102" i="1" s="1"/>
  <c r="FY70" i="1"/>
  <c r="GH70" i="1" s="1"/>
  <c r="FY185" i="1"/>
  <c r="GH185" i="1" s="1"/>
  <c r="FY101" i="1"/>
  <c r="GH101" i="1" s="1"/>
  <c r="FY85" i="1"/>
  <c r="GH85" i="1" s="1"/>
  <c r="FY77" i="1"/>
  <c r="GH77" i="1" s="1"/>
  <c r="FY45" i="1"/>
  <c r="GH45" i="1" s="1"/>
  <c r="FY172" i="1"/>
  <c r="GH172" i="1" s="1"/>
  <c r="FY148" i="1"/>
  <c r="GH148" i="1" s="1"/>
  <c r="FY100" i="1"/>
  <c r="GH100" i="1" s="1"/>
  <c r="FY92" i="1"/>
  <c r="GH92" i="1" s="1"/>
  <c r="FY163" i="1"/>
  <c r="GH163" i="1" s="1"/>
  <c r="FY123" i="1"/>
  <c r="GH123" i="1" s="1"/>
  <c r="FY107" i="1"/>
  <c r="GH107" i="1" s="1"/>
  <c r="FY75" i="1"/>
  <c r="GH75" i="1" s="1"/>
  <c r="FY43" i="1"/>
  <c r="GH43" i="1" s="1"/>
  <c r="FY170" i="1"/>
  <c r="GH170" i="1" s="1"/>
  <c r="FY154" i="1"/>
  <c r="GH154" i="1" s="1"/>
  <c r="FY74" i="1"/>
  <c r="GH74" i="1" s="1"/>
  <c r="FY169" i="1"/>
  <c r="GH169" i="1" s="1"/>
  <c r="FY137" i="1"/>
  <c r="GH137" i="1" s="1"/>
  <c r="FY129" i="1"/>
  <c r="GH129" i="1" s="1"/>
  <c r="FY20" i="1"/>
  <c r="GH20" i="1" s="1"/>
  <c r="FY37" i="1"/>
  <c r="GH37" i="1" s="1"/>
  <c r="FY27" i="1"/>
  <c r="GH27" i="1" s="1"/>
  <c r="FY63" i="1"/>
  <c r="GH63" i="1" s="1"/>
  <c r="FY26" i="1"/>
  <c r="GH26" i="1" s="1"/>
  <c r="FY42" i="1"/>
  <c r="FY13" i="1"/>
  <c r="GH13" i="1" s="1"/>
  <c r="FY56" i="1"/>
  <c r="GH56" i="1" s="1"/>
  <c r="FY31" i="1"/>
  <c r="GH31" i="1" s="1"/>
  <c r="FV347" i="1"/>
  <c r="GE347" i="1" s="1"/>
  <c r="FV301" i="1"/>
  <c r="FV278" i="1"/>
  <c r="FV270" i="1"/>
  <c r="GE270" i="1" s="1"/>
  <c r="FV290" i="1"/>
  <c r="GE290" i="1" s="1"/>
  <c r="FV266" i="1"/>
  <c r="GE266" i="1" s="1"/>
  <c r="FV289" i="1"/>
  <c r="GE289" i="1" s="1"/>
  <c r="FV287" i="1"/>
  <c r="GE287" i="1" s="1"/>
  <c r="FV262" i="1"/>
  <c r="GE262" i="1" s="1"/>
  <c r="FV237" i="1"/>
  <c r="GE237" i="1" s="1"/>
  <c r="FV245" i="1"/>
  <c r="GE245" i="1" s="1"/>
  <c r="FV219" i="1"/>
  <c r="GE219" i="1" s="1"/>
  <c r="FV202" i="1"/>
  <c r="GE202" i="1" s="1"/>
  <c r="FV257" i="1"/>
  <c r="GE257" i="1" s="1"/>
  <c r="FV190" i="1"/>
  <c r="GE190" i="1" s="1"/>
  <c r="FV189" i="1"/>
  <c r="GE189" i="1" s="1"/>
  <c r="FV249" i="1"/>
  <c r="GE249" i="1" s="1"/>
  <c r="FV248" i="1"/>
  <c r="GE248" i="1" s="1"/>
  <c r="FV222" i="1"/>
  <c r="GE222" i="1" s="1"/>
  <c r="FV213" i="1"/>
  <c r="GE213" i="1" s="1"/>
  <c r="FV188" i="1"/>
  <c r="GE188" i="1" s="1"/>
  <c r="FV221" i="1"/>
  <c r="GE221" i="1" s="1"/>
  <c r="FV171" i="1"/>
  <c r="GE171" i="1" s="1"/>
  <c r="FV147" i="1"/>
  <c r="GE147" i="1" s="1"/>
  <c r="FV115" i="1"/>
  <c r="GE115" i="1" s="1"/>
  <c r="FV99" i="1"/>
  <c r="GE99" i="1" s="1"/>
  <c r="FV91" i="1"/>
  <c r="GE91" i="1" s="1"/>
  <c r="FV138" i="1"/>
  <c r="GE138" i="1" s="1"/>
  <c r="FV130" i="1"/>
  <c r="GE130" i="1" s="1"/>
  <c r="FV114" i="1"/>
  <c r="GE114" i="1" s="1"/>
  <c r="FV98" i="1"/>
  <c r="GE98" i="1" s="1"/>
  <c r="FV161" i="1"/>
  <c r="GE161" i="1" s="1"/>
  <c r="FV153" i="1"/>
  <c r="GE153" i="1" s="1"/>
  <c r="FV121" i="1"/>
  <c r="GE121" i="1" s="1"/>
  <c r="FV65" i="1"/>
  <c r="GE65" i="1" s="1"/>
  <c r="FV104" i="1"/>
  <c r="GE104" i="1" s="1"/>
  <c r="FV72" i="1"/>
  <c r="GE72" i="1" s="1"/>
  <c r="FV95" i="1"/>
  <c r="GE95" i="1" s="1"/>
  <c r="FV55" i="1"/>
  <c r="GE55" i="1" s="1"/>
  <c r="FV158" i="1"/>
  <c r="GE158" i="1" s="1"/>
  <c r="FV62" i="1"/>
  <c r="GE62" i="1" s="1"/>
  <c r="FV174" i="1"/>
  <c r="GE174" i="1" s="1"/>
  <c r="FV165" i="1"/>
  <c r="GE165" i="1" s="1"/>
  <c r="FV125" i="1"/>
  <c r="GE125" i="1" s="1"/>
  <c r="FV117" i="1"/>
  <c r="GE117" i="1" s="1"/>
  <c r="FV201" i="1"/>
  <c r="GE201" i="1" s="1"/>
  <c r="FV76" i="1"/>
  <c r="GE76" i="1" s="1"/>
  <c r="FV68" i="1"/>
  <c r="GE68" i="1" s="1"/>
  <c r="FV36" i="1"/>
  <c r="GE36" i="1" s="1"/>
  <c r="FV19" i="1"/>
  <c r="GE19" i="1" s="1"/>
  <c r="FV24" i="1"/>
  <c r="GE24" i="1" s="1"/>
  <c r="FV34" i="1"/>
  <c r="GE34" i="1" s="1"/>
  <c r="FV18" i="1"/>
  <c r="GE18" i="1" s="1"/>
  <c r="FV32" i="1"/>
  <c r="GE32" i="1" s="1"/>
  <c r="FX268" i="1"/>
  <c r="GG268" i="1" s="1"/>
  <c r="FX256" i="1"/>
  <c r="GG256" i="1" s="1"/>
  <c r="FX297" i="1"/>
  <c r="GG297" i="1" s="1"/>
  <c r="FX296" i="1"/>
  <c r="FX273" i="1"/>
  <c r="FX293" i="1"/>
  <c r="GG293" i="1" s="1"/>
  <c r="FX235" i="1"/>
  <c r="GG235" i="1" s="1"/>
  <c r="FX226" i="1"/>
  <c r="GG226" i="1" s="1"/>
  <c r="FX215" i="1"/>
  <c r="GG215" i="1" s="1"/>
  <c r="FX206" i="1"/>
  <c r="GG206" i="1" s="1"/>
  <c r="FX251" i="1"/>
  <c r="GG251" i="1" s="1"/>
  <c r="FX250" i="1"/>
  <c r="GG250" i="1" s="1"/>
  <c r="FX230" i="1"/>
  <c r="GG230" i="1" s="1"/>
  <c r="FX196" i="1"/>
  <c r="GG196" i="1" s="1"/>
  <c r="FX255" i="1"/>
  <c r="GG255" i="1" s="1"/>
  <c r="FX229" i="1"/>
  <c r="GG229" i="1" s="1"/>
  <c r="FX195" i="1"/>
  <c r="GG195" i="1" s="1"/>
  <c r="FX246" i="1"/>
  <c r="GG246" i="1" s="1"/>
  <c r="FX220" i="1"/>
  <c r="GG220" i="1" s="1"/>
  <c r="FX183" i="1"/>
  <c r="GG183" i="1" s="1"/>
  <c r="FX113" i="1"/>
  <c r="GG113" i="1" s="1"/>
  <c r="FX105" i="1"/>
  <c r="GG105" i="1" s="1"/>
  <c r="FX97" i="1"/>
  <c r="GG97" i="1" s="1"/>
  <c r="FX73" i="1"/>
  <c r="GG73" i="1" s="1"/>
  <c r="FX168" i="1"/>
  <c r="GG168" i="1" s="1"/>
  <c r="FX136" i="1"/>
  <c r="GG136" i="1" s="1"/>
  <c r="FX128" i="1"/>
  <c r="GG128" i="1" s="1"/>
  <c r="FX96" i="1"/>
  <c r="GG96" i="1" s="1"/>
  <c r="FX184" i="1"/>
  <c r="GG184" i="1" s="1"/>
  <c r="FX159" i="1"/>
  <c r="FX151" i="1"/>
  <c r="GG151" i="1" s="1"/>
  <c r="FX79" i="1"/>
  <c r="GG79" i="1" s="1"/>
  <c r="FX166" i="1"/>
  <c r="GG166" i="1" s="1"/>
  <c r="FX118" i="1"/>
  <c r="GG118" i="1" s="1"/>
  <c r="FX110" i="1"/>
  <c r="GG110" i="1" s="1"/>
  <c r="FX86" i="1"/>
  <c r="GG86" i="1" s="1"/>
  <c r="FX149" i="1"/>
  <c r="GG149" i="1" s="1"/>
  <c r="FX141" i="1"/>
  <c r="GG141" i="1" s="1"/>
  <c r="FX61" i="1"/>
  <c r="GG61" i="1" s="1"/>
  <c r="FX116" i="1"/>
  <c r="FX44" i="1"/>
  <c r="GG44" i="1" s="1"/>
  <c r="FX182" i="1"/>
  <c r="GG182" i="1" s="1"/>
  <c r="FX67" i="1"/>
  <c r="GG67" i="1" s="1"/>
  <c r="FX59" i="1"/>
  <c r="GG59" i="1" s="1"/>
  <c r="FX176" i="1"/>
  <c r="GG176" i="1" s="1"/>
  <c r="FX162" i="1"/>
  <c r="GG162" i="1" s="1"/>
  <c r="FX122" i="1"/>
  <c r="GG122" i="1" s="1"/>
  <c r="FX90" i="1"/>
  <c r="GG90" i="1" s="1"/>
  <c r="FX66" i="1"/>
  <c r="GG66" i="1" s="1"/>
  <c r="FX29" i="1"/>
  <c r="FX28" i="1"/>
  <c r="GG28" i="1" s="1"/>
  <c r="FX35" i="1"/>
  <c r="GG35" i="1" s="1"/>
  <c r="FX51" i="1"/>
  <c r="GG51" i="1" s="1"/>
  <c r="FX33" i="1"/>
  <c r="GG33" i="1" s="1"/>
  <c r="FX9" i="1"/>
  <c r="GG9" i="1" s="1"/>
  <c r="FX16" i="1"/>
  <c r="GG16" i="1" s="1"/>
  <c r="FX23" i="1"/>
  <c r="GG23" i="1" s="1"/>
  <c r="FX30" i="1"/>
  <c r="FW300" i="1"/>
  <c r="GF300" i="1" s="1"/>
  <c r="FW276" i="1"/>
  <c r="GF276" i="1" s="1"/>
  <c r="FW274" i="1"/>
  <c r="GF274" i="1" s="1"/>
  <c r="FW295" i="1"/>
  <c r="GF295" i="1" s="1"/>
  <c r="FW280" i="1"/>
  <c r="GF280" i="1" s="1"/>
  <c r="FW271" i="1"/>
  <c r="GF271" i="1" s="1"/>
  <c r="FW209" i="1"/>
  <c r="GF209" i="1" s="1"/>
  <c r="FW225" i="1"/>
  <c r="GF225" i="1" s="1"/>
  <c r="FW232" i="1"/>
  <c r="GF232" i="1" s="1"/>
  <c r="FW198" i="1"/>
  <c r="GF198" i="1" s="1"/>
  <c r="FW231" i="1"/>
  <c r="GF231" i="1" s="1"/>
  <c r="FW223" i="1"/>
  <c r="GF223" i="1" s="1"/>
  <c r="FW214" i="1"/>
  <c r="GF214" i="1" s="1"/>
  <c r="FW181" i="1"/>
  <c r="GF181" i="1" s="1"/>
  <c r="FW259" i="1"/>
  <c r="GF259" i="1" s="1"/>
  <c r="FW240" i="1"/>
  <c r="GF240" i="1" s="1"/>
  <c r="FW228" i="1"/>
  <c r="GF228" i="1" s="1"/>
  <c r="FW211" i="1"/>
  <c r="GF211" i="1" s="1"/>
  <c r="FW106" i="1"/>
  <c r="GF106" i="1" s="1"/>
  <c r="FW89" i="1"/>
  <c r="GF89" i="1" s="1"/>
  <c r="FW81" i="1"/>
  <c r="GF81" i="1" s="1"/>
  <c r="FW152" i="1"/>
  <c r="GF152" i="1" s="1"/>
  <c r="FW144" i="1"/>
  <c r="GF144" i="1" s="1"/>
  <c r="FW64" i="1"/>
  <c r="GF64" i="1" s="1"/>
  <c r="FW143" i="1"/>
  <c r="GF143" i="1" s="1"/>
  <c r="FW135" i="1"/>
  <c r="GF135" i="1" s="1"/>
  <c r="FW71" i="1"/>
  <c r="GF71" i="1" s="1"/>
  <c r="FW47" i="1"/>
  <c r="FW203" i="1"/>
  <c r="GF203" i="1" s="1"/>
  <c r="FW194" i="1"/>
  <c r="GF194" i="1" s="1"/>
  <c r="FW178" i="1"/>
  <c r="GF178" i="1" s="1"/>
  <c r="FW134" i="1"/>
  <c r="GF134" i="1" s="1"/>
  <c r="FW94" i="1"/>
  <c r="GF94" i="1" s="1"/>
  <c r="FW38" i="1"/>
  <c r="FW157" i="1"/>
  <c r="GF157" i="1" s="1"/>
  <c r="FW109" i="1"/>
  <c r="GF109" i="1" s="1"/>
  <c r="FW69" i="1"/>
  <c r="GF69" i="1" s="1"/>
  <c r="FW53" i="1"/>
  <c r="GF53" i="1" s="1"/>
  <c r="FW140" i="1"/>
  <c r="GF140" i="1" s="1"/>
  <c r="FW124" i="1"/>
  <c r="GF124" i="1" s="1"/>
  <c r="FW84" i="1"/>
  <c r="GF84" i="1" s="1"/>
  <c r="FW175" i="1"/>
  <c r="GF175" i="1" s="1"/>
  <c r="FW155" i="1"/>
  <c r="GF155" i="1" s="1"/>
  <c r="FW83" i="1"/>
  <c r="GF83" i="1" s="1"/>
  <c r="FW50" i="1"/>
  <c r="GF50" i="1" s="1"/>
  <c r="FW14" i="1"/>
  <c r="GF14" i="1" s="1"/>
  <c r="FW52" i="1"/>
  <c r="GF52" i="1" s="1"/>
  <c r="FW12" i="1"/>
  <c r="FW57" i="1"/>
  <c r="GF57" i="1" s="1"/>
  <c r="FW49" i="1"/>
  <c r="GF49" i="1" s="1"/>
  <c r="FW10" i="1"/>
  <c r="GF10" i="1" s="1"/>
  <c r="FW39" i="1"/>
  <c r="GF39" i="1" s="1"/>
  <c r="FW15" i="1"/>
  <c r="GF15" i="1" s="1"/>
  <c r="FX292" i="1"/>
  <c r="GG292" i="1" s="1"/>
  <c r="FX299" i="1"/>
  <c r="GG299" i="1" s="1"/>
  <c r="FX298" i="1"/>
  <c r="FX263" i="1"/>
  <c r="GG263" i="1" s="1"/>
  <c r="FX272" i="1"/>
  <c r="GG272" i="1" s="1"/>
  <c r="FX261" i="1"/>
  <c r="GG261" i="1" s="1"/>
  <c r="FX218" i="1"/>
  <c r="GG218" i="1" s="1"/>
  <c r="FX192" i="1"/>
  <c r="GG192" i="1" s="1"/>
  <c r="FX243" i="1"/>
  <c r="GG243" i="1" s="1"/>
  <c r="FX208" i="1"/>
  <c r="GG208" i="1" s="1"/>
  <c r="FX191" i="1"/>
  <c r="GG191" i="1" s="1"/>
  <c r="FX207" i="1"/>
  <c r="GG207" i="1" s="1"/>
  <c r="FX197" i="1"/>
  <c r="GG197" i="1" s="1"/>
  <c r="FX173" i="1"/>
  <c r="GG173" i="1" s="1"/>
  <c r="FX253" i="1"/>
  <c r="GG253" i="1" s="1"/>
  <c r="FX239" i="1"/>
  <c r="GG239" i="1" s="1"/>
  <c r="FX212" i="1"/>
  <c r="GG212" i="1" s="1"/>
  <c r="FX179" i="1"/>
  <c r="GG179" i="1" s="1"/>
  <c r="FX145" i="1"/>
  <c r="GG145" i="1" s="1"/>
  <c r="FX177" i="1"/>
  <c r="FX160" i="1"/>
  <c r="GG160" i="1" s="1"/>
  <c r="FX120" i="1"/>
  <c r="GG120" i="1" s="1"/>
  <c r="FX88" i="1"/>
  <c r="GG88" i="1" s="1"/>
  <c r="FX80" i="1"/>
  <c r="GG80" i="1" s="1"/>
  <c r="FX167" i="1"/>
  <c r="GG167" i="1" s="1"/>
  <c r="FX111" i="1"/>
  <c r="GG111" i="1" s="1"/>
  <c r="FX103" i="1"/>
  <c r="GG103" i="1" s="1"/>
  <c r="FX142" i="1"/>
  <c r="GG142" i="1" s="1"/>
  <c r="FX126" i="1"/>
  <c r="GG126" i="1" s="1"/>
  <c r="FX78" i="1"/>
  <c r="GG78" i="1" s="1"/>
  <c r="FX54" i="1"/>
  <c r="FX46" i="1"/>
  <c r="GG46" i="1" s="1"/>
  <c r="FX133" i="1"/>
  <c r="GG133" i="1" s="1"/>
  <c r="FX93" i="1"/>
  <c r="GG93" i="1" s="1"/>
  <c r="FX164" i="1"/>
  <c r="GG164" i="1" s="1"/>
  <c r="FX156" i="1"/>
  <c r="GG156" i="1" s="1"/>
  <c r="FX132" i="1"/>
  <c r="GG132" i="1" s="1"/>
  <c r="FX108" i="1"/>
  <c r="GG108" i="1" s="1"/>
  <c r="FX60" i="1"/>
  <c r="GG60" i="1" s="1"/>
  <c r="FX193" i="1"/>
  <c r="GG193" i="1" s="1"/>
  <c r="FX139" i="1"/>
  <c r="GG139" i="1" s="1"/>
  <c r="FX131" i="1"/>
  <c r="GG131" i="1" s="1"/>
  <c r="FX146" i="1"/>
  <c r="GG146" i="1" s="1"/>
  <c r="FX82" i="1"/>
  <c r="GG82" i="1" s="1"/>
  <c r="FX58" i="1"/>
  <c r="GG58" i="1" s="1"/>
  <c r="FX41" i="1"/>
  <c r="GG41" i="1" s="1"/>
  <c r="FX21" i="1"/>
  <c r="FX11" i="1"/>
  <c r="GG11" i="1" s="1"/>
  <c r="FX25" i="1"/>
  <c r="GG25" i="1" s="1"/>
  <c r="FX17" i="1"/>
  <c r="GG17" i="1" s="1"/>
  <c r="FX40" i="1"/>
  <c r="GG40" i="1" s="1"/>
  <c r="FX22" i="1"/>
  <c r="GG22" i="1" s="1"/>
  <c r="FX48" i="1"/>
  <c r="FZ265" i="1"/>
  <c r="GI265" i="1" s="1"/>
  <c r="FZ294" i="1"/>
  <c r="FZ279" i="1"/>
  <c r="GI279" i="1" s="1"/>
  <c r="FZ277" i="1"/>
  <c r="GI277" i="1" s="1"/>
  <c r="FZ269" i="1"/>
  <c r="GI269" i="1" s="1"/>
  <c r="FZ291" i="1"/>
  <c r="FZ260" i="1"/>
  <c r="GI260" i="1" s="1"/>
  <c r="FZ242" i="1"/>
  <c r="GI242" i="1" s="1"/>
  <c r="FZ224" i="1"/>
  <c r="GI224" i="1" s="1"/>
  <c r="FZ241" i="1"/>
  <c r="GI241" i="1" s="1"/>
  <c r="FZ205" i="1"/>
  <c r="GI205" i="1" s="1"/>
  <c r="FZ247" i="1"/>
  <c r="GI247" i="1" s="1"/>
  <c r="FZ204" i="1"/>
  <c r="GI204" i="1" s="1"/>
  <c r="FZ187" i="1"/>
  <c r="GI187" i="1" s="1"/>
  <c r="FZ186" i="1"/>
  <c r="GI186" i="1" s="1"/>
  <c r="FZ236" i="1"/>
  <c r="GI236" i="1" s="1"/>
  <c r="FZ227" i="1"/>
  <c r="GI227" i="1" s="1"/>
  <c r="FZ210" i="1"/>
  <c r="GI210" i="1" s="1"/>
  <c r="FZ185" i="1"/>
  <c r="GI185" i="1" s="1"/>
  <c r="FZ244" i="1"/>
  <c r="GI244" i="1" s="1"/>
  <c r="FZ234" i="1"/>
  <c r="GI234" i="1" s="1"/>
  <c r="FZ217" i="1"/>
  <c r="GI217" i="1" s="1"/>
  <c r="FZ199" i="1"/>
  <c r="GI199" i="1" s="1"/>
  <c r="FZ180" i="1"/>
  <c r="GI180" i="1" s="1"/>
  <c r="FZ127" i="1"/>
  <c r="GI127" i="1" s="1"/>
  <c r="FZ119" i="1"/>
  <c r="GI119" i="1" s="1"/>
  <c r="FZ87" i="1"/>
  <c r="GI87" i="1" s="1"/>
  <c r="FZ63" i="1"/>
  <c r="GI63" i="1" s="1"/>
  <c r="FZ150" i="1"/>
  <c r="GI150" i="1" s="1"/>
  <c r="FZ102" i="1"/>
  <c r="FZ101" i="1"/>
  <c r="GI101" i="1" s="1"/>
  <c r="FZ85" i="1"/>
  <c r="GI85" i="1" s="1"/>
  <c r="FZ77" i="1"/>
  <c r="GI77" i="1" s="1"/>
  <c r="FZ45" i="1"/>
  <c r="GI45" i="1" s="1"/>
  <c r="FZ172" i="1"/>
  <c r="GI172" i="1" s="1"/>
  <c r="FZ148" i="1"/>
  <c r="GI148" i="1" s="1"/>
  <c r="FZ100" i="1"/>
  <c r="GI100" i="1" s="1"/>
  <c r="FZ92" i="1"/>
  <c r="GI92" i="1" s="1"/>
  <c r="FZ163" i="1"/>
  <c r="GI163" i="1" s="1"/>
  <c r="FZ123" i="1"/>
  <c r="GI123" i="1" s="1"/>
  <c r="FZ107" i="1"/>
  <c r="GI107" i="1" s="1"/>
  <c r="FZ75" i="1"/>
  <c r="GI75" i="1" s="1"/>
  <c r="FZ43" i="1"/>
  <c r="GI43" i="1" s="1"/>
  <c r="FZ170" i="1"/>
  <c r="GI170" i="1" s="1"/>
  <c r="FZ154" i="1"/>
  <c r="GI154" i="1" s="1"/>
  <c r="FZ74" i="1"/>
  <c r="GI74" i="1" s="1"/>
  <c r="FZ42" i="1"/>
  <c r="GI42" i="1" s="1"/>
  <c r="FZ169" i="1"/>
  <c r="GI169" i="1"/>
  <c r="FZ137" i="1"/>
  <c r="GI137" i="1" s="1"/>
  <c r="FZ129" i="1"/>
  <c r="GI129" i="1" s="1"/>
  <c r="FZ112" i="1"/>
  <c r="GI112" i="1" s="1"/>
  <c r="FZ56" i="1"/>
  <c r="GI56" i="1" s="1"/>
  <c r="FZ37" i="1"/>
  <c r="GI37" i="1" s="1"/>
  <c r="FZ27" i="1"/>
  <c r="GI27" i="1" s="1"/>
  <c r="FZ26" i="1"/>
  <c r="GI26" i="1" s="1"/>
  <c r="FZ70" i="1"/>
  <c r="GI70" i="1" s="1"/>
  <c r="FZ31" i="1"/>
  <c r="GI31" i="1" s="1"/>
  <c r="FZ13" i="1"/>
  <c r="GI13" i="1" s="1"/>
  <c r="FZ20" i="1"/>
  <c r="GI20" i="1" s="1"/>
  <c r="FW301" i="1"/>
  <c r="GF301" i="1" s="1"/>
  <c r="FW278" i="1"/>
  <c r="GF278" i="1" s="1"/>
  <c r="FW270" i="1"/>
  <c r="GF270" i="1" s="1"/>
  <c r="FW257" i="1"/>
  <c r="GF257" i="1" s="1"/>
  <c r="FW290" i="1"/>
  <c r="GF290" i="1" s="1"/>
  <c r="FW266" i="1"/>
  <c r="GF266" i="1" s="1"/>
  <c r="FW289" i="1"/>
  <c r="GF289" i="1" s="1"/>
  <c r="FW287" i="1"/>
  <c r="GF287" i="1" s="1"/>
  <c r="FW262" i="1"/>
  <c r="GF262" i="1" s="1"/>
  <c r="FW347" i="1"/>
  <c r="GF347" i="1" s="1"/>
  <c r="FW245" i="1"/>
  <c r="GF245" i="1" s="1"/>
  <c r="FW219" i="1"/>
  <c r="GF219" i="1" s="1"/>
  <c r="FW202" i="1"/>
  <c r="GF202" i="1" s="1"/>
  <c r="FW201" i="1"/>
  <c r="GF201" i="1" s="1"/>
  <c r="FW190" i="1"/>
  <c r="GF190" i="1" s="1"/>
  <c r="FW174" i="1"/>
  <c r="GF174" i="1" s="1"/>
  <c r="FW189" i="1"/>
  <c r="GF189" i="1" s="1"/>
  <c r="FW249" i="1"/>
  <c r="GF249" i="1" s="1"/>
  <c r="FW248" i="1"/>
  <c r="GF248" i="1" s="1"/>
  <c r="FW222" i="1"/>
  <c r="GF222" i="1" s="1"/>
  <c r="FW213" i="1"/>
  <c r="GF213" i="1" s="1"/>
  <c r="FW188" i="1"/>
  <c r="GF188" i="1" s="1"/>
  <c r="FW221" i="1"/>
  <c r="GF221" i="1" s="1"/>
  <c r="FW237" i="1"/>
  <c r="GF237" i="1" s="1"/>
  <c r="FW138" i="1"/>
  <c r="GF138" i="1" s="1"/>
  <c r="FW130" i="1"/>
  <c r="GF130" i="1" s="1"/>
  <c r="FW114" i="1"/>
  <c r="GF114" i="1" s="1"/>
  <c r="FW98" i="1"/>
  <c r="GF98" i="1" s="1"/>
  <c r="FW161" i="1"/>
  <c r="FW153" i="1"/>
  <c r="GF153" i="1" s="1"/>
  <c r="FW121" i="1"/>
  <c r="GF121" i="1" s="1"/>
  <c r="FW104" i="1"/>
  <c r="GF104" i="1" s="1"/>
  <c r="FW72" i="1"/>
  <c r="GF72" i="1" s="1"/>
  <c r="FW95" i="1"/>
  <c r="GF95" i="1" s="1"/>
  <c r="FW55" i="1"/>
  <c r="GF55" i="1" s="1"/>
  <c r="FW158" i="1"/>
  <c r="GF158" i="1" s="1"/>
  <c r="FW62" i="1"/>
  <c r="GF62" i="1" s="1"/>
  <c r="FW165" i="1"/>
  <c r="GF165" i="1" s="1"/>
  <c r="FW125" i="1"/>
  <c r="GF125" i="1" s="1"/>
  <c r="FW117" i="1"/>
  <c r="GF117" i="1" s="1"/>
  <c r="FW76" i="1"/>
  <c r="GF76" i="1" s="1"/>
  <c r="FW68" i="1"/>
  <c r="GF68" i="1" s="1"/>
  <c r="FW171" i="1"/>
  <c r="GF171" i="1" s="1"/>
  <c r="FW147" i="1"/>
  <c r="GF147" i="1" s="1"/>
  <c r="FW115" i="1"/>
  <c r="GF115" i="1" s="1"/>
  <c r="FW99" i="1"/>
  <c r="FW91" i="1"/>
  <c r="GF91" i="1" s="1"/>
  <c r="FW65" i="1"/>
  <c r="GF65" i="1" s="1"/>
  <c r="FW36" i="1"/>
  <c r="FW19" i="1"/>
  <c r="GF19" i="1" s="1"/>
  <c r="FW34" i="1"/>
  <c r="GF34" i="1" s="1"/>
  <c r="FW18" i="1"/>
  <c r="GF18" i="1" s="1"/>
  <c r="FW32" i="1"/>
  <c r="GF32" i="1" s="1"/>
  <c r="FW24" i="1"/>
  <c r="GH52" i="1"/>
  <c r="FW293" i="1"/>
  <c r="GF293" i="1" s="1"/>
  <c r="FW268" i="1"/>
  <c r="GF268" i="1" s="1"/>
  <c r="FW297" i="1"/>
  <c r="GF297" i="1" s="1"/>
  <c r="FW296" i="1"/>
  <c r="GF296" i="1" s="1"/>
  <c r="FW273" i="1"/>
  <c r="GF273" i="1" s="1"/>
  <c r="FW235" i="1"/>
  <c r="GF235" i="1" s="1"/>
  <c r="FW226" i="1"/>
  <c r="GF226" i="1" s="1"/>
  <c r="FW215" i="1"/>
  <c r="GF215" i="1" s="1"/>
  <c r="FW182" i="1"/>
  <c r="GF182" i="1" s="1"/>
  <c r="FW206" i="1"/>
  <c r="GF206" i="1" s="1"/>
  <c r="FW251" i="1"/>
  <c r="GF251" i="1" s="1"/>
  <c r="FW250" i="1"/>
  <c r="GF250" i="1" s="1"/>
  <c r="FW230" i="1"/>
  <c r="GF230" i="1" s="1"/>
  <c r="FW196" i="1"/>
  <c r="GF196" i="1" s="1"/>
  <c r="FW255" i="1"/>
  <c r="GF255" i="1" s="1"/>
  <c r="FW229" i="1"/>
  <c r="GF229" i="1" s="1"/>
  <c r="FW195" i="1"/>
  <c r="GF195" i="1" s="1"/>
  <c r="FW256" i="1"/>
  <c r="GF256" i="1" s="1"/>
  <c r="FW246" i="1"/>
  <c r="GF246" i="1" s="1"/>
  <c r="FW220" i="1"/>
  <c r="GF220" i="1" s="1"/>
  <c r="FW176" i="1"/>
  <c r="GF176" i="1" s="1"/>
  <c r="FW162" i="1"/>
  <c r="GF162" i="1" s="1"/>
  <c r="FW122" i="1"/>
  <c r="GF122" i="1" s="1"/>
  <c r="FW90" i="1"/>
  <c r="GF90" i="1" s="1"/>
  <c r="FW66" i="1"/>
  <c r="GF66" i="1" s="1"/>
  <c r="FW183" i="1"/>
  <c r="GF183" i="1" s="1"/>
  <c r="FW113" i="1"/>
  <c r="GF113" i="1" s="1"/>
  <c r="FW105" i="1"/>
  <c r="GF105" i="1" s="1"/>
  <c r="FW97" i="1"/>
  <c r="GF97" i="1" s="1"/>
  <c r="FW73" i="1"/>
  <c r="GF73" i="1" s="1"/>
  <c r="FW168" i="1"/>
  <c r="GF168" i="1" s="1"/>
  <c r="FW136" i="1"/>
  <c r="GF136" i="1" s="1"/>
  <c r="FW128" i="1"/>
  <c r="GF128" i="1" s="1"/>
  <c r="FW96" i="1"/>
  <c r="GF96" i="1" s="1"/>
  <c r="FW184" i="1"/>
  <c r="GF184" i="1" s="1"/>
  <c r="FW159" i="1"/>
  <c r="FW151" i="1"/>
  <c r="GF151" i="1" s="1"/>
  <c r="FW79" i="1"/>
  <c r="GF79" i="1" s="1"/>
  <c r="FW166" i="1"/>
  <c r="GF166" i="1" s="1"/>
  <c r="FW118" i="1"/>
  <c r="GF118" i="1" s="1"/>
  <c r="FW110" i="1"/>
  <c r="GF110" i="1" s="1"/>
  <c r="FW86" i="1"/>
  <c r="GF86" i="1" s="1"/>
  <c r="FW149" i="1"/>
  <c r="GF149" i="1" s="1"/>
  <c r="FW141" i="1"/>
  <c r="GF141" i="1" s="1"/>
  <c r="FW61" i="1"/>
  <c r="GF61" i="1" s="1"/>
  <c r="FW116" i="1"/>
  <c r="GF116" i="1" s="1"/>
  <c r="FW67" i="1"/>
  <c r="GF67" i="1" s="1"/>
  <c r="FW59" i="1"/>
  <c r="GF59" i="1" s="1"/>
  <c r="FW51" i="1"/>
  <c r="GF51" i="1" s="1"/>
  <c r="FW30" i="1"/>
  <c r="GF30" i="1" s="1"/>
  <c r="FW29" i="1"/>
  <c r="GF29" i="1" s="1"/>
  <c r="FW28" i="1"/>
  <c r="FW35" i="1"/>
  <c r="GF35" i="1" s="1"/>
  <c r="FW44" i="1"/>
  <c r="GF44" i="1" s="1"/>
  <c r="FW33" i="1"/>
  <c r="GF33" i="1" s="1"/>
  <c r="FW9" i="1"/>
  <c r="GF9" i="1" s="1"/>
  <c r="FW23" i="1"/>
  <c r="GF23" i="1" s="1"/>
  <c r="FW16" i="1"/>
  <c r="GF16" i="1" s="1"/>
  <c r="FX300" i="1"/>
  <c r="GG300" i="1" s="1"/>
  <c r="FX259" i="1"/>
  <c r="GG259" i="1" s="1"/>
  <c r="FX276" i="1"/>
  <c r="GG276" i="1" s="1"/>
  <c r="FX274" i="1"/>
  <c r="GG274" i="1" s="1"/>
  <c r="FX295" i="1"/>
  <c r="GG295" i="1" s="1"/>
  <c r="FX280" i="1"/>
  <c r="GG280" i="1" s="1"/>
  <c r="FX271" i="1"/>
  <c r="GG271" i="1" s="1"/>
  <c r="FX209" i="1"/>
  <c r="GG209" i="1" s="1"/>
  <c r="FX225" i="1"/>
  <c r="GG225" i="1" s="1"/>
  <c r="FX232" i="1"/>
  <c r="GG232" i="1" s="1"/>
  <c r="FX231" i="1"/>
  <c r="GG231" i="1" s="1"/>
  <c r="FX223" i="1"/>
  <c r="GG223" i="1" s="1"/>
  <c r="FX214" i="1"/>
  <c r="GG214" i="1" s="1"/>
  <c r="FX181" i="1"/>
  <c r="GG181" i="1" s="1"/>
  <c r="FX240" i="1"/>
  <c r="GG240" i="1" s="1"/>
  <c r="FX228" i="1"/>
  <c r="GG228" i="1" s="1"/>
  <c r="FX211" i="1"/>
  <c r="GG211" i="1" s="1"/>
  <c r="FX203" i="1"/>
  <c r="GG203" i="1" s="1"/>
  <c r="FX194" i="1"/>
  <c r="GG194" i="1" s="1"/>
  <c r="FX89" i="1"/>
  <c r="GG89" i="1" s="1"/>
  <c r="FX81" i="1"/>
  <c r="GG81" i="1" s="1"/>
  <c r="FX152" i="1"/>
  <c r="GG152" i="1" s="1"/>
  <c r="FX144" i="1"/>
  <c r="GG144" i="1" s="1"/>
  <c r="FX143" i="1"/>
  <c r="GG143" i="1" s="1"/>
  <c r="FX135" i="1"/>
  <c r="GG135" i="1" s="1"/>
  <c r="FX71" i="1"/>
  <c r="GG71" i="1" s="1"/>
  <c r="FX47" i="1"/>
  <c r="GG47" i="1" s="1"/>
  <c r="FX198" i="1"/>
  <c r="GG198" i="1" s="1"/>
  <c r="FX178" i="1"/>
  <c r="GG178" i="1" s="1"/>
  <c r="FX134" i="1"/>
  <c r="GG134" i="1" s="1"/>
  <c r="FX94" i="1"/>
  <c r="GG94" i="1" s="1"/>
  <c r="FX157" i="1"/>
  <c r="GG157" i="1" s="1"/>
  <c r="FX109" i="1"/>
  <c r="GG109" i="1" s="1"/>
  <c r="FX69" i="1"/>
  <c r="GG69" i="1" s="1"/>
  <c r="FX53" i="1"/>
  <c r="GG53" i="1" s="1"/>
  <c r="FX140" i="1"/>
  <c r="GG140" i="1" s="1"/>
  <c r="FX124" i="1"/>
  <c r="GG124" i="1" s="1"/>
  <c r="FX84" i="1"/>
  <c r="GG84" i="1" s="1"/>
  <c r="FX52" i="1"/>
  <c r="GG52" i="1" s="1"/>
  <c r="FX175" i="1"/>
  <c r="GG175" i="1" s="1"/>
  <c r="FX155" i="1"/>
  <c r="GG155" i="1" s="1"/>
  <c r="FX83" i="1"/>
  <c r="GG83" i="1" s="1"/>
  <c r="FX106" i="1"/>
  <c r="GG106" i="1" s="1"/>
  <c r="FX50" i="1"/>
  <c r="GG50" i="1" s="1"/>
  <c r="FX64" i="1"/>
  <c r="GG64" i="1" s="1"/>
  <c r="FX12" i="1"/>
  <c r="GG12" i="1" s="1"/>
  <c r="FX57" i="1"/>
  <c r="GG57" i="1" s="1"/>
  <c r="FX49" i="1"/>
  <c r="GG49" i="1" s="1"/>
  <c r="FX38" i="1"/>
  <c r="GG38" i="1" s="1"/>
  <c r="FX10" i="1"/>
  <c r="GG10" i="1" s="1"/>
  <c r="FX39" i="1"/>
  <c r="GG39" i="1" s="1"/>
  <c r="FX14" i="1"/>
  <c r="GG14" i="1" s="1"/>
  <c r="FX15" i="1"/>
  <c r="GG15" i="1" s="1"/>
  <c r="FY299" i="1"/>
  <c r="GH299" i="1" s="1"/>
  <c r="FY298" i="1"/>
  <c r="GH298" i="1" s="1"/>
  <c r="FY263" i="1"/>
  <c r="GH263" i="1" s="1"/>
  <c r="FY272" i="1"/>
  <c r="GH272" i="1" s="1"/>
  <c r="FY292" i="1"/>
  <c r="GH292" i="1" s="1"/>
  <c r="FY243" i="1"/>
  <c r="GH243" i="1" s="1"/>
  <c r="FY208" i="1"/>
  <c r="GH208" i="1" s="1"/>
  <c r="FY191" i="1"/>
  <c r="GH191" i="1" s="1"/>
  <c r="FY207" i="1"/>
  <c r="GH207" i="1" s="1"/>
  <c r="FY253" i="1"/>
  <c r="FY239" i="1"/>
  <c r="GH239" i="1" s="1"/>
  <c r="FY212" i="1"/>
  <c r="GH212" i="1" s="1"/>
  <c r="FY179" i="1"/>
  <c r="GH179" i="1" s="1"/>
  <c r="FY261" i="1"/>
  <c r="GH261" i="1" s="1"/>
  <c r="FY193" i="1"/>
  <c r="GH193" i="1" s="1"/>
  <c r="FY218" i="1"/>
  <c r="GH218" i="1" s="1"/>
  <c r="FY192" i="1"/>
  <c r="GH192" i="1" s="1"/>
  <c r="FY177" i="1"/>
  <c r="FY160" i="1"/>
  <c r="GH160" i="1" s="1"/>
  <c r="FY120" i="1"/>
  <c r="GH120" i="1" s="1"/>
  <c r="FY88" i="1"/>
  <c r="GH88" i="1" s="1"/>
  <c r="FY80" i="1"/>
  <c r="GH80" i="1" s="1"/>
  <c r="FY167" i="1"/>
  <c r="GH167" i="1" s="1"/>
  <c r="FY111" i="1"/>
  <c r="GH111" i="1" s="1"/>
  <c r="FY103" i="1"/>
  <c r="GH103" i="1" s="1"/>
  <c r="FY142" i="1"/>
  <c r="GH142" i="1" s="1"/>
  <c r="FY126" i="1"/>
  <c r="GH126" i="1" s="1"/>
  <c r="FY78" i="1"/>
  <c r="GH78" i="1" s="1"/>
  <c r="FY54" i="1"/>
  <c r="GH54" i="1" s="1"/>
  <c r="FY46" i="1"/>
  <c r="GH46" i="1" s="1"/>
  <c r="FY133" i="1"/>
  <c r="GH133" i="1" s="1"/>
  <c r="FY93" i="1"/>
  <c r="GH93" i="1" s="1"/>
  <c r="FY173" i="1"/>
  <c r="GH173" i="1" s="1"/>
  <c r="FY164" i="1"/>
  <c r="GH164" i="1" s="1"/>
  <c r="FY156" i="1"/>
  <c r="GH156" i="1" s="1"/>
  <c r="FY132" i="1"/>
  <c r="GH132" i="1" s="1"/>
  <c r="FY108" i="1"/>
  <c r="GH108" i="1" s="1"/>
  <c r="FY60" i="1"/>
  <c r="GH60" i="1" s="1"/>
  <c r="FY197" i="1"/>
  <c r="GH197" i="1" s="1"/>
  <c r="FY139" i="1"/>
  <c r="GH139" i="1" s="1"/>
  <c r="FY131" i="1"/>
  <c r="GH131" i="1" s="1"/>
  <c r="FY146" i="1"/>
  <c r="GH146" i="1" s="1"/>
  <c r="FY82" i="1"/>
  <c r="GH82" i="1" s="1"/>
  <c r="FY58" i="1"/>
  <c r="GH58" i="1" s="1"/>
  <c r="FY145" i="1"/>
  <c r="GH145" i="1" s="1"/>
  <c r="FY41" i="1"/>
  <c r="GH41" i="1" s="1"/>
  <c r="FY11" i="1"/>
  <c r="FY21" i="1"/>
  <c r="GH21" i="1" s="1"/>
  <c r="FY25" i="1"/>
  <c r="GH25" i="1" s="1"/>
  <c r="FY17" i="1"/>
  <c r="GH17" i="1" s="1"/>
  <c r="FY40" i="1"/>
  <c r="GH40" i="1" s="1"/>
  <c r="FY48" i="1"/>
  <c r="GH48" i="1" s="1"/>
  <c r="FY22" i="1"/>
  <c r="GH22" i="1" s="1"/>
  <c r="FX290" i="1"/>
  <c r="GG290" i="1" s="1"/>
  <c r="FX266" i="1"/>
  <c r="GG266" i="1" s="1"/>
  <c r="FX289" i="1"/>
  <c r="GG289" i="1" s="1"/>
  <c r="FX287" i="1"/>
  <c r="GG287" i="1" s="1"/>
  <c r="FX347" i="1"/>
  <c r="GG347" i="1" s="1"/>
  <c r="FX301" i="1"/>
  <c r="GG301" i="1" s="1"/>
  <c r="FX278" i="1"/>
  <c r="GG278" i="1" s="1"/>
  <c r="FX270" i="1"/>
  <c r="GG270" i="1" s="1"/>
  <c r="FX201" i="1"/>
  <c r="GG201" i="1" s="1"/>
  <c r="FX257" i="1"/>
  <c r="GG257" i="1" s="1"/>
  <c r="FX262" i="1"/>
  <c r="GG262" i="1" s="1"/>
  <c r="FX189" i="1"/>
  <c r="GG189" i="1" s="1"/>
  <c r="FX249" i="1"/>
  <c r="GG249" i="1" s="1"/>
  <c r="FX248" i="1"/>
  <c r="GG248" i="1" s="1"/>
  <c r="FX222" i="1"/>
  <c r="GG222" i="1" s="1"/>
  <c r="FX213" i="1"/>
  <c r="GG213" i="1" s="1"/>
  <c r="FX188" i="1"/>
  <c r="GG188" i="1" s="1"/>
  <c r="FX221" i="1"/>
  <c r="GG221" i="1" s="1"/>
  <c r="FX237" i="1"/>
  <c r="GG237" i="1" s="1"/>
  <c r="FX245" i="1"/>
  <c r="GG245" i="1" s="1"/>
  <c r="FX219" i="1"/>
  <c r="GG219" i="1" s="1"/>
  <c r="FX161" i="1"/>
  <c r="GG161" i="1" s="1"/>
  <c r="FX153" i="1"/>
  <c r="GG153" i="1" s="1"/>
  <c r="FX121" i="1"/>
  <c r="GG121" i="1" s="1"/>
  <c r="FX65" i="1"/>
  <c r="GG65" i="1" s="1"/>
  <c r="FX104" i="1"/>
  <c r="GG104" i="1" s="1"/>
  <c r="FX95" i="1"/>
  <c r="GG95" i="1" s="1"/>
  <c r="FX55" i="1"/>
  <c r="GG55" i="1" s="1"/>
  <c r="FX158" i="1"/>
  <c r="GG158" i="1" s="1"/>
  <c r="FX62" i="1"/>
  <c r="GG62" i="1" s="1"/>
  <c r="FX165" i="1"/>
  <c r="GG165" i="1" s="1"/>
  <c r="FX125" i="1"/>
  <c r="GG125" i="1" s="1"/>
  <c r="FX117" i="1"/>
  <c r="GG117" i="1" s="1"/>
  <c r="FX202" i="1"/>
  <c r="GG202" i="1" s="1"/>
  <c r="FX174" i="1"/>
  <c r="GG174" i="1" s="1"/>
  <c r="FX76" i="1"/>
  <c r="GG76" i="1" s="1"/>
  <c r="FX68" i="1"/>
  <c r="GG68" i="1" s="1"/>
  <c r="FX36" i="1"/>
  <c r="GG36" i="1" s="1"/>
  <c r="FX190" i="1"/>
  <c r="GG190" i="1" s="1"/>
  <c r="FX171" i="1"/>
  <c r="GG171" i="1" s="1"/>
  <c r="FX147" i="1"/>
  <c r="GG147" i="1" s="1"/>
  <c r="FX115" i="1"/>
  <c r="GG115" i="1" s="1"/>
  <c r="FX99" i="1"/>
  <c r="GG99" i="1" s="1"/>
  <c r="FX91" i="1"/>
  <c r="GG91" i="1" s="1"/>
  <c r="FX138" i="1"/>
  <c r="GG138" i="1" s="1"/>
  <c r="FX130" i="1"/>
  <c r="GG130" i="1" s="1"/>
  <c r="FX114" i="1"/>
  <c r="GG114" i="1" s="1"/>
  <c r="FX98" i="1"/>
  <c r="GG98" i="1" s="1"/>
  <c r="FX72" i="1"/>
  <c r="GG72" i="1" s="1"/>
  <c r="FX19" i="1"/>
  <c r="GG19" i="1" s="1"/>
  <c r="FX34" i="1"/>
  <c r="GG34" i="1" s="1"/>
  <c r="FX18" i="1"/>
  <c r="GG18" i="1" s="1"/>
  <c r="FX32" i="1"/>
  <c r="GG32" i="1" s="1"/>
  <c r="FX24" i="1"/>
  <c r="GG24" i="1" s="1"/>
  <c r="GI208" i="1"/>
  <c r="GE229" i="1"/>
  <c r="GD101" i="1"/>
  <c r="GH181" i="1"/>
  <c r="GH214" i="1"/>
  <c r="GC244" i="1"/>
  <c r="GC199" i="1"/>
  <c r="GH270" i="1"/>
  <c r="GC74" i="1"/>
  <c r="GD183" i="1"/>
  <c r="GE226" i="1"/>
  <c r="GI270" i="1"/>
  <c r="GH194" i="1"/>
  <c r="GD242" i="1"/>
  <c r="GE215" i="1"/>
  <c r="GE256" i="1"/>
  <c r="GE113" i="1"/>
  <c r="GH209" i="1"/>
  <c r="GD195" i="1"/>
  <c r="GE196" i="1"/>
  <c r="GD204" i="1"/>
  <c r="GF161" i="1"/>
  <c r="GG21" i="1"/>
  <c r="GG54" i="1"/>
  <c r="GF36" i="1"/>
  <c r="GF47" i="1"/>
  <c r="GG159" i="1"/>
  <c r="GF28" i="1"/>
  <c r="GF159" i="1"/>
  <c r="GG48" i="1"/>
  <c r="GH177" i="1"/>
  <c r="GH253" i="1"/>
  <c r="GH11" i="1"/>
  <c r="GF24" i="1"/>
  <c r="GF99" i="1"/>
  <c r="GG298" i="1"/>
  <c r="GF12" i="1"/>
  <c r="GG30" i="1"/>
  <c r="GG29" i="1"/>
  <c r="GE301" i="1"/>
  <c r="GH42" i="1"/>
  <c r="GE47" i="1"/>
  <c r="GD19" i="1"/>
  <c r="GD278" i="1"/>
  <c r="GF177" i="1"/>
  <c r="GE12" i="1"/>
  <c r="GG31" i="1"/>
  <c r="GE253" i="1"/>
  <c r="GD12" i="1"/>
  <c r="GD157" i="1"/>
  <c r="GI294" i="1"/>
  <c r="GG116" i="1"/>
  <c r="GH296" i="1"/>
  <c r="GG56" i="1"/>
  <c r="GE46" i="1"/>
  <c r="GF54" i="1"/>
  <c r="GF40" i="1"/>
  <c r="GF298" i="1"/>
  <c r="GH250" i="1"/>
  <c r="GI9" i="1"/>
  <c r="GC253" i="1"/>
  <c r="GC35" i="1"/>
  <c r="GC159" i="1"/>
  <c r="GH279" i="1"/>
  <c r="GH30" i="1"/>
  <c r="GH159" i="1"/>
  <c r="GH297" i="1"/>
  <c r="GG63" i="1"/>
  <c r="GG279" i="1"/>
  <c r="GD295" i="1"/>
  <c r="GI33" i="1"/>
  <c r="GF31" i="1"/>
  <c r="GD54" i="1"/>
  <c r="GG273" i="1"/>
  <c r="GH294" i="1"/>
  <c r="GF22" i="1"/>
  <c r="GF292" i="1"/>
  <c r="GE295" i="1"/>
  <c r="GH23" i="1"/>
  <c r="GD290" i="1"/>
  <c r="GE299" i="1"/>
  <c r="GI35" i="1"/>
  <c r="GI51" i="1"/>
  <c r="GI296" i="1"/>
  <c r="GC18" i="1"/>
  <c r="GC290" i="1"/>
  <c r="GF45" i="1"/>
  <c r="GF63" i="1"/>
  <c r="GI102" i="1"/>
  <c r="GI291" i="1"/>
  <c r="GG177" i="1"/>
  <c r="GF38" i="1"/>
  <c r="GG296" i="1"/>
  <c r="GH16" i="1"/>
  <c r="GG37" i="1"/>
  <c r="GE292" i="1"/>
  <c r="GD53" i="1"/>
  <c r="GI59" i="1"/>
  <c r="GI250" i="1"/>
  <c r="GI297" i="1"/>
  <c r="GE278" i="1"/>
  <c r="GH291" i="1"/>
  <c r="GH293" i="1"/>
  <c r="GG291" i="1"/>
  <c r="GE22" i="1"/>
  <c r="GC273" i="1"/>
  <c r="GI18" i="1"/>
  <c r="GI295" i="1"/>
  <c r="GC279" i="1"/>
  <c r="GH157" i="1"/>
  <c r="GE9" i="1"/>
  <c r="GF277" i="1"/>
  <c r="GD22" i="1"/>
  <c r="GE294" i="1"/>
  <c r="GC44" i="1"/>
  <c r="GC251" i="1"/>
  <c r="GC296" i="1"/>
  <c r="GI34" i="1"/>
  <c r="GI161" i="1"/>
  <c r="GI290" i="1"/>
  <c r="GD277" i="1"/>
  <c r="GD9" i="1"/>
  <c r="GD297" i="1"/>
  <c r="GC294" i="1"/>
  <c r="GI177" i="1"/>
  <c r="GI299" i="1"/>
  <c r="GH280" i="1"/>
  <c r="GE251" i="1"/>
  <c r="GC53" i="1"/>
  <c r="GC157" i="1"/>
  <c r="GC300" i="1"/>
  <c r="GC11" i="1"/>
  <c r="GI10" i="1"/>
  <c r="GD177" i="1"/>
  <c r="GE37" i="1"/>
  <c r="GC60" i="1"/>
  <c r="GC299" i="1"/>
  <c r="GC29" i="1"/>
  <c r="GC61" i="1"/>
  <c r="GC297" i="1"/>
  <c r="GI301" i="1"/>
  <c r="GD279" i="1"/>
  <c r="GD293" i="1"/>
  <c r="GH249" i="1"/>
  <c r="GH289" i="1"/>
  <c r="GC13" i="1"/>
  <c r="GE159" i="1"/>
  <c r="GE273" i="1"/>
  <c r="GF279" i="1"/>
  <c r="GD46" i="1"/>
  <c r="GC12" i="1"/>
  <c r="GC280" i="1"/>
  <c r="GE13" i="1"/>
  <c r="GC21" i="1"/>
  <c r="GC177" i="1"/>
  <c r="GC292" i="1"/>
  <c r="GI347" i="1"/>
  <c r="GD294" i="1"/>
  <c r="GH50" i="1"/>
  <c r="GH34" i="1"/>
  <c r="GI253" i="1"/>
  <c r="GE296" i="1"/>
  <c r="GC347" i="1"/>
  <c r="GF56" i="1"/>
  <c r="GF294" i="1"/>
  <c r="GI300" i="1"/>
  <c r="GH290" i="1"/>
  <c r="GD11" i="1"/>
  <c r="GE31" i="1"/>
  <c r="GC293" i="1"/>
  <c r="GI249" i="1"/>
  <c r="GD13" i="1"/>
  <c r="GD273" i="1"/>
  <c r="GH278" i="1"/>
  <c r="GC277" i="1"/>
  <c r="GI159" i="1"/>
  <c r="GI273" i="1"/>
  <c r="GC289" i="1"/>
  <c r="GD21" i="1"/>
  <c r="GD292" i="1"/>
  <c r="GD45" i="1"/>
  <c r="GD291" i="1"/>
  <c r="GI157" i="1"/>
  <c r="GI280" i="1"/>
  <c r="GD159" i="1"/>
  <c r="GD250" i="1"/>
  <c r="GD296" i="1"/>
  <c r="GH301" i="1"/>
  <c r="GH300" i="1"/>
  <c r="GE293" i="1"/>
  <c r="EW355" i="1"/>
  <c r="ET355" i="1"/>
  <c r="ES355" i="1"/>
  <c r="EY355" i="1"/>
  <c r="EX355" i="1"/>
  <c r="EV355" i="1"/>
  <c r="EU355" i="1"/>
  <c r="ET354" i="1"/>
  <c r="ES354" i="1"/>
  <c r="EY354" i="1"/>
  <c r="EX354" i="1"/>
  <c r="EW354" i="1"/>
  <c r="EV354" i="1"/>
  <c r="EU354" i="1"/>
  <c r="AE353" i="1"/>
  <c r="N353" i="1"/>
  <c r="BJ353" i="1"/>
  <c r="AS353" i="1"/>
  <c r="BU353" i="1"/>
  <c r="AJ353" i="1"/>
  <c r="J353" i="1"/>
  <c r="BA353" i="1"/>
  <c r="GM346" i="1" l="1"/>
  <c r="FC346" i="1"/>
  <c r="FU345" i="1"/>
  <c r="GD345" i="1" s="1"/>
  <c r="FU346" i="1"/>
  <c r="GD346" i="1" s="1"/>
  <c r="FB346" i="1"/>
  <c r="GL346" i="1"/>
  <c r="FV345" i="1"/>
  <c r="GE345" i="1" s="1"/>
  <c r="FV346" i="1"/>
  <c r="GE346" i="1" s="1"/>
  <c r="GB51" i="1"/>
  <c r="GK51" i="1" s="1"/>
  <c r="GB259" i="1"/>
  <c r="GK259" i="1" s="1"/>
  <c r="GB296" i="1"/>
  <c r="GK296" i="1" s="1"/>
  <c r="GB229" i="1"/>
  <c r="GK229" i="1" s="1"/>
  <c r="GB206" i="1"/>
  <c r="GK206" i="1" s="1"/>
  <c r="GB122" i="1"/>
  <c r="GK122" i="1" s="1"/>
  <c r="GB128" i="1"/>
  <c r="GK128" i="1" s="1"/>
  <c r="GB33" i="1"/>
  <c r="GK33" i="1" s="1"/>
  <c r="GB273" i="1"/>
  <c r="GK273" i="1" s="1"/>
  <c r="GB195" i="1"/>
  <c r="GK195" i="1" s="1"/>
  <c r="GB141" i="1"/>
  <c r="GK141" i="1" s="1"/>
  <c r="GB90" i="1"/>
  <c r="GK90" i="1" s="1"/>
  <c r="GB96" i="1"/>
  <c r="GK96" i="1" s="1"/>
  <c r="GB16" i="1"/>
  <c r="GK16" i="1" s="1"/>
  <c r="GB250" i="1"/>
  <c r="GK250" i="1" s="1"/>
  <c r="GB246" i="1"/>
  <c r="GK246" i="1" s="1"/>
  <c r="GB61" i="1"/>
  <c r="GK61" i="1" s="1"/>
  <c r="GB66" i="1"/>
  <c r="GK66" i="1" s="1"/>
  <c r="GB159" i="1"/>
  <c r="GK159" i="1" s="1"/>
  <c r="GB23" i="1"/>
  <c r="GK23" i="1" s="1"/>
  <c r="GB256" i="1"/>
  <c r="GK256" i="1" s="1"/>
  <c r="GB226" i="1"/>
  <c r="GK226" i="1" s="1"/>
  <c r="GB182" i="1"/>
  <c r="GK182" i="1" s="1"/>
  <c r="GB105" i="1"/>
  <c r="GK105" i="1" s="1"/>
  <c r="GB79" i="1"/>
  <c r="GB30" i="1"/>
  <c r="GK30" i="1" s="1"/>
  <c r="GB282" i="1"/>
  <c r="GK282" i="1" s="1"/>
  <c r="GB196" i="1"/>
  <c r="GK196" i="1" s="1"/>
  <c r="GB176" i="1"/>
  <c r="GK176" i="1" s="1"/>
  <c r="GB59" i="1"/>
  <c r="GK59" i="1" s="1"/>
  <c r="GB73" i="1"/>
  <c r="GK73" i="1" s="1"/>
  <c r="GB110" i="1"/>
  <c r="GK110" i="1" s="1"/>
  <c r="GB9" i="1"/>
  <c r="GK9" i="1" s="1"/>
  <c r="FW346" i="1"/>
  <c r="GF346" i="1" s="1"/>
  <c r="GB71" i="1"/>
  <c r="GK71" i="1" s="1"/>
  <c r="GB183" i="1"/>
  <c r="GK183" i="1" s="1"/>
  <c r="GB240" i="1"/>
  <c r="GK240" i="1" s="1"/>
  <c r="GB231" i="1"/>
  <c r="GK231" i="1" s="1"/>
  <c r="GB155" i="1"/>
  <c r="GK155" i="1" s="1"/>
  <c r="GB64" i="1"/>
  <c r="GK64" i="1" s="1"/>
  <c r="GB14" i="1"/>
  <c r="GK14" i="1" s="1"/>
  <c r="GB174" i="1"/>
  <c r="GK174" i="1" s="1"/>
  <c r="GB138" i="1"/>
  <c r="GK138" i="1" s="1"/>
  <c r="GB326" i="1"/>
  <c r="GK326" i="1" s="1"/>
  <c r="GB104" i="1"/>
  <c r="GK104" i="1" s="1"/>
  <c r="GB24" i="1"/>
  <c r="GK24" i="1" s="1"/>
  <c r="GB309" i="1"/>
  <c r="GK309" i="1" s="1"/>
  <c r="GB287" i="1"/>
  <c r="GK287" i="1" s="1"/>
  <c r="GB330" i="1"/>
  <c r="GK330" i="1" s="1"/>
  <c r="GB262" i="1"/>
  <c r="GK262" i="1" s="1"/>
  <c r="GB219" i="1"/>
  <c r="GK219" i="1" s="1"/>
  <c r="GK79" i="1"/>
  <c r="FH346" i="1"/>
  <c r="GR346" i="1"/>
  <c r="FX346" i="1"/>
  <c r="GG346" i="1" s="1"/>
  <c r="GB50" i="1"/>
  <c r="GK50" i="1" s="1"/>
  <c r="GB251" i="1"/>
  <c r="GK251" i="1" s="1"/>
  <c r="GB343" i="1"/>
  <c r="GK343" i="1" s="1"/>
  <c r="GB253" i="1"/>
  <c r="GK253" i="1" s="1"/>
  <c r="GB167" i="1"/>
  <c r="GK167" i="1" s="1"/>
  <c r="GB193" i="1"/>
  <c r="GK193" i="1" s="1"/>
  <c r="GB78" i="1"/>
  <c r="GK78" i="1" s="1"/>
  <c r="GB208" i="1"/>
  <c r="GK208" i="1" s="1"/>
  <c r="GB25" i="1"/>
  <c r="GK25" i="1" s="1"/>
  <c r="GB314" i="1"/>
  <c r="GK314" i="1" s="1"/>
  <c r="GB133" i="1"/>
  <c r="GK133" i="1" s="1"/>
  <c r="GB139" i="1"/>
  <c r="GK139" i="1" s="1"/>
  <c r="GB197" i="1"/>
  <c r="GK197" i="1" s="1"/>
  <c r="GB41" i="1"/>
  <c r="GK41" i="1" s="1"/>
  <c r="GB272" i="1"/>
  <c r="GK272" i="1" s="1"/>
  <c r="GB80" i="1"/>
  <c r="GK80" i="1" s="1"/>
  <c r="GQ346" i="1"/>
  <c r="FG346" i="1"/>
  <c r="FY346" i="1"/>
  <c r="GH346" i="1" s="1"/>
  <c r="GB109" i="1"/>
  <c r="GK109" i="1" s="1"/>
  <c r="GP346" i="1"/>
  <c r="FF346" i="1"/>
  <c r="FZ346" i="1"/>
  <c r="GI346" i="1" s="1"/>
  <c r="GO346" i="1"/>
  <c r="FE346" i="1"/>
  <c r="GB35" i="1"/>
  <c r="GK35" i="1" s="1"/>
  <c r="GN346" i="1"/>
  <c r="FD346" i="1"/>
  <c r="FT346" i="1"/>
  <c r="GC346" i="1" s="1"/>
  <c r="GB275" i="1"/>
  <c r="GK275" i="1" s="1"/>
  <c r="GB156" i="1"/>
  <c r="GK156" i="1" s="1"/>
  <c r="GB12" i="1"/>
  <c r="GK12" i="1" s="1"/>
  <c r="GB135" i="1"/>
  <c r="GK135" i="1" s="1"/>
  <c r="GB106" i="1"/>
  <c r="GK106" i="1" s="1"/>
  <c r="GB181" i="1"/>
  <c r="GK181" i="1" s="1"/>
  <c r="GB228" i="1"/>
  <c r="GK228" i="1" s="1"/>
  <c r="ER340" i="1"/>
  <c r="ER342" i="1"/>
  <c r="EI343" i="1"/>
  <c r="ER252" i="1"/>
  <c r="GB53" i="1"/>
  <c r="GK53" i="1" s="1"/>
  <c r="GB143" i="1"/>
  <c r="GK143" i="1" s="1"/>
  <c r="GB194" i="1"/>
  <c r="GK194" i="1" s="1"/>
  <c r="GB223" i="1"/>
  <c r="GK223" i="1" s="1"/>
  <c r="GB28" i="1"/>
  <c r="GK28" i="1" s="1"/>
  <c r="GB166" i="1"/>
  <c r="GK166" i="1" s="1"/>
  <c r="GB97" i="1"/>
  <c r="GK97" i="1" s="1"/>
  <c r="GB67" i="1"/>
  <c r="GK67" i="1" s="1"/>
  <c r="GB184" i="1"/>
  <c r="GK184" i="1" s="1"/>
  <c r="GB230" i="1"/>
  <c r="GK230" i="1" s="1"/>
  <c r="GB310" i="1"/>
  <c r="GK310" i="1" s="1"/>
  <c r="EI327" i="1"/>
  <c r="EI285" i="1"/>
  <c r="GS346" i="1"/>
  <c r="FI346" i="1"/>
  <c r="GB15" i="1"/>
  <c r="GK15" i="1" s="1"/>
  <c r="GB144" i="1"/>
  <c r="GK144" i="1" s="1"/>
  <c r="GB84" i="1"/>
  <c r="GK84" i="1" s="1"/>
  <c r="GB198" i="1"/>
  <c r="GK198" i="1" s="1"/>
  <c r="GB274" i="1"/>
  <c r="GK274" i="1" s="1"/>
  <c r="GB44" i="1"/>
  <c r="GK44" i="1" s="1"/>
  <c r="GB151" i="1"/>
  <c r="GK151" i="1" s="1"/>
  <c r="GB113" i="1"/>
  <c r="GK113" i="1" s="1"/>
  <c r="GB116" i="1"/>
  <c r="GK116" i="1" s="1"/>
  <c r="GB235" i="1"/>
  <c r="GK235" i="1" s="1"/>
  <c r="GB293" i="1"/>
  <c r="GK293" i="1" s="1"/>
  <c r="GB348" i="1"/>
  <c r="GK348" i="1" s="1"/>
  <c r="ER319" i="1"/>
  <c r="GA344" i="1"/>
  <c r="GJ344" i="1" s="1"/>
  <c r="GB39" i="1"/>
  <c r="GK39" i="1" s="1"/>
  <c r="GB49" i="1"/>
  <c r="GK49" i="1" s="1"/>
  <c r="GB124" i="1"/>
  <c r="GK124" i="1" s="1"/>
  <c r="GB232" i="1"/>
  <c r="GK232" i="1" s="1"/>
  <c r="GB300" i="1"/>
  <c r="GK300" i="1" s="1"/>
  <c r="GB47" i="1"/>
  <c r="GK47" i="1" s="1"/>
  <c r="GB81" i="1"/>
  <c r="GK81" i="1" s="1"/>
  <c r="GB140" i="1"/>
  <c r="GK140" i="1" s="1"/>
  <c r="GB175" i="1"/>
  <c r="GK175" i="1" s="1"/>
  <c r="GB280" i="1"/>
  <c r="GK280" i="1" s="1"/>
  <c r="ER304" i="1"/>
  <c r="EI346" i="1"/>
  <c r="ER346" i="1"/>
  <c r="GB94" i="1"/>
  <c r="GK94" i="1" s="1"/>
  <c r="GB89" i="1"/>
  <c r="GK89" i="1" s="1"/>
  <c r="GB69" i="1"/>
  <c r="GK69" i="1" s="1"/>
  <c r="GB209" i="1"/>
  <c r="GK209" i="1" s="1"/>
  <c r="GB295" i="1"/>
  <c r="GK295" i="1" s="1"/>
  <c r="GB322" i="1"/>
  <c r="GK322" i="1" s="1"/>
  <c r="EI308" i="1"/>
  <c r="EI306" i="1"/>
  <c r="GA345" i="1"/>
  <c r="GJ345" i="1" s="1"/>
  <c r="GA346" i="1"/>
  <c r="GJ346" i="1" s="1"/>
  <c r="FX349" i="1"/>
  <c r="GG349" i="1" s="1"/>
  <c r="GP349" i="1"/>
  <c r="FF349" i="1"/>
  <c r="GP332" i="1"/>
  <c r="FX332" i="1"/>
  <c r="GG332" i="1" s="1"/>
  <c r="FF332" i="1"/>
  <c r="FZ345" i="1"/>
  <c r="GI345" i="1" s="1"/>
  <c r="FW344" i="1"/>
  <c r="GF344" i="1" s="1"/>
  <c r="FW349" i="1"/>
  <c r="GF349" i="1" s="1"/>
  <c r="FE349" i="1"/>
  <c r="GO349" i="1"/>
  <c r="FE332" i="1"/>
  <c r="FW332" i="1"/>
  <c r="GF332" i="1" s="1"/>
  <c r="GO332" i="1"/>
  <c r="FX344" i="1"/>
  <c r="GG344" i="1" s="1"/>
  <c r="FV349" i="1"/>
  <c r="GE349" i="1" s="1"/>
  <c r="GN349" i="1"/>
  <c r="FD349" i="1"/>
  <c r="FV332" i="1"/>
  <c r="GE332" i="1" s="1"/>
  <c r="GN332" i="1"/>
  <c r="FD332" i="1"/>
  <c r="FT345" i="1"/>
  <c r="GC345" i="1" s="1"/>
  <c r="FY344" i="1"/>
  <c r="GH344" i="1" s="1"/>
  <c r="FU349" i="1"/>
  <c r="GD349" i="1" s="1"/>
  <c r="FC349" i="1"/>
  <c r="GM349" i="1"/>
  <c r="FC332" i="1"/>
  <c r="FU332" i="1"/>
  <c r="GD332" i="1" s="1"/>
  <c r="GM332" i="1"/>
  <c r="FT349" i="1"/>
  <c r="GC349" i="1" s="1"/>
  <c r="GL349" i="1"/>
  <c r="FB349" i="1"/>
  <c r="GL332" i="1"/>
  <c r="FT332" i="1"/>
  <c r="GC332" i="1" s="1"/>
  <c r="FB332" i="1"/>
  <c r="FW345" i="1"/>
  <c r="GF345" i="1" s="1"/>
  <c r="FT344" i="1"/>
  <c r="GC344" i="1" s="1"/>
  <c r="FZ349" i="1"/>
  <c r="GI349" i="1" s="1"/>
  <c r="FH349" i="1"/>
  <c r="GR349" i="1"/>
  <c r="FH332" i="1"/>
  <c r="GR332" i="1"/>
  <c r="FZ332" i="1"/>
  <c r="GI332" i="1" s="1"/>
  <c r="FX345" i="1"/>
  <c r="GG345" i="1" s="1"/>
  <c r="FU344" i="1"/>
  <c r="GD344" i="1" s="1"/>
  <c r="FY349" i="1"/>
  <c r="GH349" i="1" s="1"/>
  <c r="GQ349" i="1"/>
  <c r="FG349" i="1"/>
  <c r="FG332" i="1"/>
  <c r="GQ332" i="1"/>
  <c r="FY332" i="1"/>
  <c r="GH332" i="1" s="1"/>
  <c r="FY345" i="1"/>
  <c r="GH345" i="1" s="1"/>
  <c r="FV344" i="1"/>
  <c r="GE344" i="1" s="1"/>
  <c r="GB10" i="1"/>
  <c r="GK10" i="1" s="1"/>
  <c r="GB134" i="1"/>
  <c r="GK134" i="1" s="1"/>
  <c r="GB57" i="1"/>
  <c r="GK57" i="1" s="1"/>
  <c r="GB178" i="1"/>
  <c r="GK178" i="1" s="1"/>
  <c r="GB214" i="1"/>
  <c r="GK214" i="1" s="1"/>
  <c r="GB203" i="1"/>
  <c r="GK203" i="1" s="1"/>
  <c r="GB271" i="1"/>
  <c r="GK271" i="1" s="1"/>
  <c r="GB215" i="1"/>
  <c r="GK215" i="1" s="1"/>
  <c r="GB255" i="1"/>
  <c r="GK255" i="1" s="1"/>
  <c r="GB268" i="1"/>
  <c r="GK268" i="1" s="1"/>
  <c r="GB233" i="1"/>
  <c r="GK233" i="1" s="1"/>
  <c r="GB299" i="1"/>
  <c r="GK299" i="1" s="1"/>
  <c r="GB192" i="1"/>
  <c r="GK192" i="1" s="1"/>
  <c r="GB173" i="1"/>
  <c r="GK173" i="1" s="1"/>
  <c r="GB82" i="1"/>
  <c r="GK82" i="1" s="1"/>
  <c r="GB142" i="1"/>
  <c r="GK142" i="1" s="1"/>
  <c r="GB21" i="1"/>
  <c r="GK21" i="1" s="1"/>
  <c r="GB298" i="1"/>
  <c r="GK298" i="1" s="1"/>
  <c r="GB243" i="1"/>
  <c r="GK243" i="1" s="1"/>
  <c r="GB164" i="1"/>
  <c r="GK164" i="1" s="1"/>
  <c r="GB58" i="1"/>
  <c r="GK58" i="1" s="1"/>
  <c r="GB88" i="1"/>
  <c r="GK88" i="1" s="1"/>
  <c r="GB126" i="1"/>
  <c r="GK126" i="1" s="1"/>
  <c r="GB60" i="1"/>
  <c r="GK60" i="1" s="1"/>
  <c r="GB239" i="1"/>
  <c r="GK239" i="1" s="1"/>
  <c r="GB191" i="1"/>
  <c r="GK191" i="1" s="1"/>
  <c r="GB132" i="1"/>
  <c r="GK132" i="1" s="1"/>
  <c r="GB179" i="1"/>
  <c r="GK179" i="1" s="1"/>
  <c r="GB48" i="1"/>
  <c r="GK48" i="1" s="1"/>
  <c r="GB54" i="1"/>
  <c r="GK54" i="1" s="1"/>
  <c r="GB263" i="1"/>
  <c r="GK263" i="1" s="1"/>
  <c r="GB212" i="1"/>
  <c r="GK212" i="1" s="1"/>
  <c r="GB207" i="1"/>
  <c r="GK207" i="1" s="1"/>
  <c r="GB108" i="1"/>
  <c r="GK108" i="1" s="1"/>
  <c r="GB145" i="1"/>
  <c r="GK145" i="1" s="1"/>
  <c r="GB40" i="1"/>
  <c r="GK40" i="1" s="1"/>
  <c r="GB46" i="1"/>
  <c r="GK46" i="1" s="1"/>
  <c r="GB261" i="1"/>
  <c r="GK261" i="1" s="1"/>
  <c r="GB177" i="1"/>
  <c r="GK177" i="1" s="1"/>
  <c r="GB131" i="1"/>
  <c r="GK131" i="1" s="1"/>
  <c r="GB160" i="1"/>
  <c r="GK160" i="1" s="1"/>
  <c r="GB111" i="1"/>
  <c r="GK111" i="1" s="1"/>
  <c r="GB17" i="1"/>
  <c r="GK17" i="1" s="1"/>
  <c r="GB292" i="1"/>
  <c r="GK292" i="1" s="1"/>
  <c r="GB218" i="1"/>
  <c r="GK218" i="1" s="1"/>
  <c r="GB93" i="1"/>
  <c r="GK93" i="1" s="1"/>
  <c r="GB146" i="1"/>
  <c r="GK146" i="1" s="1"/>
  <c r="GB120" i="1"/>
  <c r="GK120" i="1" s="1"/>
  <c r="GB103" i="1"/>
  <c r="GK103" i="1" s="1"/>
  <c r="GB22" i="1"/>
  <c r="GK22" i="1" s="1"/>
  <c r="GB306" i="1"/>
  <c r="GK306" i="1" s="1"/>
  <c r="GB338" i="1"/>
  <c r="GK338" i="1" s="1"/>
  <c r="GB349" i="1"/>
  <c r="GK349" i="1" s="1"/>
  <c r="GB332" i="1"/>
  <c r="GK332" i="1" s="1"/>
  <c r="GB340" i="1"/>
  <c r="GK340" i="1" s="1"/>
  <c r="GB11" i="1"/>
  <c r="GK11" i="1" s="1"/>
  <c r="GB344" i="1"/>
  <c r="GK344" i="1" s="1"/>
  <c r="GB266" i="1"/>
  <c r="GK266" i="1" s="1"/>
  <c r="GB237" i="1"/>
  <c r="GK237" i="1" s="1"/>
  <c r="GB125" i="1"/>
  <c r="GK125" i="1" s="1"/>
  <c r="GB91" i="1"/>
  <c r="GK91" i="1" s="1"/>
  <c r="GB121" i="1"/>
  <c r="GK121" i="1" s="1"/>
  <c r="GB62" i="1"/>
  <c r="GK62" i="1" s="1"/>
  <c r="GB323" i="1"/>
  <c r="GK323" i="1" s="1"/>
  <c r="GB289" i="1"/>
  <c r="GK289" i="1" s="1"/>
  <c r="GB245" i="1"/>
  <c r="GK245" i="1" s="1"/>
  <c r="GB117" i="1"/>
  <c r="GK117" i="1" s="1"/>
  <c r="GB188" i="1"/>
  <c r="GK188" i="1" s="1"/>
  <c r="GB65" i="1"/>
  <c r="GK65" i="1" s="1"/>
  <c r="GB32" i="1"/>
  <c r="GK32" i="1" s="1"/>
  <c r="GB320" i="1"/>
  <c r="GK320" i="1" s="1"/>
  <c r="GB308" i="1"/>
  <c r="GK308" i="1" s="1"/>
  <c r="GB339" i="1"/>
  <c r="GK339" i="1" s="1"/>
  <c r="GB347" i="1"/>
  <c r="GK347" i="1" s="1"/>
  <c r="GB249" i="1"/>
  <c r="GK249" i="1" s="1"/>
  <c r="GB202" i="1"/>
  <c r="GK202" i="1" s="1"/>
  <c r="GB76" i="1"/>
  <c r="GK76" i="1" s="1"/>
  <c r="GB130" i="1"/>
  <c r="GK130" i="1" s="1"/>
  <c r="GB72" i="1"/>
  <c r="GK72" i="1" s="1"/>
  <c r="GB68" i="1"/>
  <c r="GK68" i="1" s="1"/>
  <c r="GB301" i="1"/>
  <c r="GK301" i="1" s="1"/>
  <c r="GB248" i="1"/>
  <c r="GK248" i="1" s="1"/>
  <c r="GB201" i="1"/>
  <c r="GK201" i="1" s="1"/>
  <c r="GB171" i="1"/>
  <c r="GK171" i="1" s="1"/>
  <c r="GB114" i="1"/>
  <c r="GK114" i="1" s="1"/>
  <c r="GB95" i="1"/>
  <c r="GK95" i="1" s="1"/>
  <c r="GB18" i="1"/>
  <c r="GK18" i="1" s="1"/>
  <c r="GB327" i="1"/>
  <c r="GK327" i="1" s="1"/>
  <c r="GB278" i="1"/>
  <c r="GK278" i="1" s="1"/>
  <c r="GB222" i="1"/>
  <c r="GK222" i="1" s="1"/>
  <c r="GB190" i="1"/>
  <c r="GK190" i="1" s="1"/>
  <c r="GB147" i="1"/>
  <c r="GK147" i="1" s="1"/>
  <c r="GB98" i="1"/>
  <c r="GK98" i="1" s="1"/>
  <c r="GB55" i="1"/>
  <c r="GK55" i="1" s="1"/>
  <c r="GB36" i="1"/>
  <c r="GK36" i="1" s="1"/>
  <c r="GB270" i="1"/>
  <c r="GK270" i="1" s="1"/>
  <c r="GB213" i="1"/>
  <c r="GK213" i="1" s="1"/>
  <c r="GB257" i="1"/>
  <c r="GK257" i="1" s="1"/>
  <c r="GB115" i="1"/>
  <c r="GK115" i="1" s="1"/>
  <c r="GB161" i="1"/>
  <c r="GK161" i="1" s="1"/>
  <c r="GB189" i="1"/>
  <c r="GK189" i="1" s="1"/>
  <c r="GB19" i="1"/>
  <c r="GK19" i="1" s="1"/>
  <c r="GB318" i="1"/>
  <c r="GK318" i="1" s="1"/>
  <c r="GB290" i="1"/>
  <c r="GK290" i="1" s="1"/>
  <c r="GB221" i="1"/>
  <c r="GK221" i="1" s="1"/>
  <c r="GB165" i="1"/>
  <c r="GK165" i="1" s="1"/>
  <c r="GB99" i="1"/>
  <c r="GK99" i="1" s="1"/>
  <c r="GB153" i="1"/>
  <c r="GK153" i="1" s="1"/>
  <c r="GB158" i="1"/>
  <c r="GK158" i="1" s="1"/>
  <c r="GB34" i="1"/>
  <c r="GK34" i="1" s="1"/>
  <c r="GB328" i="1"/>
  <c r="GK328" i="1" s="1"/>
  <c r="GB252" i="1"/>
  <c r="GK252" i="1" s="1"/>
  <c r="GB304" i="1"/>
  <c r="GK304" i="1" s="1"/>
  <c r="GB312" i="1"/>
  <c r="GK312" i="1" s="1"/>
  <c r="GB38" i="1"/>
  <c r="GK38" i="1" s="1"/>
  <c r="GB52" i="1"/>
  <c r="GK52" i="1" s="1"/>
  <c r="GB152" i="1"/>
  <c r="GK152" i="1" s="1"/>
  <c r="GB83" i="1"/>
  <c r="GK83" i="1" s="1"/>
  <c r="GB157" i="1"/>
  <c r="GK157" i="1" s="1"/>
  <c r="GB225" i="1"/>
  <c r="GK225" i="1" s="1"/>
  <c r="GB276" i="1"/>
  <c r="GK276" i="1" s="1"/>
  <c r="GB29" i="1"/>
  <c r="GK29" i="1" s="1"/>
  <c r="GB118" i="1"/>
  <c r="GK118" i="1" s="1"/>
  <c r="GB168" i="1"/>
  <c r="GK168" i="1" s="1"/>
  <c r="GB162" i="1"/>
  <c r="GK162" i="1" s="1"/>
  <c r="GB149" i="1"/>
  <c r="GK149" i="1" s="1"/>
  <c r="GB220" i="1"/>
  <c r="GK220" i="1" s="1"/>
  <c r="GB297" i="1"/>
  <c r="GK297" i="1" s="1"/>
  <c r="GB342" i="1"/>
  <c r="GK342" i="1" s="1"/>
  <c r="EI305" i="1"/>
  <c r="EI309" i="1"/>
  <c r="EI348" i="1"/>
  <c r="EI322" i="1"/>
  <c r="EI324" i="1"/>
  <c r="GB341" i="1"/>
  <c r="GK341" i="1" s="1"/>
  <c r="ER281" i="1"/>
  <c r="ER284" i="1"/>
  <c r="GB319" i="1"/>
  <c r="GK319" i="1" s="1"/>
  <c r="GB307" i="1"/>
  <c r="GK307" i="1" s="1"/>
  <c r="ER311" i="1"/>
  <c r="EI233" i="1"/>
  <c r="GB321" i="1"/>
  <c r="GK321" i="1" s="1"/>
  <c r="ER324" i="1"/>
  <c r="EI326" i="1"/>
  <c r="EI328" i="1"/>
  <c r="EI338" i="1"/>
  <c r="EI341" i="1"/>
  <c r="EI281" i="1"/>
  <c r="ER285" i="1"/>
  <c r="GB284" i="1"/>
  <c r="GK284" i="1" s="1"/>
  <c r="FA13" i="1"/>
  <c r="GB346" i="1" s="1"/>
  <c r="GK346" i="1" s="1"/>
  <c r="EI311" i="1"/>
  <c r="ER314" i="1"/>
  <c r="ER233" i="1"/>
  <c r="EI321" i="1"/>
  <c r="ER326" i="1"/>
  <c r="EI329" i="1"/>
  <c r="ER338" i="1"/>
  <c r="ER339" i="1"/>
  <c r="ER341" i="1"/>
  <c r="EI252" i="1"/>
  <c r="EI282" i="1"/>
  <c r="EI304" i="1"/>
  <c r="ER310" i="1"/>
  <c r="EI315" i="1"/>
  <c r="EI314" i="1"/>
  <c r="EI318" i="1"/>
  <c r="ER320" i="1"/>
  <c r="ER321" i="1"/>
  <c r="ER323" i="1"/>
  <c r="ER328" i="1"/>
  <c r="EI339" i="1"/>
  <c r="EI319" i="1"/>
  <c r="EI349" i="1"/>
  <c r="ER349" i="1"/>
  <c r="ER344" i="1"/>
  <c r="EI332" i="1"/>
  <c r="EI344" i="1"/>
  <c r="ER345" i="1"/>
  <c r="ER332" i="1"/>
  <c r="EI345" i="1"/>
  <c r="GA332" i="1"/>
  <c r="GJ332" i="1" s="1"/>
  <c r="ER308" i="1"/>
  <c r="ER306" i="1"/>
  <c r="EI310" i="1"/>
  <c r="ER315" i="1"/>
  <c r="ER318" i="1"/>
  <c r="EI320" i="1"/>
  <c r="EI323" i="1"/>
  <c r="ER325" i="1"/>
  <c r="ER327" i="1"/>
  <c r="ER329" i="1"/>
  <c r="EI284" i="1"/>
  <c r="ER307" i="1"/>
  <c r="ER312" i="1"/>
  <c r="ER316" i="1"/>
  <c r="GB325" i="1"/>
  <c r="GK325" i="1" s="1"/>
  <c r="EI330" i="1"/>
  <c r="EI340" i="1"/>
  <c r="EI342" i="1"/>
  <c r="ER282" i="1"/>
  <c r="ER343" i="1"/>
  <c r="GT345" i="1"/>
  <c r="ER305" i="1"/>
  <c r="EI307" i="1"/>
  <c r="ER309" i="1"/>
  <c r="ER348" i="1"/>
  <c r="EI312" i="1"/>
  <c r="EI316" i="1"/>
  <c r="ER322" i="1"/>
  <c r="GP345" i="1"/>
  <c r="GS332" i="1"/>
  <c r="GL344" i="1"/>
  <c r="FI332" i="1"/>
  <c r="FC14" i="1"/>
  <c r="GA349" i="1"/>
  <c r="GJ349" i="1" s="1"/>
  <c r="GS349" i="1"/>
  <c r="FI349" i="1"/>
  <c r="FD69" i="1"/>
  <c r="D354" i="1"/>
  <c r="BM353" i="1"/>
  <c r="K353" i="1"/>
  <c r="AF353" i="1"/>
  <c r="Q353" i="1"/>
  <c r="BZ353" i="1"/>
  <c r="W353" i="1"/>
  <c r="BP353" i="1"/>
  <c r="BE353" i="1"/>
  <c r="V353" i="1"/>
  <c r="BN353" i="1"/>
  <c r="AV353" i="1"/>
  <c r="CI353" i="1"/>
  <c r="CN353" i="1"/>
  <c r="CJ353" i="1"/>
  <c r="R353" i="1"/>
  <c r="CF353" i="1"/>
  <c r="CK353" i="1"/>
  <c r="CQ353" i="1"/>
  <c r="AM353" i="1"/>
  <c r="Z353" i="1"/>
  <c r="T353" i="1"/>
  <c r="AG353" i="1"/>
  <c r="L353" i="1"/>
  <c r="CE353" i="1"/>
  <c r="AR353" i="1"/>
  <c r="BD353" i="1"/>
  <c r="BS353" i="1"/>
  <c r="AN353" i="1"/>
  <c r="CB353" i="1"/>
  <c r="CA353" i="1"/>
  <c r="I353" i="1"/>
  <c r="Y353" i="1"/>
  <c r="AI353" i="1"/>
  <c r="BF353" i="1"/>
  <c r="BH353" i="1"/>
  <c r="BG353" i="1"/>
  <c r="AW353" i="1"/>
  <c r="CO353" i="1"/>
  <c r="BV353" i="1"/>
  <c r="GT26" i="1" l="1"/>
  <c r="GT28" i="1"/>
  <c r="GT195" i="1"/>
  <c r="GT147" i="1"/>
  <c r="GT123" i="1"/>
  <c r="GT122" i="1"/>
  <c r="GT265" i="1"/>
  <c r="GT170" i="1"/>
  <c r="GT92" i="1"/>
  <c r="GT312" i="1"/>
  <c r="GT325" i="1"/>
  <c r="GT71" i="1"/>
  <c r="GT53" i="1"/>
  <c r="GT206" i="1"/>
  <c r="GT61" i="1"/>
  <c r="GT301" i="1"/>
  <c r="GT316" i="1"/>
  <c r="GT294" i="1"/>
  <c r="GT66" i="1"/>
  <c r="GT151" i="1"/>
  <c r="GT324" i="1"/>
  <c r="GT248" i="1"/>
  <c r="GT44" i="1"/>
  <c r="GT348" i="1"/>
  <c r="GT78" i="1"/>
  <c r="GT148" i="1"/>
  <c r="GT323" i="1"/>
  <c r="GT224" i="1"/>
  <c r="GT121" i="1"/>
  <c r="GT304" i="1"/>
  <c r="GT225" i="1"/>
  <c r="GT154" i="1"/>
  <c r="GT19" i="1"/>
  <c r="GT156" i="1"/>
  <c r="GT149" i="1"/>
  <c r="GT263" i="1"/>
  <c r="GT169" i="1"/>
  <c r="GT180" i="1"/>
  <c r="FJ346" i="1"/>
  <c r="GT106" i="1"/>
  <c r="GT107" i="1"/>
  <c r="GT188" i="1"/>
  <c r="GT21" i="1"/>
  <c r="GT346" i="1"/>
  <c r="GB345" i="1"/>
  <c r="GK345" i="1" s="1"/>
  <c r="GB324" i="1"/>
  <c r="GK324" i="1" s="1"/>
  <c r="GB329" i="1"/>
  <c r="GK329" i="1" s="1"/>
  <c r="GB294" i="1"/>
  <c r="GK294" i="1" s="1"/>
  <c r="GB247" i="1"/>
  <c r="GK247" i="1" s="1"/>
  <c r="GB217" i="1"/>
  <c r="GK217" i="1" s="1"/>
  <c r="GB77" i="1"/>
  <c r="GK77" i="1" s="1"/>
  <c r="GB75" i="1"/>
  <c r="GK75" i="1" s="1"/>
  <c r="GB186" i="1"/>
  <c r="GK186" i="1" s="1"/>
  <c r="GB150" i="1"/>
  <c r="GK150" i="1" s="1"/>
  <c r="GB37" i="1"/>
  <c r="GK37" i="1" s="1"/>
  <c r="GB311" i="1"/>
  <c r="GK311" i="1" s="1"/>
  <c r="GB305" i="1"/>
  <c r="GK305" i="1" s="1"/>
  <c r="GB260" i="1"/>
  <c r="GK260" i="1" s="1"/>
  <c r="GB236" i="1"/>
  <c r="GK236" i="1" s="1"/>
  <c r="GB242" i="1"/>
  <c r="GK242" i="1" s="1"/>
  <c r="GB148" i="1"/>
  <c r="GK148" i="1" s="1"/>
  <c r="GB170" i="1"/>
  <c r="GK170" i="1" s="1"/>
  <c r="GB56" i="1"/>
  <c r="GK56" i="1" s="1"/>
  <c r="GB70" i="1"/>
  <c r="GK70" i="1" s="1"/>
  <c r="GB45" i="1"/>
  <c r="GK45" i="1" s="1"/>
  <c r="GB285" i="1"/>
  <c r="GK285" i="1" s="1"/>
  <c r="GB277" i="1"/>
  <c r="GK277" i="1" s="1"/>
  <c r="GB227" i="1"/>
  <c r="GK227" i="1" s="1"/>
  <c r="GB224" i="1"/>
  <c r="GK224" i="1" s="1"/>
  <c r="GB100" i="1"/>
  <c r="GK100" i="1" s="1"/>
  <c r="GB154" i="1"/>
  <c r="GK154" i="1" s="1"/>
  <c r="GB180" i="1"/>
  <c r="GK180" i="1" s="1"/>
  <c r="GB42" i="1"/>
  <c r="GK42" i="1" s="1"/>
  <c r="GB291" i="1"/>
  <c r="GK291" i="1" s="1"/>
  <c r="GB185" i="1"/>
  <c r="GK185" i="1" s="1"/>
  <c r="GB187" i="1"/>
  <c r="GK187" i="1" s="1"/>
  <c r="GB163" i="1"/>
  <c r="GK163" i="1" s="1"/>
  <c r="GB316" i="1"/>
  <c r="GK316" i="1" s="1"/>
  <c r="GB315" i="1"/>
  <c r="GK315" i="1" s="1"/>
  <c r="GB265" i="1"/>
  <c r="GK265" i="1" s="1"/>
  <c r="GB244" i="1"/>
  <c r="GK244" i="1" s="1"/>
  <c r="GB101" i="1"/>
  <c r="GK101" i="1" s="1"/>
  <c r="GB123" i="1"/>
  <c r="GK123" i="1" s="1"/>
  <c r="GB137" i="1"/>
  <c r="GK137" i="1" s="1"/>
  <c r="GB87" i="1"/>
  <c r="GK87" i="1" s="1"/>
  <c r="GB13" i="1"/>
  <c r="GB199" i="1"/>
  <c r="GK199" i="1" s="1"/>
  <c r="GB169" i="1"/>
  <c r="GK169" i="1" s="1"/>
  <c r="GB26" i="1"/>
  <c r="GK26" i="1" s="1"/>
  <c r="GB241" i="1"/>
  <c r="GK241" i="1" s="1"/>
  <c r="GB129" i="1"/>
  <c r="GK129" i="1" s="1"/>
  <c r="GB20" i="1"/>
  <c r="GK20" i="1" s="1"/>
  <c r="GT310" i="1"/>
  <c r="GT10" i="1"/>
  <c r="GT85" i="1"/>
  <c r="GT18" i="1"/>
  <c r="GT290" i="1"/>
  <c r="GT132" i="1"/>
  <c r="GT261" i="1"/>
  <c r="GT291" i="1"/>
  <c r="GT299" i="1"/>
  <c r="GT157" i="1"/>
  <c r="GT14" i="1"/>
  <c r="GT269" i="1"/>
  <c r="GT114" i="1"/>
  <c r="GT63" i="1"/>
  <c r="GT125" i="1"/>
  <c r="GT43" i="1"/>
  <c r="GT128" i="1"/>
  <c r="GT193" i="1"/>
  <c r="GT217" i="1"/>
  <c r="GT89" i="1"/>
  <c r="GT213" i="1"/>
  <c r="GT234" i="1"/>
  <c r="GT65" i="1"/>
  <c r="GT34" i="1"/>
  <c r="GT103" i="1"/>
  <c r="GT235" i="1"/>
  <c r="GT83" i="1"/>
  <c r="GT104" i="1"/>
  <c r="GT102" i="1"/>
  <c r="GT108" i="1"/>
  <c r="GT138" i="1"/>
  <c r="GT87" i="1"/>
  <c r="FA355" i="1"/>
  <c r="GB279" i="1"/>
  <c r="GK279" i="1" s="1"/>
  <c r="GB85" i="1"/>
  <c r="GK85" i="1" s="1"/>
  <c r="GB112" i="1"/>
  <c r="GK112" i="1" s="1"/>
  <c r="GB27" i="1"/>
  <c r="GK27" i="1" s="1"/>
  <c r="FA354" i="1"/>
  <c r="GB269" i="1"/>
  <c r="GK269" i="1" s="1"/>
  <c r="GB172" i="1"/>
  <c r="GK172" i="1" s="1"/>
  <c r="GB127" i="1"/>
  <c r="GK127" i="1" s="1"/>
  <c r="GB205" i="1"/>
  <c r="GK205" i="1" s="1"/>
  <c r="GB92" i="1"/>
  <c r="GK92" i="1" s="1"/>
  <c r="GB119" i="1"/>
  <c r="GK119" i="1" s="1"/>
  <c r="GT309" i="1"/>
  <c r="GT159" i="1"/>
  <c r="GT68" i="1"/>
  <c r="GT130" i="1"/>
  <c r="GT15" i="1"/>
  <c r="GT77" i="1"/>
  <c r="GT98" i="1"/>
  <c r="GT80" i="1"/>
  <c r="GT298" i="1"/>
  <c r="GT177" i="1"/>
  <c r="GT201" i="1"/>
  <c r="GT51" i="1"/>
  <c r="GT72" i="1"/>
  <c r="GT134" i="1"/>
  <c r="GT36" i="1"/>
  <c r="GT241" i="1"/>
  <c r="GT256" i="1"/>
  <c r="GT251" i="1"/>
  <c r="GT232" i="1"/>
  <c r="GT205" i="1"/>
  <c r="GT47" i="1"/>
  <c r="GT175" i="1"/>
  <c r="GT91" i="1"/>
  <c r="GT179" i="1"/>
  <c r="GT245" i="1"/>
  <c r="GT166" i="1"/>
  <c r="GT146" i="1"/>
  <c r="GT160" i="1"/>
  <c r="GT41" i="1"/>
  <c r="GT139" i="1"/>
  <c r="GT229" i="1"/>
  <c r="GT9" i="1"/>
  <c r="GB204" i="1"/>
  <c r="GK204" i="1" s="1"/>
  <c r="GB107" i="1"/>
  <c r="GK107" i="1" s="1"/>
  <c r="GB63" i="1"/>
  <c r="GK63" i="1" s="1"/>
  <c r="GT342" i="1"/>
  <c r="GT233" i="1"/>
  <c r="GT311" i="1"/>
  <c r="GT306" i="1"/>
  <c r="GT94" i="1"/>
  <c r="GT271" i="1"/>
  <c r="GT221" i="1"/>
  <c r="GT219" i="1"/>
  <c r="GT13" i="1"/>
  <c r="GT222" i="1"/>
  <c r="GT16" i="1"/>
  <c r="GT297" i="1"/>
  <c r="GT161" i="1"/>
  <c r="GT69" i="1"/>
  <c r="GT82" i="1"/>
  <c r="GT84" i="1"/>
  <c r="GT70" i="1"/>
  <c r="GT199" i="1"/>
  <c r="GT172" i="1"/>
  <c r="GT186" i="1"/>
  <c r="GT253" i="1"/>
  <c r="GT165" i="1"/>
  <c r="GT257" i="1"/>
  <c r="GT163" i="1"/>
  <c r="GT109" i="1"/>
  <c r="GT27" i="1"/>
  <c r="GT112" i="1"/>
  <c r="GT110" i="1"/>
  <c r="GT17" i="1"/>
  <c r="GT240" i="1"/>
  <c r="GT95" i="1"/>
  <c r="GT226" i="1"/>
  <c r="GT75" i="1"/>
  <c r="GT162" i="1"/>
  <c r="GK13" i="1"/>
  <c r="GB210" i="1"/>
  <c r="GK210" i="1" s="1"/>
  <c r="GB43" i="1"/>
  <c r="GK43" i="1" s="1"/>
  <c r="GB102" i="1"/>
  <c r="GK102" i="1" s="1"/>
  <c r="GB234" i="1"/>
  <c r="GK234" i="1" s="1"/>
  <c r="GB74" i="1"/>
  <c r="GK74" i="1" s="1"/>
  <c r="GB31" i="1"/>
  <c r="GK31" i="1" s="1"/>
  <c r="GT281" i="1"/>
  <c r="GT339" i="1"/>
  <c r="GT326" i="1"/>
  <c r="GT318" i="1"/>
  <c r="GT305" i="1"/>
  <c r="GT218" i="1"/>
  <c r="GT67" i="1"/>
  <c r="GT88" i="1"/>
  <c r="GT86" i="1"/>
  <c r="GT272" i="1"/>
  <c r="GT189" i="1"/>
  <c r="GT203" i="1"/>
  <c r="GT347" i="1"/>
  <c r="GT142" i="1"/>
  <c r="GT76" i="1"/>
  <c r="GT249" i="1"/>
  <c r="GT194" i="1"/>
  <c r="GT60" i="1"/>
  <c r="GT242" i="1"/>
  <c r="GT268" i="1"/>
  <c r="GT259" i="1"/>
  <c r="GT117" i="1"/>
  <c r="GT35" i="1"/>
  <c r="GT120" i="1"/>
  <c r="GT185" i="1"/>
  <c r="GT191" i="1"/>
  <c r="GT223" i="1"/>
  <c r="GT237" i="1"/>
  <c r="GT208" i="1"/>
  <c r="GT215" i="1"/>
  <c r="GT239" i="1"/>
  <c r="GT81" i="1"/>
  <c r="GT93" i="1"/>
  <c r="GT278" i="1"/>
  <c r="GT220" i="1"/>
  <c r="GT252" i="1"/>
  <c r="GT24" i="1"/>
  <c r="GT181" i="1"/>
  <c r="GT56" i="1"/>
  <c r="GT236" i="1"/>
  <c r="GT285" i="1"/>
  <c r="GT211" i="1"/>
  <c r="GT276" i="1"/>
  <c r="GT178" i="1"/>
  <c r="GT38" i="1"/>
  <c r="GT328" i="1"/>
  <c r="GT59" i="1"/>
  <c r="GT243" i="1"/>
  <c r="GT155" i="1"/>
  <c r="GT49" i="1"/>
  <c r="GT33" i="1"/>
  <c r="GT173" i="1"/>
  <c r="GT209" i="1"/>
  <c r="GT284" i="1"/>
  <c r="GT327" i="1"/>
  <c r="GT307" i="1"/>
  <c r="GT296" i="1"/>
  <c r="GT55" i="1"/>
  <c r="GT46" i="1"/>
  <c r="GT340" i="1"/>
  <c r="GT22" i="1"/>
  <c r="GT127" i="1"/>
  <c r="GT118" i="1"/>
  <c r="GT140" i="1"/>
  <c r="GT330" i="1"/>
  <c r="GT287" i="1"/>
  <c r="GT274" i="1"/>
  <c r="GT230" i="1"/>
  <c r="GT279" i="1"/>
  <c r="GT321" i="1"/>
  <c r="GT144" i="1"/>
  <c r="GT129" i="1"/>
  <c r="GT247" i="1"/>
  <c r="GT25" i="1"/>
  <c r="GT153" i="1"/>
  <c r="GT192" i="1"/>
  <c r="GT79" i="1"/>
  <c r="GT332" i="1"/>
  <c r="GT320" i="1"/>
  <c r="GT30" i="1"/>
  <c r="GT210" i="1"/>
  <c r="GT184" i="1"/>
  <c r="GT124" i="1"/>
  <c r="GT115" i="1"/>
  <c r="GT96" i="1"/>
  <c r="GT54" i="1"/>
  <c r="GT12" i="1"/>
  <c r="GT105" i="1"/>
  <c r="FJ332" i="1"/>
  <c r="GT131" i="1"/>
  <c r="GT262" i="1"/>
  <c r="GT99" i="1"/>
  <c r="GT97" i="1"/>
  <c r="GT319" i="1"/>
  <c r="GT343" i="1"/>
  <c r="GT212" i="1"/>
  <c r="GT74" i="1"/>
  <c r="GT145" i="1"/>
  <c r="GT23" i="1"/>
  <c r="GT227" i="1"/>
  <c r="GT292" i="1"/>
  <c r="GT62" i="1"/>
  <c r="GT101" i="1"/>
  <c r="GT168" i="1"/>
  <c r="GT246" i="1"/>
  <c r="GT133" i="1"/>
  <c r="GT308" i="1"/>
  <c r="GT204" i="1"/>
  <c r="GT152" i="1"/>
  <c r="GT171" i="1"/>
  <c r="GT187" i="1"/>
  <c r="GT31" i="1"/>
  <c r="GT282" i="1"/>
  <c r="GT300" i="1"/>
  <c r="GT64" i="1"/>
  <c r="GT39" i="1"/>
  <c r="GT198" i="1"/>
  <c r="GT116" i="1"/>
  <c r="GT273" i="1"/>
  <c r="GT174" i="1"/>
  <c r="GT214" i="1"/>
  <c r="GT42" i="1"/>
  <c r="GT164" i="1"/>
  <c r="GT289" i="1"/>
  <c r="GT314" i="1"/>
  <c r="FJ349" i="1"/>
  <c r="GT40" i="1"/>
  <c r="GT135" i="1"/>
  <c r="GT150" i="1"/>
  <c r="GT266" i="1"/>
  <c r="GT255" i="1"/>
  <c r="GT158" i="1"/>
  <c r="GT338" i="1"/>
  <c r="GT52" i="1"/>
  <c r="GT293" i="1"/>
  <c r="GT126" i="1"/>
  <c r="GT167" i="1"/>
  <c r="GT29" i="1"/>
  <c r="GT197" i="1"/>
  <c r="GT182" i="1"/>
  <c r="GT58" i="1"/>
  <c r="GT228" i="1"/>
  <c r="GT37" i="1"/>
  <c r="GT113" i="1"/>
  <c r="GT295" i="1"/>
  <c r="GT322" i="1"/>
  <c r="GT349" i="1"/>
  <c r="GT341" i="1"/>
  <c r="GT100" i="1"/>
  <c r="GT280" i="1"/>
  <c r="GT45" i="1"/>
  <c r="GT11" i="1"/>
  <c r="GT143" i="1"/>
  <c r="GT136" i="1"/>
  <c r="GT111" i="1"/>
  <c r="GT183" i="1"/>
  <c r="GT176" i="1"/>
  <c r="GT20" i="1"/>
  <c r="GT57" i="1"/>
  <c r="GT329" i="1"/>
  <c r="GT260" i="1"/>
  <c r="GT196" i="1"/>
  <c r="GT50" i="1"/>
  <c r="GT32" i="1"/>
  <c r="GT119" i="1"/>
  <c r="GT270" i="1"/>
  <c r="GT250" i="1"/>
  <c r="GT231" i="1"/>
  <c r="GT73" i="1"/>
  <c r="GT141" i="1"/>
  <c r="GT202" i="1"/>
  <c r="GT244" i="1"/>
  <c r="GT207" i="1"/>
  <c r="GT48" i="1"/>
  <c r="GT277" i="1"/>
  <c r="GT190" i="1"/>
  <c r="GT315" i="1"/>
  <c r="GT275" i="1"/>
  <c r="GT90" i="1"/>
  <c r="GT137" i="1"/>
  <c r="C353" i="1"/>
  <c r="CG353" i="1"/>
  <c r="AO353" i="1"/>
  <c r="BO353" i="1"/>
  <c r="AZ353" i="1"/>
  <c r="CR353" i="1"/>
  <c r="CT353" i="1"/>
  <c r="AT353" i="1"/>
  <c r="CM353" i="1"/>
  <c r="AY353" i="1"/>
  <c r="BL353" i="1"/>
  <c r="BC353" i="1"/>
  <c r="AL353" i="1"/>
  <c r="BI353" i="1"/>
  <c r="AU353" i="1"/>
  <c r="BK353" i="1"/>
  <c r="AK353" i="1"/>
  <c r="AQ353" i="1"/>
  <c r="M353" i="1"/>
  <c r="D353" i="1"/>
  <c r="AX353" i="1"/>
  <c r="BR353" i="1"/>
  <c r="BT353" i="1"/>
  <c r="O353" i="1"/>
  <c r="BX353" i="1"/>
  <c r="CC353" i="1"/>
  <c r="D355" i="1"/>
  <c r="BW353" i="1"/>
  <c r="CP353" i="1"/>
  <c r="AC353" i="1"/>
  <c r="BY353" i="1"/>
  <c r="CD353" i="1"/>
  <c r="AB353" i="1"/>
  <c r="X353" i="1"/>
  <c r="U353" i="1"/>
  <c r="AA353" i="1"/>
  <c r="C355" i="1"/>
  <c r="S353" i="1"/>
  <c r="P353" i="1"/>
  <c r="C354" i="1"/>
  <c r="AD353" i="1"/>
  <c r="AP353" i="1"/>
  <c r="AH353" i="1"/>
  <c r="BB353" i="1"/>
  <c r="CL353" i="1"/>
  <c r="CS353" i="1"/>
  <c r="BQ353" i="1"/>
  <c r="CH353" i="1"/>
  <c r="GQ344" i="1" l="1"/>
  <c r="FG13" i="1"/>
  <c r="FG21" i="1"/>
  <c r="FG29" i="1"/>
  <c r="FG37" i="1"/>
  <c r="FG45" i="1"/>
  <c r="FG53" i="1"/>
  <c r="FG61" i="1"/>
  <c r="FG69" i="1"/>
  <c r="FG77" i="1"/>
  <c r="FG85" i="1"/>
  <c r="FG93" i="1"/>
  <c r="FG101" i="1"/>
  <c r="FG109" i="1"/>
  <c r="FG117" i="1"/>
  <c r="FG125" i="1"/>
  <c r="FG133" i="1"/>
  <c r="FG141" i="1"/>
  <c r="FG149" i="1"/>
  <c r="FG157" i="1"/>
  <c r="FG165" i="1"/>
  <c r="FG173" i="1"/>
  <c r="FG181" i="1"/>
  <c r="FG189" i="1"/>
  <c r="FG197" i="1"/>
  <c r="FG206" i="1"/>
  <c r="FG214" i="1"/>
  <c r="FG223" i="1"/>
  <c r="FG231" i="1"/>
  <c r="FG240" i="1"/>
  <c r="FG248" i="1"/>
  <c r="FG14" i="1"/>
  <c r="FG22" i="1"/>
  <c r="FG30" i="1"/>
  <c r="FG38" i="1"/>
  <c r="FG46" i="1"/>
  <c r="FG54" i="1"/>
  <c r="FG62" i="1"/>
  <c r="FG70" i="1"/>
  <c r="FG78" i="1"/>
  <c r="FG86" i="1"/>
  <c r="FG94" i="1"/>
  <c r="FG102" i="1"/>
  <c r="FG110" i="1"/>
  <c r="FG118" i="1"/>
  <c r="FG126" i="1"/>
  <c r="FG134" i="1"/>
  <c r="FG142" i="1"/>
  <c r="FG150" i="1"/>
  <c r="FG158" i="1"/>
  <c r="FG166" i="1"/>
  <c r="FG174" i="1"/>
  <c r="FG182" i="1"/>
  <c r="FG190" i="1"/>
  <c r="FG198" i="1"/>
  <c r="FG207" i="1"/>
  <c r="FG215" i="1"/>
  <c r="FG224" i="1"/>
  <c r="FG232" i="1"/>
  <c r="FG241" i="1"/>
  <c r="FG249" i="1"/>
  <c r="FG259" i="1"/>
  <c r="FG15" i="1"/>
  <c r="FG23" i="1"/>
  <c r="FG31" i="1"/>
  <c r="FG39" i="1"/>
  <c r="FG47" i="1"/>
  <c r="FG55" i="1"/>
  <c r="FG63" i="1"/>
  <c r="FG71" i="1"/>
  <c r="FG79" i="1"/>
  <c r="FG87" i="1"/>
  <c r="FG95" i="1"/>
  <c r="FG103" i="1"/>
  <c r="FG111" i="1"/>
  <c r="FG119" i="1"/>
  <c r="FG127" i="1"/>
  <c r="FG135" i="1"/>
  <c r="FG143" i="1"/>
  <c r="FG151" i="1"/>
  <c r="FG159" i="1"/>
  <c r="FG167" i="1"/>
  <c r="FG175" i="1"/>
  <c r="FG183" i="1"/>
  <c r="FG191" i="1"/>
  <c r="FG199" i="1"/>
  <c r="FG208" i="1"/>
  <c r="FG344" i="1"/>
  <c r="FG16" i="1"/>
  <c r="FG24" i="1"/>
  <c r="FG32" i="1"/>
  <c r="FG40" i="1"/>
  <c r="FG48" i="1"/>
  <c r="FG56" i="1"/>
  <c r="FG64" i="1"/>
  <c r="FG72" i="1"/>
  <c r="FG80" i="1"/>
  <c r="FG88" i="1"/>
  <c r="FG96" i="1"/>
  <c r="FG104" i="1"/>
  <c r="FG112" i="1"/>
  <c r="FG120" i="1"/>
  <c r="FG128" i="1"/>
  <c r="FG136" i="1"/>
  <c r="FG144" i="1"/>
  <c r="FG152" i="1"/>
  <c r="FG160" i="1"/>
  <c r="FG168" i="1"/>
  <c r="FG176" i="1"/>
  <c r="FG184" i="1"/>
  <c r="FG192" i="1"/>
  <c r="FG201" i="1"/>
  <c r="FG209" i="1"/>
  <c r="FG218" i="1"/>
  <c r="FG9" i="1"/>
  <c r="FG17" i="1"/>
  <c r="FG25" i="1"/>
  <c r="FG33" i="1"/>
  <c r="FG41" i="1"/>
  <c r="FG49" i="1"/>
  <c r="FG57" i="1"/>
  <c r="FG65" i="1"/>
  <c r="FG73" i="1"/>
  <c r="FG81" i="1"/>
  <c r="FG89" i="1"/>
  <c r="FG97" i="1"/>
  <c r="FG105" i="1"/>
  <c r="FG113" i="1"/>
  <c r="FG121" i="1"/>
  <c r="FG129" i="1"/>
  <c r="FG137" i="1"/>
  <c r="FG145" i="1"/>
  <c r="FG153" i="1"/>
  <c r="FG161" i="1"/>
  <c r="FG169" i="1"/>
  <c r="FG177" i="1"/>
  <c r="FG185" i="1"/>
  <c r="FG193" i="1"/>
  <c r="FG202" i="1"/>
  <c r="FG210" i="1"/>
  <c r="FG219" i="1"/>
  <c r="FG227" i="1"/>
  <c r="FG235" i="1"/>
  <c r="FG244" i="1"/>
  <c r="FG252" i="1"/>
  <c r="FG262" i="1"/>
  <c r="FG11" i="1"/>
  <c r="FG19" i="1"/>
  <c r="FG27" i="1"/>
  <c r="FG35" i="1"/>
  <c r="FG43" i="1"/>
  <c r="FG51" i="1"/>
  <c r="FG59" i="1"/>
  <c r="FG67" i="1"/>
  <c r="FG75" i="1"/>
  <c r="FG83" i="1"/>
  <c r="FG91" i="1"/>
  <c r="FG99" i="1"/>
  <c r="FG107" i="1"/>
  <c r="FG115" i="1"/>
  <c r="FG123" i="1"/>
  <c r="FG131" i="1"/>
  <c r="FG139" i="1"/>
  <c r="FG147" i="1"/>
  <c r="FG155" i="1"/>
  <c r="FG163" i="1"/>
  <c r="FG171" i="1"/>
  <c r="FG179" i="1"/>
  <c r="FG187" i="1"/>
  <c r="FG195" i="1"/>
  <c r="FG204" i="1"/>
  <c r="FG212" i="1"/>
  <c r="FG221" i="1"/>
  <c r="FG229" i="1"/>
  <c r="FG237" i="1"/>
  <c r="FG246" i="1"/>
  <c r="FG255" i="1"/>
  <c r="FG265" i="1"/>
  <c r="FG12" i="1"/>
  <c r="FG20" i="1"/>
  <c r="FG36" i="1"/>
  <c r="FG68" i="1"/>
  <c r="FG100" i="1"/>
  <c r="FG132" i="1"/>
  <c r="FG164" i="1"/>
  <c r="FG196" i="1"/>
  <c r="FG225" i="1"/>
  <c r="FG242" i="1"/>
  <c r="FG257" i="1"/>
  <c r="FG271" i="1"/>
  <c r="FG279" i="1"/>
  <c r="FG290" i="1"/>
  <c r="FG298" i="1"/>
  <c r="FG308" i="1"/>
  <c r="FG318" i="1"/>
  <c r="FG326" i="1"/>
  <c r="FG341" i="1"/>
  <c r="FG42" i="1"/>
  <c r="FG74" i="1"/>
  <c r="FG106" i="1"/>
  <c r="FG138" i="1"/>
  <c r="FG170" i="1"/>
  <c r="FG203" i="1"/>
  <c r="FG226" i="1"/>
  <c r="FG243" i="1"/>
  <c r="FG260" i="1"/>
  <c r="FG272" i="1"/>
  <c r="FG280" i="1"/>
  <c r="FG291" i="1"/>
  <c r="FG299" i="1"/>
  <c r="FG309" i="1"/>
  <c r="FG319" i="1"/>
  <c r="FG327" i="1"/>
  <c r="FG342" i="1"/>
  <c r="FG44" i="1"/>
  <c r="FG76" i="1"/>
  <c r="FG108" i="1"/>
  <c r="FG140" i="1"/>
  <c r="FG172" i="1"/>
  <c r="FG205" i="1"/>
  <c r="FG228" i="1"/>
  <c r="FG245" i="1"/>
  <c r="FG261" i="1"/>
  <c r="FG273" i="1"/>
  <c r="FG281" i="1"/>
  <c r="FG292" i="1"/>
  <c r="FG300" i="1"/>
  <c r="FG310" i="1"/>
  <c r="FG320" i="1"/>
  <c r="FG328" i="1"/>
  <c r="FG343" i="1"/>
  <c r="FG10" i="1"/>
  <c r="FG50" i="1"/>
  <c r="FG82" i="1"/>
  <c r="FG114" i="1"/>
  <c r="FG146" i="1"/>
  <c r="FG178" i="1"/>
  <c r="FG211" i="1"/>
  <c r="FG230" i="1"/>
  <c r="FG247" i="1"/>
  <c r="FG263" i="1"/>
  <c r="FG274" i="1"/>
  <c r="FG282" i="1"/>
  <c r="FG293" i="1"/>
  <c r="FG301" i="1"/>
  <c r="FG311" i="1"/>
  <c r="FG321" i="1"/>
  <c r="FG329" i="1"/>
  <c r="FG345" i="1"/>
  <c r="FG18" i="1"/>
  <c r="FG52" i="1"/>
  <c r="FG84" i="1"/>
  <c r="FG116" i="1"/>
  <c r="FG148" i="1"/>
  <c r="FG180" i="1"/>
  <c r="FG213" i="1"/>
  <c r="FG233" i="1"/>
  <c r="FG250" i="1"/>
  <c r="FG266" i="1"/>
  <c r="FG275" i="1"/>
  <c r="FG284" i="1"/>
  <c r="FG294" i="1"/>
  <c r="FG304" i="1"/>
  <c r="FG312" i="1"/>
  <c r="FG322" i="1"/>
  <c r="FG330" i="1"/>
  <c r="FG347" i="1"/>
  <c r="FG26" i="1"/>
  <c r="FG58" i="1"/>
  <c r="FG90" i="1"/>
  <c r="FG122" i="1"/>
  <c r="FG154" i="1"/>
  <c r="FG186" i="1"/>
  <c r="FG217" i="1"/>
  <c r="FG234" i="1"/>
  <c r="FG251" i="1"/>
  <c r="FG268" i="1"/>
  <c r="FG276" i="1"/>
  <c r="FG285" i="1"/>
  <c r="FG295" i="1"/>
  <c r="FG305" i="1"/>
  <c r="FG314" i="1"/>
  <c r="FG323" i="1"/>
  <c r="FG338" i="1"/>
  <c r="FG348" i="1"/>
  <c r="FG28" i="1"/>
  <c r="FG60" i="1"/>
  <c r="FG92" i="1"/>
  <c r="FG124" i="1"/>
  <c r="FG156" i="1"/>
  <c r="FG188" i="1"/>
  <c r="FG220" i="1"/>
  <c r="FG236" i="1"/>
  <c r="FG253" i="1"/>
  <c r="FG269" i="1"/>
  <c r="FG277" i="1"/>
  <c r="FG287" i="1"/>
  <c r="FG296" i="1"/>
  <c r="FG306" i="1"/>
  <c r="FG315" i="1"/>
  <c r="FG324" i="1"/>
  <c r="FG339" i="1"/>
  <c r="FG34" i="1"/>
  <c r="FG66" i="1"/>
  <c r="FG98" i="1"/>
  <c r="FG130" i="1"/>
  <c r="FG162" i="1"/>
  <c r="FG194" i="1"/>
  <c r="FG222" i="1"/>
  <c r="FG239" i="1"/>
  <c r="FG256" i="1"/>
  <c r="FG270" i="1"/>
  <c r="FG278" i="1"/>
  <c r="FG289" i="1"/>
  <c r="FG297" i="1"/>
  <c r="FG307" i="1"/>
  <c r="FG316" i="1"/>
  <c r="FG325" i="1"/>
  <c r="FG340" i="1"/>
  <c r="GL345" i="1"/>
  <c r="FB345" i="1"/>
  <c r="FB329" i="1"/>
  <c r="FB321" i="1"/>
  <c r="FB311" i="1"/>
  <c r="FB301" i="1"/>
  <c r="FB293" i="1"/>
  <c r="FB282" i="1"/>
  <c r="FB274" i="1"/>
  <c r="FB265" i="1"/>
  <c r="FB255" i="1"/>
  <c r="FB246" i="1"/>
  <c r="FB237" i="1"/>
  <c r="FB229" i="1"/>
  <c r="FB221" i="1"/>
  <c r="FB212" i="1"/>
  <c r="FB204" i="1"/>
  <c r="FB195" i="1"/>
  <c r="FB187" i="1"/>
  <c r="FB179" i="1"/>
  <c r="FB171" i="1"/>
  <c r="FB163" i="1"/>
  <c r="FB155" i="1"/>
  <c r="FB147" i="1"/>
  <c r="FB139" i="1"/>
  <c r="FB131" i="1"/>
  <c r="FB123" i="1"/>
  <c r="FB115" i="1"/>
  <c r="FB107" i="1"/>
  <c r="FB99" i="1"/>
  <c r="FB91" i="1"/>
  <c r="FB83" i="1"/>
  <c r="FB75" i="1"/>
  <c r="FB67" i="1"/>
  <c r="FB59" i="1"/>
  <c r="FB51" i="1"/>
  <c r="FB43" i="1"/>
  <c r="FB35" i="1"/>
  <c r="FB27" i="1"/>
  <c r="FB19" i="1"/>
  <c r="FB11" i="1"/>
  <c r="FC343" i="1"/>
  <c r="FC328" i="1"/>
  <c r="FC320" i="1"/>
  <c r="FC310" i="1"/>
  <c r="FC300" i="1"/>
  <c r="FC292" i="1"/>
  <c r="FC281" i="1"/>
  <c r="FC273" i="1"/>
  <c r="FC263" i="1"/>
  <c r="FC253" i="1"/>
  <c r="FC245" i="1"/>
  <c r="FC236" i="1"/>
  <c r="FC228" i="1"/>
  <c r="FC220" i="1"/>
  <c r="FC211" i="1"/>
  <c r="FC196" i="1"/>
  <c r="FC180" i="1"/>
  <c r="FC163" i="1"/>
  <c r="FC139" i="1"/>
  <c r="FC102" i="1"/>
  <c r="FC38" i="1"/>
  <c r="FD305" i="1"/>
  <c r="FD231" i="1"/>
  <c r="FD165" i="1"/>
  <c r="FD101" i="1"/>
  <c r="FD37" i="1"/>
  <c r="FJ11" i="1"/>
  <c r="FJ19" i="1"/>
  <c r="FJ27" i="1"/>
  <c r="FJ35" i="1"/>
  <c r="FJ43" i="1"/>
  <c r="FJ51" i="1"/>
  <c r="FJ59" i="1"/>
  <c r="FJ67" i="1"/>
  <c r="FJ75" i="1"/>
  <c r="FJ83" i="1"/>
  <c r="FJ91" i="1"/>
  <c r="FJ99" i="1"/>
  <c r="FJ107" i="1"/>
  <c r="FJ115" i="1"/>
  <c r="FJ123" i="1"/>
  <c r="FJ131" i="1"/>
  <c r="FJ139" i="1"/>
  <c r="FJ147" i="1"/>
  <c r="FJ155" i="1"/>
  <c r="FJ163" i="1"/>
  <c r="FJ171" i="1"/>
  <c r="FJ179" i="1"/>
  <c r="FJ187" i="1"/>
  <c r="FJ195" i="1"/>
  <c r="FJ204" i="1"/>
  <c r="FJ212" i="1"/>
  <c r="FJ221" i="1"/>
  <c r="FJ229" i="1"/>
  <c r="FJ237" i="1"/>
  <c r="FJ246" i="1"/>
  <c r="FJ255" i="1"/>
  <c r="FJ265" i="1"/>
  <c r="FJ274" i="1"/>
  <c r="FJ282" i="1"/>
  <c r="FJ293" i="1"/>
  <c r="FJ301" i="1"/>
  <c r="FJ311" i="1"/>
  <c r="FJ321" i="1"/>
  <c r="FJ329" i="1"/>
  <c r="FJ12" i="1"/>
  <c r="FJ20" i="1"/>
  <c r="FJ28" i="1"/>
  <c r="FJ36" i="1"/>
  <c r="FJ44" i="1"/>
  <c r="FJ52" i="1"/>
  <c r="FJ60" i="1"/>
  <c r="FJ68" i="1"/>
  <c r="FJ76" i="1"/>
  <c r="FJ84" i="1"/>
  <c r="FJ92" i="1"/>
  <c r="FJ100" i="1"/>
  <c r="FJ108" i="1"/>
  <c r="FJ116" i="1"/>
  <c r="FJ124" i="1"/>
  <c r="FJ132" i="1"/>
  <c r="FJ140" i="1"/>
  <c r="FJ148" i="1"/>
  <c r="FJ156" i="1"/>
  <c r="FJ164" i="1"/>
  <c r="FJ172" i="1"/>
  <c r="FJ180" i="1"/>
  <c r="FJ188" i="1"/>
  <c r="FJ196" i="1"/>
  <c r="FJ205" i="1"/>
  <c r="FJ213" i="1"/>
  <c r="FJ222" i="1"/>
  <c r="FJ230" i="1"/>
  <c r="FJ239" i="1"/>
  <c r="FJ247" i="1"/>
  <c r="FJ256" i="1"/>
  <c r="FJ266" i="1"/>
  <c r="FJ275" i="1"/>
  <c r="FJ284" i="1"/>
  <c r="FJ294" i="1"/>
  <c r="FJ304" i="1"/>
  <c r="FJ312" i="1"/>
  <c r="FJ322" i="1"/>
  <c r="FJ330" i="1"/>
  <c r="FJ347" i="1"/>
  <c r="GT344" i="1"/>
  <c r="FJ13" i="1"/>
  <c r="FJ21" i="1"/>
  <c r="FJ29" i="1"/>
  <c r="FJ37" i="1"/>
  <c r="FJ45" i="1"/>
  <c r="FJ53" i="1"/>
  <c r="FJ61" i="1"/>
  <c r="FJ69" i="1"/>
  <c r="FJ77" i="1"/>
  <c r="FJ85" i="1"/>
  <c r="FJ93" i="1"/>
  <c r="FJ101" i="1"/>
  <c r="FJ109" i="1"/>
  <c r="FJ117" i="1"/>
  <c r="FJ125" i="1"/>
  <c r="FJ133" i="1"/>
  <c r="FJ141" i="1"/>
  <c r="FJ149" i="1"/>
  <c r="FJ157" i="1"/>
  <c r="FJ165" i="1"/>
  <c r="FJ173" i="1"/>
  <c r="FJ181" i="1"/>
  <c r="FJ189" i="1"/>
  <c r="FJ197" i="1"/>
  <c r="FJ206" i="1"/>
  <c r="FJ214" i="1"/>
  <c r="FJ223" i="1"/>
  <c r="FJ231" i="1"/>
  <c r="FJ240" i="1"/>
  <c r="FJ248" i="1"/>
  <c r="FJ257" i="1"/>
  <c r="FJ268" i="1"/>
  <c r="FJ276" i="1"/>
  <c r="FJ285" i="1"/>
  <c r="FJ295" i="1"/>
  <c r="FJ305" i="1"/>
  <c r="FJ314" i="1"/>
  <c r="FJ323" i="1"/>
  <c r="FJ338" i="1"/>
  <c r="FJ348" i="1"/>
  <c r="FJ14" i="1"/>
  <c r="FJ22" i="1"/>
  <c r="FJ30" i="1"/>
  <c r="FJ38" i="1"/>
  <c r="FJ46" i="1"/>
  <c r="FJ54" i="1"/>
  <c r="FJ62" i="1"/>
  <c r="FJ70" i="1"/>
  <c r="FJ78" i="1"/>
  <c r="FJ86" i="1"/>
  <c r="FJ94" i="1"/>
  <c r="FJ102" i="1"/>
  <c r="FJ110" i="1"/>
  <c r="FJ118" i="1"/>
  <c r="FJ126" i="1"/>
  <c r="FJ134" i="1"/>
  <c r="FJ142" i="1"/>
  <c r="FJ150" i="1"/>
  <c r="FJ158" i="1"/>
  <c r="FJ166" i="1"/>
  <c r="FJ174" i="1"/>
  <c r="FJ182" i="1"/>
  <c r="FJ190" i="1"/>
  <c r="FJ198" i="1"/>
  <c r="FJ207" i="1"/>
  <c r="FJ215" i="1"/>
  <c r="FJ224" i="1"/>
  <c r="FJ232" i="1"/>
  <c r="FJ241" i="1"/>
  <c r="FJ249" i="1"/>
  <c r="FJ259" i="1"/>
  <c r="FJ269" i="1"/>
  <c r="FJ277" i="1"/>
  <c r="FJ287" i="1"/>
  <c r="FJ296" i="1"/>
  <c r="FJ306" i="1"/>
  <c r="FJ315" i="1"/>
  <c r="FJ324" i="1"/>
  <c r="FJ339" i="1"/>
  <c r="FJ15" i="1"/>
  <c r="FJ23" i="1"/>
  <c r="FJ31" i="1"/>
  <c r="FJ39" i="1"/>
  <c r="FJ47" i="1"/>
  <c r="FJ55" i="1"/>
  <c r="FJ63" i="1"/>
  <c r="FJ71" i="1"/>
  <c r="FJ79" i="1"/>
  <c r="FJ87" i="1"/>
  <c r="FJ95" i="1"/>
  <c r="FJ103" i="1"/>
  <c r="FJ111" i="1"/>
  <c r="FJ119" i="1"/>
  <c r="FJ127" i="1"/>
  <c r="FJ135" i="1"/>
  <c r="FJ143" i="1"/>
  <c r="FJ151" i="1"/>
  <c r="FJ159" i="1"/>
  <c r="FJ167" i="1"/>
  <c r="FJ175" i="1"/>
  <c r="FJ183" i="1"/>
  <c r="FJ191" i="1"/>
  <c r="FJ199" i="1"/>
  <c r="FJ208" i="1"/>
  <c r="FJ217" i="1"/>
  <c r="FJ225" i="1"/>
  <c r="FJ233" i="1"/>
  <c r="FJ242" i="1"/>
  <c r="FJ250" i="1"/>
  <c r="FJ260" i="1"/>
  <c r="FJ270" i="1"/>
  <c r="FJ278" i="1"/>
  <c r="FJ289" i="1"/>
  <c r="FJ297" i="1"/>
  <c r="FJ307" i="1"/>
  <c r="FJ344" i="1"/>
  <c r="FJ16" i="1"/>
  <c r="FJ24" i="1"/>
  <c r="FJ32" i="1"/>
  <c r="FJ40" i="1"/>
  <c r="FJ48" i="1"/>
  <c r="FJ56" i="1"/>
  <c r="FJ64" i="1"/>
  <c r="FJ72" i="1"/>
  <c r="FJ80" i="1"/>
  <c r="FJ88" i="1"/>
  <c r="FJ96" i="1"/>
  <c r="FJ104" i="1"/>
  <c r="FJ112" i="1"/>
  <c r="FJ120" i="1"/>
  <c r="FJ128" i="1"/>
  <c r="FJ136" i="1"/>
  <c r="FJ144" i="1"/>
  <c r="FJ152" i="1"/>
  <c r="FJ160" i="1"/>
  <c r="FJ168" i="1"/>
  <c r="FJ176" i="1"/>
  <c r="FJ184" i="1"/>
  <c r="FJ192" i="1"/>
  <c r="FJ201" i="1"/>
  <c r="FJ209" i="1"/>
  <c r="FJ218" i="1"/>
  <c r="FJ226" i="1"/>
  <c r="FJ234" i="1"/>
  <c r="FJ243" i="1"/>
  <c r="FJ251" i="1"/>
  <c r="FJ261" i="1"/>
  <c r="FJ271" i="1"/>
  <c r="FJ279" i="1"/>
  <c r="FJ290" i="1"/>
  <c r="FJ298" i="1"/>
  <c r="FJ308" i="1"/>
  <c r="FJ318" i="1"/>
  <c r="FJ326" i="1"/>
  <c r="FJ341" i="1"/>
  <c r="FJ9" i="1"/>
  <c r="FJ17" i="1"/>
  <c r="FJ25" i="1"/>
  <c r="FJ33" i="1"/>
  <c r="FJ41" i="1"/>
  <c r="FJ49" i="1"/>
  <c r="FJ57" i="1"/>
  <c r="FJ65" i="1"/>
  <c r="FJ73" i="1"/>
  <c r="FJ81" i="1"/>
  <c r="FJ89" i="1"/>
  <c r="FJ97" i="1"/>
  <c r="FJ105" i="1"/>
  <c r="FJ113" i="1"/>
  <c r="FJ121" i="1"/>
  <c r="FJ129" i="1"/>
  <c r="FJ137" i="1"/>
  <c r="FJ145" i="1"/>
  <c r="FJ153" i="1"/>
  <c r="FJ161" i="1"/>
  <c r="FJ169" i="1"/>
  <c r="FJ177" i="1"/>
  <c r="FJ185" i="1"/>
  <c r="FJ193" i="1"/>
  <c r="FJ202" i="1"/>
  <c r="FJ210" i="1"/>
  <c r="FJ219" i="1"/>
  <c r="FJ227" i="1"/>
  <c r="FJ235" i="1"/>
  <c r="FJ244" i="1"/>
  <c r="FJ252" i="1"/>
  <c r="FJ262" i="1"/>
  <c r="FJ272" i="1"/>
  <c r="FJ280" i="1"/>
  <c r="FJ291" i="1"/>
  <c r="FJ299" i="1"/>
  <c r="FJ309" i="1"/>
  <c r="FJ319" i="1"/>
  <c r="FJ327" i="1"/>
  <c r="FJ342" i="1"/>
  <c r="FJ10" i="1"/>
  <c r="FJ18" i="1"/>
  <c r="FJ26" i="1"/>
  <c r="FJ34" i="1"/>
  <c r="FJ42" i="1"/>
  <c r="FJ50" i="1"/>
  <c r="FJ58" i="1"/>
  <c r="FJ66" i="1"/>
  <c r="FJ74" i="1"/>
  <c r="FJ82" i="1"/>
  <c r="FJ90" i="1"/>
  <c r="FJ98" i="1"/>
  <c r="FJ106" i="1"/>
  <c r="FJ114" i="1"/>
  <c r="FJ122" i="1"/>
  <c r="FJ130" i="1"/>
  <c r="FJ138" i="1"/>
  <c r="FJ146" i="1"/>
  <c r="FJ154" i="1"/>
  <c r="FJ162" i="1"/>
  <c r="FJ170" i="1"/>
  <c r="FJ178" i="1"/>
  <c r="FJ186" i="1"/>
  <c r="FJ194" i="1"/>
  <c r="FJ203" i="1"/>
  <c r="FJ211" i="1"/>
  <c r="FJ220" i="1"/>
  <c r="FJ228" i="1"/>
  <c r="FJ236" i="1"/>
  <c r="FJ245" i="1"/>
  <c r="FJ253" i="1"/>
  <c r="FJ263" i="1"/>
  <c r="FJ273" i="1"/>
  <c r="FJ281" i="1"/>
  <c r="FJ292" i="1"/>
  <c r="FJ300" i="1"/>
  <c r="FJ310" i="1"/>
  <c r="FJ320" i="1"/>
  <c r="FJ328" i="1"/>
  <c r="FJ343" i="1"/>
  <c r="FJ325" i="1"/>
  <c r="FJ340" i="1"/>
  <c r="FJ345" i="1"/>
  <c r="FJ316" i="1"/>
  <c r="FH14" i="1"/>
  <c r="FH22" i="1"/>
  <c r="FH30" i="1"/>
  <c r="FH10" i="1"/>
  <c r="FH18" i="1"/>
  <c r="FH26" i="1"/>
  <c r="FH34" i="1"/>
  <c r="FH42" i="1"/>
  <c r="GR344" i="1"/>
  <c r="FH12" i="1"/>
  <c r="FH20" i="1"/>
  <c r="FH28" i="1"/>
  <c r="FH9" i="1"/>
  <c r="FH23" i="1"/>
  <c r="FH35" i="1"/>
  <c r="FH44" i="1"/>
  <c r="FH52" i="1"/>
  <c r="FH60" i="1"/>
  <c r="FH68" i="1"/>
  <c r="FH76" i="1"/>
  <c r="FH84" i="1"/>
  <c r="FH92" i="1"/>
  <c r="FH100" i="1"/>
  <c r="FH108" i="1"/>
  <c r="FH116" i="1"/>
  <c r="FH124" i="1"/>
  <c r="FH132" i="1"/>
  <c r="FH140" i="1"/>
  <c r="FH148" i="1"/>
  <c r="FH156" i="1"/>
  <c r="FH164" i="1"/>
  <c r="FH172" i="1"/>
  <c r="FH180" i="1"/>
  <c r="FH188" i="1"/>
  <c r="FH196" i="1"/>
  <c r="FH205" i="1"/>
  <c r="FH213" i="1"/>
  <c r="FH222" i="1"/>
  <c r="FH230" i="1"/>
  <c r="FH239" i="1"/>
  <c r="FH247" i="1"/>
  <c r="FH256" i="1"/>
  <c r="FH266" i="1"/>
  <c r="FH275" i="1"/>
  <c r="FH284" i="1"/>
  <c r="FH294" i="1"/>
  <c r="FH304" i="1"/>
  <c r="FH312" i="1"/>
  <c r="FH322" i="1"/>
  <c r="FH330" i="1"/>
  <c r="FH347" i="1"/>
  <c r="FH11" i="1"/>
  <c r="FH24" i="1"/>
  <c r="FH36" i="1"/>
  <c r="FH45" i="1"/>
  <c r="FH53" i="1"/>
  <c r="FH61" i="1"/>
  <c r="FH69" i="1"/>
  <c r="FH77" i="1"/>
  <c r="FH85" i="1"/>
  <c r="FH93" i="1"/>
  <c r="FH101" i="1"/>
  <c r="FH109" i="1"/>
  <c r="FH117" i="1"/>
  <c r="FH125" i="1"/>
  <c r="FH133" i="1"/>
  <c r="FH141" i="1"/>
  <c r="FH149" i="1"/>
  <c r="FH157" i="1"/>
  <c r="FH165" i="1"/>
  <c r="FH173" i="1"/>
  <c r="FH181" i="1"/>
  <c r="FH189" i="1"/>
  <c r="FH197" i="1"/>
  <c r="FH206" i="1"/>
  <c r="FH214" i="1"/>
  <c r="FH223" i="1"/>
  <c r="FH231" i="1"/>
  <c r="FH240" i="1"/>
  <c r="FH248" i="1"/>
  <c r="FH257" i="1"/>
  <c r="FH268" i="1"/>
  <c r="FH276" i="1"/>
  <c r="FH285" i="1"/>
  <c r="FH295" i="1"/>
  <c r="FH305" i="1"/>
  <c r="FH314" i="1"/>
  <c r="FH323" i="1"/>
  <c r="FH338" i="1"/>
  <c r="FH348" i="1"/>
  <c r="FH13" i="1"/>
  <c r="FH25" i="1"/>
  <c r="FH37" i="1"/>
  <c r="FH46" i="1"/>
  <c r="FH54" i="1"/>
  <c r="FH62" i="1"/>
  <c r="FH70" i="1"/>
  <c r="FH78" i="1"/>
  <c r="FH86" i="1"/>
  <c r="FH94" i="1"/>
  <c r="FH102" i="1"/>
  <c r="FH110" i="1"/>
  <c r="FH118" i="1"/>
  <c r="FH126" i="1"/>
  <c r="FH134" i="1"/>
  <c r="FH142" i="1"/>
  <c r="FH150" i="1"/>
  <c r="FH158" i="1"/>
  <c r="FH166" i="1"/>
  <c r="FH174" i="1"/>
  <c r="FH182" i="1"/>
  <c r="FH190" i="1"/>
  <c r="FH198" i="1"/>
  <c r="FH207" i="1"/>
  <c r="FH215" i="1"/>
  <c r="FH224" i="1"/>
  <c r="FH232" i="1"/>
  <c r="FH241" i="1"/>
  <c r="FH249" i="1"/>
  <c r="FH259" i="1"/>
  <c r="FH269" i="1"/>
  <c r="FH277" i="1"/>
  <c r="FH287" i="1"/>
  <c r="FH296" i="1"/>
  <c r="FH306" i="1"/>
  <c r="FH315" i="1"/>
  <c r="FH324" i="1"/>
  <c r="FH339" i="1"/>
  <c r="FH15" i="1"/>
  <c r="FH27" i="1"/>
  <c r="FH38" i="1"/>
  <c r="FH47" i="1"/>
  <c r="FH55" i="1"/>
  <c r="FH63" i="1"/>
  <c r="FH71" i="1"/>
  <c r="FH79" i="1"/>
  <c r="FH87" i="1"/>
  <c r="FH95" i="1"/>
  <c r="FH103" i="1"/>
  <c r="FH111" i="1"/>
  <c r="FH119" i="1"/>
  <c r="FH127" i="1"/>
  <c r="FH135" i="1"/>
  <c r="FH143" i="1"/>
  <c r="FH151" i="1"/>
  <c r="FH159" i="1"/>
  <c r="FH167" i="1"/>
  <c r="FH175" i="1"/>
  <c r="FH183" i="1"/>
  <c r="FH191" i="1"/>
  <c r="FH199" i="1"/>
  <c r="FH208" i="1"/>
  <c r="FH217" i="1"/>
  <c r="FH225" i="1"/>
  <c r="FH233" i="1"/>
  <c r="FH242" i="1"/>
  <c r="FH250" i="1"/>
  <c r="FH260" i="1"/>
  <c r="FH270" i="1"/>
  <c r="FH278" i="1"/>
  <c r="FH289" i="1"/>
  <c r="FH297" i="1"/>
  <c r="FH307" i="1"/>
  <c r="FH316" i="1"/>
  <c r="FH325" i="1"/>
  <c r="FH340" i="1"/>
  <c r="FH16" i="1"/>
  <c r="FH29" i="1"/>
  <c r="FH39" i="1"/>
  <c r="FH48" i="1"/>
  <c r="FH56" i="1"/>
  <c r="FH64" i="1"/>
  <c r="FH72" i="1"/>
  <c r="FH80" i="1"/>
  <c r="FH88" i="1"/>
  <c r="FH96" i="1"/>
  <c r="FH104" i="1"/>
  <c r="FH112" i="1"/>
  <c r="FH120" i="1"/>
  <c r="FH128" i="1"/>
  <c r="FH136" i="1"/>
  <c r="FH144" i="1"/>
  <c r="FH152" i="1"/>
  <c r="FH160" i="1"/>
  <c r="FH168" i="1"/>
  <c r="FH176" i="1"/>
  <c r="FH184" i="1"/>
  <c r="FH192" i="1"/>
  <c r="FH201" i="1"/>
  <c r="FH209" i="1"/>
  <c r="FH218" i="1"/>
  <c r="FH226" i="1"/>
  <c r="FH234" i="1"/>
  <c r="FH243" i="1"/>
  <c r="FH251" i="1"/>
  <c r="FH261" i="1"/>
  <c r="FH271" i="1"/>
  <c r="FH279" i="1"/>
  <c r="FH290" i="1"/>
  <c r="FH298" i="1"/>
  <c r="FH308" i="1"/>
  <c r="FH318" i="1"/>
  <c r="FH326" i="1"/>
  <c r="FH341" i="1"/>
  <c r="FH19" i="1"/>
  <c r="FH32" i="1"/>
  <c r="FH41" i="1"/>
  <c r="FH50" i="1"/>
  <c r="FH58" i="1"/>
  <c r="FH66" i="1"/>
  <c r="FH74" i="1"/>
  <c r="FH82" i="1"/>
  <c r="FH90" i="1"/>
  <c r="FH98" i="1"/>
  <c r="FH106" i="1"/>
  <c r="FH114" i="1"/>
  <c r="FH122" i="1"/>
  <c r="FH130" i="1"/>
  <c r="FH138" i="1"/>
  <c r="FH146" i="1"/>
  <c r="FH154" i="1"/>
  <c r="FH162" i="1"/>
  <c r="FH170" i="1"/>
  <c r="FH178" i="1"/>
  <c r="FH186" i="1"/>
  <c r="FH194" i="1"/>
  <c r="FH203" i="1"/>
  <c r="FH211" i="1"/>
  <c r="FH220" i="1"/>
  <c r="FH228" i="1"/>
  <c r="FH236" i="1"/>
  <c r="FH245" i="1"/>
  <c r="FH253" i="1"/>
  <c r="FH263" i="1"/>
  <c r="FH273" i="1"/>
  <c r="FH281" i="1"/>
  <c r="FH292" i="1"/>
  <c r="FH300" i="1"/>
  <c r="FH310" i="1"/>
  <c r="FH320" i="1"/>
  <c r="FH328" i="1"/>
  <c r="FH343" i="1"/>
  <c r="FH344" i="1"/>
  <c r="FH21" i="1"/>
  <c r="FH33" i="1"/>
  <c r="FH43" i="1"/>
  <c r="FH51" i="1"/>
  <c r="FH59" i="1"/>
  <c r="FH67" i="1"/>
  <c r="FH75" i="1"/>
  <c r="FH83" i="1"/>
  <c r="FH91" i="1"/>
  <c r="FH99" i="1"/>
  <c r="FH107" i="1"/>
  <c r="FH115" i="1"/>
  <c r="FH123" i="1"/>
  <c r="FH131" i="1"/>
  <c r="FH139" i="1"/>
  <c r="FH147" i="1"/>
  <c r="FH155" i="1"/>
  <c r="FH163" i="1"/>
  <c r="FH171" i="1"/>
  <c r="FH179" i="1"/>
  <c r="FH187" i="1"/>
  <c r="FH195" i="1"/>
  <c r="FH204" i="1"/>
  <c r="FH212" i="1"/>
  <c r="FH221" i="1"/>
  <c r="FH229" i="1"/>
  <c r="FH237" i="1"/>
  <c r="FH246" i="1"/>
  <c r="FH255" i="1"/>
  <c r="FH265" i="1"/>
  <c r="FH274" i="1"/>
  <c r="FH282" i="1"/>
  <c r="FH293" i="1"/>
  <c r="FH301" i="1"/>
  <c r="FH311" i="1"/>
  <c r="FH321" i="1"/>
  <c r="FH329" i="1"/>
  <c r="FH345" i="1"/>
  <c r="FH49" i="1"/>
  <c r="FH113" i="1"/>
  <c r="FH177" i="1"/>
  <c r="FH244" i="1"/>
  <c r="FH319" i="1"/>
  <c r="FH57" i="1"/>
  <c r="FH121" i="1"/>
  <c r="FH185" i="1"/>
  <c r="FH252" i="1"/>
  <c r="FH327" i="1"/>
  <c r="FH65" i="1"/>
  <c r="FH129" i="1"/>
  <c r="FH193" i="1"/>
  <c r="FH262" i="1"/>
  <c r="FH342" i="1"/>
  <c r="FH73" i="1"/>
  <c r="FH137" i="1"/>
  <c r="FH202" i="1"/>
  <c r="FH272" i="1"/>
  <c r="FH81" i="1"/>
  <c r="FH145" i="1"/>
  <c r="FH210" i="1"/>
  <c r="FH280" i="1"/>
  <c r="FH17" i="1"/>
  <c r="FH89" i="1"/>
  <c r="FH153" i="1"/>
  <c r="FH219" i="1"/>
  <c r="FH291" i="1"/>
  <c r="FH31" i="1"/>
  <c r="FH97" i="1"/>
  <c r="FH161" i="1"/>
  <c r="FH227" i="1"/>
  <c r="FH299" i="1"/>
  <c r="FH40" i="1"/>
  <c r="FH105" i="1"/>
  <c r="FH169" i="1"/>
  <c r="FH235" i="1"/>
  <c r="FH309" i="1"/>
  <c r="FB343" i="1"/>
  <c r="FB328" i="1"/>
  <c r="FB320" i="1"/>
  <c r="FB310" i="1"/>
  <c r="FB300" i="1"/>
  <c r="FB292" i="1"/>
  <c r="FB281" i="1"/>
  <c r="FB273" i="1"/>
  <c r="FB263" i="1"/>
  <c r="FB253" i="1"/>
  <c r="FB245" i="1"/>
  <c r="FB236" i="1"/>
  <c r="FB228" i="1"/>
  <c r="FB220" i="1"/>
  <c r="FB211" i="1"/>
  <c r="FB203" i="1"/>
  <c r="FB194" i="1"/>
  <c r="FB186" i="1"/>
  <c r="FB178" i="1"/>
  <c r="FB170" i="1"/>
  <c r="FB162" i="1"/>
  <c r="FB154" i="1"/>
  <c r="FB146" i="1"/>
  <c r="FB138" i="1"/>
  <c r="FB130" i="1"/>
  <c r="FB122" i="1"/>
  <c r="FB114" i="1"/>
  <c r="FB106" i="1"/>
  <c r="FB98" i="1"/>
  <c r="FB90" i="1"/>
  <c r="FB82" i="1"/>
  <c r="FB74" i="1"/>
  <c r="FB66" i="1"/>
  <c r="FB58" i="1"/>
  <c r="FB50" i="1"/>
  <c r="FB42" i="1"/>
  <c r="FB34" i="1"/>
  <c r="FB26" i="1"/>
  <c r="FB18" i="1"/>
  <c r="FB10" i="1"/>
  <c r="FC342" i="1"/>
  <c r="FC327" i="1"/>
  <c r="FC319" i="1"/>
  <c r="FC309" i="1"/>
  <c r="FC299" i="1"/>
  <c r="FC291" i="1"/>
  <c r="FC280" i="1"/>
  <c r="FC272" i="1"/>
  <c r="FC262" i="1"/>
  <c r="FC252" i="1"/>
  <c r="FC244" i="1"/>
  <c r="FC235" i="1"/>
  <c r="FC227" i="1"/>
  <c r="FC219" i="1"/>
  <c r="FC207" i="1"/>
  <c r="FC195" i="1"/>
  <c r="FC179" i="1"/>
  <c r="FC158" i="1"/>
  <c r="FC134" i="1"/>
  <c r="FC94" i="1"/>
  <c r="FC30" i="1"/>
  <c r="FD295" i="1"/>
  <c r="FD223" i="1"/>
  <c r="FD157" i="1"/>
  <c r="FD93" i="1"/>
  <c r="FI13" i="1"/>
  <c r="FI21" i="1"/>
  <c r="FI29" i="1"/>
  <c r="FI37" i="1"/>
  <c r="FI45" i="1"/>
  <c r="FI53" i="1"/>
  <c r="FI61" i="1"/>
  <c r="FI69" i="1"/>
  <c r="FI77" i="1"/>
  <c r="FI85" i="1"/>
  <c r="FI93" i="1"/>
  <c r="FI101" i="1"/>
  <c r="FI109" i="1"/>
  <c r="FI117" i="1"/>
  <c r="FI125" i="1"/>
  <c r="FI133" i="1"/>
  <c r="FI141" i="1"/>
  <c r="FI149" i="1"/>
  <c r="FI157" i="1"/>
  <c r="FI165" i="1"/>
  <c r="FI173" i="1"/>
  <c r="FI181" i="1"/>
  <c r="FI189" i="1"/>
  <c r="FI197" i="1"/>
  <c r="FI206" i="1"/>
  <c r="FI214" i="1"/>
  <c r="FI223" i="1"/>
  <c r="FI231" i="1"/>
  <c r="FI240" i="1"/>
  <c r="FI248" i="1"/>
  <c r="FI257" i="1"/>
  <c r="FI268" i="1"/>
  <c r="FI276" i="1"/>
  <c r="FI285" i="1"/>
  <c r="FI295" i="1"/>
  <c r="FI305" i="1"/>
  <c r="FI314" i="1"/>
  <c r="FI323" i="1"/>
  <c r="FI338" i="1"/>
  <c r="FI348" i="1"/>
  <c r="FI14" i="1"/>
  <c r="FI22" i="1"/>
  <c r="FI30" i="1"/>
  <c r="FI38" i="1"/>
  <c r="FI46" i="1"/>
  <c r="FI54" i="1"/>
  <c r="FI62" i="1"/>
  <c r="FI70" i="1"/>
  <c r="FI78" i="1"/>
  <c r="FI86" i="1"/>
  <c r="FI94" i="1"/>
  <c r="FI102" i="1"/>
  <c r="FI110" i="1"/>
  <c r="FI118" i="1"/>
  <c r="FI126" i="1"/>
  <c r="FI15" i="1"/>
  <c r="FI23" i="1"/>
  <c r="FI31" i="1"/>
  <c r="FI39" i="1"/>
  <c r="FI47" i="1"/>
  <c r="FI55" i="1"/>
  <c r="FI63" i="1"/>
  <c r="FI71" i="1"/>
  <c r="FI79" i="1"/>
  <c r="FI87" i="1"/>
  <c r="FI95" i="1"/>
  <c r="FI103" i="1"/>
  <c r="FI111" i="1"/>
  <c r="FI119" i="1"/>
  <c r="FI127" i="1"/>
  <c r="FI135" i="1"/>
  <c r="FI143" i="1"/>
  <c r="FI151" i="1"/>
  <c r="FI159" i="1"/>
  <c r="FI167" i="1"/>
  <c r="FI175" i="1"/>
  <c r="FI183" i="1"/>
  <c r="FI191" i="1"/>
  <c r="FI199" i="1"/>
  <c r="FI208" i="1"/>
  <c r="FI217" i="1"/>
  <c r="FI225" i="1"/>
  <c r="FI233" i="1"/>
  <c r="FI242" i="1"/>
  <c r="FI250" i="1"/>
  <c r="FI260" i="1"/>
  <c r="FI270" i="1"/>
  <c r="FI278" i="1"/>
  <c r="FI289" i="1"/>
  <c r="FI297" i="1"/>
  <c r="FI307" i="1"/>
  <c r="FI316" i="1"/>
  <c r="FI325" i="1"/>
  <c r="GS344" i="1"/>
  <c r="FI9" i="1"/>
  <c r="FI17" i="1"/>
  <c r="FI25" i="1"/>
  <c r="FI33" i="1"/>
  <c r="FI41" i="1"/>
  <c r="FI49" i="1"/>
  <c r="FI57" i="1"/>
  <c r="FI65" i="1"/>
  <c r="FI73" i="1"/>
  <c r="FI81" i="1"/>
  <c r="FI89" i="1"/>
  <c r="FI97" i="1"/>
  <c r="FI105" i="1"/>
  <c r="FI113" i="1"/>
  <c r="FI121" i="1"/>
  <c r="FI129" i="1"/>
  <c r="FI137" i="1"/>
  <c r="FI145" i="1"/>
  <c r="FI153" i="1"/>
  <c r="FI161" i="1"/>
  <c r="FI169" i="1"/>
  <c r="FI177" i="1"/>
  <c r="FI185" i="1"/>
  <c r="FI193" i="1"/>
  <c r="FI202" i="1"/>
  <c r="FI210" i="1"/>
  <c r="FI219" i="1"/>
  <c r="FI227" i="1"/>
  <c r="FI235" i="1"/>
  <c r="FI244" i="1"/>
  <c r="FI252" i="1"/>
  <c r="FI262" i="1"/>
  <c r="FI272" i="1"/>
  <c r="FI280" i="1"/>
  <c r="FI291" i="1"/>
  <c r="FI299" i="1"/>
  <c r="FI309" i="1"/>
  <c r="FI319" i="1"/>
  <c r="FI327" i="1"/>
  <c r="FI342" i="1"/>
  <c r="FI10" i="1"/>
  <c r="FI18" i="1"/>
  <c r="FI26" i="1"/>
  <c r="FI34" i="1"/>
  <c r="FI42" i="1"/>
  <c r="FI50" i="1"/>
  <c r="FI58" i="1"/>
  <c r="FI66" i="1"/>
  <c r="FI74" i="1"/>
  <c r="FI82" i="1"/>
  <c r="FI90" i="1"/>
  <c r="FI98" i="1"/>
  <c r="FI106" i="1"/>
  <c r="FI114" i="1"/>
  <c r="FI122" i="1"/>
  <c r="FI130" i="1"/>
  <c r="FI138" i="1"/>
  <c r="FI146" i="1"/>
  <c r="FI154" i="1"/>
  <c r="FI162" i="1"/>
  <c r="FI170" i="1"/>
  <c r="FI178" i="1"/>
  <c r="FI186" i="1"/>
  <c r="FI194" i="1"/>
  <c r="FI203" i="1"/>
  <c r="FI211" i="1"/>
  <c r="FI220" i="1"/>
  <c r="FI228" i="1"/>
  <c r="FI236" i="1"/>
  <c r="FI245" i="1"/>
  <c r="FI11" i="1"/>
  <c r="FI19" i="1"/>
  <c r="FI27" i="1"/>
  <c r="FI35" i="1"/>
  <c r="FI43" i="1"/>
  <c r="FI51" i="1"/>
  <c r="FI59" i="1"/>
  <c r="FI67" i="1"/>
  <c r="FI75" i="1"/>
  <c r="FI83" i="1"/>
  <c r="FI91" i="1"/>
  <c r="FI99" i="1"/>
  <c r="FI107" i="1"/>
  <c r="FI115" i="1"/>
  <c r="FI123" i="1"/>
  <c r="FI131" i="1"/>
  <c r="FI139" i="1"/>
  <c r="FI147" i="1"/>
  <c r="FI155" i="1"/>
  <c r="FI163" i="1"/>
  <c r="FI171" i="1"/>
  <c r="FI179" i="1"/>
  <c r="FI187" i="1"/>
  <c r="FI195" i="1"/>
  <c r="FI204" i="1"/>
  <c r="FI212" i="1"/>
  <c r="FI221" i="1"/>
  <c r="FI229" i="1"/>
  <c r="FI237" i="1"/>
  <c r="FI246" i="1"/>
  <c r="FI255" i="1"/>
  <c r="FI265" i="1"/>
  <c r="FI274" i="1"/>
  <c r="FI282" i="1"/>
  <c r="FI293" i="1"/>
  <c r="FI301" i="1"/>
  <c r="FI311" i="1"/>
  <c r="FI321" i="1"/>
  <c r="FI329" i="1"/>
  <c r="FI345" i="1"/>
  <c r="FI28" i="1"/>
  <c r="FI60" i="1"/>
  <c r="FI92" i="1"/>
  <c r="FI124" i="1"/>
  <c r="FI148" i="1"/>
  <c r="FI168" i="1"/>
  <c r="FI190" i="1"/>
  <c r="FI213" i="1"/>
  <c r="FI234" i="1"/>
  <c r="FI256" i="1"/>
  <c r="FI275" i="1"/>
  <c r="FI294" i="1"/>
  <c r="FI312" i="1"/>
  <c r="FI330" i="1"/>
  <c r="FI32" i="1"/>
  <c r="FI64" i="1"/>
  <c r="FI96" i="1"/>
  <c r="FI128" i="1"/>
  <c r="FI150" i="1"/>
  <c r="FI172" i="1"/>
  <c r="FI192" i="1"/>
  <c r="FI215" i="1"/>
  <c r="FI239" i="1"/>
  <c r="FI259" i="1"/>
  <c r="FI277" i="1"/>
  <c r="FI296" i="1"/>
  <c r="FI315" i="1"/>
  <c r="FI339" i="1"/>
  <c r="FI36" i="1"/>
  <c r="FI68" i="1"/>
  <c r="FI100" i="1"/>
  <c r="FI132" i="1"/>
  <c r="FI152" i="1"/>
  <c r="FI174" i="1"/>
  <c r="FI196" i="1"/>
  <c r="FI218" i="1"/>
  <c r="FI241" i="1"/>
  <c r="FI261" i="1"/>
  <c r="FI279" i="1"/>
  <c r="FI298" i="1"/>
  <c r="FI318" i="1"/>
  <c r="FI340" i="1"/>
  <c r="FI344" i="1"/>
  <c r="FI40" i="1"/>
  <c r="FI72" i="1"/>
  <c r="FI104" i="1"/>
  <c r="FI134" i="1"/>
  <c r="FI156" i="1"/>
  <c r="FI176" i="1"/>
  <c r="FI198" i="1"/>
  <c r="FI222" i="1"/>
  <c r="FI243" i="1"/>
  <c r="FI263" i="1"/>
  <c r="FI281" i="1"/>
  <c r="FI300" i="1"/>
  <c r="FI320" i="1"/>
  <c r="FI341" i="1"/>
  <c r="FI12" i="1"/>
  <c r="FI44" i="1"/>
  <c r="FI76" i="1"/>
  <c r="FI108" i="1"/>
  <c r="FI136" i="1"/>
  <c r="FI158" i="1"/>
  <c r="FI180" i="1"/>
  <c r="FI201" i="1"/>
  <c r="FI224" i="1"/>
  <c r="FI247" i="1"/>
  <c r="FI266" i="1"/>
  <c r="FI284" i="1"/>
  <c r="FI304" i="1"/>
  <c r="FI322" i="1"/>
  <c r="FI343" i="1"/>
  <c r="FI16" i="1"/>
  <c r="FI20" i="1"/>
  <c r="FI52" i="1"/>
  <c r="FI84" i="1"/>
  <c r="FI116" i="1"/>
  <c r="FI142" i="1"/>
  <c r="FI164" i="1"/>
  <c r="FI184" i="1"/>
  <c r="FI207" i="1"/>
  <c r="FI230" i="1"/>
  <c r="FI251" i="1"/>
  <c r="FI271" i="1"/>
  <c r="FI290" i="1"/>
  <c r="FI308" i="1"/>
  <c r="FI326" i="1"/>
  <c r="FI24" i="1"/>
  <c r="FI56" i="1"/>
  <c r="FI88" i="1"/>
  <c r="FI120" i="1"/>
  <c r="FI144" i="1"/>
  <c r="FI166" i="1"/>
  <c r="FI188" i="1"/>
  <c r="FI209" i="1"/>
  <c r="FI232" i="1"/>
  <c r="FI253" i="1"/>
  <c r="FI273" i="1"/>
  <c r="FI292" i="1"/>
  <c r="FI310" i="1"/>
  <c r="FI328" i="1"/>
  <c r="FI80" i="1"/>
  <c r="FI269" i="1"/>
  <c r="FI112" i="1"/>
  <c r="FI287" i="1"/>
  <c r="FI140" i="1"/>
  <c r="FI306" i="1"/>
  <c r="FI160" i="1"/>
  <c r="FI324" i="1"/>
  <c r="FI182" i="1"/>
  <c r="FI347" i="1"/>
  <c r="FI205" i="1"/>
  <c r="FI226" i="1"/>
  <c r="FI48" i="1"/>
  <c r="FI249" i="1"/>
  <c r="GM345" i="1"/>
  <c r="GQ345" i="1"/>
  <c r="FB342" i="1"/>
  <c r="FB327" i="1"/>
  <c r="FB319" i="1"/>
  <c r="FB309" i="1"/>
  <c r="FB299" i="1"/>
  <c r="FB291" i="1"/>
  <c r="FB280" i="1"/>
  <c r="FB272" i="1"/>
  <c r="FB262" i="1"/>
  <c r="FB252" i="1"/>
  <c r="FB244" i="1"/>
  <c r="FB235" i="1"/>
  <c r="FB227" i="1"/>
  <c r="FB219" i="1"/>
  <c r="FB210" i="1"/>
  <c r="FB202" i="1"/>
  <c r="FB193" i="1"/>
  <c r="FB185" i="1"/>
  <c r="FB177" i="1"/>
  <c r="FB169" i="1"/>
  <c r="FB161" i="1"/>
  <c r="FB153" i="1"/>
  <c r="FB145" i="1"/>
  <c r="FB137" i="1"/>
  <c r="FB129" i="1"/>
  <c r="FB121" i="1"/>
  <c r="FB113" i="1"/>
  <c r="FB105" i="1"/>
  <c r="FB97" i="1"/>
  <c r="FB89" i="1"/>
  <c r="FB81" i="1"/>
  <c r="FB73" i="1"/>
  <c r="FB65" i="1"/>
  <c r="FB57" i="1"/>
  <c r="FB49" i="1"/>
  <c r="FB41" i="1"/>
  <c r="FB33" i="1"/>
  <c r="FB25" i="1"/>
  <c r="FB17" i="1"/>
  <c r="FB9" i="1"/>
  <c r="FC341" i="1"/>
  <c r="FC326" i="1"/>
  <c r="FC318" i="1"/>
  <c r="FC308" i="1"/>
  <c r="FC298" i="1"/>
  <c r="FC290" i="1"/>
  <c r="FC279" i="1"/>
  <c r="FC271" i="1"/>
  <c r="FC261" i="1"/>
  <c r="FC251" i="1"/>
  <c r="FC243" i="1"/>
  <c r="FC234" i="1"/>
  <c r="FC226" i="1"/>
  <c r="FC218" i="1"/>
  <c r="FC206" i="1"/>
  <c r="FC190" i="1"/>
  <c r="FC174" i="1"/>
  <c r="FC156" i="1"/>
  <c r="FC131" i="1"/>
  <c r="FC86" i="1"/>
  <c r="FC22" i="1"/>
  <c r="FD285" i="1"/>
  <c r="FD214" i="1"/>
  <c r="FD149" i="1"/>
  <c r="FD85" i="1"/>
  <c r="FB341" i="1"/>
  <c r="FB326" i="1"/>
  <c r="FB318" i="1"/>
  <c r="FB308" i="1"/>
  <c r="FB298" i="1"/>
  <c r="FB290" i="1"/>
  <c r="FB279" i="1"/>
  <c r="FB271" i="1"/>
  <c r="FB261" i="1"/>
  <c r="FB251" i="1"/>
  <c r="FB243" i="1"/>
  <c r="FB234" i="1"/>
  <c r="FB226" i="1"/>
  <c r="FB218" i="1"/>
  <c r="FB209" i="1"/>
  <c r="FB201" i="1"/>
  <c r="FB192" i="1"/>
  <c r="FB184" i="1"/>
  <c r="FB176" i="1"/>
  <c r="FB168" i="1"/>
  <c r="FB160" i="1"/>
  <c r="FB152" i="1"/>
  <c r="FB144" i="1"/>
  <c r="FB136" i="1"/>
  <c r="FB128" i="1"/>
  <c r="FB120" i="1"/>
  <c r="FB112" i="1"/>
  <c r="FB104" i="1"/>
  <c r="FB96" i="1"/>
  <c r="FB88" i="1"/>
  <c r="FB80" i="1"/>
  <c r="FB72" i="1"/>
  <c r="FB64" i="1"/>
  <c r="FB56" i="1"/>
  <c r="FB48" i="1"/>
  <c r="FB40" i="1"/>
  <c r="FB32" i="1"/>
  <c r="FB24" i="1"/>
  <c r="FB16" i="1"/>
  <c r="FB344" i="1"/>
  <c r="FC340" i="1"/>
  <c r="FC325" i="1"/>
  <c r="FC316" i="1"/>
  <c r="FC307" i="1"/>
  <c r="FC297" i="1"/>
  <c r="FC289" i="1"/>
  <c r="FC278" i="1"/>
  <c r="FC270" i="1"/>
  <c r="FC260" i="1"/>
  <c r="FC250" i="1"/>
  <c r="FC242" i="1"/>
  <c r="FC233" i="1"/>
  <c r="FC225" i="1"/>
  <c r="FC217" i="1"/>
  <c r="FC205" i="1"/>
  <c r="FC189" i="1"/>
  <c r="FC173" i="1"/>
  <c r="FC155" i="1"/>
  <c r="FC126" i="1"/>
  <c r="FC78" i="1"/>
  <c r="FD276" i="1"/>
  <c r="FD206" i="1"/>
  <c r="FD141" i="1"/>
  <c r="FD77" i="1"/>
  <c r="GM344" i="1"/>
  <c r="FC13" i="1"/>
  <c r="FC21" i="1"/>
  <c r="FC29" i="1"/>
  <c r="FC37" i="1"/>
  <c r="FC45" i="1"/>
  <c r="FC53" i="1"/>
  <c r="FC61" i="1"/>
  <c r="FC69" i="1"/>
  <c r="FC77" i="1"/>
  <c r="FC85" i="1"/>
  <c r="FC93" i="1"/>
  <c r="FC101" i="1"/>
  <c r="FC109" i="1"/>
  <c r="FC117" i="1"/>
  <c r="FC125" i="1"/>
  <c r="FC133" i="1"/>
  <c r="FC141" i="1"/>
  <c r="FC149" i="1"/>
  <c r="FC157" i="1"/>
  <c r="FC165" i="1"/>
  <c r="FC15" i="1"/>
  <c r="FC23" i="1"/>
  <c r="FC31" i="1"/>
  <c r="FC39" i="1"/>
  <c r="FC47" i="1"/>
  <c r="FC55" i="1"/>
  <c r="FC63" i="1"/>
  <c r="FC71" i="1"/>
  <c r="FC79" i="1"/>
  <c r="FC87" i="1"/>
  <c r="FC95" i="1"/>
  <c r="FC103" i="1"/>
  <c r="FC111" i="1"/>
  <c r="FC119" i="1"/>
  <c r="FC127" i="1"/>
  <c r="FC135" i="1"/>
  <c r="FC143" i="1"/>
  <c r="FC151" i="1"/>
  <c r="FC159" i="1"/>
  <c r="FC167" i="1"/>
  <c r="FC175" i="1"/>
  <c r="FC183" i="1"/>
  <c r="FC191" i="1"/>
  <c r="FC199" i="1"/>
  <c r="FC208" i="1"/>
  <c r="FC344" i="1"/>
  <c r="FC16" i="1"/>
  <c r="FC24" i="1"/>
  <c r="FC32" i="1"/>
  <c r="FC40" i="1"/>
  <c r="FC48" i="1"/>
  <c r="FC56" i="1"/>
  <c r="FC64" i="1"/>
  <c r="FC72" i="1"/>
  <c r="FC80" i="1"/>
  <c r="FC88" i="1"/>
  <c r="FC96" i="1"/>
  <c r="FC104" i="1"/>
  <c r="FC112" i="1"/>
  <c r="FC120" i="1"/>
  <c r="FC128" i="1"/>
  <c r="FC136" i="1"/>
  <c r="FC144" i="1"/>
  <c r="FC152" i="1"/>
  <c r="FC160" i="1"/>
  <c r="FC168" i="1"/>
  <c r="FC176" i="1"/>
  <c r="FC184" i="1"/>
  <c r="FC192" i="1"/>
  <c r="FC201" i="1"/>
  <c r="FC209" i="1"/>
  <c r="FC9" i="1"/>
  <c r="FC17" i="1"/>
  <c r="FC25" i="1"/>
  <c r="FC33" i="1"/>
  <c r="FC41" i="1"/>
  <c r="FC49" i="1"/>
  <c r="FC57" i="1"/>
  <c r="FC65" i="1"/>
  <c r="FC73" i="1"/>
  <c r="FC81" i="1"/>
  <c r="FC89" i="1"/>
  <c r="FC97" i="1"/>
  <c r="FC105" i="1"/>
  <c r="FC113" i="1"/>
  <c r="FC121" i="1"/>
  <c r="FC129" i="1"/>
  <c r="FC137" i="1"/>
  <c r="FC145" i="1"/>
  <c r="FC153" i="1"/>
  <c r="FC161" i="1"/>
  <c r="FC169" i="1"/>
  <c r="FC177" i="1"/>
  <c r="FC185" i="1"/>
  <c r="FC193" i="1"/>
  <c r="FC202" i="1"/>
  <c r="FC210" i="1"/>
  <c r="FC10" i="1"/>
  <c r="FC18" i="1"/>
  <c r="FC26" i="1"/>
  <c r="FC34" i="1"/>
  <c r="FC42" i="1"/>
  <c r="FC50" i="1"/>
  <c r="FC58" i="1"/>
  <c r="FC66" i="1"/>
  <c r="FC74" i="1"/>
  <c r="FC82" i="1"/>
  <c r="FC90" i="1"/>
  <c r="FC98" i="1"/>
  <c r="FC106" i="1"/>
  <c r="FC114" i="1"/>
  <c r="FC122" i="1"/>
  <c r="FC130" i="1"/>
  <c r="FC138" i="1"/>
  <c r="FC146" i="1"/>
  <c r="FC154" i="1"/>
  <c r="FC162" i="1"/>
  <c r="FC170" i="1"/>
  <c r="FC178" i="1"/>
  <c r="FC186" i="1"/>
  <c r="FC194" i="1"/>
  <c r="FC11" i="1"/>
  <c r="FC19" i="1"/>
  <c r="FC27" i="1"/>
  <c r="FC35" i="1"/>
  <c r="FC43" i="1"/>
  <c r="FC51" i="1"/>
  <c r="FC59" i="1"/>
  <c r="FC67" i="1"/>
  <c r="FC75" i="1"/>
  <c r="FC83" i="1"/>
  <c r="FC91" i="1"/>
  <c r="FC99" i="1"/>
  <c r="FC107" i="1"/>
  <c r="FC12" i="1"/>
  <c r="FC20" i="1"/>
  <c r="FC28" i="1"/>
  <c r="FC36" i="1"/>
  <c r="FC44" i="1"/>
  <c r="FC52" i="1"/>
  <c r="FC60" i="1"/>
  <c r="FC68" i="1"/>
  <c r="FC76" i="1"/>
  <c r="FC84" i="1"/>
  <c r="FC92" i="1"/>
  <c r="FC100" i="1"/>
  <c r="FC108" i="1"/>
  <c r="FC116" i="1"/>
  <c r="FC124" i="1"/>
  <c r="FC132" i="1"/>
  <c r="FC140" i="1"/>
  <c r="GN345" i="1"/>
  <c r="GR345" i="1"/>
  <c r="FB340" i="1"/>
  <c r="FB325" i="1"/>
  <c r="FB316" i="1"/>
  <c r="FB307" i="1"/>
  <c r="FB297" i="1"/>
  <c r="FB289" i="1"/>
  <c r="FB278" i="1"/>
  <c r="FB270" i="1"/>
  <c r="FB260" i="1"/>
  <c r="FB250" i="1"/>
  <c r="FB242" i="1"/>
  <c r="FB233" i="1"/>
  <c r="FB225" i="1"/>
  <c r="FB217" i="1"/>
  <c r="FB208" i="1"/>
  <c r="FB199" i="1"/>
  <c r="FB191" i="1"/>
  <c r="FB183" i="1"/>
  <c r="FB175" i="1"/>
  <c r="FB167" i="1"/>
  <c r="FB159" i="1"/>
  <c r="FB151" i="1"/>
  <c r="FB143" i="1"/>
  <c r="FB135" i="1"/>
  <c r="FB127" i="1"/>
  <c r="FB119" i="1"/>
  <c r="FB111" i="1"/>
  <c r="FB103" i="1"/>
  <c r="FB95" i="1"/>
  <c r="FB87" i="1"/>
  <c r="FB79" i="1"/>
  <c r="FB71" i="1"/>
  <c r="FB63" i="1"/>
  <c r="FB55" i="1"/>
  <c r="FB47" i="1"/>
  <c r="FB39" i="1"/>
  <c r="FB31" i="1"/>
  <c r="FB23" i="1"/>
  <c r="FB15" i="1"/>
  <c r="FC339" i="1"/>
  <c r="FC324" i="1"/>
  <c r="FC315" i="1"/>
  <c r="FC306" i="1"/>
  <c r="FC296" i="1"/>
  <c r="FC287" i="1"/>
  <c r="FC277" i="1"/>
  <c r="FC269" i="1"/>
  <c r="FC259" i="1"/>
  <c r="FC249" i="1"/>
  <c r="FC241" i="1"/>
  <c r="FC232" i="1"/>
  <c r="FC224" i="1"/>
  <c r="FC215" i="1"/>
  <c r="FC204" i="1"/>
  <c r="FC188" i="1"/>
  <c r="FC172" i="1"/>
  <c r="FC150" i="1"/>
  <c r="FC123" i="1"/>
  <c r="FC70" i="1"/>
  <c r="FD348" i="1"/>
  <c r="FD268" i="1"/>
  <c r="FD197" i="1"/>
  <c r="FD133" i="1"/>
  <c r="GN344" i="1"/>
  <c r="FD12" i="1"/>
  <c r="FD20" i="1"/>
  <c r="FD28" i="1"/>
  <c r="FD36" i="1"/>
  <c r="FD44" i="1"/>
  <c r="FD52" i="1"/>
  <c r="FD60" i="1"/>
  <c r="FD68" i="1"/>
  <c r="FD76" i="1"/>
  <c r="FD84" i="1"/>
  <c r="FD92" i="1"/>
  <c r="FD100" i="1"/>
  <c r="FD108" i="1"/>
  <c r="FD116" i="1"/>
  <c r="FD124" i="1"/>
  <c r="FD132" i="1"/>
  <c r="FD140" i="1"/>
  <c r="FD148" i="1"/>
  <c r="FD156" i="1"/>
  <c r="FD164" i="1"/>
  <c r="FD172" i="1"/>
  <c r="FD180" i="1"/>
  <c r="FD188" i="1"/>
  <c r="FD196" i="1"/>
  <c r="FD205" i="1"/>
  <c r="FD213" i="1"/>
  <c r="FD222" i="1"/>
  <c r="FD230" i="1"/>
  <c r="FD239" i="1"/>
  <c r="FD247" i="1"/>
  <c r="FD256" i="1"/>
  <c r="FD266" i="1"/>
  <c r="FD275" i="1"/>
  <c r="FD284" i="1"/>
  <c r="FD294" i="1"/>
  <c r="FD304" i="1"/>
  <c r="FD312" i="1"/>
  <c r="FD322" i="1"/>
  <c r="FD330" i="1"/>
  <c r="FD347" i="1"/>
  <c r="FD13" i="1"/>
  <c r="FD21" i="1"/>
  <c r="FD29" i="1"/>
  <c r="FD14" i="1"/>
  <c r="FD22" i="1"/>
  <c r="FD30" i="1"/>
  <c r="FD38" i="1"/>
  <c r="FD46" i="1"/>
  <c r="FD54" i="1"/>
  <c r="FD62" i="1"/>
  <c r="FD70" i="1"/>
  <c r="FD78" i="1"/>
  <c r="FD86" i="1"/>
  <c r="FD94" i="1"/>
  <c r="FD102" i="1"/>
  <c r="FD110" i="1"/>
  <c r="FD118" i="1"/>
  <c r="FD126" i="1"/>
  <c r="FD134" i="1"/>
  <c r="FD142" i="1"/>
  <c r="FD150" i="1"/>
  <c r="FD158" i="1"/>
  <c r="FD166" i="1"/>
  <c r="FD174" i="1"/>
  <c r="FD182" i="1"/>
  <c r="FD190" i="1"/>
  <c r="FD198" i="1"/>
  <c r="FD207" i="1"/>
  <c r="FD215" i="1"/>
  <c r="FD224" i="1"/>
  <c r="FD232" i="1"/>
  <c r="FD241" i="1"/>
  <c r="FD249" i="1"/>
  <c r="FD259" i="1"/>
  <c r="FD269" i="1"/>
  <c r="FD277" i="1"/>
  <c r="FD287" i="1"/>
  <c r="FD296" i="1"/>
  <c r="FD306" i="1"/>
  <c r="FD315" i="1"/>
  <c r="FD324" i="1"/>
  <c r="FD339" i="1"/>
  <c r="FD15" i="1"/>
  <c r="FD23" i="1"/>
  <c r="FD31" i="1"/>
  <c r="FD39" i="1"/>
  <c r="FD47" i="1"/>
  <c r="FD55" i="1"/>
  <c r="FD63" i="1"/>
  <c r="FD71" i="1"/>
  <c r="FD79" i="1"/>
  <c r="FD87" i="1"/>
  <c r="FD95" i="1"/>
  <c r="FD103" i="1"/>
  <c r="FD111" i="1"/>
  <c r="FD119" i="1"/>
  <c r="FD127" i="1"/>
  <c r="FD135" i="1"/>
  <c r="FD143" i="1"/>
  <c r="FD151" i="1"/>
  <c r="FD159" i="1"/>
  <c r="FD167" i="1"/>
  <c r="FD175" i="1"/>
  <c r="FD183" i="1"/>
  <c r="FD191" i="1"/>
  <c r="FD199" i="1"/>
  <c r="FD208" i="1"/>
  <c r="FD217" i="1"/>
  <c r="FD225" i="1"/>
  <c r="FD233" i="1"/>
  <c r="FD242" i="1"/>
  <c r="FD250" i="1"/>
  <c r="FD260" i="1"/>
  <c r="FD270" i="1"/>
  <c r="FD278" i="1"/>
  <c r="FD289" i="1"/>
  <c r="FD297" i="1"/>
  <c r="FD307" i="1"/>
  <c r="FD316" i="1"/>
  <c r="FD325" i="1"/>
  <c r="FD340" i="1"/>
  <c r="FD344" i="1"/>
  <c r="FD16" i="1"/>
  <c r="FD24" i="1"/>
  <c r="FD32" i="1"/>
  <c r="FD40" i="1"/>
  <c r="FD48" i="1"/>
  <c r="FD56" i="1"/>
  <c r="FD64" i="1"/>
  <c r="FD72" i="1"/>
  <c r="FD80" i="1"/>
  <c r="FD88" i="1"/>
  <c r="FD96" i="1"/>
  <c r="FD104" i="1"/>
  <c r="FD112" i="1"/>
  <c r="FD120" i="1"/>
  <c r="FD128" i="1"/>
  <c r="FD136" i="1"/>
  <c r="FD144" i="1"/>
  <c r="FD152" i="1"/>
  <c r="FD160" i="1"/>
  <c r="FD168" i="1"/>
  <c r="FD176" i="1"/>
  <c r="FD184" i="1"/>
  <c r="FD192" i="1"/>
  <c r="FD201" i="1"/>
  <c r="FD209" i="1"/>
  <c r="FD218" i="1"/>
  <c r="FD226" i="1"/>
  <c r="FD234" i="1"/>
  <c r="FD243" i="1"/>
  <c r="FD251" i="1"/>
  <c r="FD261" i="1"/>
  <c r="FD271" i="1"/>
  <c r="FD279" i="1"/>
  <c r="FD290" i="1"/>
  <c r="FD298" i="1"/>
  <c r="FD308" i="1"/>
  <c r="FD318" i="1"/>
  <c r="FD326" i="1"/>
  <c r="FD341" i="1"/>
  <c r="FD9" i="1"/>
  <c r="FD17" i="1"/>
  <c r="FD25" i="1"/>
  <c r="FD33" i="1"/>
  <c r="FD41" i="1"/>
  <c r="FD49" i="1"/>
  <c r="FD57" i="1"/>
  <c r="FD65" i="1"/>
  <c r="FD73" i="1"/>
  <c r="FD81" i="1"/>
  <c r="FD89" i="1"/>
  <c r="FD97" i="1"/>
  <c r="FD105" i="1"/>
  <c r="FD113" i="1"/>
  <c r="FD121" i="1"/>
  <c r="FD129" i="1"/>
  <c r="FD137" i="1"/>
  <c r="FD145" i="1"/>
  <c r="FD153" i="1"/>
  <c r="FD161" i="1"/>
  <c r="FD169" i="1"/>
  <c r="FD177" i="1"/>
  <c r="FD185" i="1"/>
  <c r="FD193" i="1"/>
  <c r="FD202" i="1"/>
  <c r="FD210" i="1"/>
  <c r="FD219" i="1"/>
  <c r="FD227" i="1"/>
  <c r="FD235" i="1"/>
  <c r="FD244" i="1"/>
  <c r="FD252" i="1"/>
  <c r="FD262" i="1"/>
  <c r="FD272" i="1"/>
  <c r="FD280" i="1"/>
  <c r="FD291" i="1"/>
  <c r="FD299" i="1"/>
  <c r="FD309" i="1"/>
  <c r="FD319" i="1"/>
  <c r="FD327" i="1"/>
  <c r="FD342" i="1"/>
  <c r="FD10" i="1"/>
  <c r="FD18" i="1"/>
  <c r="FD26" i="1"/>
  <c r="FD34" i="1"/>
  <c r="FD42" i="1"/>
  <c r="FD50" i="1"/>
  <c r="FD58" i="1"/>
  <c r="FD66" i="1"/>
  <c r="FD74" i="1"/>
  <c r="FD82" i="1"/>
  <c r="FD90" i="1"/>
  <c r="FD98" i="1"/>
  <c r="FD106" i="1"/>
  <c r="FD114" i="1"/>
  <c r="FD122" i="1"/>
  <c r="FD130" i="1"/>
  <c r="FD138" i="1"/>
  <c r="FD146" i="1"/>
  <c r="FD154" i="1"/>
  <c r="FD162" i="1"/>
  <c r="FD170" i="1"/>
  <c r="FD178" i="1"/>
  <c r="FD186" i="1"/>
  <c r="FD194" i="1"/>
  <c r="FD203" i="1"/>
  <c r="FD211" i="1"/>
  <c r="FD220" i="1"/>
  <c r="FD228" i="1"/>
  <c r="FD236" i="1"/>
  <c r="FD245" i="1"/>
  <c r="FD253" i="1"/>
  <c r="FD263" i="1"/>
  <c r="FD273" i="1"/>
  <c r="FD281" i="1"/>
  <c r="FD292" i="1"/>
  <c r="FD300" i="1"/>
  <c r="FD310" i="1"/>
  <c r="FD320" i="1"/>
  <c r="FD328" i="1"/>
  <c r="FD343" i="1"/>
  <c r="FD11" i="1"/>
  <c r="FD19" i="1"/>
  <c r="FD27" i="1"/>
  <c r="FD35" i="1"/>
  <c r="FD43" i="1"/>
  <c r="FD51" i="1"/>
  <c r="FD59" i="1"/>
  <c r="FD67" i="1"/>
  <c r="FD75" i="1"/>
  <c r="FD83" i="1"/>
  <c r="FD91" i="1"/>
  <c r="FD99" i="1"/>
  <c r="FD107" i="1"/>
  <c r="FD115" i="1"/>
  <c r="FD123" i="1"/>
  <c r="FD131" i="1"/>
  <c r="FD139" i="1"/>
  <c r="FD147" i="1"/>
  <c r="FD155" i="1"/>
  <c r="FD163" i="1"/>
  <c r="FD171" i="1"/>
  <c r="FD179" i="1"/>
  <c r="FD187" i="1"/>
  <c r="FD195" i="1"/>
  <c r="FD204" i="1"/>
  <c r="FD212" i="1"/>
  <c r="FD221" i="1"/>
  <c r="FD229" i="1"/>
  <c r="FD237" i="1"/>
  <c r="FD246" i="1"/>
  <c r="FD255" i="1"/>
  <c r="FD265" i="1"/>
  <c r="FD274" i="1"/>
  <c r="FD282" i="1"/>
  <c r="FD293" i="1"/>
  <c r="FD301" i="1"/>
  <c r="FD311" i="1"/>
  <c r="FD321" i="1"/>
  <c r="FD329" i="1"/>
  <c r="FD345" i="1"/>
  <c r="FB339" i="1"/>
  <c r="FB324" i="1"/>
  <c r="FB315" i="1"/>
  <c r="FB306" i="1"/>
  <c r="FB296" i="1"/>
  <c r="FB287" i="1"/>
  <c r="FB277" i="1"/>
  <c r="FB269" i="1"/>
  <c r="FB259" i="1"/>
  <c r="FB249" i="1"/>
  <c r="FB241" i="1"/>
  <c r="FB232" i="1"/>
  <c r="FB224" i="1"/>
  <c r="FB215" i="1"/>
  <c r="FB207" i="1"/>
  <c r="FB198" i="1"/>
  <c r="FB190" i="1"/>
  <c r="FB182" i="1"/>
  <c r="FB174" i="1"/>
  <c r="FB166" i="1"/>
  <c r="FB158" i="1"/>
  <c r="FB150" i="1"/>
  <c r="FB142" i="1"/>
  <c r="FB134" i="1"/>
  <c r="FB126" i="1"/>
  <c r="FB118" i="1"/>
  <c r="FB110" i="1"/>
  <c r="FB102" i="1"/>
  <c r="FB94" i="1"/>
  <c r="FB86" i="1"/>
  <c r="FB78" i="1"/>
  <c r="FB70" i="1"/>
  <c r="FB62" i="1"/>
  <c r="FB54" i="1"/>
  <c r="FB46" i="1"/>
  <c r="FB38" i="1"/>
  <c r="FB30" i="1"/>
  <c r="FB22" i="1"/>
  <c r="FB14" i="1"/>
  <c r="FC348" i="1"/>
  <c r="FC338" i="1"/>
  <c r="FC323" i="1"/>
  <c r="FC314" i="1"/>
  <c r="FC305" i="1"/>
  <c r="FC295" i="1"/>
  <c r="FC285" i="1"/>
  <c r="FC276" i="1"/>
  <c r="FC268" i="1"/>
  <c r="FC257" i="1"/>
  <c r="FC248" i="1"/>
  <c r="FC240" i="1"/>
  <c r="FC231" i="1"/>
  <c r="FC223" i="1"/>
  <c r="FC214" i="1"/>
  <c r="FC203" i="1"/>
  <c r="FC187" i="1"/>
  <c r="FC171" i="1"/>
  <c r="FC148" i="1"/>
  <c r="FC118" i="1"/>
  <c r="FC62" i="1"/>
  <c r="FD338" i="1"/>
  <c r="FD257" i="1"/>
  <c r="FD189" i="1"/>
  <c r="FD125" i="1"/>
  <c r="FD61" i="1"/>
  <c r="GO344" i="1"/>
  <c r="FE10" i="1"/>
  <c r="FE18" i="1"/>
  <c r="FE26" i="1"/>
  <c r="FE34" i="1"/>
  <c r="FE42" i="1"/>
  <c r="FE50" i="1"/>
  <c r="FE58" i="1"/>
  <c r="FE66" i="1"/>
  <c r="FE74" i="1"/>
  <c r="FE82" i="1"/>
  <c r="FE90" i="1"/>
  <c r="FE98" i="1"/>
  <c r="FE106" i="1"/>
  <c r="FE114" i="1"/>
  <c r="FE122" i="1"/>
  <c r="FE130" i="1"/>
  <c r="FE138" i="1"/>
  <c r="FE146" i="1"/>
  <c r="FE154" i="1"/>
  <c r="FE162" i="1"/>
  <c r="FE170" i="1"/>
  <c r="FE11" i="1"/>
  <c r="FE19" i="1"/>
  <c r="FE27" i="1"/>
  <c r="FE35" i="1"/>
  <c r="FE43" i="1"/>
  <c r="FE51" i="1"/>
  <c r="FE59" i="1"/>
  <c r="FE67" i="1"/>
  <c r="FE75" i="1"/>
  <c r="FE83" i="1"/>
  <c r="FE91" i="1"/>
  <c r="FE99" i="1"/>
  <c r="FE107" i="1"/>
  <c r="FE115" i="1"/>
  <c r="FE123" i="1"/>
  <c r="FE131" i="1"/>
  <c r="FE139" i="1"/>
  <c r="FE147" i="1"/>
  <c r="FE155" i="1"/>
  <c r="FE163" i="1"/>
  <c r="FE171" i="1"/>
  <c r="FE12" i="1"/>
  <c r="FE20" i="1"/>
  <c r="FE28" i="1"/>
  <c r="FE36" i="1"/>
  <c r="FE44" i="1"/>
  <c r="FE52" i="1"/>
  <c r="FE60" i="1"/>
  <c r="FE68" i="1"/>
  <c r="FE76" i="1"/>
  <c r="FE84" i="1"/>
  <c r="FE92" i="1"/>
  <c r="FE100" i="1"/>
  <c r="FE108" i="1"/>
  <c r="FE116" i="1"/>
  <c r="FE124" i="1"/>
  <c r="FE132" i="1"/>
  <c r="FE140" i="1"/>
  <c r="FE148" i="1"/>
  <c r="FE156" i="1"/>
  <c r="FE164" i="1"/>
  <c r="FE13" i="1"/>
  <c r="FE21" i="1"/>
  <c r="FE29" i="1"/>
  <c r="FE37" i="1"/>
  <c r="FE45" i="1"/>
  <c r="FE53" i="1"/>
  <c r="FE61" i="1"/>
  <c r="FE69" i="1"/>
  <c r="FE77" i="1"/>
  <c r="FE85" i="1"/>
  <c r="FE93" i="1"/>
  <c r="FE101" i="1"/>
  <c r="FE109" i="1"/>
  <c r="FE117" i="1"/>
  <c r="FE125" i="1"/>
  <c r="FE133" i="1"/>
  <c r="FE141" i="1"/>
  <c r="FE149" i="1"/>
  <c r="FE14" i="1"/>
  <c r="FE22" i="1"/>
  <c r="FE30" i="1"/>
  <c r="FE38" i="1"/>
  <c r="FE46" i="1"/>
  <c r="FE54" i="1"/>
  <c r="FE62" i="1"/>
  <c r="FE70" i="1"/>
  <c r="FE78" i="1"/>
  <c r="FE86" i="1"/>
  <c r="FE94" i="1"/>
  <c r="FE102" i="1"/>
  <c r="FE110" i="1"/>
  <c r="FE118" i="1"/>
  <c r="FE126" i="1"/>
  <c r="FE134" i="1"/>
  <c r="FE142" i="1"/>
  <c r="FE150" i="1"/>
  <c r="FE158" i="1"/>
  <c r="FE166" i="1"/>
  <c r="FE15" i="1"/>
  <c r="FE23" i="1"/>
  <c r="FE31" i="1"/>
  <c r="FE39" i="1"/>
  <c r="FE47" i="1"/>
  <c r="FE55" i="1"/>
  <c r="FE63" i="1"/>
  <c r="FE71" i="1"/>
  <c r="FE79" i="1"/>
  <c r="FE87" i="1"/>
  <c r="FE95" i="1"/>
  <c r="FE103" i="1"/>
  <c r="FE111" i="1"/>
  <c r="FE119" i="1"/>
  <c r="FE127" i="1"/>
  <c r="FE135" i="1"/>
  <c r="FE143" i="1"/>
  <c r="FE151" i="1"/>
  <c r="FE159" i="1"/>
  <c r="FE167" i="1"/>
  <c r="FE175" i="1"/>
  <c r="FE344" i="1"/>
  <c r="FE16" i="1"/>
  <c r="FE24" i="1"/>
  <c r="FE32" i="1"/>
  <c r="FE40" i="1"/>
  <c r="FE48" i="1"/>
  <c r="FE56" i="1"/>
  <c r="FE64" i="1"/>
  <c r="FE72" i="1"/>
  <c r="FE80" i="1"/>
  <c r="FE88" i="1"/>
  <c r="FE96" i="1"/>
  <c r="FE104" i="1"/>
  <c r="FE112" i="1"/>
  <c r="FE120" i="1"/>
  <c r="FE128" i="1"/>
  <c r="FE136" i="1"/>
  <c r="FE144" i="1"/>
  <c r="FE152" i="1"/>
  <c r="FE160" i="1"/>
  <c r="FE168" i="1"/>
  <c r="FE9" i="1"/>
  <c r="FE17" i="1"/>
  <c r="FE25" i="1"/>
  <c r="FE33" i="1"/>
  <c r="FE41" i="1"/>
  <c r="FE49" i="1"/>
  <c r="FE57" i="1"/>
  <c r="FE65" i="1"/>
  <c r="FE73" i="1"/>
  <c r="FE81" i="1"/>
  <c r="FE89" i="1"/>
  <c r="FE97" i="1"/>
  <c r="FE105" i="1"/>
  <c r="FE113" i="1"/>
  <c r="FE121" i="1"/>
  <c r="FE129" i="1"/>
  <c r="FE137" i="1"/>
  <c r="FE145" i="1"/>
  <c r="FE153" i="1"/>
  <c r="FE161" i="1"/>
  <c r="FE165" i="1"/>
  <c r="FE179" i="1"/>
  <c r="FE187" i="1"/>
  <c r="FE195" i="1"/>
  <c r="FE204" i="1"/>
  <c r="FE212" i="1"/>
  <c r="FE221" i="1"/>
  <c r="FE229" i="1"/>
  <c r="FE237" i="1"/>
  <c r="FE246" i="1"/>
  <c r="FE255" i="1"/>
  <c r="FE265" i="1"/>
  <c r="FE274" i="1"/>
  <c r="FE282" i="1"/>
  <c r="FE293" i="1"/>
  <c r="FE301" i="1"/>
  <c r="FE311" i="1"/>
  <c r="FE321" i="1"/>
  <c r="FE329" i="1"/>
  <c r="FE345" i="1"/>
  <c r="FE169" i="1"/>
  <c r="FE180" i="1"/>
  <c r="FE188" i="1"/>
  <c r="FE196" i="1"/>
  <c r="FE205" i="1"/>
  <c r="FE213" i="1"/>
  <c r="FE222" i="1"/>
  <c r="FE230" i="1"/>
  <c r="FE239" i="1"/>
  <c r="FE247" i="1"/>
  <c r="FE256" i="1"/>
  <c r="FE266" i="1"/>
  <c r="FE275" i="1"/>
  <c r="FE284" i="1"/>
  <c r="FE294" i="1"/>
  <c r="FE304" i="1"/>
  <c r="FE312" i="1"/>
  <c r="FE322" i="1"/>
  <c r="FE330" i="1"/>
  <c r="FE347" i="1"/>
  <c r="FE172" i="1"/>
  <c r="FE181" i="1"/>
  <c r="FE189" i="1"/>
  <c r="FE197" i="1"/>
  <c r="FE206" i="1"/>
  <c r="FE214" i="1"/>
  <c r="FE223" i="1"/>
  <c r="FE231" i="1"/>
  <c r="FE240" i="1"/>
  <c r="FE248" i="1"/>
  <c r="FE257" i="1"/>
  <c r="FE268" i="1"/>
  <c r="FE276" i="1"/>
  <c r="FE285" i="1"/>
  <c r="FE295" i="1"/>
  <c r="FE305" i="1"/>
  <c r="FE314" i="1"/>
  <c r="FE323" i="1"/>
  <c r="FE338" i="1"/>
  <c r="FE348" i="1"/>
  <c r="FE173" i="1"/>
  <c r="FE182" i="1"/>
  <c r="FE190" i="1"/>
  <c r="FE198" i="1"/>
  <c r="FE207" i="1"/>
  <c r="FE215" i="1"/>
  <c r="FE224" i="1"/>
  <c r="FE232" i="1"/>
  <c r="FE241" i="1"/>
  <c r="FE249" i="1"/>
  <c r="FE259" i="1"/>
  <c r="FE269" i="1"/>
  <c r="FE277" i="1"/>
  <c r="FE287" i="1"/>
  <c r="FE296" i="1"/>
  <c r="FE306" i="1"/>
  <c r="FE315" i="1"/>
  <c r="FE324" i="1"/>
  <c r="FE339" i="1"/>
  <c r="FE174" i="1"/>
  <c r="FE183" i="1"/>
  <c r="FE191" i="1"/>
  <c r="FE199" i="1"/>
  <c r="FE208" i="1"/>
  <c r="FE217" i="1"/>
  <c r="FE225" i="1"/>
  <c r="FE233" i="1"/>
  <c r="FE242" i="1"/>
  <c r="FE250" i="1"/>
  <c r="FE260" i="1"/>
  <c r="FE270" i="1"/>
  <c r="FE278" i="1"/>
  <c r="FE289" i="1"/>
  <c r="FE297" i="1"/>
  <c r="FE307" i="1"/>
  <c r="FE316" i="1"/>
  <c r="FE325" i="1"/>
  <c r="FE340" i="1"/>
  <c r="FE176" i="1"/>
  <c r="FE184" i="1"/>
  <c r="FE192" i="1"/>
  <c r="FE201" i="1"/>
  <c r="FE209" i="1"/>
  <c r="FE218" i="1"/>
  <c r="FE226" i="1"/>
  <c r="FE234" i="1"/>
  <c r="FE243" i="1"/>
  <c r="FE251" i="1"/>
  <c r="FE261" i="1"/>
  <c r="FE271" i="1"/>
  <c r="FE279" i="1"/>
  <c r="FE290" i="1"/>
  <c r="FE298" i="1"/>
  <c r="FE308" i="1"/>
  <c r="FE318" i="1"/>
  <c r="FE326" i="1"/>
  <c r="FE341" i="1"/>
  <c r="FE177" i="1"/>
  <c r="FE185" i="1"/>
  <c r="FE193" i="1"/>
  <c r="FE202" i="1"/>
  <c r="FE210" i="1"/>
  <c r="FE219" i="1"/>
  <c r="FE227" i="1"/>
  <c r="FE235" i="1"/>
  <c r="FE244" i="1"/>
  <c r="FE252" i="1"/>
  <c r="FE262" i="1"/>
  <c r="FE272" i="1"/>
  <c r="FE280" i="1"/>
  <c r="FE291" i="1"/>
  <c r="FE299" i="1"/>
  <c r="FE309" i="1"/>
  <c r="FE319" i="1"/>
  <c r="FE327" i="1"/>
  <c r="FE342" i="1"/>
  <c r="FE157" i="1"/>
  <c r="FE178" i="1"/>
  <c r="FE186" i="1"/>
  <c r="FE194" i="1"/>
  <c r="FE203" i="1"/>
  <c r="FE211" i="1"/>
  <c r="FE220" i="1"/>
  <c r="FE228" i="1"/>
  <c r="FE236" i="1"/>
  <c r="FE245" i="1"/>
  <c r="FE253" i="1"/>
  <c r="FE263" i="1"/>
  <c r="FE273" i="1"/>
  <c r="FE281" i="1"/>
  <c r="FE292" i="1"/>
  <c r="FE300" i="1"/>
  <c r="FE310" i="1"/>
  <c r="FE320" i="1"/>
  <c r="FE328" i="1"/>
  <c r="FE343" i="1"/>
  <c r="GO345" i="1"/>
  <c r="GS345" i="1"/>
  <c r="FB348" i="1"/>
  <c r="FB338" i="1"/>
  <c r="FB323" i="1"/>
  <c r="FB314" i="1"/>
  <c r="FB305" i="1"/>
  <c r="FB295" i="1"/>
  <c r="FB285" i="1"/>
  <c r="FB276" i="1"/>
  <c r="FB268" i="1"/>
  <c r="FB257" i="1"/>
  <c r="FB248" i="1"/>
  <c r="FB240" i="1"/>
  <c r="FB231" i="1"/>
  <c r="FB223" i="1"/>
  <c r="FB214" i="1"/>
  <c r="FB206" i="1"/>
  <c r="FB197" i="1"/>
  <c r="FB189" i="1"/>
  <c r="FB181" i="1"/>
  <c r="FB173" i="1"/>
  <c r="FB165" i="1"/>
  <c r="FB157" i="1"/>
  <c r="FB149" i="1"/>
  <c r="FB141" i="1"/>
  <c r="FB133" i="1"/>
  <c r="FB125" i="1"/>
  <c r="FB117" i="1"/>
  <c r="FB109" i="1"/>
  <c r="FB101" i="1"/>
  <c r="FB93" i="1"/>
  <c r="FB85" i="1"/>
  <c r="FB77" i="1"/>
  <c r="FB69" i="1"/>
  <c r="FB61" i="1"/>
  <c r="FB53" i="1"/>
  <c r="FB45" i="1"/>
  <c r="FB37" i="1"/>
  <c r="FB29" i="1"/>
  <c r="FB21" i="1"/>
  <c r="FB13" i="1"/>
  <c r="FC347" i="1"/>
  <c r="FC330" i="1"/>
  <c r="FC322" i="1"/>
  <c r="FC312" i="1"/>
  <c r="FC304" i="1"/>
  <c r="FC294" i="1"/>
  <c r="FC284" i="1"/>
  <c r="FC275" i="1"/>
  <c r="FC266" i="1"/>
  <c r="FC256" i="1"/>
  <c r="FC247" i="1"/>
  <c r="FC239" i="1"/>
  <c r="FC230" i="1"/>
  <c r="FC222" i="1"/>
  <c r="FC213" i="1"/>
  <c r="FC198" i="1"/>
  <c r="FC182" i="1"/>
  <c r="FC166" i="1"/>
  <c r="FC147" i="1"/>
  <c r="FC115" i="1"/>
  <c r="FC54" i="1"/>
  <c r="FD323" i="1"/>
  <c r="FD248" i="1"/>
  <c r="FD181" i="1"/>
  <c r="FD117" i="1"/>
  <c r="FD53" i="1"/>
  <c r="GP344" i="1"/>
  <c r="FF9" i="1"/>
  <c r="FF17" i="1"/>
  <c r="FF25" i="1"/>
  <c r="FF33" i="1"/>
  <c r="FF41" i="1"/>
  <c r="FF49" i="1"/>
  <c r="FF57" i="1"/>
  <c r="FF65" i="1"/>
  <c r="FF73" i="1"/>
  <c r="FF81" i="1"/>
  <c r="FF89" i="1"/>
  <c r="FF97" i="1"/>
  <c r="FF105" i="1"/>
  <c r="FF113" i="1"/>
  <c r="FF121" i="1"/>
  <c r="FF129" i="1"/>
  <c r="FF137" i="1"/>
  <c r="FF145" i="1"/>
  <c r="FF153" i="1"/>
  <c r="FF161" i="1"/>
  <c r="FF169" i="1"/>
  <c r="FF177" i="1"/>
  <c r="FF185" i="1"/>
  <c r="FF193" i="1"/>
  <c r="FF202" i="1"/>
  <c r="FF210" i="1"/>
  <c r="FF219" i="1"/>
  <c r="FF227" i="1"/>
  <c r="FF235" i="1"/>
  <c r="FF244" i="1"/>
  <c r="FF252" i="1"/>
  <c r="FF262" i="1"/>
  <c r="FF272" i="1"/>
  <c r="FF280" i="1"/>
  <c r="FF291" i="1"/>
  <c r="FF299" i="1"/>
  <c r="FF309" i="1"/>
  <c r="FF319" i="1"/>
  <c r="FF327" i="1"/>
  <c r="FF342" i="1"/>
  <c r="FF10" i="1"/>
  <c r="FF18" i="1"/>
  <c r="FF26" i="1"/>
  <c r="FF34" i="1"/>
  <c r="FF42" i="1"/>
  <c r="FF50" i="1"/>
  <c r="FF58" i="1"/>
  <c r="FF66" i="1"/>
  <c r="FF74" i="1"/>
  <c r="FF82" i="1"/>
  <c r="FF90" i="1"/>
  <c r="FF98" i="1"/>
  <c r="FF106" i="1"/>
  <c r="FF114" i="1"/>
  <c r="FF122" i="1"/>
  <c r="FF130" i="1"/>
  <c r="FF138" i="1"/>
  <c r="FF146" i="1"/>
  <c r="FF154" i="1"/>
  <c r="FF162" i="1"/>
  <c r="FF170" i="1"/>
  <c r="FF178" i="1"/>
  <c r="FF186" i="1"/>
  <c r="FF194" i="1"/>
  <c r="FF203" i="1"/>
  <c r="FF211" i="1"/>
  <c r="FF220" i="1"/>
  <c r="FF228" i="1"/>
  <c r="FF236" i="1"/>
  <c r="FF245" i="1"/>
  <c r="FF253" i="1"/>
  <c r="FF263" i="1"/>
  <c r="FF273" i="1"/>
  <c r="FF281" i="1"/>
  <c r="FF292" i="1"/>
  <c r="FF300" i="1"/>
  <c r="FF310" i="1"/>
  <c r="FF320" i="1"/>
  <c r="FF328" i="1"/>
  <c r="FF343" i="1"/>
  <c r="FF11" i="1"/>
  <c r="FF19" i="1"/>
  <c r="FF27" i="1"/>
  <c r="FF35" i="1"/>
  <c r="FF43" i="1"/>
  <c r="FF51" i="1"/>
  <c r="FF59" i="1"/>
  <c r="FF67" i="1"/>
  <c r="FF75" i="1"/>
  <c r="FF83" i="1"/>
  <c r="FF91" i="1"/>
  <c r="FF99" i="1"/>
  <c r="FF107" i="1"/>
  <c r="FF115" i="1"/>
  <c r="FF123" i="1"/>
  <c r="FF131" i="1"/>
  <c r="FF139" i="1"/>
  <c r="FF147" i="1"/>
  <c r="FF155" i="1"/>
  <c r="FF163" i="1"/>
  <c r="FF171" i="1"/>
  <c r="FF179" i="1"/>
  <c r="FF187" i="1"/>
  <c r="FF195" i="1"/>
  <c r="FF204" i="1"/>
  <c r="FF212" i="1"/>
  <c r="FF221" i="1"/>
  <c r="FF229" i="1"/>
  <c r="FF237" i="1"/>
  <c r="FF246" i="1"/>
  <c r="FF255" i="1"/>
  <c r="FF265" i="1"/>
  <c r="FF274" i="1"/>
  <c r="FF282" i="1"/>
  <c r="FF293" i="1"/>
  <c r="FF301" i="1"/>
  <c r="FF311" i="1"/>
  <c r="FF321" i="1"/>
  <c r="FF329" i="1"/>
  <c r="FF345" i="1"/>
  <c r="FF12" i="1"/>
  <c r="FF20" i="1"/>
  <c r="FF28" i="1"/>
  <c r="FF36" i="1"/>
  <c r="FF44" i="1"/>
  <c r="FF52" i="1"/>
  <c r="FF60" i="1"/>
  <c r="FF68" i="1"/>
  <c r="FF76" i="1"/>
  <c r="FF84" i="1"/>
  <c r="FF92" i="1"/>
  <c r="FF100" i="1"/>
  <c r="FF108" i="1"/>
  <c r="FF116" i="1"/>
  <c r="FF124" i="1"/>
  <c r="FF132" i="1"/>
  <c r="FF140" i="1"/>
  <c r="FF148" i="1"/>
  <c r="FF156" i="1"/>
  <c r="FF164" i="1"/>
  <c r="FF172" i="1"/>
  <c r="FF180" i="1"/>
  <c r="FF188" i="1"/>
  <c r="FF196" i="1"/>
  <c r="FF205" i="1"/>
  <c r="FF213" i="1"/>
  <c r="FF222" i="1"/>
  <c r="FF230" i="1"/>
  <c r="FF239" i="1"/>
  <c r="FF247" i="1"/>
  <c r="FF256" i="1"/>
  <c r="FF266" i="1"/>
  <c r="FF275" i="1"/>
  <c r="FF284" i="1"/>
  <c r="FF294" i="1"/>
  <c r="FF304" i="1"/>
  <c r="FF312" i="1"/>
  <c r="FF322" i="1"/>
  <c r="FF330" i="1"/>
  <c r="FF347" i="1"/>
  <c r="FF13" i="1"/>
  <c r="FF21" i="1"/>
  <c r="FF29" i="1"/>
  <c r="FF37" i="1"/>
  <c r="FF45" i="1"/>
  <c r="FF53" i="1"/>
  <c r="FF61" i="1"/>
  <c r="FF69" i="1"/>
  <c r="FF77" i="1"/>
  <c r="FF85" i="1"/>
  <c r="FF93" i="1"/>
  <c r="FF101" i="1"/>
  <c r="FF109" i="1"/>
  <c r="FF117" i="1"/>
  <c r="FF125" i="1"/>
  <c r="FF133" i="1"/>
  <c r="FF141" i="1"/>
  <c r="FF149" i="1"/>
  <c r="FF157" i="1"/>
  <c r="FF165" i="1"/>
  <c r="FF173" i="1"/>
  <c r="FF181" i="1"/>
  <c r="FF189" i="1"/>
  <c r="FF197" i="1"/>
  <c r="FF206" i="1"/>
  <c r="FF214" i="1"/>
  <c r="FF223" i="1"/>
  <c r="FF231" i="1"/>
  <c r="FF240" i="1"/>
  <c r="FF248" i="1"/>
  <c r="FF257" i="1"/>
  <c r="FF268" i="1"/>
  <c r="FF276" i="1"/>
  <c r="FF285" i="1"/>
  <c r="FF295" i="1"/>
  <c r="FF305" i="1"/>
  <c r="FF314" i="1"/>
  <c r="FF323" i="1"/>
  <c r="FF338" i="1"/>
  <c r="FF348" i="1"/>
  <c r="FF14" i="1"/>
  <c r="FF22" i="1"/>
  <c r="FF30" i="1"/>
  <c r="FF38" i="1"/>
  <c r="FF46" i="1"/>
  <c r="FF54" i="1"/>
  <c r="FF62" i="1"/>
  <c r="FF70" i="1"/>
  <c r="FF78" i="1"/>
  <c r="FF86" i="1"/>
  <c r="FF94" i="1"/>
  <c r="FF102" i="1"/>
  <c r="FF110" i="1"/>
  <c r="FF118" i="1"/>
  <c r="FF126" i="1"/>
  <c r="FF134" i="1"/>
  <c r="FF142" i="1"/>
  <c r="FF150" i="1"/>
  <c r="FF158" i="1"/>
  <c r="FF166" i="1"/>
  <c r="FF174" i="1"/>
  <c r="FF182" i="1"/>
  <c r="FF190" i="1"/>
  <c r="FF198" i="1"/>
  <c r="FF207" i="1"/>
  <c r="FF215" i="1"/>
  <c r="FF224" i="1"/>
  <c r="FF232" i="1"/>
  <c r="FF241" i="1"/>
  <c r="FF249" i="1"/>
  <c r="FF259" i="1"/>
  <c r="FF269" i="1"/>
  <c r="FF277" i="1"/>
  <c r="FF287" i="1"/>
  <c r="FF296" i="1"/>
  <c r="FF306" i="1"/>
  <c r="FF315" i="1"/>
  <c r="FF324" i="1"/>
  <c r="FF339" i="1"/>
  <c r="FF15" i="1"/>
  <c r="FF23" i="1"/>
  <c r="FF31" i="1"/>
  <c r="FF39" i="1"/>
  <c r="FF47" i="1"/>
  <c r="FF55" i="1"/>
  <c r="FF63" i="1"/>
  <c r="FF71" i="1"/>
  <c r="FF79" i="1"/>
  <c r="FF87" i="1"/>
  <c r="FF95" i="1"/>
  <c r="FF103" i="1"/>
  <c r="FF111" i="1"/>
  <c r="FF119" i="1"/>
  <c r="FF127" i="1"/>
  <c r="FF135" i="1"/>
  <c r="FF143" i="1"/>
  <c r="FF151" i="1"/>
  <c r="FF159" i="1"/>
  <c r="FF167" i="1"/>
  <c r="FF175" i="1"/>
  <c r="FF183" i="1"/>
  <c r="FF191" i="1"/>
  <c r="FF199" i="1"/>
  <c r="FF208" i="1"/>
  <c r="FF217" i="1"/>
  <c r="FF225" i="1"/>
  <c r="FF233" i="1"/>
  <c r="FF242" i="1"/>
  <c r="FF250" i="1"/>
  <c r="FF260" i="1"/>
  <c r="FF270" i="1"/>
  <c r="FF278" i="1"/>
  <c r="FF289" i="1"/>
  <c r="FF297" i="1"/>
  <c r="FF307" i="1"/>
  <c r="FF316" i="1"/>
  <c r="FF325" i="1"/>
  <c r="FF340" i="1"/>
  <c r="FF344" i="1"/>
  <c r="FF16" i="1"/>
  <c r="FF24" i="1"/>
  <c r="FF32" i="1"/>
  <c r="FF40" i="1"/>
  <c r="FF48" i="1"/>
  <c r="FF56" i="1"/>
  <c r="FF64" i="1"/>
  <c r="FF72" i="1"/>
  <c r="FF80" i="1"/>
  <c r="FF88" i="1"/>
  <c r="FF96" i="1"/>
  <c r="FF104" i="1"/>
  <c r="FF112" i="1"/>
  <c r="FF120" i="1"/>
  <c r="FF128" i="1"/>
  <c r="FF136" i="1"/>
  <c r="FF144" i="1"/>
  <c r="FF152" i="1"/>
  <c r="FF160" i="1"/>
  <c r="FF168" i="1"/>
  <c r="FF176" i="1"/>
  <c r="FF184" i="1"/>
  <c r="FF192" i="1"/>
  <c r="FF201" i="1"/>
  <c r="FF209" i="1"/>
  <c r="FF218" i="1"/>
  <c r="FF226" i="1"/>
  <c r="FF234" i="1"/>
  <c r="FF243" i="1"/>
  <c r="FF251" i="1"/>
  <c r="FF261" i="1"/>
  <c r="FF271" i="1"/>
  <c r="FF279" i="1"/>
  <c r="FF290" i="1"/>
  <c r="FF298" i="1"/>
  <c r="FF308" i="1"/>
  <c r="FF318" i="1"/>
  <c r="FF326" i="1"/>
  <c r="FF341" i="1"/>
  <c r="FB347" i="1"/>
  <c r="FB330" i="1"/>
  <c r="FB322" i="1"/>
  <c r="FB312" i="1"/>
  <c r="FB304" i="1"/>
  <c r="FB294" i="1"/>
  <c r="FB284" i="1"/>
  <c r="FB275" i="1"/>
  <c r="FB266" i="1"/>
  <c r="FB256" i="1"/>
  <c r="FB247" i="1"/>
  <c r="FB239" i="1"/>
  <c r="FB230" i="1"/>
  <c r="FB222" i="1"/>
  <c r="FB213" i="1"/>
  <c r="FB205" i="1"/>
  <c r="FB196" i="1"/>
  <c r="FB188" i="1"/>
  <c r="FB180" i="1"/>
  <c r="FB172" i="1"/>
  <c r="FB164" i="1"/>
  <c r="FB156" i="1"/>
  <c r="FB148" i="1"/>
  <c r="FB140" i="1"/>
  <c r="FB132" i="1"/>
  <c r="FB124" i="1"/>
  <c r="FB116" i="1"/>
  <c r="FB108" i="1"/>
  <c r="FB100" i="1"/>
  <c r="FB92" i="1"/>
  <c r="FB84" i="1"/>
  <c r="FB76" i="1"/>
  <c r="FB68" i="1"/>
  <c r="FB60" i="1"/>
  <c r="FB52" i="1"/>
  <c r="FB44" i="1"/>
  <c r="FB36" i="1"/>
  <c r="FB28" i="1"/>
  <c r="FB20" i="1"/>
  <c r="FB12" i="1"/>
  <c r="FC345" i="1"/>
  <c r="FC329" i="1"/>
  <c r="FC321" i="1"/>
  <c r="FC311" i="1"/>
  <c r="FC301" i="1"/>
  <c r="FC293" i="1"/>
  <c r="FC282" i="1"/>
  <c r="FC274" i="1"/>
  <c r="FC265" i="1"/>
  <c r="FC255" i="1"/>
  <c r="FC246" i="1"/>
  <c r="FC237" i="1"/>
  <c r="FC229" i="1"/>
  <c r="FC221" i="1"/>
  <c r="FC212" i="1"/>
  <c r="FC197" i="1"/>
  <c r="FC181" i="1"/>
  <c r="FC164" i="1"/>
  <c r="FC142" i="1"/>
  <c r="FC110" i="1"/>
  <c r="FC46" i="1"/>
  <c r="FD314" i="1"/>
  <c r="FD240" i="1"/>
  <c r="FD173" i="1"/>
  <c r="FD109" i="1"/>
  <c r="FD45" i="1"/>
  <c r="FS346" i="1" l="1"/>
  <c r="FN346" i="1"/>
  <c r="FM346" i="1"/>
  <c r="FQ346" i="1"/>
  <c r="FO346" i="1"/>
  <c r="FL346" i="1"/>
  <c r="FP346" i="1"/>
  <c r="FK346" i="1"/>
  <c r="FR346" i="1"/>
  <c r="FR349" i="1"/>
  <c r="FN349" i="1"/>
  <c r="FM349" i="1"/>
  <c r="FQ349" i="1"/>
  <c r="FS349" i="1"/>
  <c r="FP325" i="1"/>
  <c r="FO349" i="1"/>
  <c r="FL349" i="1"/>
  <c r="FP349" i="1"/>
  <c r="FK349" i="1"/>
  <c r="FR332" i="1"/>
  <c r="FQ332" i="1"/>
  <c r="FP332" i="1"/>
  <c r="FM332" i="1"/>
  <c r="FS332" i="1"/>
  <c r="FL332" i="1"/>
  <c r="FK332" i="1"/>
  <c r="FN332" i="1"/>
  <c r="FK36" i="1"/>
  <c r="FO40" i="1"/>
  <c r="FM323" i="1"/>
  <c r="FN343" i="1"/>
  <c r="FR226" i="1"/>
  <c r="FR287" i="1"/>
  <c r="FR253" i="1"/>
  <c r="FR56" i="1"/>
  <c r="FQ169" i="1"/>
  <c r="FQ291" i="1"/>
  <c r="FQ81" i="1"/>
  <c r="FQ129" i="1"/>
  <c r="FS325" i="1"/>
  <c r="FP239" i="1"/>
  <c r="FP28" i="1"/>
  <c r="FP184" i="1"/>
  <c r="FL46" i="1"/>
  <c r="FO332" i="1"/>
  <c r="FK230" i="1"/>
  <c r="FO307" i="1"/>
  <c r="FO224" i="1"/>
  <c r="FO93" i="1"/>
  <c r="FO293" i="1"/>
  <c r="FO154" i="1"/>
  <c r="FO89" i="1"/>
  <c r="FN326" i="1"/>
  <c r="FN348" i="1"/>
  <c r="FN265" i="1"/>
  <c r="FN87" i="1"/>
  <c r="FN100" i="1"/>
  <c r="FN50" i="1"/>
  <c r="FK198" i="1"/>
  <c r="FM67" i="1"/>
  <c r="FM262" i="1"/>
  <c r="FM261" i="1"/>
  <c r="FM127" i="1"/>
  <c r="FM54" i="1"/>
  <c r="FL150" i="1"/>
  <c r="FK340" i="1"/>
  <c r="FL10" i="1"/>
  <c r="FL183" i="1"/>
  <c r="FL126" i="1"/>
  <c r="FL234" i="1"/>
  <c r="FR152" i="1"/>
  <c r="FR204" i="1"/>
  <c r="FR58" i="1"/>
  <c r="FR250" i="1"/>
  <c r="FR240" i="1"/>
  <c r="FL219" i="1"/>
  <c r="FK220" i="1"/>
  <c r="FQ301" i="1"/>
  <c r="FQ154" i="1"/>
  <c r="FQ325" i="1"/>
  <c r="FS202" i="1"/>
  <c r="FS175" i="1"/>
  <c r="FL345" i="1"/>
  <c r="FK266" i="1"/>
  <c r="FM173" i="1"/>
  <c r="FK12" i="1"/>
  <c r="FK205" i="1"/>
  <c r="FO261" i="1"/>
  <c r="FO64" i="1"/>
  <c r="FO191" i="1"/>
  <c r="FO324" i="1"/>
  <c r="FO118" i="1"/>
  <c r="FO248" i="1"/>
  <c r="FO322" i="1"/>
  <c r="FO52" i="1"/>
  <c r="FO179" i="1"/>
  <c r="FO320" i="1"/>
  <c r="FO114" i="1"/>
  <c r="FO113" i="1"/>
  <c r="FL182" i="1"/>
  <c r="FK69" i="1"/>
  <c r="FK268" i="1"/>
  <c r="FN327" i="1"/>
  <c r="FL212" i="1"/>
  <c r="FK20" i="1"/>
  <c r="FK148" i="1"/>
  <c r="FK284" i="1"/>
  <c r="FO251" i="1"/>
  <c r="FO120" i="1"/>
  <c r="FO325" i="1"/>
  <c r="FO183" i="1"/>
  <c r="FO55" i="1"/>
  <c r="FO241" i="1"/>
  <c r="FO110" i="1"/>
  <c r="FO314" i="1"/>
  <c r="FO173" i="1"/>
  <c r="FO45" i="1"/>
  <c r="FO239" i="1"/>
  <c r="FO108" i="1"/>
  <c r="FO44" i="1"/>
  <c r="FO311" i="1"/>
  <c r="FO237" i="1"/>
  <c r="FO171" i="1"/>
  <c r="FO107" i="1"/>
  <c r="FO43" i="1"/>
  <c r="FO310" i="1"/>
  <c r="FO236" i="1"/>
  <c r="FO170" i="1"/>
  <c r="FO106" i="1"/>
  <c r="FO42" i="1"/>
  <c r="FO309" i="1"/>
  <c r="FO235" i="1"/>
  <c r="FO169" i="1"/>
  <c r="FO105" i="1"/>
  <c r="FO41" i="1"/>
  <c r="FM181" i="1"/>
  <c r="FL198" i="1"/>
  <c r="FL275" i="1"/>
  <c r="FK13" i="1"/>
  <c r="FK77" i="1"/>
  <c r="FK141" i="1"/>
  <c r="FK206" i="1"/>
  <c r="FK276" i="1"/>
  <c r="FN281" i="1"/>
  <c r="FN211" i="1"/>
  <c r="FN319" i="1"/>
  <c r="FN244" i="1"/>
  <c r="FN177" i="1"/>
  <c r="FN271" i="1"/>
  <c r="FN201" i="1"/>
  <c r="FN297" i="1"/>
  <c r="FN225" i="1"/>
  <c r="FN324" i="1"/>
  <c r="FN249" i="1"/>
  <c r="FN182" i="1"/>
  <c r="FN285" i="1"/>
  <c r="FN214" i="1"/>
  <c r="FN322" i="1"/>
  <c r="FN247" i="1"/>
  <c r="FN180" i="1"/>
  <c r="FN282" i="1"/>
  <c r="FN212" i="1"/>
  <c r="FN145" i="1"/>
  <c r="FN81" i="1"/>
  <c r="FN17" i="1"/>
  <c r="FN120" i="1"/>
  <c r="FN56" i="1"/>
  <c r="FN167" i="1"/>
  <c r="FN103" i="1"/>
  <c r="FN39" i="1"/>
  <c r="FN134" i="1"/>
  <c r="FN70" i="1"/>
  <c r="FN149" i="1"/>
  <c r="FN85" i="1"/>
  <c r="FN21" i="1"/>
  <c r="FN116" i="1"/>
  <c r="FN52" i="1"/>
  <c r="FN155" i="1"/>
  <c r="FN91" i="1"/>
  <c r="FN27" i="1"/>
  <c r="FN130" i="1"/>
  <c r="FN66" i="1"/>
  <c r="FL148" i="1"/>
  <c r="FL248" i="1"/>
  <c r="FL323" i="1"/>
  <c r="FK54" i="1"/>
  <c r="FK118" i="1"/>
  <c r="FK182" i="1"/>
  <c r="FK249" i="1"/>
  <c r="FK324" i="1"/>
  <c r="FM282" i="1"/>
  <c r="FM212" i="1"/>
  <c r="FM147" i="1"/>
  <c r="FM83" i="1"/>
  <c r="FM19" i="1"/>
  <c r="FM281" i="1"/>
  <c r="FM211" i="1"/>
  <c r="FM146" i="1"/>
  <c r="FM82" i="1"/>
  <c r="FM18" i="1"/>
  <c r="FM280" i="1"/>
  <c r="FM210" i="1"/>
  <c r="FM145" i="1"/>
  <c r="FM81" i="1"/>
  <c r="FM17" i="1"/>
  <c r="FM279" i="1"/>
  <c r="FM209" i="1"/>
  <c r="FM144" i="1"/>
  <c r="FM80" i="1"/>
  <c r="FM16" i="1"/>
  <c r="FM278" i="1"/>
  <c r="FM208" i="1"/>
  <c r="FM143" i="1"/>
  <c r="FM79" i="1"/>
  <c r="FM15" i="1"/>
  <c r="FM269" i="1"/>
  <c r="FM198" i="1"/>
  <c r="FM134" i="1"/>
  <c r="FM70" i="1"/>
  <c r="FM29" i="1"/>
  <c r="FM294" i="1"/>
  <c r="FM222" i="1"/>
  <c r="FM156" i="1"/>
  <c r="FM92" i="1"/>
  <c r="FM28" i="1"/>
  <c r="FL70" i="1"/>
  <c r="FL232" i="1"/>
  <c r="FL306" i="1"/>
  <c r="FK47" i="1"/>
  <c r="FK111" i="1"/>
  <c r="FK175" i="1"/>
  <c r="FK242" i="1"/>
  <c r="FK316" i="1"/>
  <c r="FL116" i="1"/>
  <c r="FL52" i="1"/>
  <c r="FL91" i="1"/>
  <c r="FL27" i="1"/>
  <c r="FL154" i="1"/>
  <c r="FL90" i="1"/>
  <c r="FL26" i="1"/>
  <c r="FL169" i="1"/>
  <c r="FL105" i="1"/>
  <c r="FL41" i="1"/>
  <c r="FL184" i="1"/>
  <c r="FL120" i="1"/>
  <c r="FL56" i="1"/>
  <c r="FL199" i="1"/>
  <c r="FL135" i="1"/>
  <c r="FL71" i="1"/>
  <c r="FL165" i="1"/>
  <c r="FL101" i="1"/>
  <c r="FL37" i="1"/>
  <c r="FM276" i="1"/>
  <c r="FL225" i="1"/>
  <c r="FL297" i="1"/>
  <c r="FK32" i="1"/>
  <c r="FK96" i="1"/>
  <c r="FK160" i="1"/>
  <c r="FK226" i="1"/>
  <c r="FK298" i="1"/>
  <c r="FM285" i="1"/>
  <c r="FL218" i="1"/>
  <c r="FL290" i="1"/>
  <c r="FK25" i="1"/>
  <c r="FK89" i="1"/>
  <c r="FK153" i="1"/>
  <c r="FK219" i="1"/>
  <c r="FK291" i="1"/>
  <c r="FR249" i="1"/>
  <c r="FR306" i="1"/>
  <c r="FR292" i="1"/>
  <c r="FR120" i="1"/>
  <c r="FR251" i="1"/>
  <c r="FR52" i="1"/>
  <c r="FR247" i="1"/>
  <c r="FR44" i="1"/>
  <c r="FR222" i="1"/>
  <c r="FR344" i="1"/>
  <c r="FR196" i="1"/>
  <c r="FR315" i="1"/>
  <c r="FR150" i="1"/>
  <c r="FR275" i="1"/>
  <c r="FL229" i="1"/>
  <c r="FK304" i="1"/>
  <c r="FO233" i="1"/>
  <c r="FO158" i="1"/>
  <c r="FO29" i="1"/>
  <c r="FO221" i="1"/>
  <c r="FO90" i="1"/>
  <c r="FO25" i="1"/>
  <c r="FK157" i="1"/>
  <c r="FN227" i="1"/>
  <c r="FN306" i="1"/>
  <c r="FN345" i="1"/>
  <c r="FN168" i="1"/>
  <c r="FN54" i="1"/>
  <c r="FN75" i="1"/>
  <c r="FL268" i="1"/>
  <c r="FM265" i="1"/>
  <c r="FM194" i="1"/>
  <c r="FM341" i="1"/>
  <c r="FM191" i="1"/>
  <c r="FM118" i="1"/>
  <c r="FM12" i="1"/>
  <c r="FK191" i="1"/>
  <c r="FL74" i="1"/>
  <c r="FL40" i="1"/>
  <c r="FL85" i="1"/>
  <c r="FK176" i="1"/>
  <c r="FK105" i="1"/>
  <c r="FK309" i="1"/>
  <c r="FR16" i="1"/>
  <c r="FR96" i="1"/>
  <c r="FR75" i="1"/>
  <c r="FR185" i="1"/>
  <c r="FR55" i="1"/>
  <c r="FR45" i="1"/>
  <c r="FK154" i="1"/>
  <c r="FQ244" i="1"/>
  <c r="FQ220" i="1"/>
  <c r="FQ136" i="1"/>
  <c r="FQ306" i="1"/>
  <c r="FQ223" i="1"/>
  <c r="FQ148" i="1"/>
  <c r="FS203" i="1"/>
  <c r="FS271" i="1"/>
  <c r="FM109" i="1"/>
  <c r="FK68" i="1"/>
  <c r="FK347" i="1"/>
  <c r="FL197" i="1"/>
  <c r="FK76" i="1"/>
  <c r="FK275" i="1"/>
  <c r="FO192" i="1"/>
  <c r="FO340" i="1"/>
  <c r="FO127" i="1"/>
  <c r="FO249" i="1"/>
  <c r="FO54" i="1"/>
  <c r="FO181" i="1"/>
  <c r="FO53" i="1"/>
  <c r="FO116" i="1"/>
  <c r="FO246" i="1"/>
  <c r="FO51" i="1"/>
  <c r="FO178" i="1"/>
  <c r="FO319" i="1"/>
  <c r="FO177" i="1"/>
  <c r="FM117" i="1"/>
  <c r="FL347" i="1"/>
  <c r="FK197" i="1"/>
  <c r="FN292" i="1"/>
  <c r="FM240" i="1"/>
  <c r="FL282" i="1"/>
  <c r="FK84" i="1"/>
  <c r="FK213" i="1"/>
  <c r="FO326" i="1"/>
  <c r="FO184" i="1"/>
  <c r="FO56" i="1"/>
  <c r="FO250" i="1"/>
  <c r="FO119" i="1"/>
  <c r="FO315" i="1"/>
  <c r="FO174" i="1"/>
  <c r="FO46" i="1"/>
  <c r="FO240" i="1"/>
  <c r="FO109" i="1"/>
  <c r="FO312" i="1"/>
  <c r="FO172" i="1"/>
  <c r="FM314" i="1"/>
  <c r="FL221" i="1"/>
  <c r="FL293" i="1"/>
  <c r="FK28" i="1"/>
  <c r="FK92" i="1"/>
  <c r="FK156" i="1"/>
  <c r="FK222" i="1"/>
  <c r="FK294" i="1"/>
  <c r="FO318" i="1"/>
  <c r="FO243" i="1"/>
  <c r="FO176" i="1"/>
  <c r="FO112" i="1"/>
  <c r="FO48" i="1"/>
  <c r="FO316" i="1"/>
  <c r="FO242" i="1"/>
  <c r="FO175" i="1"/>
  <c r="FO111" i="1"/>
  <c r="FO47" i="1"/>
  <c r="FO306" i="1"/>
  <c r="FO232" i="1"/>
  <c r="FO166" i="1"/>
  <c r="FO102" i="1"/>
  <c r="FO38" i="1"/>
  <c r="FO305" i="1"/>
  <c r="FO231" i="1"/>
  <c r="FO165" i="1"/>
  <c r="FO101" i="1"/>
  <c r="FO37" i="1"/>
  <c r="FO304" i="1"/>
  <c r="FO230" i="1"/>
  <c r="FO164" i="1"/>
  <c r="FO100" i="1"/>
  <c r="FO36" i="1"/>
  <c r="FO301" i="1"/>
  <c r="FO229" i="1"/>
  <c r="FO163" i="1"/>
  <c r="FO99" i="1"/>
  <c r="FO35" i="1"/>
  <c r="FO300" i="1"/>
  <c r="FO228" i="1"/>
  <c r="FO162" i="1"/>
  <c r="FO98" i="1"/>
  <c r="FO34" i="1"/>
  <c r="FO299" i="1"/>
  <c r="FO227" i="1"/>
  <c r="FO161" i="1"/>
  <c r="FO97" i="1"/>
  <c r="FO33" i="1"/>
  <c r="FM248" i="1"/>
  <c r="FL213" i="1"/>
  <c r="FL284" i="1"/>
  <c r="FK21" i="1"/>
  <c r="FK85" i="1"/>
  <c r="FK149" i="1"/>
  <c r="FK214" i="1"/>
  <c r="FK285" i="1"/>
  <c r="FN273" i="1"/>
  <c r="FN203" i="1"/>
  <c r="FN309" i="1"/>
  <c r="FN235" i="1"/>
  <c r="FN341" i="1"/>
  <c r="FN261" i="1"/>
  <c r="FN192" i="1"/>
  <c r="FN289" i="1"/>
  <c r="FN217" i="1"/>
  <c r="FN315" i="1"/>
  <c r="FN241" i="1"/>
  <c r="FN173" i="1"/>
  <c r="FN276" i="1"/>
  <c r="FN206" i="1"/>
  <c r="FN312" i="1"/>
  <c r="FN239" i="1"/>
  <c r="FN169" i="1"/>
  <c r="FN274" i="1"/>
  <c r="FN204" i="1"/>
  <c r="FN137" i="1"/>
  <c r="FN73" i="1"/>
  <c r="FN9" i="1"/>
  <c r="FN112" i="1"/>
  <c r="FN48" i="1"/>
  <c r="FN159" i="1"/>
  <c r="FN95" i="1"/>
  <c r="FN31" i="1"/>
  <c r="FN126" i="1"/>
  <c r="FN62" i="1"/>
  <c r="FN141" i="1"/>
  <c r="FN77" i="1"/>
  <c r="FN13" i="1"/>
  <c r="FN108" i="1"/>
  <c r="FN44" i="1"/>
  <c r="FN147" i="1"/>
  <c r="FN83" i="1"/>
  <c r="FN19" i="1"/>
  <c r="FN122" i="1"/>
  <c r="FN58" i="1"/>
  <c r="FM61" i="1"/>
  <c r="FL171" i="1"/>
  <c r="FL257" i="1"/>
  <c r="FL338" i="1"/>
  <c r="FK62" i="1"/>
  <c r="FK126" i="1"/>
  <c r="FK190" i="1"/>
  <c r="FK259" i="1"/>
  <c r="FK339" i="1"/>
  <c r="FM274" i="1"/>
  <c r="FM204" i="1"/>
  <c r="FM139" i="1"/>
  <c r="FM75" i="1"/>
  <c r="FM11" i="1"/>
  <c r="FM273" i="1"/>
  <c r="FM203" i="1"/>
  <c r="FM138" i="1"/>
  <c r="FM74" i="1"/>
  <c r="FM10" i="1"/>
  <c r="FM272" i="1"/>
  <c r="FM202" i="1"/>
  <c r="FM137" i="1"/>
  <c r="FM73" i="1"/>
  <c r="FM9" i="1"/>
  <c r="FM69" i="1"/>
  <c r="FM271" i="1"/>
  <c r="FM201" i="1"/>
  <c r="FM136" i="1"/>
  <c r="FM72" i="1"/>
  <c r="FM344" i="1"/>
  <c r="FM270" i="1"/>
  <c r="FM199" i="1"/>
  <c r="FM135" i="1"/>
  <c r="FM71" i="1"/>
  <c r="FM339" i="1"/>
  <c r="FM259" i="1"/>
  <c r="FM190" i="1"/>
  <c r="FM126" i="1"/>
  <c r="FM62" i="1"/>
  <c r="FM21" i="1"/>
  <c r="FM284" i="1"/>
  <c r="FM213" i="1"/>
  <c r="FM148" i="1"/>
  <c r="FM84" i="1"/>
  <c r="FM20" i="1"/>
  <c r="FL123" i="1"/>
  <c r="FL241" i="1"/>
  <c r="FL315" i="1"/>
  <c r="FK55" i="1"/>
  <c r="FK119" i="1"/>
  <c r="FK183" i="1"/>
  <c r="FK250" i="1"/>
  <c r="FK325" i="1"/>
  <c r="FL108" i="1"/>
  <c r="FL44" i="1"/>
  <c r="FL83" i="1"/>
  <c r="FL19" i="1"/>
  <c r="FL146" i="1"/>
  <c r="FL82" i="1"/>
  <c r="FL18" i="1"/>
  <c r="FL161" i="1"/>
  <c r="FL97" i="1"/>
  <c r="FL33" i="1"/>
  <c r="FL176" i="1"/>
  <c r="FL112" i="1"/>
  <c r="FL48" i="1"/>
  <c r="FL191" i="1"/>
  <c r="FL127" i="1"/>
  <c r="FL63" i="1"/>
  <c r="FL157" i="1"/>
  <c r="FL93" i="1"/>
  <c r="FL29" i="1"/>
  <c r="FL78" i="1"/>
  <c r="FL233" i="1"/>
  <c r="FL307" i="1"/>
  <c r="FK40" i="1"/>
  <c r="FK104" i="1"/>
  <c r="FK168" i="1"/>
  <c r="FK234" i="1"/>
  <c r="FK308" i="1"/>
  <c r="FL22" i="1"/>
  <c r="FL226" i="1"/>
  <c r="FL298" i="1"/>
  <c r="FK33" i="1"/>
  <c r="FK97" i="1"/>
  <c r="FK161" i="1"/>
  <c r="FK227" i="1"/>
  <c r="FK299" i="1"/>
  <c r="FR48" i="1"/>
  <c r="FR140" i="1"/>
  <c r="FR273" i="1"/>
  <c r="FR88" i="1"/>
  <c r="FR230" i="1"/>
  <c r="FR20" i="1"/>
  <c r="FR224" i="1"/>
  <c r="FR12" i="1"/>
  <c r="FR198" i="1"/>
  <c r="FR340" i="1"/>
  <c r="FR174" i="1"/>
  <c r="FR296" i="1"/>
  <c r="FR128" i="1"/>
  <c r="FO94" i="1"/>
  <c r="FO294" i="1"/>
  <c r="FO155" i="1"/>
  <c r="FO291" i="1"/>
  <c r="FL294" i="1"/>
  <c r="FN184" i="1"/>
  <c r="FN129" i="1"/>
  <c r="FN23" i="1"/>
  <c r="FN36" i="1"/>
  <c r="FL187" i="1"/>
  <c r="FM343" i="1"/>
  <c r="FM193" i="1"/>
  <c r="FM340" i="1"/>
  <c r="FM205" i="1"/>
  <c r="FK63" i="1"/>
  <c r="FL11" i="1"/>
  <c r="FL168" i="1"/>
  <c r="FL21" i="1"/>
  <c r="FK243" i="1"/>
  <c r="FK169" i="1"/>
  <c r="FR207" i="1"/>
  <c r="FR234" i="1"/>
  <c r="FR252" i="1"/>
  <c r="FR119" i="1"/>
  <c r="FR109" i="1"/>
  <c r="FQ292" i="1"/>
  <c r="FQ72" i="1"/>
  <c r="FQ232" i="1"/>
  <c r="FQ157" i="1"/>
  <c r="FS273" i="1"/>
  <c r="FS137" i="1"/>
  <c r="FS201" i="1"/>
  <c r="FS111" i="1"/>
  <c r="FS232" i="1"/>
  <c r="FS305" i="1"/>
  <c r="FS101" i="1"/>
  <c r="FS239" i="1"/>
  <c r="FS108" i="1"/>
  <c r="FS163" i="1"/>
  <c r="FL220" i="1"/>
  <c r="FK91" i="1"/>
  <c r="FK293" i="1"/>
  <c r="FP294" i="1"/>
  <c r="FP211" i="1"/>
  <c r="FP342" i="1"/>
  <c r="FP68" i="1"/>
  <c r="FP99" i="1"/>
  <c r="FP97" i="1"/>
  <c r="FL237" i="1"/>
  <c r="FK172" i="1"/>
  <c r="FO298" i="1"/>
  <c r="FO96" i="1"/>
  <c r="FO225" i="1"/>
  <c r="FO287" i="1"/>
  <c r="FO86" i="1"/>
  <c r="FO149" i="1"/>
  <c r="FO284" i="1"/>
  <c r="FO84" i="1"/>
  <c r="FO282" i="1"/>
  <c r="FO147" i="1"/>
  <c r="FO19" i="1"/>
  <c r="FO146" i="1"/>
  <c r="FO18" i="1"/>
  <c r="FO210" i="1"/>
  <c r="FO81" i="1"/>
  <c r="FO17" i="1"/>
  <c r="FL54" i="1"/>
  <c r="FL230" i="1"/>
  <c r="FL304" i="1"/>
  <c r="FK37" i="1"/>
  <c r="FK101" i="1"/>
  <c r="FK165" i="1"/>
  <c r="FK231" i="1"/>
  <c r="FK305" i="1"/>
  <c r="FN328" i="1"/>
  <c r="FN253" i="1"/>
  <c r="FN186" i="1"/>
  <c r="FN291" i="1"/>
  <c r="FN219" i="1"/>
  <c r="FN318" i="1"/>
  <c r="FN243" i="1"/>
  <c r="FN176" i="1"/>
  <c r="FN270" i="1"/>
  <c r="FN199" i="1"/>
  <c r="FN296" i="1"/>
  <c r="FN224" i="1"/>
  <c r="FN338" i="1"/>
  <c r="FN257" i="1"/>
  <c r="FN189" i="1"/>
  <c r="FN294" i="1"/>
  <c r="FN222" i="1"/>
  <c r="FN329" i="1"/>
  <c r="FN255" i="1"/>
  <c r="FN187" i="1"/>
  <c r="FN121" i="1"/>
  <c r="FN57" i="1"/>
  <c r="FN160" i="1"/>
  <c r="FN96" i="1"/>
  <c r="FN32" i="1"/>
  <c r="FN143" i="1"/>
  <c r="FN79" i="1"/>
  <c r="FN15" i="1"/>
  <c r="FN110" i="1"/>
  <c r="FN46" i="1"/>
  <c r="FN125" i="1"/>
  <c r="FN61" i="1"/>
  <c r="FN156" i="1"/>
  <c r="FN92" i="1"/>
  <c r="FN28" i="1"/>
  <c r="FN131" i="1"/>
  <c r="FN67" i="1"/>
  <c r="FN170" i="1"/>
  <c r="FN106" i="1"/>
  <c r="FN42" i="1"/>
  <c r="FM189" i="1"/>
  <c r="FL203" i="1"/>
  <c r="FL276" i="1"/>
  <c r="FK14" i="1"/>
  <c r="FK78" i="1"/>
  <c r="FK142" i="1"/>
  <c r="FK207" i="1"/>
  <c r="FK277" i="1"/>
  <c r="FM329" i="1"/>
  <c r="FM255" i="1"/>
  <c r="FM187" i="1"/>
  <c r="FM123" i="1"/>
  <c r="FM59" i="1"/>
  <c r="FM328" i="1"/>
  <c r="FM253" i="1"/>
  <c r="FM186" i="1"/>
  <c r="FM122" i="1"/>
  <c r="FM58" i="1"/>
  <c r="FM327" i="1"/>
  <c r="FM252" i="1"/>
  <c r="FM185" i="1"/>
  <c r="FM121" i="1"/>
  <c r="FM57" i="1"/>
  <c r="FM326" i="1"/>
  <c r="FM251" i="1"/>
  <c r="FM184" i="1"/>
  <c r="FM120" i="1"/>
  <c r="FM56" i="1"/>
  <c r="FM325" i="1"/>
  <c r="FM250" i="1"/>
  <c r="FM183" i="1"/>
  <c r="FM119" i="1"/>
  <c r="FM55" i="1"/>
  <c r="FM315" i="1"/>
  <c r="FM241" i="1"/>
  <c r="FM174" i="1"/>
  <c r="FM110" i="1"/>
  <c r="FM46" i="1"/>
  <c r="FM347" i="1"/>
  <c r="FM266" i="1"/>
  <c r="FM196" i="1"/>
  <c r="FM132" i="1"/>
  <c r="FM68" i="1"/>
  <c r="FL172" i="1"/>
  <c r="FL259" i="1"/>
  <c r="FL339" i="1"/>
  <c r="FK71" i="1"/>
  <c r="FK135" i="1"/>
  <c r="FK199" i="1"/>
  <c r="FK270" i="1"/>
  <c r="FL92" i="1"/>
  <c r="FL28" i="1"/>
  <c r="FL67" i="1"/>
  <c r="FL194" i="1"/>
  <c r="FL130" i="1"/>
  <c r="FL66" i="1"/>
  <c r="FL210" i="1"/>
  <c r="FL145" i="1"/>
  <c r="FL81" i="1"/>
  <c r="FL17" i="1"/>
  <c r="FL160" i="1"/>
  <c r="FL96" i="1"/>
  <c r="FL32" i="1"/>
  <c r="FL175" i="1"/>
  <c r="FL111" i="1"/>
  <c r="FL47" i="1"/>
  <c r="FL141" i="1"/>
  <c r="FL77" i="1"/>
  <c r="FL13" i="1"/>
  <c r="FL155" i="1"/>
  <c r="FL250" i="1"/>
  <c r="FL325" i="1"/>
  <c r="FK56" i="1"/>
  <c r="FK120" i="1"/>
  <c r="FK184" i="1"/>
  <c r="FK251" i="1"/>
  <c r="FK326" i="1"/>
  <c r="FL131" i="1"/>
  <c r="FL243" i="1"/>
  <c r="FL318" i="1"/>
  <c r="FK49" i="1"/>
  <c r="FK113" i="1"/>
  <c r="FK177" i="1"/>
  <c r="FK244" i="1"/>
  <c r="FK319" i="1"/>
  <c r="FR205" i="1"/>
  <c r="FR112" i="1"/>
  <c r="FR232" i="1"/>
  <c r="FR24" i="1"/>
  <c r="FR184" i="1"/>
  <c r="FR343" i="1"/>
  <c r="FR180" i="1"/>
  <c r="FR320" i="1"/>
  <c r="FR156" i="1"/>
  <c r="FR298" i="1"/>
  <c r="FR132" i="1"/>
  <c r="FR259" i="1"/>
  <c r="FR64" i="1"/>
  <c r="FR213" i="1"/>
  <c r="FR345" i="1"/>
  <c r="FR265" i="1"/>
  <c r="FR195" i="1"/>
  <c r="FR131" i="1"/>
  <c r="FR67" i="1"/>
  <c r="FR245" i="1"/>
  <c r="FR178" i="1"/>
  <c r="FR114" i="1"/>
  <c r="FR50" i="1"/>
  <c r="FR319" i="1"/>
  <c r="FR244" i="1"/>
  <c r="FR177" i="1"/>
  <c r="FR113" i="1"/>
  <c r="FR49" i="1"/>
  <c r="FR316" i="1"/>
  <c r="FO234" i="1"/>
  <c r="FO103" i="1"/>
  <c r="FO295" i="1"/>
  <c r="FO156" i="1"/>
  <c r="FO27" i="1"/>
  <c r="FK223" i="1"/>
  <c r="FN299" i="1"/>
  <c r="FN232" i="1"/>
  <c r="FN230" i="1"/>
  <c r="FN65" i="1"/>
  <c r="FN118" i="1"/>
  <c r="FN139" i="1"/>
  <c r="FL348" i="1"/>
  <c r="FM345" i="1"/>
  <c r="FM130" i="1"/>
  <c r="FM65" i="1"/>
  <c r="FM260" i="1"/>
  <c r="FM182" i="1"/>
  <c r="FM76" i="1"/>
  <c r="FK260" i="1"/>
  <c r="FL138" i="1"/>
  <c r="FL104" i="1"/>
  <c r="FL149" i="1"/>
  <c r="FK112" i="1"/>
  <c r="FK41" i="1"/>
  <c r="FK235" i="1"/>
  <c r="FR201" i="1"/>
  <c r="FR277" i="1"/>
  <c r="FR11" i="1"/>
  <c r="FR121" i="1"/>
  <c r="FR110" i="1"/>
  <c r="FM295" i="1"/>
  <c r="FQ163" i="1"/>
  <c r="FQ19" i="1"/>
  <c r="FQ183" i="1"/>
  <c r="FQ166" i="1"/>
  <c r="FQ93" i="1"/>
  <c r="FQ84" i="1"/>
  <c r="FS74" i="1"/>
  <c r="FS9" i="1"/>
  <c r="FS72" i="1"/>
  <c r="FS306" i="1"/>
  <c r="FS102" i="1"/>
  <c r="FS231" i="1"/>
  <c r="FS37" i="1"/>
  <c r="FS172" i="1"/>
  <c r="FS301" i="1"/>
  <c r="FS99" i="1"/>
  <c r="FM305" i="1"/>
  <c r="FK27" i="1"/>
  <c r="FK155" i="1"/>
  <c r="FP253" i="1"/>
  <c r="FP276" i="1"/>
  <c r="FP148" i="1"/>
  <c r="FP328" i="1"/>
  <c r="FP260" i="1"/>
  <c r="FP271" i="1"/>
  <c r="FP163" i="1"/>
  <c r="FP227" i="1"/>
  <c r="FP33" i="1"/>
  <c r="FL311" i="1"/>
  <c r="FK108" i="1"/>
  <c r="FK312" i="1"/>
  <c r="FO160" i="1"/>
  <c r="FO297" i="1"/>
  <c r="FO95" i="1"/>
  <c r="FO215" i="1"/>
  <c r="FO22" i="1"/>
  <c r="FO214" i="1"/>
  <c r="FO21" i="1"/>
  <c r="FO148" i="1"/>
  <c r="FO20" i="1"/>
  <c r="FO212" i="1"/>
  <c r="FO83" i="1"/>
  <c r="FO281" i="1"/>
  <c r="FO211" i="1"/>
  <c r="FO82" i="1"/>
  <c r="FO280" i="1"/>
  <c r="FO145" i="1"/>
  <c r="FL142" i="1"/>
  <c r="FL246" i="1"/>
  <c r="FL321" i="1"/>
  <c r="FK52" i="1"/>
  <c r="FK116" i="1"/>
  <c r="FK180" i="1"/>
  <c r="FK247" i="1"/>
  <c r="FK322" i="1"/>
  <c r="FO290" i="1"/>
  <c r="FO218" i="1"/>
  <c r="FO152" i="1"/>
  <c r="FO88" i="1"/>
  <c r="FO24" i="1"/>
  <c r="FO289" i="1"/>
  <c r="FO217" i="1"/>
  <c r="FO151" i="1"/>
  <c r="FO87" i="1"/>
  <c r="FO23" i="1"/>
  <c r="FO277" i="1"/>
  <c r="FO207" i="1"/>
  <c r="FO142" i="1"/>
  <c r="FO78" i="1"/>
  <c r="FO14" i="1"/>
  <c r="FO276" i="1"/>
  <c r="FO206" i="1"/>
  <c r="FO141" i="1"/>
  <c r="FO77" i="1"/>
  <c r="FO13" i="1"/>
  <c r="FO275" i="1"/>
  <c r="FO205" i="1"/>
  <c r="FO140" i="1"/>
  <c r="FO76" i="1"/>
  <c r="FO12" i="1"/>
  <c r="FO274" i="1"/>
  <c r="FO204" i="1"/>
  <c r="FO139" i="1"/>
  <c r="FO75" i="1"/>
  <c r="FO11" i="1"/>
  <c r="FO273" i="1"/>
  <c r="FO203" i="1"/>
  <c r="FO138" i="1"/>
  <c r="FO74" i="1"/>
  <c r="FO10" i="1"/>
  <c r="FO272" i="1"/>
  <c r="FO202" i="1"/>
  <c r="FO137" i="1"/>
  <c r="FO73" i="1"/>
  <c r="FO9" i="1"/>
  <c r="FL115" i="1"/>
  <c r="FL239" i="1"/>
  <c r="FL312" i="1"/>
  <c r="FK45" i="1"/>
  <c r="FK109" i="1"/>
  <c r="FK173" i="1"/>
  <c r="FK240" i="1"/>
  <c r="FK314" i="1"/>
  <c r="FN320" i="1"/>
  <c r="FN245" i="1"/>
  <c r="FN178" i="1"/>
  <c r="FN280" i="1"/>
  <c r="FN210" i="1"/>
  <c r="FN308" i="1"/>
  <c r="FN234" i="1"/>
  <c r="FN340" i="1"/>
  <c r="FN260" i="1"/>
  <c r="FN191" i="1"/>
  <c r="FN287" i="1"/>
  <c r="FN215" i="1"/>
  <c r="FN323" i="1"/>
  <c r="FN248" i="1"/>
  <c r="FN181" i="1"/>
  <c r="FN284" i="1"/>
  <c r="FN213" i="1"/>
  <c r="FN321" i="1"/>
  <c r="FN246" i="1"/>
  <c r="FN179" i="1"/>
  <c r="FN113" i="1"/>
  <c r="FN49" i="1"/>
  <c r="FN152" i="1"/>
  <c r="FN88" i="1"/>
  <c r="FN24" i="1"/>
  <c r="FN135" i="1"/>
  <c r="FN71" i="1"/>
  <c r="FN166" i="1"/>
  <c r="FN102" i="1"/>
  <c r="FN38" i="1"/>
  <c r="FN117" i="1"/>
  <c r="FN53" i="1"/>
  <c r="FN148" i="1"/>
  <c r="FN84" i="1"/>
  <c r="FN20" i="1"/>
  <c r="FN123" i="1"/>
  <c r="FN59" i="1"/>
  <c r="FN162" i="1"/>
  <c r="FN98" i="1"/>
  <c r="FN34" i="1"/>
  <c r="FM257" i="1"/>
  <c r="FL214" i="1"/>
  <c r="FL285" i="1"/>
  <c r="FK22" i="1"/>
  <c r="FK86" i="1"/>
  <c r="FK150" i="1"/>
  <c r="FK215" i="1"/>
  <c r="FK287" i="1"/>
  <c r="FM321" i="1"/>
  <c r="FM246" i="1"/>
  <c r="FM179" i="1"/>
  <c r="FM115" i="1"/>
  <c r="FM51" i="1"/>
  <c r="FM320" i="1"/>
  <c r="FM245" i="1"/>
  <c r="FM178" i="1"/>
  <c r="FM114" i="1"/>
  <c r="FM50" i="1"/>
  <c r="FM319" i="1"/>
  <c r="FM244" i="1"/>
  <c r="FM177" i="1"/>
  <c r="FM113" i="1"/>
  <c r="FM49" i="1"/>
  <c r="FM318" i="1"/>
  <c r="FM243" i="1"/>
  <c r="FM176" i="1"/>
  <c r="FM112" i="1"/>
  <c r="FM48" i="1"/>
  <c r="FM316" i="1"/>
  <c r="FM242" i="1"/>
  <c r="FM175" i="1"/>
  <c r="FM111" i="1"/>
  <c r="FM47" i="1"/>
  <c r="FM306" i="1"/>
  <c r="FM232" i="1"/>
  <c r="FM166" i="1"/>
  <c r="FM102" i="1"/>
  <c r="FM38" i="1"/>
  <c r="FM330" i="1"/>
  <c r="FM256" i="1"/>
  <c r="FM188" i="1"/>
  <c r="FM124" i="1"/>
  <c r="FM60" i="1"/>
  <c r="FM133" i="1"/>
  <c r="FL188" i="1"/>
  <c r="FL269" i="1"/>
  <c r="FK15" i="1"/>
  <c r="FK79" i="1"/>
  <c r="FK143" i="1"/>
  <c r="FK208" i="1"/>
  <c r="FK278" i="1"/>
  <c r="FL84" i="1"/>
  <c r="FL20" i="1"/>
  <c r="FL59" i="1"/>
  <c r="FL186" i="1"/>
  <c r="FL122" i="1"/>
  <c r="FL58" i="1"/>
  <c r="FL202" i="1"/>
  <c r="FL137" i="1"/>
  <c r="FL73" i="1"/>
  <c r="FL9" i="1"/>
  <c r="FL14" i="1"/>
  <c r="FL152" i="1"/>
  <c r="FL88" i="1"/>
  <c r="FL24" i="1"/>
  <c r="FL167" i="1"/>
  <c r="FL103" i="1"/>
  <c r="FL39" i="1"/>
  <c r="FL133" i="1"/>
  <c r="FL69" i="1"/>
  <c r="FL173" i="1"/>
  <c r="FL260" i="1"/>
  <c r="FL340" i="1"/>
  <c r="FK64" i="1"/>
  <c r="FK128" i="1"/>
  <c r="FK192" i="1"/>
  <c r="FK261" i="1"/>
  <c r="FK341" i="1"/>
  <c r="FL156" i="1"/>
  <c r="FL251" i="1"/>
  <c r="FL326" i="1"/>
  <c r="FK57" i="1"/>
  <c r="FK121" i="1"/>
  <c r="FK185" i="1"/>
  <c r="FK252" i="1"/>
  <c r="FK327" i="1"/>
  <c r="FR347" i="1"/>
  <c r="FR269" i="1"/>
  <c r="FR209" i="1"/>
  <c r="FR326" i="1"/>
  <c r="FR164" i="1"/>
  <c r="FR322" i="1"/>
  <c r="FL301" i="1"/>
  <c r="FO308" i="1"/>
  <c r="FO167" i="1"/>
  <c r="FO30" i="1"/>
  <c r="FO222" i="1"/>
  <c r="FO91" i="1"/>
  <c r="FO26" i="1"/>
  <c r="FL222" i="1"/>
  <c r="FK295" i="1"/>
  <c r="FN251" i="1"/>
  <c r="FN268" i="1"/>
  <c r="FN195" i="1"/>
  <c r="FN151" i="1"/>
  <c r="FN164" i="1"/>
  <c r="FM125" i="1"/>
  <c r="FK269" i="1"/>
  <c r="FM263" i="1"/>
  <c r="FM129" i="1"/>
  <c r="FM64" i="1"/>
  <c r="FM249" i="1"/>
  <c r="FM140" i="1"/>
  <c r="FK127" i="1"/>
  <c r="FL75" i="1"/>
  <c r="FL25" i="1"/>
  <c r="FL55" i="1"/>
  <c r="FK48" i="1"/>
  <c r="FL308" i="1"/>
  <c r="FR318" i="1"/>
  <c r="FR139" i="1"/>
  <c r="FR327" i="1"/>
  <c r="FR183" i="1"/>
  <c r="FR173" i="1"/>
  <c r="FL291" i="1"/>
  <c r="FK292" i="1"/>
  <c r="FQ229" i="1"/>
  <c r="FQ90" i="1"/>
  <c r="FQ250" i="1"/>
  <c r="FQ102" i="1"/>
  <c r="FQ24" i="1"/>
  <c r="FS138" i="1"/>
  <c r="FS73" i="1"/>
  <c r="FS136" i="1"/>
  <c r="FS47" i="1"/>
  <c r="FS166" i="1"/>
  <c r="FS38" i="1"/>
  <c r="FS165" i="1"/>
  <c r="FS312" i="1"/>
  <c r="FS44" i="1"/>
  <c r="FS229" i="1"/>
  <c r="FS35" i="1"/>
  <c r="FL292" i="1"/>
  <c r="FK221" i="1"/>
  <c r="FP339" i="1"/>
  <c r="FP90" i="1"/>
  <c r="FP311" i="1"/>
  <c r="FP245" i="1"/>
  <c r="FP42" i="1"/>
  <c r="FP229" i="1"/>
  <c r="FP35" i="1"/>
  <c r="FP161" i="1"/>
  <c r="FL110" i="1"/>
  <c r="FK44" i="1"/>
  <c r="FK239" i="1"/>
  <c r="FO226" i="1"/>
  <c r="FO32" i="1"/>
  <c r="FO159" i="1"/>
  <c r="FO31" i="1"/>
  <c r="FO150" i="1"/>
  <c r="FO285" i="1"/>
  <c r="FO85" i="1"/>
  <c r="FO213" i="1"/>
  <c r="FM45" i="1"/>
  <c r="FL164" i="1"/>
  <c r="FL255" i="1"/>
  <c r="FL329" i="1"/>
  <c r="FK60" i="1"/>
  <c r="FK124" i="1"/>
  <c r="FK188" i="1"/>
  <c r="FK256" i="1"/>
  <c r="FK330" i="1"/>
  <c r="FO279" i="1"/>
  <c r="FO209" i="1"/>
  <c r="FO144" i="1"/>
  <c r="FO80" i="1"/>
  <c r="FO16" i="1"/>
  <c r="FO278" i="1"/>
  <c r="FO208" i="1"/>
  <c r="FO143" i="1"/>
  <c r="FO79" i="1"/>
  <c r="FO15" i="1"/>
  <c r="FO269" i="1"/>
  <c r="FO198" i="1"/>
  <c r="FO134" i="1"/>
  <c r="FO70" i="1"/>
  <c r="FO348" i="1"/>
  <c r="FO268" i="1"/>
  <c r="FO197" i="1"/>
  <c r="FO133" i="1"/>
  <c r="FO69" i="1"/>
  <c r="FO347" i="1"/>
  <c r="FO266" i="1"/>
  <c r="FO196" i="1"/>
  <c r="FO132" i="1"/>
  <c r="FO68" i="1"/>
  <c r="FO345" i="1"/>
  <c r="FO265" i="1"/>
  <c r="FO195" i="1"/>
  <c r="FO131" i="1"/>
  <c r="FO67" i="1"/>
  <c r="FO343" i="1"/>
  <c r="FO263" i="1"/>
  <c r="FO194" i="1"/>
  <c r="FO130" i="1"/>
  <c r="FO66" i="1"/>
  <c r="FO342" i="1"/>
  <c r="FO262" i="1"/>
  <c r="FO193" i="1"/>
  <c r="FO129" i="1"/>
  <c r="FO65" i="1"/>
  <c r="FL147" i="1"/>
  <c r="FL247" i="1"/>
  <c r="FL322" i="1"/>
  <c r="FK53" i="1"/>
  <c r="FK117" i="1"/>
  <c r="FK181" i="1"/>
  <c r="FK248" i="1"/>
  <c r="FK323" i="1"/>
  <c r="FN310" i="1"/>
  <c r="FN236" i="1"/>
  <c r="FN157" i="1"/>
  <c r="FN272" i="1"/>
  <c r="FN202" i="1"/>
  <c r="FN298" i="1"/>
  <c r="FN226" i="1"/>
  <c r="FN325" i="1"/>
  <c r="FN250" i="1"/>
  <c r="FN183" i="1"/>
  <c r="FN277" i="1"/>
  <c r="FN207" i="1"/>
  <c r="FN314" i="1"/>
  <c r="FN240" i="1"/>
  <c r="FN172" i="1"/>
  <c r="FN275" i="1"/>
  <c r="FN205" i="1"/>
  <c r="FN311" i="1"/>
  <c r="FN237" i="1"/>
  <c r="FN165" i="1"/>
  <c r="FN105" i="1"/>
  <c r="FN41" i="1"/>
  <c r="FN144" i="1"/>
  <c r="FN80" i="1"/>
  <c r="FN16" i="1"/>
  <c r="FN127" i="1"/>
  <c r="FN63" i="1"/>
  <c r="FN158" i="1"/>
  <c r="FN94" i="1"/>
  <c r="FN30" i="1"/>
  <c r="FN109" i="1"/>
  <c r="FN45" i="1"/>
  <c r="FN140" i="1"/>
  <c r="FN76" i="1"/>
  <c r="FN12" i="1"/>
  <c r="FN115" i="1"/>
  <c r="FN51" i="1"/>
  <c r="FN154" i="1"/>
  <c r="FN90" i="1"/>
  <c r="FN26" i="1"/>
  <c r="FM338" i="1"/>
  <c r="FL223" i="1"/>
  <c r="FL295" i="1"/>
  <c r="FK30" i="1"/>
  <c r="FK94" i="1"/>
  <c r="FK158" i="1"/>
  <c r="FK224" i="1"/>
  <c r="FK296" i="1"/>
  <c r="FM311" i="1"/>
  <c r="FM237" i="1"/>
  <c r="FM171" i="1"/>
  <c r="FM107" i="1"/>
  <c r="FM43" i="1"/>
  <c r="FM310" i="1"/>
  <c r="FM236" i="1"/>
  <c r="FM170" i="1"/>
  <c r="FM106" i="1"/>
  <c r="FM42" i="1"/>
  <c r="FM309" i="1"/>
  <c r="FM235" i="1"/>
  <c r="FM169" i="1"/>
  <c r="FM105" i="1"/>
  <c r="FM41" i="1"/>
  <c r="FM308" i="1"/>
  <c r="FM234" i="1"/>
  <c r="FM168" i="1"/>
  <c r="FM104" i="1"/>
  <c r="FM40" i="1"/>
  <c r="FM307" i="1"/>
  <c r="FM233" i="1"/>
  <c r="FM167" i="1"/>
  <c r="FM103" i="1"/>
  <c r="FM39" i="1"/>
  <c r="FM296" i="1"/>
  <c r="FM224" i="1"/>
  <c r="FM158" i="1"/>
  <c r="FM94" i="1"/>
  <c r="FM30" i="1"/>
  <c r="FM322" i="1"/>
  <c r="FM247" i="1"/>
  <c r="FM180" i="1"/>
  <c r="FM116" i="1"/>
  <c r="FM52" i="1"/>
  <c r="FM197" i="1"/>
  <c r="FL204" i="1"/>
  <c r="FL277" i="1"/>
  <c r="FK23" i="1"/>
  <c r="FK87" i="1"/>
  <c r="FK151" i="1"/>
  <c r="FK217" i="1"/>
  <c r="FK289" i="1"/>
  <c r="FL140" i="1"/>
  <c r="FL76" i="1"/>
  <c r="FL12" i="1"/>
  <c r="FL51" i="1"/>
  <c r="FL178" i="1"/>
  <c r="FL114" i="1"/>
  <c r="FL50" i="1"/>
  <c r="FL193" i="1"/>
  <c r="FL129" i="1"/>
  <c r="FL65" i="1"/>
  <c r="FL209" i="1"/>
  <c r="FL144" i="1"/>
  <c r="FL80" i="1"/>
  <c r="FL16" i="1"/>
  <c r="FL159" i="1"/>
  <c r="FL95" i="1"/>
  <c r="FL31" i="1"/>
  <c r="FL125" i="1"/>
  <c r="FL61" i="1"/>
  <c r="FM77" i="1"/>
  <c r="FL189" i="1"/>
  <c r="FL270" i="1"/>
  <c r="FK344" i="1"/>
  <c r="FK72" i="1"/>
  <c r="FK136" i="1"/>
  <c r="FK201" i="1"/>
  <c r="FK271" i="1"/>
  <c r="FM85" i="1"/>
  <c r="FL174" i="1"/>
  <c r="FL261" i="1"/>
  <c r="FL341" i="1"/>
  <c r="FK65" i="1"/>
  <c r="FK129" i="1"/>
  <c r="FK193" i="1"/>
  <c r="FK262" i="1"/>
  <c r="FK342" i="1"/>
  <c r="FR182" i="1"/>
  <c r="FR80" i="1"/>
  <c r="FR188" i="1"/>
  <c r="FR308" i="1"/>
  <c r="FR142" i="1"/>
  <c r="FR304" i="1"/>
  <c r="FR136" i="1"/>
  <c r="FR281" i="1"/>
  <c r="FR104" i="1"/>
  <c r="FR261" i="1"/>
  <c r="FR68" i="1"/>
  <c r="FR215" i="1"/>
  <c r="FR330" i="1"/>
  <c r="FR168" i="1"/>
  <c r="FR321" i="1"/>
  <c r="FK100" i="1"/>
  <c r="FO104" i="1"/>
  <c r="FO39" i="1"/>
  <c r="FO157" i="1"/>
  <c r="FO92" i="1"/>
  <c r="FO220" i="1"/>
  <c r="FO219" i="1"/>
  <c r="FK29" i="1"/>
  <c r="FN263" i="1"/>
  <c r="FN278" i="1"/>
  <c r="FN197" i="1"/>
  <c r="FN104" i="1"/>
  <c r="FN133" i="1"/>
  <c r="FN11" i="1"/>
  <c r="FK134" i="1"/>
  <c r="FM131" i="1"/>
  <c r="FM342" i="1"/>
  <c r="FM192" i="1"/>
  <c r="FM63" i="1"/>
  <c r="FM13" i="1"/>
  <c r="FL324" i="1"/>
  <c r="FL100" i="1"/>
  <c r="FL89" i="1"/>
  <c r="FL242" i="1"/>
  <c r="FK318" i="1"/>
  <c r="FR176" i="1"/>
  <c r="FR28" i="1"/>
  <c r="FR186" i="1"/>
  <c r="FR57" i="1"/>
  <c r="FR314" i="1"/>
  <c r="FK26" i="1"/>
  <c r="FQ33" i="1"/>
  <c r="FQ271" i="1"/>
  <c r="FQ55" i="1"/>
  <c r="FQ295" i="1"/>
  <c r="FQ284" i="1"/>
  <c r="FQ9" i="1"/>
  <c r="FS10" i="1"/>
  <c r="FS344" i="1"/>
  <c r="FL181" i="1"/>
  <c r="FK196" i="1"/>
  <c r="FO271" i="1"/>
  <c r="FO136" i="1"/>
  <c r="FO72" i="1"/>
  <c r="FO344" i="1"/>
  <c r="FO270" i="1"/>
  <c r="FO199" i="1"/>
  <c r="FO135" i="1"/>
  <c r="FO71" i="1"/>
  <c r="FO339" i="1"/>
  <c r="FO259" i="1"/>
  <c r="FO190" i="1"/>
  <c r="FO126" i="1"/>
  <c r="FO62" i="1"/>
  <c r="FO338" i="1"/>
  <c r="FO257" i="1"/>
  <c r="FO189" i="1"/>
  <c r="FO125" i="1"/>
  <c r="FO61" i="1"/>
  <c r="FO330" i="1"/>
  <c r="FO256" i="1"/>
  <c r="FO188" i="1"/>
  <c r="FO124" i="1"/>
  <c r="FO60" i="1"/>
  <c r="FO329" i="1"/>
  <c r="FO255" i="1"/>
  <c r="FO187" i="1"/>
  <c r="FO123" i="1"/>
  <c r="FO59" i="1"/>
  <c r="FO328" i="1"/>
  <c r="FO253" i="1"/>
  <c r="FO186" i="1"/>
  <c r="FO122" i="1"/>
  <c r="FO58" i="1"/>
  <c r="FO327" i="1"/>
  <c r="FO252" i="1"/>
  <c r="FO185" i="1"/>
  <c r="FO121" i="1"/>
  <c r="FO57" i="1"/>
  <c r="FM53" i="1"/>
  <c r="FL166" i="1"/>
  <c r="FL256" i="1"/>
  <c r="FL330" i="1"/>
  <c r="FK61" i="1"/>
  <c r="FK125" i="1"/>
  <c r="FK189" i="1"/>
  <c r="FK257" i="1"/>
  <c r="FK338" i="1"/>
  <c r="FN300" i="1"/>
  <c r="FN228" i="1"/>
  <c r="FN342" i="1"/>
  <c r="FN262" i="1"/>
  <c r="FN193" i="1"/>
  <c r="FN290" i="1"/>
  <c r="FN218" i="1"/>
  <c r="FN316" i="1"/>
  <c r="FN242" i="1"/>
  <c r="FN174" i="1"/>
  <c r="FN269" i="1"/>
  <c r="FN198" i="1"/>
  <c r="FN305" i="1"/>
  <c r="FN231" i="1"/>
  <c r="FN347" i="1"/>
  <c r="FN266" i="1"/>
  <c r="FN196" i="1"/>
  <c r="FN301" i="1"/>
  <c r="FN229" i="1"/>
  <c r="FN161" i="1"/>
  <c r="FN97" i="1"/>
  <c r="FN33" i="1"/>
  <c r="FN136" i="1"/>
  <c r="FN72" i="1"/>
  <c r="FN344" i="1"/>
  <c r="FN119" i="1"/>
  <c r="FN55" i="1"/>
  <c r="FN150" i="1"/>
  <c r="FN86" i="1"/>
  <c r="FN22" i="1"/>
  <c r="FN101" i="1"/>
  <c r="FN37" i="1"/>
  <c r="FN132" i="1"/>
  <c r="FN68" i="1"/>
  <c r="FN171" i="1"/>
  <c r="FN107" i="1"/>
  <c r="FN43" i="1"/>
  <c r="FN146" i="1"/>
  <c r="FN82" i="1"/>
  <c r="FN18" i="1"/>
  <c r="FL62" i="1"/>
  <c r="FL231" i="1"/>
  <c r="FL305" i="1"/>
  <c r="FK38" i="1"/>
  <c r="FK102" i="1"/>
  <c r="FK166" i="1"/>
  <c r="FK232" i="1"/>
  <c r="FK306" i="1"/>
  <c r="FM301" i="1"/>
  <c r="FM229" i="1"/>
  <c r="FM163" i="1"/>
  <c r="FM99" i="1"/>
  <c r="FM35" i="1"/>
  <c r="FM300" i="1"/>
  <c r="FM228" i="1"/>
  <c r="FM162" i="1"/>
  <c r="FM98" i="1"/>
  <c r="FM34" i="1"/>
  <c r="FM299" i="1"/>
  <c r="FM227" i="1"/>
  <c r="FM161" i="1"/>
  <c r="FM97" i="1"/>
  <c r="FM33" i="1"/>
  <c r="FM298" i="1"/>
  <c r="FM226" i="1"/>
  <c r="FM160" i="1"/>
  <c r="FM96" i="1"/>
  <c r="FM32" i="1"/>
  <c r="FM297" i="1"/>
  <c r="FM225" i="1"/>
  <c r="FM159" i="1"/>
  <c r="FM95" i="1"/>
  <c r="FM31" i="1"/>
  <c r="FM287" i="1"/>
  <c r="FM215" i="1"/>
  <c r="FM150" i="1"/>
  <c r="FM86" i="1"/>
  <c r="FM22" i="1"/>
  <c r="FM312" i="1"/>
  <c r="FM239" i="1"/>
  <c r="FM172" i="1"/>
  <c r="FM108" i="1"/>
  <c r="FM44" i="1"/>
  <c r="FM268" i="1"/>
  <c r="FL215" i="1"/>
  <c r="FL287" i="1"/>
  <c r="FK31" i="1"/>
  <c r="FK95" i="1"/>
  <c r="FK159" i="1"/>
  <c r="FK225" i="1"/>
  <c r="FK297" i="1"/>
  <c r="FL132" i="1"/>
  <c r="FL68" i="1"/>
  <c r="FL107" i="1"/>
  <c r="FL43" i="1"/>
  <c r="FL170" i="1"/>
  <c r="FL106" i="1"/>
  <c r="FL42" i="1"/>
  <c r="FL185" i="1"/>
  <c r="FL121" i="1"/>
  <c r="FL57" i="1"/>
  <c r="FL201" i="1"/>
  <c r="FL136" i="1"/>
  <c r="FL72" i="1"/>
  <c r="FL344" i="1"/>
  <c r="FL151" i="1"/>
  <c r="FL87" i="1"/>
  <c r="FL23" i="1"/>
  <c r="FL117" i="1"/>
  <c r="FL53" i="1"/>
  <c r="FM141" i="1"/>
  <c r="FL205" i="1"/>
  <c r="FL278" i="1"/>
  <c r="FK16" i="1"/>
  <c r="FK80" i="1"/>
  <c r="FK144" i="1"/>
  <c r="FK209" i="1"/>
  <c r="FK279" i="1"/>
  <c r="FM149" i="1"/>
  <c r="FL190" i="1"/>
  <c r="FL271" i="1"/>
  <c r="FK9" i="1"/>
  <c r="FK73" i="1"/>
  <c r="FK137" i="1"/>
  <c r="FK202" i="1"/>
  <c r="FK272" i="1"/>
  <c r="FR324" i="1"/>
  <c r="FR328" i="1"/>
  <c r="FR166" i="1"/>
  <c r="FR290" i="1"/>
  <c r="FR116" i="1"/>
  <c r="FR284" i="1"/>
  <c r="FR108" i="1"/>
  <c r="FR263" i="1"/>
  <c r="FR72" i="1"/>
  <c r="FR241" i="1"/>
  <c r="FR36" i="1"/>
  <c r="FR192" i="1"/>
  <c r="FR312" i="1"/>
  <c r="FR148" i="1"/>
  <c r="FR311" i="1"/>
  <c r="FR237" i="1"/>
  <c r="FR171" i="1"/>
  <c r="FR107" i="1"/>
  <c r="FR43" i="1"/>
  <c r="FR220" i="1"/>
  <c r="FR154" i="1"/>
  <c r="FR90" i="1"/>
  <c r="FR26" i="1"/>
  <c r="FR291" i="1"/>
  <c r="FR219" i="1"/>
  <c r="FR153" i="1"/>
  <c r="FR89" i="1"/>
  <c r="FR25" i="1"/>
  <c r="FR289" i="1"/>
  <c r="FR217" i="1"/>
  <c r="FR151" i="1"/>
  <c r="FR87" i="1"/>
  <c r="FR23" i="1"/>
  <c r="FR78" i="1"/>
  <c r="FR14" i="1"/>
  <c r="FR276" i="1"/>
  <c r="FR206" i="1"/>
  <c r="FR141" i="1"/>
  <c r="FR77" i="1"/>
  <c r="FR13" i="1"/>
  <c r="FL158" i="1"/>
  <c r="FK164" i="1"/>
  <c r="FO168" i="1"/>
  <c r="FO296" i="1"/>
  <c r="FO223" i="1"/>
  <c r="FO28" i="1"/>
  <c r="FO292" i="1"/>
  <c r="FO153" i="1"/>
  <c r="FK93" i="1"/>
  <c r="FN194" i="1"/>
  <c r="FN208" i="1"/>
  <c r="FN304" i="1"/>
  <c r="FN40" i="1"/>
  <c r="FN69" i="1"/>
  <c r="FN114" i="1"/>
  <c r="FK70" i="1"/>
  <c r="FM195" i="1"/>
  <c r="FM66" i="1"/>
  <c r="FM128" i="1"/>
  <c r="FM324" i="1"/>
  <c r="FM275" i="1"/>
  <c r="FL249" i="1"/>
  <c r="FL36" i="1"/>
  <c r="FL153" i="1"/>
  <c r="FL119" i="1"/>
  <c r="FL316" i="1"/>
  <c r="FL86" i="1"/>
  <c r="FR341" i="1"/>
  <c r="FR274" i="1"/>
  <c r="FR122" i="1"/>
  <c r="FR325" i="1"/>
  <c r="FR46" i="1"/>
  <c r="FK90" i="1"/>
  <c r="FQ99" i="1"/>
  <c r="FQ201" i="1"/>
  <c r="FQ119" i="1"/>
  <c r="FQ37" i="1"/>
  <c r="FQ213" i="1"/>
  <c r="FQ18" i="1"/>
  <c r="FS272" i="1"/>
  <c r="FS242" i="1"/>
  <c r="FL265" i="1"/>
  <c r="FK132" i="1"/>
  <c r="FO201" i="1"/>
  <c r="FL274" i="1"/>
  <c r="FK140" i="1"/>
  <c r="FO341" i="1"/>
  <c r="FO128" i="1"/>
  <c r="FO260" i="1"/>
  <c r="FO63" i="1"/>
  <c r="FO182" i="1"/>
  <c r="FO323" i="1"/>
  <c r="FO117" i="1"/>
  <c r="FO247" i="1"/>
  <c r="FO180" i="1"/>
  <c r="FO321" i="1"/>
  <c r="FO115" i="1"/>
  <c r="FO245" i="1"/>
  <c r="FO50" i="1"/>
  <c r="FO244" i="1"/>
  <c r="FO49" i="1"/>
  <c r="FL266" i="1"/>
  <c r="FK133" i="1"/>
  <c r="FK348" i="1"/>
  <c r="FN220" i="1"/>
  <c r="FN252" i="1"/>
  <c r="FN185" i="1"/>
  <c r="FN279" i="1"/>
  <c r="FN209" i="1"/>
  <c r="FN307" i="1"/>
  <c r="FN233" i="1"/>
  <c r="FN339" i="1"/>
  <c r="FN259" i="1"/>
  <c r="FN190" i="1"/>
  <c r="FN295" i="1"/>
  <c r="FN223" i="1"/>
  <c r="FN330" i="1"/>
  <c r="FN256" i="1"/>
  <c r="FN188" i="1"/>
  <c r="FN293" i="1"/>
  <c r="FN221" i="1"/>
  <c r="FN153" i="1"/>
  <c r="FN89" i="1"/>
  <c r="FN25" i="1"/>
  <c r="FN128" i="1"/>
  <c r="FN64" i="1"/>
  <c r="FN175" i="1"/>
  <c r="FN111" i="1"/>
  <c r="FN47" i="1"/>
  <c r="FN142" i="1"/>
  <c r="FN78" i="1"/>
  <c r="FN14" i="1"/>
  <c r="FN93" i="1"/>
  <c r="FN29" i="1"/>
  <c r="FN124" i="1"/>
  <c r="FN60" i="1"/>
  <c r="FN163" i="1"/>
  <c r="FN99" i="1"/>
  <c r="FN35" i="1"/>
  <c r="FN138" i="1"/>
  <c r="FN74" i="1"/>
  <c r="FN10" i="1"/>
  <c r="FL118" i="1"/>
  <c r="FL240" i="1"/>
  <c r="FL314" i="1"/>
  <c r="FK46" i="1"/>
  <c r="FK110" i="1"/>
  <c r="FK174" i="1"/>
  <c r="FK241" i="1"/>
  <c r="FK315" i="1"/>
  <c r="FM293" i="1"/>
  <c r="FM221" i="1"/>
  <c r="FM155" i="1"/>
  <c r="FM91" i="1"/>
  <c r="FM27" i="1"/>
  <c r="FM292" i="1"/>
  <c r="FM220" i="1"/>
  <c r="FM154" i="1"/>
  <c r="FM90" i="1"/>
  <c r="FM26" i="1"/>
  <c r="FM291" i="1"/>
  <c r="FM219" i="1"/>
  <c r="FM153" i="1"/>
  <c r="FM89" i="1"/>
  <c r="FM25" i="1"/>
  <c r="FM290" i="1"/>
  <c r="FM218" i="1"/>
  <c r="FM152" i="1"/>
  <c r="FM88" i="1"/>
  <c r="FM24" i="1"/>
  <c r="FM289" i="1"/>
  <c r="FM217" i="1"/>
  <c r="FM151" i="1"/>
  <c r="FM87" i="1"/>
  <c r="FM23" i="1"/>
  <c r="FM277" i="1"/>
  <c r="FM207" i="1"/>
  <c r="FM142" i="1"/>
  <c r="FM78" i="1"/>
  <c r="FM14" i="1"/>
  <c r="FM304" i="1"/>
  <c r="FM230" i="1"/>
  <c r="FM164" i="1"/>
  <c r="FM100" i="1"/>
  <c r="FM36" i="1"/>
  <c r="FM348" i="1"/>
  <c r="FL224" i="1"/>
  <c r="FL296" i="1"/>
  <c r="FK39" i="1"/>
  <c r="FK103" i="1"/>
  <c r="FK167" i="1"/>
  <c r="FK233" i="1"/>
  <c r="FK307" i="1"/>
  <c r="FL124" i="1"/>
  <c r="FL60" i="1"/>
  <c r="FL99" i="1"/>
  <c r="FL35" i="1"/>
  <c r="FL162" i="1"/>
  <c r="FL98" i="1"/>
  <c r="FL34" i="1"/>
  <c r="FL177" i="1"/>
  <c r="FL113" i="1"/>
  <c r="FL49" i="1"/>
  <c r="FL192" i="1"/>
  <c r="FL128" i="1"/>
  <c r="FL64" i="1"/>
  <c r="FL208" i="1"/>
  <c r="FL143" i="1"/>
  <c r="FL79" i="1"/>
  <c r="FL15" i="1"/>
  <c r="FL109" i="1"/>
  <c r="FL45" i="1"/>
  <c r="FM206" i="1"/>
  <c r="FL217" i="1"/>
  <c r="FL289" i="1"/>
  <c r="FK24" i="1"/>
  <c r="FK88" i="1"/>
  <c r="FK152" i="1"/>
  <c r="FK218" i="1"/>
  <c r="FK290" i="1"/>
  <c r="FM214" i="1"/>
  <c r="FL206" i="1"/>
  <c r="FL279" i="1"/>
  <c r="FK17" i="1"/>
  <c r="FK81" i="1"/>
  <c r="FK145" i="1"/>
  <c r="FK210" i="1"/>
  <c r="FK280" i="1"/>
  <c r="FR160" i="1"/>
  <c r="FR310" i="1"/>
  <c r="FR144" i="1"/>
  <c r="FR271" i="1"/>
  <c r="FR84" i="1"/>
  <c r="FR266" i="1"/>
  <c r="FR76" i="1"/>
  <c r="FR243" i="1"/>
  <c r="FR40" i="1"/>
  <c r="FR218" i="1"/>
  <c r="FR339" i="1"/>
  <c r="FR172" i="1"/>
  <c r="FR294" i="1"/>
  <c r="FR124" i="1"/>
  <c r="FR301" i="1"/>
  <c r="FR229" i="1"/>
  <c r="FR163" i="1"/>
  <c r="FR99" i="1"/>
  <c r="FR35" i="1"/>
  <c r="FR211" i="1"/>
  <c r="FR146" i="1"/>
  <c r="FR82" i="1"/>
  <c r="FR92" i="1"/>
  <c r="FR293" i="1"/>
  <c r="FR221" i="1"/>
  <c r="FR155" i="1"/>
  <c r="FR91" i="1"/>
  <c r="FR27" i="1"/>
  <c r="FR203" i="1"/>
  <c r="FR138" i="1"/>
  <c r="FR74" i="1"/>
  <c r="FR10" i="1"/>
  <c r="FR272" i="1"/>
  <c r="FR202" i="1"/>
  <c r="FR137" i="1"/>
  <c r="FR73" i="1"/>
  <c r="FR9" i="1"/>
  <c r="FR270" i="1"/>
  <c r="FR199" i="1"/>
  <c r="FR135" i="1"/>
  <c r="FR71" i="1"/>
  <c r="FR126" i="1"/>
  <c r="FR62" i="1"/>
  <c r="FR338" i="1"/>
  <c r="FR257" i="1"/>
  <c r="FR189" i="1"/>
  <c r="FR125" i="1"/>
  <c r="FR61" i="1"/>
  <c r="FM157" i="1"/>
  <c r="FL195" i="1"/>
  <c r="FL272" i="1"/>
  <c r="FK10" i="1"/>
  <c r="FK74" i="1"/>
  <c r="FK138" i="1"/>
  <c r="FK203" i="1"/>
  <c r="FK273" i="1"/>
  <c r="FQ309" i="1"/>
  <c r="FQ97" i="1"/>
  <c r="FQ210" i="1"/>
  <c r="FQ262" i="1"/>
  <c r="FQ57" i="1"/>
  <c r="FQ321" i="1"/>
  <c r="FQ246" i="1"/>
  <c r="FQ179" i="1"/>
  <c r="FQ115" i="1"/>
  <c r="FQ51" i="1"/>
  <c r="FQ310" i="1"/>
  <c r="FQ236" i="1"/>
  <c r="FQ170" i="1"/>
  <c r="FQ106" i="1"/>
  <c r="FQ41" i="1"/>
  <c r="FQ290" i="1"/>
  <c r="FQ218" i="1"/>
  <c r="FQ152" i="1"/>
  <c r="FQ88" i="1"/>
  <c r="FQ16" i="1"/>
  <c r="FQ270" i="1"/>
  <c r="FQ199" i="1"/>
  <c r="FQ135" i="1"/>
  <c r="FQ71" i="1"/>
  <c r="FQ324" i="1"/>
  <c r="FQ249" i="1"/>
  <c r="FQ182" i="1"/>
  <c r="FQ118" i="1"/>
  <c r="FQ54" i="1"/>
  <c r="FQ314" i="1"/>
  <c r="FQ240" i="1"/>
  <c r="FQ173" i="1"/>
  <c r="FQ109" i="1"/>
  <c r="FQ45" i="1"/>
  <c r="FQ304" i="1"/>
  <c r="FQ230" i="1"/>
  <c r="FQ164" i="1"/>
  <c r="FQ100" i="1"/>
  <c r="FQ35" i="1"/>
  <c r="FQ34" i="1"/>
  <c r="FS345" i="1"/>
  <c r="FS292" i="1"/>
  <c r="FS220" i="1"/>
  <c r="FS154" i="1"/>
  <c r="FS90" i="1"/>
  <c r="FS26" i="1"/>
  <c r="FS291" i="1"/>
  <c r="FS219" i="1"/>
  <c r="FS153" i="1"/>
  <c r="FS89" i="1"/>
  <c r="FS25" i="1"/>
  <c r="FS290" i="1"/>
  <c r="FS218" i="1"/>
  <c r="FS152" i="1"/>
  <c r="FS88" i="1"/>
  <c r="FS24" i="1"/>
  <c r="FS260" i="1"/>
  <c r="FS191" i="1"/>
  <c r="FS127" i="1"/>
  <c r="FS63" i="1"/>
  <c r="FS324" i="1"/>
  <c r="FS249" i="1"/>
  <c r="FS182" i="1"/>
  <c r="FS118" i="1"/>
  <c r="FS54" i="1"/>
  <c r="FS323" i="1"/>
  <c r="FS248" i="1"/>
  <c r="FS181" i="1"/>
  <c r="FS117" i="1"/>
  <c r="FS53" i="1"/>
  <c r="FS330" i="1"/>
  <c r="FS256" i="1"/>
  <c r="FS188" i="1"/>
  <c r="FS124" i="1"/>
  <c r="FS60" i="1"/>
  <c r="FS321" i="1"/>
  <c r="FS246" i="1"/>
  <c r="FS179" i="1"/>
  <c r="FS115" i="1"/>
  <c r="FS51" i="1"/>
  <c r="FM165" i="1"/>
  <c r="FL196" i="1"/>
  <c r="FL273" i="1"/>
  <c r="FK11" i="1"/>
  <c r="FK75" i="1"/>
  <c r="FK139" i="1"/>
  <c r="FK204" i="1"/>
  <c r="FK274" i="1"/>
  <c r="FP270" i="1"/>
  <c r="FP66" i="1"/>
  <c r="FP277" i="1"/>
  <c r="FP92" i="1"/>
  <c r="FP295" i="1"/>
  <c r="FP154" i="1"/>
  <c r="FP312" i="1"/>
  <c r="FP213" i="1"/>
  <c r="FP329" i="1"/>
  <c r="FP247" i="1"/>
  <c r="FP10" i="1"/>
  <c r="FP273" i="1"/>
  <c r="FP76" i="1"/>
  <c r="FP280" i="1"/>
  <c r="FP106" i="1"/>
  <c r="FP290" i="1"/>
  <c r="FP132" i="1"/>
  <c r="FP246" i="1"/>
  <c r="FP179" i="1"/>
  <c r="FP115" i="1"/>
  <c r="FP51" i="1"/>
  <c r="FP244" i="1"/>
  <c r="FP177" i="1"/>
  <c r="FP113" i="1"/>
  <c r="FP49" i="1"/>
  <c r="FP201" i="1"/>
  <c r="FP136" i="1"/>
  <c r="FP72" i="1"/>
  <c r="FP344" i="1"/>
  <c r="FP151" i="1"/>
  <c r="FP87" i="1"/>
  <c r="FP23" i="1"/>
  <c r="FP207" i="1"/>
  <c r="FP142" i="1"/>
  <c r="FP78" i="1"/>
  <c r="FP14" i="1"/>
  <c r="FP189" i="1"/>
  <c r="FP125" i="1"/>
  <c r="FP61" i="1"/>
  <c r="FR256" i="1"/>
  <c r="FR60" i="1"/>
  <c r="FR282" i="1"/>
  <c r="FR212" i="1"/>
  <c r="FR147" i="1"/>
  <c r="FR83" i="1"/>
  <c r="FR19" i="1"/>
  <c r="FR194" i="1"/>
  <c r="FR130" i="1"/>
  <c r="FR66" i="1"/>
  <c r="FR342" i="1"/>
  <c r="FR262" i="1"/>
  <c r="FR193" i="1"/>
  <c r="FR129" i="1"/>
  <c r="FR65" i="1"/>
  <c r="FR260" i="1"/>
  <c r="FR191" i="1"/>
  <c r="FR127" i="1"/>
  <c r="FR63" i="1"/>
  <c r="FR118" i="1"/>
  <c r="FR54" i="1"/>
  <c r="FR323" i="1"/>
  <c r="FR248" i="1"/>
  <c r="FR181" i="1"/>
  <c r="FR117" i="1"/>
  <c r="FR53" i="1"/>
  <c r="FM223" i="1"/>
  <c r="FL207" i="1"/>
  <c r="FL280" i="1"/>
  <c r="FK18" i="1"/>
  <c r="FK82" i="1"/>
  <c r="FK146" i="1"/>
  <c r="FK211" i="1"/>
  <c r="FK281" i="1"/>
  <c r="FQ235" i="1"/>
  <c r="FQ31" i="1"/>
  <c r="FQ145" i="1"/>
  <c r="FQ193" i="1"/>
  <c r="FQ319" i="1"/>
  <c r="FQ311" i="1"/>
  <c r="FQ237" i="1"/>
  <c r="FQ171" i="1"/>
  <c r="FQ107" i="1"/>
  <c r="FQ43" i="1"/>
  <c r="FQ300" i="1"/>
  <c r="FQ228" i="1"/>
  <c r="FQ162" i="1"/>
  <c r="FQ98" i="1"/>
  <c r="FQ32" i="1"/>
  <c r="FQ279" i="1"/>
  <c r="FQ209" i="1"/>
  <c r="FQ144" i="1"/>
  <c r="FQ80" i="1"/>
  <c r="FQ340" i="1"/>
  <c r="FQ260" i="1"/>
  <c r="FQ191" i="1"/>
  <c r="FQ127" i="1"/>
  <c r="FQ63" i="1"/>
  <c r="FQ315" i="1"/>
  <c r="FQ241" i="1"/>
  <c r="FQ174" i="1"/>
  <c r="FQ110" i="1"/>
  <c r="FQ46" i="1"/>
  <c r="FQ305" i="1"/>
  <c r="FQ231" i="1"/>
  <c r="FQ165" i="1"/>
  <c r="FQ101" i="1"/>
  <c r="FQ36" i="1"/>
  <c r="FQ294" i="1"/>
  <c r="FQ222" i="1"/>
  <c r="FQ156" i="1"/>
  <c r="FQ92" i="1"/>
  <c r="FQ23" i="1"/>
  <c r="FQ26" i="1"/>
  <c r="FS340" i="1"/>
  <c r="FS281" i="1"/>
  <c r="FS211" i="1"/>
  <c r="FS146" i="1"/>
  <c r="FS82" i="1"/>
  <c r="FS18" i="1"/>
  <c r="FS280" i="1"/>
  <c r="FS210" i="1"/>
  <c r="FS145" i="1"/>
  <c r="FS81" i="1"/>
  <c r="FS17" i="1"/>
  <c r="FS279" i="1"/>
  <c r="FS209" i="1"/>
  <c r="FS144" i="1"/>
  <c r="FS80" i="1"/>
  <c r="FS16" i="1"/>
  <c r="FS250" i="1"/>
  <c r="FS183" i="1"/>
  <c r="FS119" i="1"/>
  <c r="FS55" i="1"/>
  <c r="FS315" i="1"/>
  <c r="FS241" i="1"/>
  <c r="FS174" i="1"/>
  <c r="FS110" i="1"/>
  <c r="FS46" i="1"/>
  <c r="FS314" i="1"/>
  <c r="FS240" i="1"/>
  <c r="FS173" i="1"/>
  <c r="FS109" i="1"/>
  <c r="FS45" i="1"/>
  <c r="FS322" i="1"/>
  <c r="FS247" i="1"/>
  <c r="FS180" i="1"/>
  <c r="FS116" i="1"/>
  <c r="FS52" i="1"/>
  <c r="FS311" i="1"/>
  <c r="FS237" i="1"/>
  <c r="FS171" i="1"/>
  <c r="FS107" i="1"/>
  <c r="FS43" i="1"/>
  <c r="FM231" i="1"/>
  <c r="FL211" i="1"/>
  <c r="FL281" i="1"/>
  <c r="FK19" i="1"/>
  <c r="FK83" i="1"/>
  <c r="FK147" i="1"/>
  <c r="FK212" i="1"/>
  <c r="FK282" i="1"/>
  <c r="FP340" i="1"/>
  <c r="FP256" i="1"/>
  <c r="FP34" i="1"/>
  <c r="FP269" i="1"/>
  <c r="FP60" i="1"/>
  <c r="FP285" i="1"/>
  <c r="FP122" i="1"/>
  <c r="FP304" i="1"/>
  <c r="FP180" i="1"/>
  <c r="FP321" i="1"/>
  <c r="FP230" i="1"/>
  <c r="FP343" i="1"/>
  <c r="FP261" i="1"/>
  <c r="FP44" i="1"/>
  <c r="FP272" i="1"/>
  <c r="FP74" i="1"/>
  <c r="FP279" i="1"/>
  <c r="FP100" i="1"/>
  <c r="FP237" i="1"/>
  <c r="FP171" i="1"/>
  <c r="FP107" i="1"/>
  <c r="FP43" i="1"/>
  <c r="FP235" i="1"/>
  <c r="FP169" i="1"/>
  <c r="FP105" i="1"/>
  <c r="FP41" i="1"/>
  <c r="FP192" i="1"/>
  <c r="FP128" i="1"/>
  <c r="FP64" i="1"/>
  <c r="FP208" i="1"/>
  <c r="FP143" i="1"/>
  <c r="FP79" i="1"/>
  <c r="FP15" i="1"/>
  <c r="FP198" i="1"/>
  <c r="FP134" i="1"/>
  <c r="FP70" i="1"/>
  <c r="FP248" i="1"/>
  <c r="FP181" i="1"/>
  <c r="FP117" i="1"/>
  <c r="FP53" i="1"/>
  <c r="FP120" i="1"/>
  <c r="FP56" i="1"/>
  <c r="FP199" i="1"/>
  <c r="FP135" i="1"/>
  <c r="FP71" i="1"/>
  <c r="FP259" i="1"/>
  <c r="FP190" i="1"/>
  <c r="FP126" i="1"/>
  <c r="FP62" i="1"/>
  <c r="FP240" i="1"/>
  <c r="FP173" i="1"/>
  <c r="FP109" i="1"/>
  <c r="FP45" i="1"/>
  <c r="FR242" i="1"/>
  <c r="FR175" i="1"/>
  <c r="FR111" i="1"/>
  <c r="FR47" i="1"/>
  <c r="FR102" i="1"/>
  <c r="FR38" i="1"/>
  <c r="FR305" i="1"/>
  <c r="FR231" i="1"/>
  <c r="FR165" i="1"/>
  <c r="FR101" i="1"/>
  <c r="FR37" i="1"/>
  <c r="FL30" i="1"/>
  <c r="FL227" i="1"/>
  <c r="FL299" i="1"/>
  <c r="FK34" i="1"/>
  <c r="FK98" i="1"/>
  <c r="FK162" i="1"/>
  <c r="FK228" i="1"/>
  <c r="FK300" i="1"/>
  <c r="FQ105" i="1"/>
  <c r="FQ219" i="1"/>
  <c r="FQ272" i="1"/>
  <c r="FQ65" i="1"/>
  <c r="FQ177" i="1"/>
  <c r="FQ293" i="1"/>
  <c r="FQ221" i="1"/>
  <c r="FQ155" i="1"/>
  <c r="FQ91" i="1"/>
  <c r="FQ21" i="1"/>
  <c r="FQ281" i="1"/>
  <c r="FQ211" i="1"/>
  <c r="FQ146" i="1"/>
  <c r="FQ82" i="1"/>
  <c r="FQ341" i="1"/>
  <c r="FQ261" i="1"/>
  <c r="FQ192" i="1"/>
  <c r="FQ128" i="1"/>
  <c r="FQ64" i="1"/>
  <c r="FQ316" i="1"/>
  <c r="FQ242" i="1"/>
  <c r="FQ175" i="1"/>
  <c r="FQ111" i="1"/>
  <c r="FQ47" i="1"/>
  <c r="FQ296" i="1"/>
  <c r="FQ224" i="1"/>
  <c r="FQ158" i="1"/>
  <c r="FQ94" i="1"/>
  <c r="FQ25" i="1"/>
  <c r="FQ285" i="1"/>
  <c r="FQ214" i="1"/>
  <c r="FQ149" i="1"/>
  <c r="FQ85" i="1"/>
  <c r="FQ11" i="1"/>
  <c r="FQ275" i="1"/>
  <c r="FQ205" i="1"/>
  <c r="FQ140" i="1"/>
  <c r="FQ76" i="1"/>
  <c r="FQ28" i="1"/>
  <c r="FQ10" i="1"/>
  <c r="FS343" i="1"/>
  <c r="FS263" i="1"/>
  <c r="FS194" i="1"/>
  <c r="FS130" i="1"/>
  <c r="FS66" i="1"/>
  <c r="FS342" i="1"/>
  <c r="FS262" i="1"/>
  <c r="FS193" i="1"/>
  <c r="FS129" i="1"/>
  <c r="FS65" i="1"/>
  <c r="FS341" i="1"/>
  <c r="FS261" i="1"/>
  <c r="FS192" i="1"/>
  <c r="FS128" i="1"/>
  <c r="FS64" i="1"/>
  <c r="FS307" i="1"/>
  <c r="FS233" i="1"/>
  <c r="FS167" i="1"/>
  <c r="FS103" i="1"/>
  <c r="FS39" i="1"/>
  <c r="FS296" i="1"/>
  <c r="FS224" i="1"/>
  <c r="FS158" i="1"/>
  <c r="FS94" i="1"/>
  <c r="FS30" i="1"/>
  <c r="FS295" i="1"/>
  <c r="FS223" i="1"/>
  <c r="FS157" i="1"/>
  <c r="FS93" i="1"/>
  <c r="FS29" i="1"/>
  <c r="FS304" i="1"/>
  <c r="FS230" i="1"/>
  <c r="FS164" i="1"/>
  <c r="FS100" i="1"/>
  <c r="FS36" i="1"/>
  <c r="FS293" i="1"/>
  <c r="FS221" i="1"/>
  <c r="FS155" i="1"/>
  <c r="FS91" i="1"/>
  <c r="FS27" i="1"/>
  <c r="FL38" i="1"/>
  <c r="FL228" i="1"/>
  <c r="FL300" i="1"/>
  <c r="FK35" i="1"/>
  <c r="FK99" i="1"/>
  <c r="FK163" i="1"/>
  <c r="FK229" i="1"/>
  <c r="FK301" i="1"/>
  <c r="FP316" i="1"/>
  <c r="FP222" i="1"/>
  <c r="FP324" i="1"/>
  <c r="FP236" i="1"/>
  <c r="FP348" i="1"/>
  <c r="FP268" i="1"/>
  <c r="FP58" i="1"/>
  <c r="FP284" i="1"/>
  <c r="FP116" i="1"/>
  <c r="FP301" i="1"/>
  <c r="FP178" i="1"/>
  <c r="FP320" i="1"/>
  <c r="FP228" i="1"/>
  <c r="FP327" i="1"/>
  <c r="FP243" i="1"/>
  <c r="FP341" i="1"/>
  <c r="FP257" i="1"/>
  <c r="FP36" i="1"/>
  <c r="FP221" i="1"/>
  <c r="FP155" i="1"/>
  <c r="FP91" i="1"/>
  <c r="FP27" i="1"/>
  <c r="FP219" i="1"/>
  <c r="FP153" i="1"/>
  <c r="FP89" i="1"/>
  <c r="FP25" i="1"/>
  <c r="FP176" i="1"/>
  <c r="FP112" i="1"/>
  <c r="FP48" i="1"/>
  <c r="FP191" i="1"/>
  <c r="FP127" i="1"/>
  <c r="FP63" i="1"/>
  <c r="FP249" i="1"/>
  <c r="FP182" i="1"/>
  <c r="FP118" i="1"/>
  <c r="FP54" i="1"/>
  <c r="FP231" i="1"/>
  <c r="FP165" i="1"/>
  <c r="FP101" i="1"/>
  <c r="FP37" i="1"/>
  <c r="FR158" i="1"/>
  <c r="FR300" i="1"/>
  <c r="FR134" i="1"/>
  <c r="FR279" i="1"/>
  <c r="FR100" i="1"/>
  <c r="FR239" i="1"/>
  <c r="FR32" i="1"/>
  <c r="FR190" i="1"/>
  <c r="FR329" i="1"/>
  <c r="FR255" i="1"/>
  <c r="FR187" i="1"/>
  <c r="FR123" i="1"/>
  <c r="FR59" i="1"/>
  <c r="FR236" i="1"/>
  <c r="FR170" i="1"/>
  <c r="FR106" i="1"/>
  <c r="FR42" i="1"/>
  <c r="FR309" i="1"/>
  <c r="FR235" i="1"/>
  <c r="FR169" i="1"/>
  <c r="FR105" i="1"/>
  <c r="FR41" i="1"/>
  <c r="FR307" i="1"/>
  <c r="FR233" i="1"/>
  <c r="FR167" i="1"/>
  <c r="FR103" i="1"/>
  <c r="FR39" i="1"/>
  <c r="FR94" i="1"/>
  <c r="FR30" i="1"/>
  <c r="FR295" i="1"/>
  <c r="FR223" i="1"/>
  <c r="FR157" i="1"/>
  <c r="FR93" i="1"/>
  <c r="FR29" i="1"/>
  <c r="FL94" i="1"/>
  <c r="FL235" i="1"/>
  <c r="FL309" i="1"/>
  <c r="FK42" i="1"/>
  <c r="FK106" i="1"/>
  <c r="FK170" i="1"/>
  <c r="FK236" i="1"/>
  <c r="FK310" i="1"/>
  <c r="FQ40" i="1"/>
  <c r="FQ153" i="1"/>
  <c r="FQ202" i="1"/>
  <c r="FQ327" i="1"/>
  <c r="FQ113" i="1"/>
  <c r="FQ282" i="1"/>
  <c r="FQ212" i="1"/>
  <c r="FQ147" i="1"/>
  <c r="FQ83" i="1"/>
  <c r="FQ344" i="1"/>
  <c r="FQ273" i="1"/>
  <c r="FQ203" i="1"/>
  <c r="FQ138" i="1"/>
  <c r="FQ74" i="1"/>
  <c r="FQ326" i="1"/>
  <c r="FQ251" i="1"/>
  <c r="FQ184" i="1"/>
  <c r="FQ120" i="1"/>
  <c r="FQ56" i="1"/>
  <c r="FQ307" i="1"/>
  <c r="FQ233" i="1"/>
  <c r="FQ167" i="1"/>
  <c r="FQ103" i="1"/>
  <c r="FQ38" i="1"/>
  <c r="FQ287" i="1"/>
  <c r="FQ215" i="1"/>
  <c r="FQ150" i="1"/>
  <c r="FQ86" i="1"/>
  <c r="FQ13" i="1"/>
  <c r="FQ276" i="1"/>
  <c r="FQ206" i="1"/>
  <c r="FQ141" i="1"/>
  <c r="FQ77" i="1"/>
  <c r="FQ347" i="1"/>
  <c r="FQ266" i="1"/>
  <c r="FQ196" i="1"/>
  <c r="FQ132" i="1"/>
  <c r="FQ68" i="1"/>
  <c r="FQ20" i="1"/>
  <c r="FQ30" i="1"/>
  <c r="FS328" i="1"/>
  <c r="FS253" i="1"/>
  <c r="FS186" i="1"/>
  <c r="FS122" i="1"/>
  <c r="FS58" i="1"/>
  <c r="FS327" i="1"/>
  <c r="FS252" i="1"/>
  <c r="FS185" i="1"/>
  <c r="FS121" i="1"/>
  <c r="FS57" i="1"/>
  <c r="FS326" i="1"/>
  <c r="FS251" i="1"/>
  <c r="FS184" i="1"/>
  <c r="FS120" i="1"/>
  <c r="FS56" i="1"/>
  <c r="FS297" i="1"/>
  <c r="FS225" i="1"/>
  <c r="FS159" i="1"/>
  <c r="FS95" i="1"/>
  <c r="FS31" i="1"/>
  <c r="FS287" i="1"/>
  <c r="FS215" i="1"/>
  <c r="FS150" i="1"/>
  <c r="FS86" i="1"/>
  <c r="FS22" i="1"/>
  <c r="FS285" i="1"/>
  <c r="FS214" i="1"/>
  <c r="FS149" i="1"/>
  <c r="FS85" i="1"/>
  <c r="FS21" i="1"/>
  <c r="FS294" i="1"/>
  <c r="FS222" i="1"/>
  <c r="FS156" i="1"/>
  <c r="FS92" i="1"/>
  <c r="FS28" i="1"/>
  <c r="FS282" i="1"/>
  <c r="FS212" i="1"/>
  <c r="FS147" i="1"/>
  <c r="FS83" i="1"/>
  <c r="FS19" i="1"/>
  <c r="FL102" i="1"/>
  <c r="FL236" i="1"/>
  <c r="FL310" i="1"/>
  <c r="FK43" i="1"/>
  <c r="FK107" i="1"/>
  <c r="FK171" i="1"/>
  <c r="FK237" i="1"/>
  <c r="FK311" i="1"/>
  <c r="FP307" i="1"/>
  <c r="FP194" i="1"/>
  <c r="FP315" i="1"/>
  <c r="FP220" i="1"/>
  <c r="FP338" i="1"/>
  <c r="FP251" i="1"/>
  <c r="FP26" i="1"/>
  <c r="FP275" i="1"/>
  <c r="FP84" i="1"/>
  <c r="FP293" i="1"/>
  <c r="FP146" i="1"/>
  <c r="FP310" i="1"/>
  <c r="FP205" i="1"/>
  <c r="FP319" i="1"/>
  <c r="FP226" i="1"/>
  <c r="FP326" i="1"/>
  <c r="FP242" i="1"/>
  <c r="FP20" i="1"/>
  <c r="FP212" i="1"/>
  <c r="FP147" i="1"/>
  <c r="FP83" i="1"/>
  <c r="FP19" i="1"/>
  <c r="FP210" i="1"/>
  <c r="FP145" i="1"/>
  <c r="FP81" i="1"/>
  <c r="FP17" i="1"/>
  <c r="FP168" i="1"/>
  <c r="FP104" i="1"/>
  <c r="FP40" i="1"/>
  <c r="FP183" i="1"/>
  <c r="FP119" i="1"/>
  <c r="FP55" i="1"/>
  <c r="FP241" i="1"/>
  <c r="FP174" i="1"/>
  <c r="FP110" i="1"/>
  <c r="FP46" i="1"/>
  <c r="FP223" i="1"/>
  <c r="FP157" i="1"/>
  <c r="FP93" i="1"/>
  <c r="FP29" i="1"/>
  <c r="FR246" i="1"/>
  <c r="FR179" i="1"/>
  <c r="FR115" i="1"/>
  <c r="FR51" i="1"/>
  <c r="FR228" i="1"/>
  <c r="FR162" i="1"/>
  <c r="FR98" i="1"/>
  <c r="FR34" i="1"/>
  <c r="FR299" i="1"/>
  <c r="FR227" i="1"/>
  <c r="FR161" i="1"/>
  <c r="FR97" i="1"/>
  <c r="FR33" i="1"/>
  <c r="FR297" i="1"/>
  <c r="FR225" i="1"/>
  <c r="FR159" i="1"/>
  <c r="FR95" i="1"/>
  <c r="FR31" i="1"/>
  <c r="FR86" i="1"/>
  <c r="FR22" i="1"/>
  <c r="FR285" i="1"/>
  <c r="FR214" i="1"/>
  <c r="FR149" i="1"/>
  <c r="FR85" i="1"/>
  <c r="FR21" i="1"/>
  <c r="FL134" i="1"/>
  <c r="FL244" i="1"/>
  <c r="FL319" i="1"/>
  <c r="FK50" i="1"/>
  <c r="FK114" i="1"/>
  <c r="FK178" i="1"/>
  <c r="FK245" i="1"/>
  <c r="FK320" i="1"/>
  <c r="FQ299" i="1"/>
  <c r="FQ89" i="1"/>
  <c r="FQ137" i="1"/>
  <c r="FQ252" i="1"/>
  <c r="FQ49" i="1"/>
  <c r="FQ274" i="1"/>
  <c r="FQ204" i="1"/>
  <c r="FQ139" i="1"/>
  <c r="FQ75" i="1"/>
  <c r="FQ343" i="1"/>
  <c r="FQ263" i="1"/>
  <c r="FQ194" i="1"/>
  <c r="FQ130" i="1"/>
  <c r="FQ66" i="1"/>
  <c r="FQ318" i="1"/>
  <c r="FQ243" i="1"/>
  <c r="FQ176" i="1"/>
  <c r="FQ112" i="1"/>
  <c r="FQ48" i="1"/>
  <c r="FQ297" i="1"/>
  <c r="FQ225" i="1"/>
  <c r="FQ159" i="1"/>
  <c r="FQ95" i="1"/>
  <c r="FQ27" i="1"/>
  <c r="FQ277" i="1"/>
  <c r="FQ207" i="1"/>
  <c r="FQ142" i="1"/>
  <c r="FQ78" i="1"/>
  <c r="FQ348" i="1"/>
  <c r="FQ268" i="1"/>
  <c r="FQ197" i="1"/>
  <c r="FQ133" i="1"/>
  <c r="FQ69" i="1"/>
  <c r="FQ330" i="1"/>
  <c r="FQ256" i="1"/>
  <c r="FQ188" i="1"/>
  <c r="FQ124" i="1"/>
  <c r="FQ60" i="1"/>
  <c r="FQ12" i="1"/>
  <c r="FQ22" i="1"/>
  <c r="FS320" i="1"/>
  <c r="FS245" i="1"/>
  <c r="FS178" i="1"/>
  <c r="FS114" i="1"/>
  <c r="FS50" i="1"/>
  <c r="FS319" i="1"/>
  <c r="FS244" i="1"/>
  <c r="FS177" i="1"/>
  <c r="FS113" i="1"/>
  <c r="FS49" i="1"/>
  <c r="FS318" i="1"/>
  <c r="FS243" i="1"/>
  <c r="FS176" i="1"/>
  <c r="FS112" i="1"/>
  <c r="FS48" i="1"/>
  <c r="FS289" i="1"/>
  <c r="FS217" i="1"/>
  <c r="FS151" i="1"/>
  <c r="FS87" i="1"/>
  <c r="FS23" i="1"/>
  <c r="FS277" i="1"/>
  <c r="FS207" i="1"/>
  <c r="FS142" i="1"/>
  <c r="FS78" i="1"/>
  <c r="FS14" i="1"/>
  <c r="FS276" i="1"/>
  <c r="FS206" i="1"/>
  <c r="FS141" i="1"/>
  <c r="FS77" i="1"/>
  <c r="FS13" i="1"/>
  <c r="FS284" i="1"/>
  <c r="FS213" i="1"/>
  <c r="FS148" i="1"/>
  <c r="FS84" i="1"/>
  <c r="FS20" i="1"/>
  <c r="FS274" i="1"/>
  <c r="FS204" i="1"/>
  <c r="FS139" i="1"/>
  <c r="FS75" i="1"/>
  <c r="FS11" i="1"/>
  <c r="FL139" i="1"/>
  <c r="FL245" i="1"/>
  <c r="FL320" i="1"/>
  <c r="FK51" i="1"/>
  <c r="FK115" i="1"/>
  <c r="FK179" i="1"/>
  <c r="FK246" i="1"/>
  <c r="FK321" i="1"/>
  <c r="FP297" i="1"/>
  <c r="FP162" i="1"/>
  <c r="FP306" i="1"/>
  <c r="FP188" i="1"/>
  <c r="FP323" i="1"/>
  <c r="FP234" i="1"/>
  <c r="FP347" i="1"/>
  <c r="FP266" i="1"/>
  <c r="FP52" i="1"/>
  <c r="FP282" i="1"/>
  <c r="FP114" i="1"/>
  <c r="FP300" i="1"/>
  <c r="FP172" i="1"/>
  <c r="FP309" i="1"/>
  <c r="FP203" i="1"/>
  <c r="FP318" i="1"/>
  <c r="FP225" i="1"/>
  <c r="FP12" i="1"/>
  <c r="FP204" i="1"/>
  <c r="FP139" i="1"/>
  <c r="FP75" i="1"/>
  <c r="FP11" i="1"/>
  <c r="FP202" i="1"/>
  <c r="FP137" i="1"/>
  <c r="FP73" i="1"/>
  <c r="FP9" i="1"/>
  <c r="FP160" i="1"/>
  <c r="FP96" i="1"/>
  <c r="FP32" i="1"/>
  <c r="FP175" i="1"/>
  <c r="FP111" i="1"/>
  <c r="FP47" i="1"/>
  <c r="FP232" i="1"/>
  <c r="FP166" i="1"/>
  <c r="FP102" i="1"/>
  <c r="FP38" i="1"/>
  <c r="FP214" i="1"/>
  <c r="FP149" i="1"/>
  <c r="FP85" i="1"/>
  <c r="FP21" i="1"/>
  <c r="FL252" i="1"/>
  <c r="FL327" i="1"/>
  <c r="FK58" i="1"/>
  <c r="FK122" i="1"/>
  <c r="FK186" i="1"/>
  <c r="FK253" i="1"/>
  <c r="FK328" i="1"/>
  <c r="FQ227" i="1"/>
  <c r="FQ17" i="1"/>
  <c r="FQ73" i="1"/>
  <c r="FQ185" i="1"/>
  <c r="FQ345" i="1"/>
  <c r="FQ265" i="1"/>
  <c r="FQ195" i="1"/>
  <c r="FQ131" i="1"/>
  <c r="FQ67" i="1"/>
  <c r="FQ328" i="1"/>
  <c r="FQ253" i="1"/>
  <c r="FQ186" i="1"/>
  <c r="FQ122" i="1"/>
  <c r="FQ58" i="1"/>
  <c r="FQ308" i="1"/>
  <c r="FQ234" i="1"/>
  <c r="FQ168" i="1"/>
  <c r="FQ104" i="1"/>
  <c r="FQ39" i="1"/>
  <c r="FQ289" i="1"/>
  <c r="FQ217" i="1"/>
  <c r="FQ151" i="1"/>
  <c r="FQ87" i="1"/>
  <c r="FQ15" i="1"/>
  <c r="FQ269" i="1"/>
  <c r="FQ198" i="1"/>
  <c r="FQ134" i="1"/>
  <c r="FQ70" i="1"/>
  <c r="FQ338" i="1"/>
  <c r="FQ257" i="1"/>
  <c r="FQ189" i="1"/>
  <c r="FQ125" i="1"/>
  <c r="FQ61" i="1"/>
  <c r="FQ322" i="1"/>
  <c r="FQ247" i="1"/>
  <c r="FQ180" i="1"/>
  <c r="FQ116" i="1"/>
  <c r="FQ52" i="1"/>
  <c r="FQ14" i="1"/>
  <c r="FS310" i="1"/>
  <c r="FS236" i="1"/>
  <c r="FS170" i="1"/>
  <c r="FS106" i="1"/>
  <c r="FS42" i="1"/>
  <c r="FS309" i="1"/>
  <c r="FS235" i="1"/>
  <c r="FS169" i="1"/>
  <c r="FS105" i="1"/>
  <c r="FS41" i="1"/>
  <c r="FS308" i="1"/>
  <c r="FS234" i="1"/>
  <c r="FS168" i="1"/>
  <c r="FS104" i="1"/>
  <c r="FS40" i="1"/>
  <c r="FS278" i="1"/>
  <c r="FS208" i="1"/>
  <c r="FS143" i="1"/>
  <c r="FS79" i="1"/>
  <c r="FS15" i="1"/>
  <c r="FS269" i="1"/>
  <c r="FS198" i="1"/>
  <c r="FS134" i="1"/>
  <c r="FS70" i="1"/>
  <c r="FS348" i="1"/>
  <c r="FS268" i="1"/>
  <c r="FS197" i="1"/>
  <c r="FS133" i="1"/>
  <c r="FS69" i="1"/>
  <c r="FS275" i="1"/>
  <c r="FS205" i="1"/>
  <c r="FS140" i="1"/>
  <c r="FS76" i="1"/>
  <c r="FS12" i="1"/>
  <c r="FS265" i="1"/>
  <c r="FS195" i="1"/>
  <c r="FS131" i="1"/>
  <c r="FS67" i="1"/>
  <c r="FM37" i="1"/>
  <c r="FL163" i="1"/>
  <c r="FL253" i="1"/>
  <c r="FL328" i="1"/>
  <c r="FK59" i="1"/>
  <c r="FK123" i="1"/>
  <c r="FK187" i="1"/>
  <c r="FK255" i="1"/>
  <c r="FK329" i="1"/>
  <c r="FP289" i="1"/>
  <c r="FP130" i="1"/>
  <c r="FP296" i="1"/>
  <c r="FP156" i="1"/>
  <c r="FP314" i="1"/>
  <c r="FP217" i="1"/>
  <c r="FP330" i="1"/>
  <c r="FP250" i="1"/>
  <c r="FP18" i="1"/>
  <c r="FP274" i="1"/>
  <c r="FP82" i="1"/>
  <c r="FP292" i="1"/>
  <c r="FP140" i="1"/>
  <c r="FP299" i="1"/>
  <c r="FP170" i="1"/>
  <c r="FP308" i="1"/>
  <c r="FP196" i="1"/>
  <c r="FP265" i="1"/>
  <c r="FP195" i="1"/>
  <c r="FP131" i="1"/>
  <c r="FP67" i="1"/>
  <c r="FP262" i="1"/>
  <c r="FP193" i="1"/>
  <c r="FP129" i="1"/>
  <c r="FP65" i="1"/>
  <c r="FP218" i="1"/>
  <c r="FP152" i="1"/>
  <c r="FP88" i="1"/>
  <c r="FP24" i="1"/>
  <c r="FP167" i="1"/>
  <c r="FP103" i="1"/>
  <c r="FP39" i="1"/>
  <c r="FP224" i="1"/>
  <c r="FP158" i="1"/>
  <c r="FP94" i="1"/>
  <c r="FP30" i="1"/>
  <c r="FP206" i="1"/>
  <c r="FP141" i="1"/>
  <c r="FP77" i="1"/>
  <c r="FP13" i="1"/>
  <c r="FR18" i="1"/>
  <c r="FR280" i="1"/>
  <c r="FR210" i="1"/>
  <c r="FR145" i="1"/>
  <c r="FR81" i="1"/>
  <c r="FR17" i="1"/>
  <c r="FR278" i="1"/>
  <c r="FR208" i="1"/>
  <c r="FR143" i="1"/>
  <c r="FR79" i="1"/>
  <c r="FR15" i="1"/>
  <c r="FR70" i="1"/>
  <c r="FR348" i="1"/>
  <c r="FR268" i="1"/>
  <c r="FR197" i="1"/>
  <c r="FR133" i="1"/>
  <c r="FR69" i="1"/>
  <c r="FM93" i="1"/>
  <c r="FL179" i="1"/>
  <c r="FL262" i="1"/>
  <c r="FL342" i="1"/>
  <c r="FK66" i="1"/>
  <c r="FK130" i="1"/>
  <c r="FK194" i="1"/>
  <c r="FK263" i="1"/>
  <c r="FK343" i="1"/>
  <c r="FQ161" i="1"/>
  <c r="FQ280" i="1"/>
  <c r="FQ342" i="1"/>
  <c r="FQ121" i="1"/>
  <c r="FQ329" i="1"/>
  <c r="FQ255" i="1"/>
  <c r="FQ187" i="1"/>
  <c r="FQ123" i="1"/>
  <c r="FQ59" i="1"/>
  <c r="FQ320" i="1"/>
  <c r="FQ245" i="1"/>
  <c r="FQ178" i="1"/>
  <c r="FQ114" i="1"/>
  <c r="FQ50" i="1"/>
  <c r="FQ298" i="1"/>
  <c r="FQ226" i="1"/>
  <c r="FQ160" i="1"/>
  <c r="FQ96" i="1"/>
  <c r="FQ29" i="1"/>
  <c r="FQ278" i="1"/>
  <c r="FQ208" i="1"/>
  <c r="FQ143" i="1"/>
  <c r="FQ79" i="1"/>
  <c r="FQ339" i="1"/>
  <c r="FQ259" i="1"/>
  <c r="FQ190" i="1"/>
  <c r="FQ126" i="1"/>
  <c r="FQ62" i="1"/>
  <c r="FQ323" i="1"/>
  <c r="FQ248" i="1"/>
  <c r="FQ181" i="1"/>
  <c r="FQ117" i="1"/>
  <c r="FQ53" i="1"/>
  <c r="FQ312" i="1"/>
  <c r="FQ239" i="1"/>
  <c r="FQ172" i="1"/>
  <c r="FQ108" i="1"/>
  <c r="FQ44" i="1"/>
  <c r="FQ42" i="1"/>
  <c r="FS316" i="1"/>
  <c r="FS300" i="1"/>
  <c r="FS228" i="1"/>
  <c r="FS162" i="1"/>
  <c r="FS98" i="1"/>
  <c r="FS34" i="1"/>
  <c r="FS299" i="1"/>
  <c r="FS227" i="1"/>
  <c r="FS161" i="1"/>
  <c r="FS97" i="1"/>
  <c r="FS33" i="1"/>
  <c r="FS298" i="1"/>
  <c r="FS226" i="1"/>
  <c r="FS160" i="1"/>
  <c r="FS96" i="1"/>
  <c r="FS32" i="1"/>
  <c r="FS270" i="1"/>
  <c r="FS199" i="1"/>
  <c r="FS135" i="1"/>
  <c r="FS71" i="1"/>
  <c r="FS339" i="1"/>
  <c r="FS259" i="1"/>
  <c r="FS190" i="1"/>
  <c r="FS126" i="1"/>
  <c r="FS62" i="1"/>
  <c r="FS338" i="1"/>
  <c r="FS257" i="1"/>
  <c r="FS189" i="1"/>
  <c r="FS125" i="1"/>
  <c r="FS61" i="1"/>
  <c r="FS347" i="1"/>
  <c r="FS266" i="1"/>
  <c r="FS196" i="1"/>
  <c r="FS132" i="1"/>
  <c r="FS68" i="1"/>
  <c r="FS329" i="1"/>
  <c r="FS255" i="1"/>
  <c r="FS187" i="1"/>
  <c r="FS123" i="1"/>
  <c r="FS59" i="1"/>
  <c r="FM101" i="1"/>
  <c r="FL180" i="1"/>
  <c r="FL263" i="1"/>
  <c r="FL343" i="1"/>
  <c r="FK67" i="1"/>
  <c r="FK131" i="1"/>
  <c r="FK195" i="1"/>
  <c r="FK265" i="1"/>
  <c r="FK345" i="1"/>
  <c r="FP278" i="1"/>
  <c r="FP98" i="1"/>
  <c r="FP287" i="1"/>
  <c r="FP124" i="1"/>
  <c r="FP305" i="1"/>
  <c r="FP186" i="1"/>
  <c r="FP322" i="1"/>
  <c r="FP233" i="1"/>
  <c r="FP345" i="1"/>
  <c r="FP263" i="1"/>
  <c r="FP50" i="1"/>
  <c r="FP281" i="1"/>
  <c r="FP108" i="1"/>
  <c r="FP291" i="1"/>
  <c r="FP138" i="1"/>
  <c r="FP298" i="1"/>
  <c r="FP164" i="1"/>
  <c r="FP255" i="1"/>
  <c r="FP187" i="1"/>
  <c r="FP123" i="1"/>
  <c r="FP59" i="1"/>
  <c r="FP252" i="1"/>
  <c r="FP185" i="1"/>
  <c r="FP121" i="1"/>
  <c r="FP57" i="1"/>
  <c r="FP209" i="1"/>
  <c r="FP144" i="1"/>
  <c r="FP80" i="1"/>
  <c r="FP16" i="1"/>
  <c r="FP159" i="1"/>
  <c r="FP95" i="1"/>
  <c r="FP31" i="1"/>
  <c r="FP215" i="1"/>
  <c r="FP150" i="1"/>
  <c r="FP86" i="1"/>
  <c r="FP22" i="1"/>
  <c r="FP197" i="1"/>
  <c r="FP133" i="1"/>
  <c r="FP69" i="1"/>
</calcChain>
</file>

<file path=xl/sharedStrings.xml><?xml version="1.0" encoding="utf-8"?>
<sst xmlns="http://schemas.openxmlformats.org/spreadsheetml/2006/main" count="37179" uniqueCount="1358">
  <si>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</si>
  <si>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</si>
  <si>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</si>
  <si>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</si>
  <si>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</si>
  <si>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</si>
  <si>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</si>
  <si>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</si>
  <si>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</si>
  <si>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</si>
  <si>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</si>
  <si>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</si>
  <si>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</si>
  <si>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</si>
  <si>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</si>
  <si>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</si>
  <si>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</si>
  <si>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</si>
  <si>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</si>
  <si>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</si>
  <si>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</si>
  <si>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</si>
  <si>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</si>
  <si>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</si>
  <si>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</si>
  <si>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</si>
  <si>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</si>
  <si>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</si>
  <si>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</si>
  <si>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</si>
  <si>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</si>
  <si>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</si>
  <si>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</si>
  <si>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</si>
  <si>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</si>
  <si>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</si>
  <si>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</si>
  <si>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</si>
  <si>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</si>
  <si>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</si>
  <si>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</si>
  <si>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</si>
  <si>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</si>
  <si>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</si>
  <si>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</si>
  <si>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</si>
  <si>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</si>
  <si>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</si>
  <si>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</si>
  <si>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</si>
  <si>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</si>
  <si>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</si>
  <si>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</si>
  <si>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</si>
  <si>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</si>
  <si>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</si>
  <si>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</si>
  <si>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</si>
  <si>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</si>
  <si>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</si>
  <si>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</si>
  <si>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</si>
  <si>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</si>
  <si>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</si>
  <si>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</si>
  <si>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</si>
  <si>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</si>
  <si>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</si>
  <si>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</si>
  <si>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</si>
  <si>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</si>
  <si>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</si>
  <si>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</si>
  <si>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</si>
  <si>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</si>
  <si>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</si>
  <si>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</si>
  <si>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</si>
  <si>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</si>
  <si>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</si>
  <si>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</si>
  <si>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</si>
  <si>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</si>
  <si>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</si>
  <si>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</si>
  <si>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</si>
  <si>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</si>
  <si>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</si>
  <si>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</si>
  <si>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</si>
  <si>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</si>
  <si>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</si>
  <si>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</si>
  <si>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</si>
  <si>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</si>
  <si>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</si>
  <si>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</si>
  <si>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</si>
  <si>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</si>
  <si>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</si>
  <si>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</si>
  <si>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</si>
  <si>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</si>
  <si>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</si>
  <si>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</si>
  <si>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</si>
  <si>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</si>
  <si>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</si>
  <si>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</si>
  <si>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</si>
  <si>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</si>
  <si>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</si>
  <si>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</si>
  <si>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</si>
  <si>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</si>
  <si>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</si>
  <si>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</si>
  <si>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</si>
  <si>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</si>
  <si>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</si>
  <si>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</si>
  <si>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</si>
  <si>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</si>
  <si>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</si>
  <si>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</si>
  <si>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</si>
  <si>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</si>
  <si>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</si>
  <si>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</si>
  <si>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</si>
  <si>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</si>
  <si>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</si>
  <si>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</si>
  <si>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</si>
  <si>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</si>
  <si>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</si>
  <si>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</si>
  <si>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</si>
  <si>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</si>
  <si>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</si>
  <si>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</si>
  <si>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</si>
  <si>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</si>
  <si>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</si>
  <si>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</si>
  <si>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</si>
  <si>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</si>
  <si>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</si>
  <si>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</si>
  <si>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</si>
  <si>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</si>
  <si>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</si>
  <si>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</si>
  <si>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</si>
  <si>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</si>
  <si>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</si>
  <si>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</si>
  <si>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</si>
  <si>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</si>
  <si>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</si>
  <si>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</si>
  <si>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</si>
  <si>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</si>
  <si>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</si>
  <si>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</si>
  <si>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</si>
  <si>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</si>
  <si>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</si>
  <si>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</si>
  <si>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</si>
  <si>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</si>
  <si>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</si>
  <si>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</si>
  <si>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</si>
  <si>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</si>
  <si>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</si>
  <si>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</si>
  <si>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</si>
  <si>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</si>
  <si>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</si>
  <si>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</si>
  <si>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</si>
  <si>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</si>
  <si>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</si>
  <si>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</si>
  <si>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</si>
  <si>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</si>
  <si>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</si>
  <si>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</si>
  <si>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</si>
  <si>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</si>
  <si>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</si>
  <si>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</si>
  <si>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</si>
  <si>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</si>
  <si>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</si>
  <si>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</si>
  <si>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</si>
  <si>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</si>
  <si>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</si>
  <si>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</si>
  <si>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</si>
  <si>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</si>
  <si>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</si>
  <si>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</si>
  <si>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</si>
  <si>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</si>
  <si>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</si>
  <si>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</si>
  <si>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</si>
  <si>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</si>
  <si>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</si>
  <si>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</si>
  <si>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</si>
  <si>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</si>
  <si>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</si>
  <si>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</si>
  <si>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</si>
  <si>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</si>
  <si>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</si>
  <si>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</si>
  <si>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</si>
  <si>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</si>
  <si>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</si>
  <si>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</si>
  <si>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</si>
  <si>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</si>
  <si>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</si>
  <si>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</si>
  <si>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</si>
  <si>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</si>
  <si>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</si>
  <si>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</si>
  <si>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</si>
  <si>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</si>
  <si>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</si>
  <si>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</si>
  <si>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</si>
  <si>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</si>
  <si>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</si>
  <si>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</si>
  <si>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</si>
  <si>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</si>
  <si>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</si>
  <si>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</si>
  <si>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</si>
  <si>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</si>
  <si>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</si>
  <si>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</si>
  <si>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</si>
  <si>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</si>
  <si>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</si>
  <si>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</si>
  <si>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</si>
  <si>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</si>
  <si>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</si>
  <si>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</si>
  <si>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</si>
  <si>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</si>
  <si>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</si>
  <si>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</si>
  <si>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</si>
  <si>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</si>
  <si>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</si>
  <si>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</si>
  <si>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</si>
  <si>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</si>
  <si>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</si>
  <si>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</si>
  <si>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</si>
  <si>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</si>
  <si>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</si>
  <si>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</si>
  <si>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</si>
  <si>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</si>
  <si>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</si>
  <si>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</si>
  <si>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</si>
  <si>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</si>
  <si>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</si>
  <si>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</si>
  <si>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</si>
  <si>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</si>
  <si>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</si>
  <si>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</si>
  <si>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</si>
  <si>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</si>
  <si>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</si>
  <si>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</si>
  <si>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</si>
  <si>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</si>
  <si>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</si>
  <si>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</si>
  <si>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</si>
  <si>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</si>
  <si>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</si>
  <si>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</si>
  <si>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</si>
  <si>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</si>
  <si>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</si>
  <si>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</si>
  <si>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</si>
  <si>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</si>
  <si>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</si>
  <si>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</si>
  <si>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</si>
  <si>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</si>
  <si>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</si>
  <si>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</si>
  <si>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</si>
  <si>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</si>
  <si>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</si>
  <si>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</si>
  <si>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</si>
  <si>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</si>
  <si>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</si>
  <si>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</si>
  <si>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</si>
  <si>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</si>
  <si>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</si>
  <si>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</si>
  <si>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</si>
  <si>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</si>
  <si>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</si>
  <si>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</si>
  <si>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</si>
  <si>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</si>
  <si>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</si>
  <si>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</si>
  <si>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</si>
  <si>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</si>
  <si>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</si>
  <si>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</si>
  <si>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</si>
  <si>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</si>
  <si>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</si>
  <si>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</si>
  <si>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</si>
  <si>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</si>
  <si>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</si>
  <si>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</si>
  <si>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</si>
  <si>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</si>
  <si>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</si>
  <si>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</si>
  <si>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</si>
  <si>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</si>
  <si>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</si>
  <si>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</si>
  <si>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</si>
  <si>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</si>
  <si>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</si>
  <si>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</si>
  <si>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</si>
  <si>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</si>
  <si>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</si>
  <si>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</si>
  <si>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</si>
  <si>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</si>
  <si>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</si>
  <si>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</si>
  <si>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</si>
  <si>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</si>
  <si>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</si>
  <si>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</si>
  <si>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</si>
  <si>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</si>
  <si>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</si>
  <si>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</si>
  <si>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</si>
  <si>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</si>
  <si>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</si>
  <si>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</si>
  <si>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</si>
  <si>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</si>
  <si>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</si>
  <si>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</si>
  <si>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</si>
  <si>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能力が付いている。個人的には、運営が間違えた可能性もあるかな、と思っている。</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</si>
  <si>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</si>
  <si>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</si>
  <si>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</si>
  <si>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</si>
  <si>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</si>
  <si>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</si>
  <si>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</si>
  <si>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</si>
  <si>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</si>
  <si>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</si>
  <si>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</si>
  <si>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</si>
  <si>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</si>
  <si>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</si>
  <si>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</si>
  <si>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オニオーン</t>
  </si>
  <si>
    <t>名前、そして見た目の通り、メラ系に関わる特殊能力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</si>
  <si>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</si>
  <si>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</si>
  <si>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</si>
  <si>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</si>
  <si>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</si>
  <si>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</si>
  <si>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</si>
  <si>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</si>
  <si>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</si>
  <si>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</si>
  <si>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「とてもよく見かける」枠で〔かぶとわり〕の特技を覚えられるこころ。持っているとボス戦で活用する場面があるかもしれない。ただ、特技を覚える分、ステータスの上昇値は控えめ。</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</si>
  <si>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</si>
  <si>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</si>
  <si>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</si>
  <si>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</si>
  <si>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</si>
  <si>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</si>
  <si>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</si>
  <si>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</si>
  <si>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</si>
  <si>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</si>
  <si>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コスト比でいうと、「黄」タイプの「ときどき見かける」枠としては標準的なステータス、特殊効果をもつこころ。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</si>
  <si>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</si>
  <si>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</si>
  <si>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</si>
  <si>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</si>
  <si>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</si>
  <si>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</si>
  <si>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</si>
  <si>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</si>
  <si>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</si>
  <si>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</si>
  <si>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</si>
  <si>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</si>
  <si>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</si>
  <si>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</si>
  <si>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</si>
  <si>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</si>
  <si>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</si>
  <si>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</si>
  <si>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</si>
  <si>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</si>
  <si>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</si>
  <si>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</si>
  <si>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</si>
  <si>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</si>
  <si>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</si>
  <si>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</si>
  <si>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</si>
  <si>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</si>
  <si>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</si>
  <si>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</si>
  <si>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</si>
  <si>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</si>
  <si>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</si>
  <si>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</si>
  <si>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</si>
  <si>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</si>
  <si>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</si>
  <si>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</si>
  <si>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</si>
  <si>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</si>
  <si>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</si>
  <si>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</si>
  <si>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</si>
  <si>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</si>
  <si>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</si>
  <si>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</si>
  <si>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</si>
  <si>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</si>
  <si>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</si>
  <si>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</si>
  <si>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</si>
  <si>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</si>
  <si>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</si>
  <si>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</si>
  <si>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</si>
  <si>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</si>
  <si>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</si>
  <si>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</si>
  <si>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</si>
  <si>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</si>
  <si>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</si>
  <si>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</si>
  <si>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ヒャド〉を覚えるが、このコスト帯になって覚えたところで、使うことはたぶんおそらくきっと無い。ステータス的には「青」タイプなので素早さは高い傾向にもともとあるが、それ以外の物理攻撃に関わるステータスもやや高め。</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</si>
  <si>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</si>
  <si>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</si>
  <si>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</si>
  <si>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</si>
  <si>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</si>
  <si>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</si>
  <si>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</si>
  <si>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</si>
  <si>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</si>
  <si>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スキルの斬撃ダメージアップ］の特殊効果はあるものの、他の地域限定・下級に比べるとアップ度合いが低く、追加スキルもなく、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</si>
  <si>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</si>
  <si>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</si>
  <si>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</si>
  <si>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</si>
  <si>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</si>
  <si>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</si>
  <si>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</si>
  <si>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</si>
  <si>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</si>
  <si>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</si>
  <si>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</si>
  <si>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</si>
  <si>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</si>
  <si>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</si>
  <si>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</si>
  <si>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追加スキルの〈ヒャド〉は特に有用では無いが、コスト相応の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</si>
  <si>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</si>
  <si>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</si>
  <si>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</si>
  <si>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</si>
  <si>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</si>
  <si>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</si>
  <si>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ステータス・特殊効果・入手難度のバランスがとてもよい優秀なこころ。</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</si>
  <si>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</si>
  <si>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</si>
  <si>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</si>
  <si>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</si>
  <si>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</si>
  <si>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</si>
  <si>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</si>
  <si>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</si>
  <si>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</si>
  <si>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</si>
  <si>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</si>
  <si>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</si>
  <si>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キャットバット</t>
  </si>
  <si>
    <t>追加スキルの〈メラ〉は使う場面は全く無い。{{br}}{{br}}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</si>
  <si>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</si>
  <si>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</si>
  <si>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</si>
  <si>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</si>
  <si>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</si>
  <si>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</si>
  <si>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</si>
  <si>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</si>
  <si>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</si>
  <si>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</si>
  <si>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</si>
  <si>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</si>
  <si>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このコスト帯で「ときどき見かける」枠、しかも夜限定なのに、特殊効果が無い、という意味で珍しいこころ。{{br}}だからかどうかは分からないが、「黄」タイプなのにステータスとして力がかなり高くなっている。とはいえ、それだけなので、使う機会はまず無いだろう。</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</si>
  <si>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</si>
  <si>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</si>
  <si>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</si>
  <si>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</si>
  <si>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</si>
  <si>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</si>
  <si>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</si>
  <si>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</si>
  <si>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</si>
  <si>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</si>
  <si>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</si>
  <si>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</si>
  <si>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</si>
  <si>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</si>
  <si>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</si>
  <si>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</si>
  <si>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</si>
  <si>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</si>
  <si>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</si>
  <si>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</si>
  <si>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</si>
  <si>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</si>
  <si>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</si>
  <si>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</si>
  <si>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</si>
  <si>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</si>
  <si>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</si>
  <si>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</si>
  <si>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</si>
  <si>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</si>
  <si>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</si>
  <si>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</si>
  <si>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</si>
  <si>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</si>
  <si>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</si>
  <si>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</si>
  <si>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</si>
  <si>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</si>
  <si>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</si>
  <si>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</si>
  <si>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</si>
  <si>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</si>
  <si>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</si>
  <si>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</si>
  <si>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</si>
  <si>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</si>
  <si>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</si>
  <si>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</si>
  <si>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</si>
  <si>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</si>
  <si>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</si>
  <si>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</si>
  <si>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</si>
  <si>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</si>
  <si>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</si>
  <si>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</si>
  <si>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</si>
  <si>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</si>
  <si>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</si>
  <si>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</si>
  <si>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</si>
  <si>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</si>
  <si>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</si>
  <si>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</si>
  <si>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</si>
  <si>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</si>
  <si>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</si>
  <si>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</si>
  <si>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</si>
  <si>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</si>
  <si>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</si>
  <si>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</si>
  <si>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</si>
  <si>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</si>
  <si>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</si>
  <si>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</si>
  <si>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</si>
  <si>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</si>
  <si>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</si>
  <si>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</si>
  <si>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</si>
  <si>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</si>
  <si>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</si>
  <si>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</si>
  <si>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</si>
  <si>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</si>
  <si>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</si>
  <si>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</si>
  <si>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</si>
  <si>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</si>
  <si>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</si>
  <si>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</si>
  <si>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</si>
  <si>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</si>
  <si>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</si>
  <si>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</si>
  <si>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</si>
  <si>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</si>
  <si>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</si>
  <si>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</si>
  <si>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</si>
  <si>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</si>
  <si>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</si>
  <si>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</si>
  <si>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</si>
  <si>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</si>
  <si>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</si>
  <si>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</si>
  <si>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</si>
  <si>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</si>
  <si>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</si>
  <si>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</si>
  <si>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</si>
  <si>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</si>
  <si>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</si>
  <si>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</si>
  <si>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</si>
  <si>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</si>
  <si>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</si>
  <si>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</si>
  <si>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</si>
  <si>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</si>
  <si>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</si>
  <si>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</si>
  <si>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</si>
  <si>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</si>
  <si>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</si>
  <si>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</si>
  <si>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</si>
  <si>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</si>
  <si>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</si>
  <si>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</si>
  <si>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</si>
  <si>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</si>
  <si>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</si>
  <si>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</si>
  <si>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</si>
  <si>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</si>
  <si>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</si>
  <si>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</si>
  <si>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</si>
  <si>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</si>
  <si>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</si>
  <si>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</si>
  <si>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</si>
  <si>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</si>
  <si>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</si>
  <si>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</si>
  <si>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</si>
  <si>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</si>
  <si>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</si>
  <si>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</si>
  <si>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</si>
  <si>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</si>
  <si>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</si>
  <si>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</si>
  <si>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</si>
  <si>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</si>
  <si>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</si>
  <si>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</si>
  <si>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</si>
  <si>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</si>
  <si>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</si>
  <si>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</si>
  <si>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</si>
  <si>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</si>
  <si>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</si>
  <si>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</si>
  <si>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</si>
  <si>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</si>
  <si>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</si>
  <si>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</si>
  <si>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</si>
  <si>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</si>
  <si>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</si>
  <si>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</si>
  <si>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</si>
  <si>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</si>
  <si>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</si>
  <si>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</si>
  <si>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</si>
  <si>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</si>
  <si>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</si>
  <si>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</si>
  <si>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</si>
  <si>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</si>
  <si>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</si>
  <si>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</si>
  <si>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</si>
  <si>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</si>
  <si>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</si>
  <si>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</si>
  <si>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</si>
  <si>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</si>
  <si>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</si>
  <si>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</si>
  <si>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</si>
  <si>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2020年6月25日（木）から始まった「砂漠といにしえの神殿」イベントに合わせて出現したのが初出のメガモンスター。{{br}}{{br}}ステータスとしては、「青」タイプにも関わらず最大HPが他のステータスに比べて突出して高く、実装時点で２位。１位はコストも上な『[[アームライオン]]』なので、こころとして劣っている、というわけではない。{{br}}ただ、その、同じようなステータスパターンの『[[アームライオン]]』に比べて、身の守りは高いものの、ちからが圧倒的に負けている。物理アタッカーの前提として必要な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</si>
  <si>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まなつのせんし</t>
    <phoneticPr fontId="11"/>
  </si>
  <si>
    <t>スイカ岩</t>
    <rPh sb="3" eb="4">
      <t>イワ</t>
    </rPh>
    <phoneticPr fontId="11"/>
  </si>
  <si>
    <t>2020年7月9日（木）から同8月6日（木）までの、「南の島とあぶない果実」イベントで初出。{{br}}{{br}}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</si>
  <si>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</si>
  <si>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</si>
  <si>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</si>
  <si>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</si>
  <si>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</si>
  <si>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</si>
  <si>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</si>
  <si>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</si>
  <si>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</si>
  <si>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</si>
  <si>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</si>
  <si>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</si>
  <si>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</si>
  <si>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</si>
  <si>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</si>
  <si>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</si>
  <si>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</si>
  <si>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</si>
  <si>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</si>
  <si>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</si>
  <si>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</si>
  <si>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</si>
  <si>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</si>
  <si>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</si>
  <si>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</si>
  <si>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</si>
  <si>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</si>
  <si>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</si>
  <si>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</si>
  <si>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</si>
  <si>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</si>
  <si>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</si>
  <si>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</si>
  <si>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</si>
  <si>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</si>
  <si>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</si>
  <si>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</si>
  <si>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</si>
  <si>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</si>
  <si>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</si>
  <si>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</si>
  <si>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</si>
  <si>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</si>
  <si>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</si>
  <si>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</si>
  <si>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</si>
  <si>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ひとことコメントに困るくらい特徴のないこころ。持っていても装備することの無い人が大多数だと思う。{{br}}{{br}}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</si>
  <si>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</si>
  <si>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ひとことコメントに困るくらい特徴のないこころ。持っていても装備することの無い人が大多数だと思う。{{br}}{{br}}ステータスとしては、「紫」タイプなので、最大MPと攻撃魔力が多少高め。{{br}}特殊効果は持っていない。</t>
  </si>
  <si>
    <t>ステータスとしては、タイプ「赤」の特徴である最大ＨＰと力、きようさが高い。すばやさも十分高いので、アタッカーにたいへん向いているステータス構成になっている。{{br}}「めったに見かけない」枠のことだけはある、バランス良く高いステータス、と言える。{{br}}{{br}}特殊能力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</si>
  <si>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</si>
  <si>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</si>
  <si>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</si>
  <si>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</si>
  <si>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</si>
  <si>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</si>
  <si>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</si>
  <si>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</si>
  <si>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</si>
  <si>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</si>
  <si>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</si>
  <si>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</si>
  <si>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</si>
  <si>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</si>
  <si>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ひとことコメントに困るくらい特徴のないこころ。持っていても装備することの無い人が大多数だと思う。{{br}}{{br}}ステータス的には、「緑」タイプなので、回復魔力が多少高いのは傾向通りだが、最大HPと最大MPもやや高めに設定されている。{{br}}特殊効果は持っていない。</t>
  </si>
  <si>
    <t>ひとことコメントに困るくらい特徴のないこころ。持っていても装備することの無い人が大多数だと思う。{{br}}{{br}}ステータスとしては、「青」タイプなので素早さが多少高め。{{br}}特殊効果は持っていない。</t>
  </si>
  <si>
    <t>「よく見かける」枠だが追加スキル無しというタイプなので、ステータスが比較的優秀。{{br}}タイプ「赤」の特徴である最大HPと力、特に最大HPが高め。</t>
  </si>
  <si>
    <t>「よく見かける」枠だが追加スキル無しというタイプなので、ステータスが比較的優秀。{{br}}タイプ「黄」の特徴である身の守りがかなり高め。モンスターのイメージとも良くあっていると言える。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</si>
  <si>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</si>
  <si>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</si>
  <si>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ステータス的に優れているので、「よく見かける」枠のタイプ「緑」のこころ相当の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</si>
  <si>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同7月9日（木）までの、「砂漠といにしえの神殿」イベントで初出。{{br}}{{br}}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</si>
  <si>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2020年6月25日（木）から同7月9日（木）までの、「砂漠といにしえの神殿」イベントで初出。{{br}}{{br}}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ステータスに同じ「赤」タイプで先に出てきた『[[キラーパンサー]]』がおり、その上位互換と言えるだろう。{{br}}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</si>
  <si>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</si>
  <si>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</si>
  <si>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</si>
  <si>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</si>
  <si>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</si>
  <si>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</si>
  <si>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</si>
  <si>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</si>
  <si>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</si>
  <si>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</si>
  <si>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</si>
  <si>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</si>
  <si>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</si>
  <si>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</si>
  <si>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</si>
  <si>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</si>
  <si>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</si>
  <si>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</si>
  <si>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「とてもよく見かける」枠の割には、「赤」タイプの特徴である、最大HP・力・器用さが高いこころ。特殊効果は何もないが、ステータス的には装備する機会があるかもしれない。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3" eb="64">
      <t>テキ</t>
    </rPh>
    <rPh sb="66" eb="68">
      <t>ソウビ</t>
    </rPh>
    <rPh sb="70" eb="72">
      <t>キカイ</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</si>
  <si>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</si>
  <si>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は不要だが、「紫」タイプにしては最大HPが高く、ステータスが良い。追加効果の［じゅもんダメージアップ］、［ターン開始時ＭＰ回復］もともに汎用性があり、とても使いやすいこころ。</t>
    <rPh sb="40" eb="41">
      <t>ヨ</t>
    </rPh>
    <phoneticPr fontId="11"/>
  </si>
  <si>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</si>
  <si>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</si>
  <si>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</si>
  <si>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</si>
  <si>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</si>
  <si>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</si>
  <si>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</si>
  <si>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</si>
  <si>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</si>
  <si>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</si>
  <si>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</si>
  <si>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</si>
  <si>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</si>
  <si>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</si>
  <si>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ステータスとしては、通常の「黄」タイプの特徴である高い最大HPと身の守り、と言うことが無く、普通程度。低いわけではない。{{br}}そのかわり、力が非常に高い。かなり力に偏った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</si>
  <si>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</si>
  <si>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ステータスとしては、通常の「青」タイプの特徴である通り、素早さが高い。また、このコストにおいては、その他のステータスも平均的に高めなので、バランスが良いこころといえる。{{br}}ただ、力は、「緑」や「紫」と言ったあまり力が高くないこころも含めた全体でやや良い、なので、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</si>
  <si>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とてもよく見かける」枠で低コストにも関わらず、〔きあいため〕の特技を覚えられる優秀なこころ。そのパターンでの「黄」タイプ。ひとつ持っておくと便利。{{br}}{{br}}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</si>
  <si>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</si>
  <si>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</si>
  <si>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</si>
  <si>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ステータスとしては「とてもよく見かける」の「黄」タイプとしては標準的なのもので、最大ＨＰと身の守りがやや高め。{{br}}{{br}}特殊効果としては、上記の通り追加スキルとして〔やいばくだき〕を習得できる。</t>
  </si>
  <si>
    <t>ひとことコメントに困るくらい特徴のないこころ。持っていても装備することの無い人が大多数だと思う。{{br}}{{br}}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</si>
  <si>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</si>
  <si>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</si>
  <si>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</si>
  <si>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</si>
  <si>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</si>
  <si>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と器用さが多少高め。{{br}}{{br}}特殊効果は持っていない。</t>
  </si>
  <si>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</si>
  <si>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</si>
  <si>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</si>
  <si>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</si>
  <si>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1"/>
  </si>
  <si>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ステータスとしては「とてもよく見かける」の「紫」タイプとしては標準的なのもので、最大ＭＰと攻撃魔力がやや高め。{{br}}{{br}}特殊効果としては、上記の通り追加スキルとして〈メダパニ〉を習得できる。</t>
  </si>
  <si>
    <t>20200723</t>
    <phoneticPr fontId="11"/>
  </si>
  <si>
    <t>キングスイカ岩を追加、誤記の修正</t>
    <rPh sb="8" eb="10">
      <t>ツイカ</t>
    </rPh>
    <rPh sb="11" eb="13">
      <t>ゴキ</t>
    </rPh>
    <rPh sb="14" eb="16">
      <t>シュウセイ</t>
    </rPh>
    <phoneticPr fontId="11"/>
  </si>
  <si>
    <t>ひとことコメントに困るくらい特徴のないこころ。持っていても装備することの無い人が大多数だと思う。{{br}}{{br}}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</si>
  <si>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</si>
  <si>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速さ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</si>
  <si>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</si>
  <si>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</si>
  <si>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</si>
  <si>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</si>
  <si>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</si>
  <si>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特殊効果は持っていない。</t>
  </si>
  <si>
    <t>2020年7月9日（木）から同8月6日（木）までの、「南の島とあぶない果実」イベントで初出。{{br}}{{br}}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</si>
  <si>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7月9日（木）から同8月6日（木）までの、「南の島とあぶない果実」イベントで初出。{{br}}はじめに言っておくと、タイプが同じ「青」、コストも同じ81の『[[カンダタ]]』と同じと言って差し支えないステータスとなっている。て、手抜き実装かな……。{{br}}{{br}}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</si>
  <si>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2019年9月19日（木）から同10月24日（木）まで開催の、「ドラゴンクエスト」イベント（りゅうおうイベント）で初出。{{br}}{{br}}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</si>
  <si>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</si>
  <si>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</si>
  <si>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</si>
  <si>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</si>
  <si>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</si>
  <si>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</si>
  <si>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</si>
  <si>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</si>
  <si>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</si>
  <si>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</si>
  <si>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</si>
  <si>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</si>
  <si>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</si>
  <si>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</si>
  <si>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</si>
  <si>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</si>
  <si>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</si>
  <si>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</si>
  <si>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</si>
  <si>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</si>
  <si>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</si>
  <si>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</si>
  <si>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</si>
  <si>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</si>
  <si>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</si>
  <si>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</si>
  <si>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</si>
  <si>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</si>
  <si>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</si>
  <si>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</si>
  <si>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</si>
  <si>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</si>
  <si>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ステータスとしては、タイプは「青」だが、素早さが低く、器用さと力が高いかたちとなっている。素早さは「青」タイプにしてはとても低く、最大HP も身の守りも低く、アタッカーに特化したようなステータス構成で、このような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</si>
  <si>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</si>
  <si>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</si>
  <si>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8月6日（木）から同8月27日（木）までの、「炎の山、巣食う竜たち」イベントで初出。{{br}}{{br}}ステータスとしては、「紫」タイプの特徴である最大ＭＰと攻撃魔力が高い。特に、攻撃魔力はコストの割りには非常に高い。一方で最大ＨＰと身の守りがかなり低く、打たれ弱い。素早さも低め。{{br}}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</si>
  <si>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</si>
  <si>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2020年8月6日（木）から同8月27日（木）までの、「炎の山、巣食う竜たち」イベントで初出。{{br}}{{br}}ステータスとしては、タイプは「緑」のため、回復魔力が高い。というか、「回復魔力に全振りしました！」というようなステータス。実装時点では、長らく回復魔力１位だった『[[デスピサロ]]』を抜いて１位となっている。{{br}}その他の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</si>
  <si>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ステータスとしては、タイプ「紫」の特徴である最大ＭＰと攻撃魔力が高い。では他のステータスは低いのか、というとそうではなく、ちからと回復魔力以外は平均以上の上昇値となっている。{{br}}「めったに見かけない」枠のことだけはある、素晴らしいステータスといえる。{{br}}{{br}}特殊能力としては、こちらも優秀。{{br}}{{br}}攻撃面は、［じゅもんダメージアップ］とともに［メラ属性じゅもんダメージアップ］も持っている。メラ系呪文に特化した、使いどころの分かりやすい攻撃系特殊能力、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17" eb="319">
      <t>ユウシュウ</t>
    </rPh>
    <rPh sb="332" eb="335">
      <t>コウゲキメン</t>
    </rPh>
    <rPh sb="415" eb="416">
      <t>ショウ</t>
    </rPh>
    <rPh sb="416" eb="418">
      <t>ツイカ</t>
    </rPh>
    <rPh sb="418" eb="420">
      <t>ジテン</t>
    </rPh>
    <rPh sb="425" eb="426">
      <t>ク</t>
    </rPh>
    <rPh sb="427" eb="428">
      <t>ア</t>
    </rPh>
    <rPh sb="431" eb="432">
      <t>ケイ</t>
    </rPh>
    <phoneticPr fontId="11"/>
  </si>
  <si>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ステータスとしては、タイプ「黄」の特徴そのもので、最大ＨＰと身の守りがかなり高い。力もけっして低いわけではなく、高いレベルでバランスが取れている。{{br}}戦士やパラディンに最適なこころの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30" eb="432">
      <t>ザンゲキ</t>
    </rPh>
    <rPh sb="433" eb="435">
      <t>タイギ</t>
    </rPh>
    <rPh sb="472" eb="473">
      <t>テン</t>
    </rPh>
    <rPh sb="475" eb="477">
      <t>サイキョウ</t>
    </rPh>
    <phoneticPr fontId="11"/>
  </si>
  <si>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能力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能力、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</si>
  <si>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神官という僧侶っぽいモンスターであり、シリーズでもしばしば僧侶っぽい立ち位置で登場していたが、こころとしても「緑」タイプで、イメージとタイプが合致しているこころとなっている。{{br}}{{br}}ステータスとしては、タイプ「緑」の特徴である回復魔力がかなり高い。７章追加時点で全体のトップ１０に入っている。最大ＭＰも高い。{{br}}その他のステータスも平均的であり、最大ＨＰと身の守りも高め。他のステータスも平均的で、ドラクエプレイヤーが思い浮かべる「僧侶」や「賢者」っぽいステータスとなっている。良いんじゃないでしょうか。{{br}}{{br}}特殊能力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33" eb="235">
      <t>ケンジャ</t>
    </rPh>
    <phoneticPr fontId="11"/>
  </si>
  <si>
    <t>７章追加に合わせて「めったに見かけない」枠として追加された、というか、元々ボス扱いのモンスターとして存在していたが、こころを落とすようになった。{{br}}{{br}}コストあたりの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286" eb="287">
      <t>ミ</t>
    </rPh>
    <rPh sb="288" eb="289">
      <t>メ</t>
    </rPh>
    <rPh sb="290" eb="292">
      <t>キイロ</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</si>
  <si>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br}}細かな特徴は後述するが、この「青」タイプで一致する属性が２０％アップするこころというのは、他に『[[ホークブリザード]]』と『[[ギガンテス]]』があり、この『究極エビルプリースト』含めて、いずれも、ステータスは平均的に良く最大ＨＰがやや高めでタフ、でも力は物理アタッカー用としてはちょっと低め、という仕上がりになっている。{{br}}{{br}}ステータスとしては、「青」タイプの特徴である素早さはもちろん高い。{{br}}それよりも特徴的なのは、前述の通り全体的なバランスの良さ。{{br}}{{br}}全ての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</si>
  <si>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すべての能力が低く、レベルが上ってくると使うことがなくなる。こころ最大値アップを考慮しても、コスパが悪い。装備するなら、コスパの良い『[[スライム]]』、『[[ドラキー]]』の方を装備するケースが多い。</t>
  </si>
  <si>
    <t>６章追加に合わせて「めったに見かけない」枠として追加されたモンスター。{{br}}{{br}}コストあたりの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ステータスが優秀で、力以外は平均以上となっている。「紫」タイプで力を求められることはほぼ無いので、極めて優秀な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</si>
  <si>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2020年8月6日（木）から同8月27日（木）までの、「炎の山、巣食う竜たち」イベントで初出。{{br}}{{br}}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</si>
  <si>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ヘルジュラシック</t>
    <phoneticPr fontId="11"/>
  </si>
  <si>
    <t>2019年11月21日（木）から12月26日（木）までの「ドラゴンクエスト４」イベント開催中、2020年11月21日（木）、つまり初日から出現したのが初出のメガモンスター。{{br}}{{br}}細かな特徴は後述するが、「黄」としてのステータス上昇割合はとても高い。{{br}}また、７章実装時点で最高の会心率上昇値を誇っており、会心率を盛るには是が非でも欲しいこころ。{{br}}{{br}}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</si>
  <si>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ステータスとしては、「黄」タイプにも関わらず攻撃魔力が高く、実装時点では「黄」タイプ内で２位。つまり、力と攻撃魔力が高い、魔法戦士向けのこころの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889" eb="891">
      <t>ジッソウ</t>
    </rPh>
    <rPh sb="891" eb="893">
      <t>ジテン</t>
    </rPh>
    <rPh sb="898" eb="899">
      <t>ケイ</t>
    </rPh>
    <rPh sb="899" eb="901">
      <t>ジュモン</t>
    </rPh>
    <rPh sb="913" eb="915">
      <t>ユイイ</t>
    </rPh>
    <phoneticPr fontId="11"/>
  </si>
  <si>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ステータスとしては、「黄」タイプの特徴である最大ＨＰと身の守りが高い。いずれも、実装時点では「黄」タイプの中では１位で、最大ＨＰについては『[[キラーマシン]]』、身の守りにについては『[[りゅうき兵]]』を抜いた。{{br}}それ以外の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</si>
  <si>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</si>
  <si>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</si>
  <si>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</si>
  <si>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</si>
  <si>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</si>
  <si>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</si>
  <si>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</si>
  <si>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</si>
  <si>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</si>
  <si>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</si>
  <si>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</si>
  <si>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</si>
  <si>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</si>
  <si>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</si>
  <si>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</si>
  <si>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</si>
  <si>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</si>
  <si>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</si>
  <si>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</si>
  <si>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</si>
  <si>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</si>
  <si>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</si>
  <si>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</si>
  <si>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</si>
  <si>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</si>
  <si>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</si>
  <si>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</si>
  <si>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</si>
  <si>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</si>
  <si>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</si>
  <si>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</si>
  <si>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</si>
  <si>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</si>
  <si>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</si>
  <si>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</si>
  <si>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</si>
  <si>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</si>
  <si>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</si>
  <si>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</si>
  <si>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</si>
  <si>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</si>
  <si>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</si>
  <si>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</si>
  <si>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</si>
  <si>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</si>
  <si>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</si>
  <si>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</si>
  <si>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</si>
  <si>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</si>
  <si>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</si>
  <si>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</si>
  <si>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</si>
  <si>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</si>
  <si>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</si>
  <si>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</si>
  <si>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</si>
  <si>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</si>
  <si>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</si>
  <si>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</si>
  <si>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</si>
  <si>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</si>
  <si>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</si>
  <si>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</si>
  <si>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</si>
  <si>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</si>
  <si>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</si>
  <si>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</si>
  <si>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</si>
  <si>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</si>
  <si>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</si>
  <si>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</si>
  <si>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</si>
  <si>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</si>
  <si>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</si>
  <si>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</si>
  <si>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</si>
  <si>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じごくのはさみ]]』のこころが全く同じ特徴（「ときどき見かける」・水辺・「青」タイプ・［スキル○○ダメージアップ］と、ステータス）であり、結構短いスパンで同じような特徴のこころの登場、となっている。{{br}}{{br}}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特殊能力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</si>
  <si>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</si>
  <si>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能力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</si>
  <si>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ステータス、特殊効果、のバランスがよいこころ。{{br}}{{br}}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能力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46" eb="647">
      <t>オナ</t>
    </rPh>
    <rPh sb="653" eb="655">
      <t>シュツゲン</t>
    </rPh>
    <rPh sb="672" eb="674">
      <t>カイガラ</t>
    </rPh>
    <rPh sb="677" eb="679">
      <t>コンボウ</t>
    </rPh>
    <rPh sb="680" eb="681">
      <t>モ</t>
    </rPh>
    <rPh sb="684" eb="686">
      <t>ザンゲキ</t>
    </rPh>
    <rPh sb="690" eb="691">
      <t>ギャク</t>
    </rPh>
    <phoneticPr fontId="11"/>
  </si>
  <si>
    <t>2020年8月26日（水）からのクエスト８章「謎の黒い騎士」の実装に合わせて登場したこころ。{{br}}持っていても装備することの無い人が大多数だと思う。{{br}}{{br}}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</si>
  <si>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</si>
  <si>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</si>
  <si>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</si>
  <si>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20200829</t>
    <phoneticPr fontId="11"/>
  </si>
  <si>
    <t>８章の追加に対応、ＭＣカンダタの追加</t>
    <rPh sb="1" eb="2">
      <t>ショウ</t>
    </rPh>
    <rPh sb="3" eb="5">
      <t>ツイカ</t>
    </rPh>
    <rPh sb="6" eb="8">
      <t>タイオウ</t>
    </rPh>
    <rPh sb="16" eb="18">
      <t>ツイカ</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</si>
  <si>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ステータスとしては、「青」タイプの特徴である素早さが高い。{{br}}では、他の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phoneticPr fontId="11"/>
  </si>
  <si>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ステータス・特殊効果の組み合わせとなっており、能力値として申し分ない。高難度・超高難度を考えると、Ｓランクが２つ欲しい。{{br}}{{br}}ステータスとしては、「緑」タイプの特徴である回復魔力の高さについては、高いのは高いが、特別高い、ではない。そのかわり、最大ＨＰが高い、タフさ重視のステータス構成となっている。{{br}}その最大ＨＰは、実装時点で全体のトップ10、「緑」タイプの中では１位と、素晴らしい能力値といえる。{{br}}{{br}}また、その他の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ステータス値で汎用的な耐性を持っているのは大変優秀。</t>
    <phoneticPr fontId="11"/>
  </si>
  <si>
    <t>記念大王スライム</t>
    <rPh sb="0" eb="2">
      <t>キネン</t>
    </rPh>
    <rPh sb="2" eb="4">
      <t>ダイオウ</t>
    </rPh>
    <phoneticPr fontId="11"/>
  </si>
  <si>
    <t>ウイングタイガー</t>
  </si>
  <si>
    <t>ウイングタイガー</t>
    <phoneticPr fontId="11"/>
  </si>
  <si>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</si>
  <si>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</si>
  <si>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</si>
  <si>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</si>
  <si>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</si>
  <si>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</si>
  <si>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</si>
  <si>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</si>
  <si>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</si>
  <si>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</si>
  <si>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</si>
  <si>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</si>
  <si>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</si>
  <si>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</si>
  <si>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</si>
  <si>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</si>
  <si>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</si>
  <si>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</si>
  <si>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</si>
  <si>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</si>
  <si>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</si>
  <si>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</si>
  <si>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</si>
  <si>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</si>
  <si>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</si>
  <si>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</si>
  <si>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</si>
  <si>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</si>
  <si>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</si>
  <si>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</si>
  <si>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</si>
  <si>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</si>
  <si>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</si>
  <si>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キマイラロード</t>
  </si>
  <si>
    <t>キラーベンダーマシン</t>
  </si>
  <si>
    <t>キングスイカ岩</t>
  </si>
  <si>
    <t>スイカ岩</t>
  </si>
  <si>
    <t>ダークキング</t>
  </si>
  <si>
    <t>ダークスライム</t>
  </si>
  <si>
    <t>ドラゴンガイア</t>
  </si>
  <si>
    <t>ブラックドラゴン</t>
  </si>
  <si>
    <t>フレイムドック</t>
  </si>
  <si>
    <t>ボストロール</t>
  </si>
  <si>
    <t>記念大王スライム</t>
  </si>
  <si>
    <t>暴嵐天バリゲーン</t>
  </si>
  <si>
    <t>総計</t>
  </si>
  <si>
    <t>最大値 / 最大HP</t>
  </si>
  <si>
    <t>最大値 / 力＋攻魔</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</si>
  <si>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</si>
  <si>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</si>
  <si>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</si>
  <si>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</si>
  <si>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</si>
  <si>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</si>
  <si>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2020年9月12日（月）から始まった「1st Anniversary」（ドラゴンクエストウォーク １周年記念）イベントに合わせて、2020年9月12日（土）から出現したのが初出の強敵モンスター。{{br}}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</si>
  <si>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</si>
  <si>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</si>
  <si>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</si>
  <si>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</si>
  <si>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</si>
  <si>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</si>
  <si>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</si>
  <si>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</si>
  <si>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</si>
  <si>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</si>
  <si>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</si>
  <si>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</si>
  <si>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</si>
  <si>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</si>
  <si>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ステータスが魅力なので、「攻撃力と攻撃魔力を込めた～」というタイプの物理攻撃向けと考えたい。その武器を持っている場合には効果は絶大と言える。</t>
    <phoneticPr fontId="11"/>
  </si>
  <si>
    <t>2020年9月12日（月）から始まった「1st Anniversary」（ドラゴンクエストウォーク １周年記念）イベントに合わせて、2020年9月28日（月）から出現したのが初出の強敵モンスター。{{br}}{{br}}「俺たちが描くボストロール」に限りなく近い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</si>
  <si>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</si>
  <si>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</si>
  <si>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</si>
  <si>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</si>
  <si>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ステータスが優秀。といっても、「よく見かける」と同程度ではある。{{br}}特殊効果は持っていない。</t>
    <rPh sb="129" eb="130">
      <t>チカラ</t>
    </rPh>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</si>
  <si>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</si>
  <si>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</si>
  <si>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</si>
  <si>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</si>
  <si>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</si>
  <si>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</si>
  <si>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</si>
  <si>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</si>
  <si>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</si>
  <si>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2020年10月22日（木）から2020年11月26日（木）に開催のハロウィンイベント「おかしな集いと封印されし悪魔」にあわせて、2020年10月29日（木）から12月3日（木）の期間で出現したのが初出のメガモンスター。{{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</si>
  <si>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2020年9月12日（月）から始まった「1st Anniversary」（ドラゴンクエストウォーク １周年記念）イベントに合わせて、2020年10月2日（金）から出現したのが初出のメガモンスター。{{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</si>
  <si>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2020年9月12日（月）から始まった「1st Anniversary」（ドラゴンクエストウォーク １周年記念）イベントに合わせて、2020年10月9日（金）から出現したのが初出の強敵モンスター。{{br}}後述の通り、［デイン属性じゅもんダメージアップ］の特殊効果を持つ初めてのこころである。{{br}}{{br}}ステータスとしては、「紫」タイプの特徴である最大ＭＰ・攻撃魔力が高い。コストが高い分絶対値は高く、実装時点で最大ＭＰは５位、攻撃魔力は３位。その他、素早さ・器用さもやや高め。{{br}}ステータスの上昇割合の傾向で言えば、攻撃魔力の高めの『[[マジカルハット]]』。あまり聞こえは良くないが、その良くない聞こえの通り、素晴らしい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</si>
  <si>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ステータスが優秀。といっても、「よく見かける」と同程度ではある。{{br}}特殊効果は持っていない。</t>
    <phoneticPr fontId="11"/>
  </si>
  <si>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ステータスとしては「緑」タイプの特徴である最大ＭＰ・回復魔力が高め、というだけではなく、最大ＨＰや身の守りも高い。バランスの良い優秀なステータス。{{br}}また、特殊効果として［スキルＨＰ回復効果アップ］も持ち合わせている。低コスト枠では回復役向けに素晴らしいこころと言えるだろう。</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</si>
  <si>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</si>
  <si>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</si>
  <si>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</si>
  <si>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</si>
  <si>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</si>
  <si>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</si>
  <si>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</si>
  <si>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</si>
  <si>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</si>
  <si>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</si>
  <si>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</si>
  <si>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</si>
  <si>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</si>
  <si>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</si>
  <si>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</si>
  <si>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</si>
  <si>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</si>
  <si>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</si>
  <si>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</si>
  <si>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</si>
  <si>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</si>
  <si>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</si>
  <si>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</si>
  <si>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</si>
  <si>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</si>
  <si>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</si>
  <si>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</si>
  <si>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</si>
  <si>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</si>
  <si>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</si>
  <si>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</si>
  <si>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</si>
  <si>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</si>
  <si>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</si>
  <si>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</si>
  <si>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</si>
  <si>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</si>
  <si>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</si>
  <si>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</si>
  <si>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1"/>
  </si>
  <si>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</si>
  <si>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</si>
  <si>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</si>
  <si>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</si>
  <si>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</si>
  <si>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</si>
  <si>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</si>
  <si>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</si>
  <si>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</si>
  <si>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</si>
  <si>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</si>
  <si>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</si>
  <si>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</si>
  <si>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</si>
  <si>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</si>
  <si>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</si>
  <si>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</si>
  <si>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</si>
  <si>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</si>
  <si>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</si>
  <si>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</si>
  <si>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</si>
  <si>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</si>
  <si>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</si>
  <si>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</si>
  <si>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</si>
  <si>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</si>
  <si>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</si>
  <si>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</si>
  <si>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</si>
  <si>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</si>
  <si>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</si>
  <si>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</si>
  <si>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12日（木）、つまり、ドラクエウォークのサービス開始と同時に実装されたのが初出のメガモンスター。2020年3月12日（木）まで出現。{{br}}{{br}}コスト比で見ると、「黄」タイプということもあるが、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16" eb="118">
      <t>サイダイ</t>
    </rPh>
    <rPh sb="121" eb="122">
      <t>キワ</t>
    </rPh>
    <rPh sb="124" eb="126">
      <t>ユウシュウ</t>
    </rPh>
    <rPh sb="128" eb="129">
      <t>ショウ</t>
    </rPh>
    <rPh sb="129" eb="131">
      <t>ジッソウ</t>
    </rPh>
    <rPh sb="131" eb="133">
      <t>ジテン</t>
    </rPh>
    <rPh sb="139" eb="141">
      <t>サイダイ</t>
    </rPh>
    <rPh sb="148" eb="149">
      <t>クライ</t>
    </rPh>
    <rPh sb="156" eb="160">
      <t>トクシュコウカ</t>
    </rPh>
    <rPh sb="162" eb="165">
      <t>カイシ</t>
    </rPh>
    <rPh sb="181" eb="185">
      <t>トク</t>
    </rPh>
    <rPh sb="189" eb="190">
      <t>ツヨ</t>
    </rPh>
    <rPh sb="208" eb="210">
      <t>トクチョウ</t>
    </rPh>
    <rPh sb="217" eb="221">
      <t>トクシュコウ</t>
    </rPh>
    <rPh sb="227" eb="228">
      <t>テン</t>
    </rPh>
    <rPh sb="234" eb="235">
      <t>タカ</t>
    </rPh>
    <phoneticPr fontId="11"/>
  </si>
  <si>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58" eb="159">
      <t>テキ</t>
    </rPh>
    <rPh sb="163" eb="164">
      <t>ツカ</t>
    </rPh>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</si>
  <si>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</si>
  <si>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</si>
  <si>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</si>
  <si>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</si>
  <si>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</si>
  <si>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</si>
  <si>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</si>
  <si>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1" eb="222">
      <t>ネン</t>
    </rPh>
    <rPh sb="223" eb="224">
      <t>ア</t>
    </rPh>
    <rPh sb="237" eb="241">
      <t>トクシュコウカ</t>
    </rPh>
    <rPh sb="244" eb="246">
      <t>ゼンカイ</t>
    </rPh>
    <rPh sb="247" eb="249">
      <t>キネン</t>
    </rPh>
    <rPh sb="260" eb="268">
      <t>キネンダ</t>
    </rPh>
    <rPh sb="291" eb="293">
      <t>コンカイ</t>
    </rPh>
    <rPh sb="294" eb="295">
      <t>ナ</t>
    </rPh>
    <rPh sb="297" eb="299">
      <t>ザンネン</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</si>
  <si>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</si>
  <si>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</si>
  <si>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</si>
  <si>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</si>
  <si>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</si>
  <si>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66" eb="267">
      <t>ムラ</t>
    </rPh>
    <rPh sb="274" eb="276">
      <t>コウゲキ</t>
    </rPh>
    <rPh sb="276" eb="278">
      <t>マリョク</t>
    </rPh>
    <rPh sb="279" eb="280">
      <t>タカ</t>
    </rPh>
    <rPh sb="284" eb="285">
      <t>ム</t>
    </rPh>
    <rPh sb="290" eb="295">
      <t>コウゲキマ</t>
    </rPh>
    <rPh sb="295" eb="296">
      <t>ヒク</t>
    </rPh>
    <rPh sb="306" eb="307">
      <t>ブン</t>
    </rPh>
    <rPh sb="308" eb="310">
      <t>サイダイ</t>
    </rPh>
    <rPh sb="313" eb="314">
      <t>タカ</t>
    </rPh>
    <rPh sb="318" eb="325">
      <t>セン</t>
    </rPh>
    <rPh sb="348" eb="352">
      <t>トクシュコウカ</t>
    </rPh>
    <rPh sb="366" eb="368">
      <t>ジュモン</t>
    </rPh>
    <rPh sb="388" eb="390">
      <t>タイセイ</t>
    </rPh>
    <rPh sb="391" eb="392">
      <t>ア</t>
    </rPh>
    <rPh sb="406" eb="407">
      <t>ツカ</t>
    </rPh>
    <rPh sb="408" eb="410">
      <t>ガッテ</t>
    </rPh>
    <rPh sb="413" eb="415">
      <t>コウカ</t>
    </rPh>
    <phoneticPr fontId="11"/>
  </si>
  <si>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3" eb="327">
      <t>トクシュコウカ</t>
    </rPh>
    <rPh sb="328" eb="330">
      <t>スバ</t>
    </rPh>
    <rPh sb="339" eb="341">
      <t>ザンゲキ</t>
    </rPh>
    <rPh sb="342" eb="344">
      <t>トク</t>
    </rPh>
    <rPh sb="379" eb="381">
      <t>ゾク</t>
    </rPh>
    <rPh sb="399" eb="401">
      <t>ブキ</t>
    </rPh>
    <rPh sb="415" eb="417">
      <t>ソウビ</t>
    </rPh>
    <rPh sb="419" eb="421">
      <t>バアイ</t>
    </rPh>
    <rPh sb="423" eb="424">
      <t>リュウ</t>
    </rPh>
    <rPh sb="425" eb="427">
      <t>モン</t>
    </rPh>
    <rPh sb="441" eb="443">
      <t>タイヘン</t>
    </rPh>
    <rPh sb="443" eb="445">
      <t>キョウカ</t>
    </rPh>
    <rPh sb="460" eb="462">
      <t>ブキ</t>
    </rPh>
    <rPh sb="477" eb="479">
      <t>ツウジョウ</t>
    </rPh>
    <rPh sb="483" eb="487">
      <t>ゾクセイ</t>
    </rPh>
    <rPh sb="488" eb="490">
      <t>オンケイ</t>
    </rPh>
    <rPh sb="506" eb="508">
      <t>タホウ</t>
    </rPh>
    <rPh sb="510" eb="511">
      <t>ヨロイ</t>
    </rPh>
    <rPh sb="512" eb="514">
      <t>マケン</t>
    </rPh>
    <rPh sb="516" eb="518">
      <t>バアイ</t>
    </rPh>
    <rPh sb="531" eb="534">
      <t>ダイチ</t>
    </rPh>
    <rPh sb="536" eb="537">
      <t>ツカ</t>
    </rPh>
    <rPh sb="549" eb="552">
      <t>ダ</t>
    </rPh>
    <rPh sb="558" eb="559">
      <t>ケイ</t>
    </rPh>
    <rPh sb="561" eb="564">
      <t>カイハザ</t>
    </rPh>
    <rPh sb="569" eb="570">
      <t>ケイ</t>
    </rPh>
    <rPh sb="572" eb="577">
      <t>トウマクグ</t>
    </rPh>
    <rPh sb="582" eb="583">
      <t>ケイ</t>
    </rPh>
    <rPh sb="585" eb="587">
      <t>フクスウ</t>
    </rPh>
    <rPh sb="587" eb="589">
      <t>ゾクセイ</t>
    </rPh>
    <rPh sb="590" eb="592">
      <t>ゼンタイ</t>
    </rPh>
    <rPh sb="592" eb="594">
      <t>コウゲキ</t>
    </rPh>
    <rPh sb="594" eb="596">
      <t>トクギ</t>
    </rPh>
    <rPh sb="597" eb="598">
      <t>ツカ</t>
    </rPh>
    <rPh sb="621" eb="623">
      <t>サイキョウ</t>
    </rPh>
    <rPh sb="633" eb="634">
      <t>ツカ</t>
    </rPh>
    <rPh sb="640" eb="641">
      <t>テン</t>
    </rPh>
    <rPh sb="645" eb="649">
      <t>マホウセ</t>
    </rPh>
    <rPh sb="661" eb="663">
      <t>アイショウ</t>
    </rPh>
    <rPh sb="664" eb="665">
      <t>ヨ</t>
    </rPh>
    <rPh sb="669" eb="670">
      <t>テン</t>
    </rPh>
    <rPh sb="687" eb="688">
      <t>ツヨ</t>
    </rPh>
    <rPh sb="690" eb="691">
      <t>カン</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</si>
  <si>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</si>
  <si>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2021年1月7日(木) から2021年1月28日(木)までの「ほこら ゲリュオン編 シーズン１」に合わせて「ほこら」でこころ落とすようになったモンスター。{{br}}元々はストーリーボスで、こころは落とさなかった。{{br}}{{br}}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ステータス、つまり、最大ＨＰ・ＭＰ、ちから・身の守り・素早さがバランス良く高く、その中で特に最大ＨＰと身の守りが高い、となっている。{{br}}{{br}}ただ、実装時点で１位の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</si>
  <si>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</si>
  <si>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</si>
  <si>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</si>
  <si>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</si>
  <si>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</si>
  <si>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</si>
  <si>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</si>
  <si>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</si>
  <si>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</si>
  <si>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</si>
  <si>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ステータスではなく特殊効果にしたのかは謎。</t>
    <rPh sb="133" eb="135">
      <t>カイサイ</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</si>
  <si>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199" eb="203">
      <t>トクシュコウカ</t>
    </rPh>
    <rPh sb="207" eb="208">
      <t>ヒト</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</si>
  <si>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</si>
  <si>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</si>
  <si>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</si>
  <si>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</si>
  <si>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能力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phoneticPr fontId="11"/>
  </si>
  <si>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ステータスが優秀。といっても、「よく見かける」と同程度ではある。{{br}}特殊効果は持っていない。</t>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</si>
  <si>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</si>
  <si>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</si>
  <si>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</si>
  <si>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</si>
  <si>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2020年1月14日から出現したのが初出のメガモンスター。2021年2月12日で満を持しての勇退（出現期間終了）となった。{{br}}{{br}}物理アタッカー向けのこころとして、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96" eb="100">
      <t>トクシュコウカ</t>
    </rPh>
    <rPh sb="103" eb="105">
      <t>タイヘン</t>
    </rPh>
    <rPh sb="110" eb="111">
      <t>ヨ</t>
    </rPh>
    <rPh sb="112" eb="113">
      <t>ト</t>
    </rPh>
    <rPh sb="133" eb="134">
      <t>ヨ</t>
    </rPh>
    <rPh sb="138" eb="140">
      <t>トッカ</t>
    </rPh>
    <rPh sb="146" eb="147">
      <t>クラ</t>
    </rPh>
    <rPh sb="151" eb="154">
      <t>コウゲキメン</t>
    </rPh>
    <rPh sb="160" eb="162">
      <t>モノタ</t>
    </rPh>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</si>
  <si>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</si>
  <si>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</si>
  <si>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</si>
  <si>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</si>
  <si>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</si>
  <si>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296" eb="298">
      <t>サイダイ</t>
    </rPh>
    <rPh sb="301" eb="302">
      <t>タカ</t>
    </rPh>
    <rPh sb="305" eb="306">
      <t>チカラ</t>
    </rPh>
    <rPh sb="307" eb="308">
      <t>タカ</t>
    </rPh>
    <rPh sb="316" eb="318">
      <t>ゼンタイ</t>
    </rPh>
    <rPh sb="324" eb="325">
      <t>ヨ</t>
    </rPh>
    <rPh sb="327" eb="328">
      <t>オモ</t>
    </rPh>
    <rPh sb="333" eb="334">
      <t>ツカ</t>
    </rPh>
    <rPh sb="339" eb="340">
      <t>イ</t>
    </rPh>
    <rPh sb="344" eb="346">
      <t>ビミョウ</t>
    </rPh>
    <rPh sb="351" eb="358">
      <t>ゾクセイタイセ</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</si>
  <si>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</si>
  <si>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</si>
  <si>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</si>
  <si>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</si>
  <si>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</si>
  <si>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</si>
  <si>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2020年11月16日（月）に追加実装された地域限定モンスター。{{br}}明らかにパラディン向けの特徴をもったこころになっている。{{br}}{{br}}ステータスは「黄」タイプの特徴である最大ＨＰ・みのまもりが高い。実装時点では絶対値で最大ＨＰは３位、みのまもりは１位。コスパとしても高く、みのまもりは３位。{{br}}逆に、その他の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</si>
  <si>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</si>
  <si>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</si>
  <si>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</si>
  <si>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</si>
  <si>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</si>
  <si>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</si>
  <si>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</si>
  <si>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</si>
  <si>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</si>
  <si>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</si>
  <si>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ステータス・特殊効果の組み合わせとなっており、値としても申し分ない。Ｓランクを１つはぜひ持っておきたい。{{br}}{{br}}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598" eb="599">
      <t>タカ</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</si>
  <si>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</si>
  <si>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</si>
  <si>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</si>
  <si>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</si>
  <si>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</si>
  <si>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</si>
  <si>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</si>
  <si>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</si>
  <si>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</si>
  <si>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</si>
  <si>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</si>
  <si>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</si>
  <si>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</si>
  <si>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</si>
  <si>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</si>
  <si>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</si>
  <si>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</si>
  <si>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</si>
  <si>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</si>
  <si>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</si>
  <si>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</si>
  <si>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</si>
  <si>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</si>
  <si>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</si>
  <si>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</si>
  <si>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</si>
  <si>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2020年8月26日（水）からのクエスト８章「謎の黒い騎士」の実装に合わせて登場したこころ。{{br}}{{br}}ステータスとしては、「紫」タイプの特徴である、最大ＭＰ・攻撃魔力が高め。また、力がかなり低く、最大ＨＰも低い。{{br}}これぞ「紫」という感じのステータスになっている。{{br}}{{br}}特殊能力としては［幻惑耐性アップ］を持つ。{{br}}「よく見かける」枠としては、普通。</t>
    <phoneticPr fontId="11"/>
  </si>
  <si>
    <t>2020年8月26日（水）からのクエスト８章「謎の黒い騎士」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phoneticPr fontId="11"/>
  </si>
  <si>
    <t>2021年2月5日（金）からのクエスト９章「失われた輝石」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rPh sb="10" eb="11">
      <t>キン</t>
    </rPh>
    <rPh sb="22" eb="23">
      <t>ウシナ</t>
    </rPh>
    <rPh sb="26" eb="27">
      <t>カガヤ</t>
    </rPh>
    <rPh sb="27" eb="28">
      <t>イシ</t>
    </rPh>
    <phoneticPr fontId="11"/>
  </si>
  <si>
    <t>2021年2月5日（金）からのクエスト９章「失われた輝石」の実装に合わせて登場したこころ。{{br}}{{br}}ステータスとしては、パラディン向け「黄」タイプの特徴である、最大ＨＰ・身の守りがやや高め。特殊能力としては［守備減耐性アップ］を持つ。{{br}}「よく見かける」枠としては、普通。</t>
    <rPh sb="10" eb="11">
      <t>キン</t>
    </rPh>
    <rPh sb="22" eb="23">
      <t>ウシナ</t>
    </rPh>
    <rPh sb="26" eb="27">
      <t>カガヤ</t>
    </rPh>
    <rPh sb="27" eb="28">
      <t>イシ</t>
    </rPh>
    <rPh sb="92" eb="93">
      <t>ミ</t>
    </rPh>
    <rPh sb="94" eb="96">
      <t>マモ</t>
    </rPh>
    <rPh sb="111" eb="113">
      <t>シュビ</t>
    </rPh>
    <rPh sb="113" eb="114">
      <t>ゲン</t>
    </rPh>
    <phoneticPr fontId="11"/>
  </si>
  <si>
    <t>タイプ「青」で〈ザキ〉を覚えるのが特徴のこころ。僧侶系向けの「緑」ではなく、盗賊系向けの「青」で覚えるのは、状態異常という扱いだからだろうか。{{br}}{{br}}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phoneticPr fontId="11"/>
  </si>
  <si>
    <t>2021年2月5日（金）からのクエスト９章「失われた輝石」の実装に合わせて登場したこころ。{{br}}{{br}}ステータスとしては、「青」タイプの特徴である、素早さ・器用さが高めだが、「青」タイプ内コスパでは平均以下。ただ、身の守りがやや高め。{{br}}特殊能力としては［すばやさ減耐性アップ］を持つ。</t>
    <rPh sb="10" eb="11">
      <t>キン</t>
    </rPh>
    <rPh sb="22" eb="23">
      <t>ウシナ</t>
    </rPh>
    <rPh sb="26" eb="27">
      <t>カガヤ</t>
    </rPh>
    <rPh sb="27" eb="28">
      <t>イシ</t>
    </rPh>
    <rPh sb="68" eb="69">
      <t>アオ</t>
    </rPh>
    <rPh sb="80" eb="82">
      <t>スバヤ</t>
    </rPh>
    <rPh sb="84" eb="86">
      <t>キヨウ</t>
    </rPh>
    <rPh sb="94" eb="95">
      <t>アオ</t>
    </rPh>
    <rPh sb="99" eb="100">
      <t>ナイ</t>
    </rPh>
    <rPh sb="105" eb="107">
      <t>ヘイキン</t>
    </rPh>
    <rPh sb="107" eb="109">
      <t>イカ</t>
    </rPh>
    <rPh sb="113" eb="114">
      <t>ミ</t>
    </rPh>
    <rPh sb="120" eb="121">
      <t>タカ</t>
    </rPh>
    <rPh sb="142" eb="143">
      <t>ゲン</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</si>
  <si>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</si>
  <si>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ひとことコメントに困るくらい特徴のないこころ。持っていても装備することの無い人が大多数だと思う。{{br}}{{br}}ステータスとしては、「赤」タイプの「とてもよく見かける」枠としては標準的な能力値で、特に優れているものは無い。{{br}}特殊効果は持っていない。</t>
    <rPh sb="102" eb="103">
      <t>トク</t>
    </rPh>
    <rPh sb="104" eb="105">
      <t>スグ</t>
    </rPh>
    <rPh sb="112" eb="113">
      <t>ナ</t>
    </rPh>
    <phoneticPr fontId="11"/>
  </si>
  <si>
    <t>ひとことコメントに困るくらい特徴のないこころ。持っていても装備することの無い人が大多数だと思う。{{br}}{{br}}ステータスとしては、「青」タイプの「とてもよく見かける」枠としては標準的な能力値で、身の守りが多少高め。{{br}}特殊効果は持っていない。</t>
    <rPh sb="71" eb="72">
      <t>アオ</t>
    </rPh>
    <rPh sb="102" eb="103">
      <t>ミ</t>
    </rPh>
    <rPh sb="104" eb="105">
      <t>マモ</t>
    </rPh>
    <phoneticPr fontId="11"/>
  </si>
  <si>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rPh sb="102" eb="103">
      <t>ミ</t>
    </rPh>
    <rPh sb="104" eb="105">
      <t>マモ</t>
    </rPh>
    <phoneticPr fontId="11"/>
  </si>
  <si>
    <t>ひとことコメントに困るくらい特徴のないこころ。持っていても装備することの無い人が大多数だと思う。{{br}}{{br}}ステータスとしては、「紫」タイプの「とてもよく見かける」枠としては標準的な能力値で、攻撃魔力が高め。{{br}}特殊効果は持っていない。</t>
    <rPh sb="71" eb="72">
      <t>ムラサキ</t>
    </rPh>
    <rPh sb="102" eb="106">
      <t>コウゲキマ</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</si>
  <si>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</si>
  <si>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</si>
  <si>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</si>
  <si>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</si>
  <si>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</si>
  <si>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2021年2月12日（金）から2021年3月12日（金）まで開催の「海賊アロン航海記 亡国の人魚姫」イベント期間中である、2021年2月12日（金）から初出のイベントモンスター。{{br}}{{br}}心珠変換的には「とてもよく見かける」と同じではあるが、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</si>
  <si>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とくぎダメージアップ］と［ドルマ系とくぎダメージアップ］も７％あるので、タイプが一致する武器を装備しているときは、周回用に使いやすいこころ。</t>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</si>
  <si>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ステータス的には器用さがやや低いものの、その他の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br}}比較的こころを狙いやすい強敵タイプでこの能力というのは大変素晴らしいので、ぜひ複数Ｓを手に入れておきたい。</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</si>
  <si>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t>
    <phoneticPr fontId="11"/>
  </si>
  <si>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phoneticPr fontId="11"/>
  </si>
  <si>
    <t>2021年2月4日（木）から2月25日（木）までの「ほこら ゲリュオン編」シーズン２に出現したのが初出のほこらボス。{{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</si>
  <si>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</si>
  <si>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</si>
  <si>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</si>
  <si>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</si>
  <si>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</si>
  <si>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ステータスとしては、「青」タイプの「とてもよく見かける」相当で、タフ枠が高めの海賊向けこころとしては標準的な能力値。</t>
    <rPh sb="78" eb="79">
      <t>ショウ</t>
    </rPh>
    <rPh sb="84" eb="85">
      <t>オ</t>
    </rPh>
    <rPh sb="197" eb="199">
      <t>ソウトウ</t>
    </rPh>
    <rPh sb="205" eb="206">
      <t>タカ</t>
    </rPh>
    <rPh sb="208" eb="210">
      <t>カイゾク</t>
    </rPh>
    <rPh sb="210" eb="211">
      <t>ム</t>
    </rPh>
    <phoneticPr fontId="11"/>
  </si>
  <si>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</si>
  <si>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</si>
  <si>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</si>
  <si>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</si>
  <si>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</si>
  <si>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</si>
  <si>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</si>
  <si>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2021年3月4日（木）から3月25日（木）までの「ほこら ゲリュオン編」シーズン３に出現したのが初出のほこらボス。{{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118" eb="119">
      <t>チカラ</t>
    </rPh>
    <rPh sb="120" eb="124">
      <t>コウゲキ</t>
    </rPh>
    <rPh sb="125" eb="126">
      <t>アタイ</t>
    </rPh>
    <rPh sb="129" eb="131">
      <t>ジッソウ</t>
    </rPh>
    <rPh sb="131" eb="133">
      <t>ジテン</t>
    </rPh>
    <rPh sb="134" eb="136">
      <t>ドウテン</t>
    </rPh>
    <rPh sb="137" eb="138">
      <t>クライ</t>
    </rPh>
    <rPh sb="153" eb="155">
      <t>ドウチャク</t>
    </rPh>
    <rPh sb="158" eb="159">
      <t>クライ</t>
    </rPh>
    <rPh sb="172" eb="174">
      <t>カンゼン</t>
    </rPh>
    <rPh sb="174" eb="176">
      <t>ジュモン</t>
    </rPh>
    <rPh sb="176" eb="177">
      <t>ム</t>
    </rPh>
    <rPh sb="186" eb="188">
      <t>ブツリ</t>
    </rPh>
    <rPh sb="188" eb="191">
      <t>コウゲキム</t>
    </rPh>
    <rPh sb="195" eb="196">
      <t>クライ</t>
    </rPh>
    <rPh sb="211" eb="212">
      <t>カンガ</t>
    </rPh>
    <rPh sb="218" eb="219">
      <t>ツヨ</t>
    </rPh>
    <rPh sb="221" eb="223">
      <t>サイダイ</t>
    </rPh>
    <rPh sb="228" eb="229">
      <t>ヒク</t>
    </rPh>
    <rPh sb="233" eb="234">
      <t>キ</t>
    </rPh>
    <rPh sb="253" eb="257">
      <t>トクシュコウカ</t>
    </rPh>
    <rPh sb="259" eb="262">
      <t>ショクブツケイ</t>
    </rPh>
    <rPh sb="271" eb="272">
      <t>ハジ</t>
    </rPh>
    <rPh sb="275" eb="277">
      <t>ジッソウ</t>
    </rPh>
    <rPh sb="290" eb="292">
      <t>ジタイ</t>
    </rPh>
    <rPh sb="295" eb="296">
      <t>ケイ</t>
    </rPh>
    <rPh sb="297" eb="299">
      <t>ジャクテン</t>
    </rPh>
    <rPh sb="308" eb="309">
      <t>タオ</t>
    </rPh>
    <rPh sb="321" eb="322">
      <t>ホ</t>
    </rPh>
    <rPh sb="331" eb="332">
      <t>フク</t>
    </rPh>
    <rPh sb="333" eb="334">
      <t>カ</t>
    </rPh>
    <rPh sb="336" eb="337">
      <t>イ</t>
    </rPh>
    <rPh sb="338" eb="339">
      <t>フク</t>
    </rPh>
    <rPh sb="345" eb="348">
      <t>ナンカイメ</t>
    </rPh>
    <phoneticPr fontId="11"/>
  </si>
  <si>
    <t>イベント、ほこら</t>
    <phoneticPr fontId="11"/>
  </si>
  <si>
    <t>2019年9月19日（木）から同10月24日（木）まで開催の、「ドラゴンクエスト」イベント（りゅうおうイベント）で初出。</t>
    <phoneticPr fontId="11"/>
  </si>
  <si>
    <t>強敵、ほこら</t>
    <phoneticPr fontId="11"/>
  </si>
  <si>
    <t>究極エビルプリースト（※ボス）</t>
  </si>
  <si>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</si>
  <si>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</si>
  <si>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</si>
  <si>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</si>
  <si>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</si>
  <si>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</si>
  <si>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ステータス、特殊効果ともに申し分の無い、大変素晴らしい性能のこころ。{{br}}{{br}}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phoneticPr fontId="11"/>
  </si>
  <si>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78" eb="579">
      <t>マッタ</t>
    </rPh>
    <rPh sb="580" eb="581">
      <t>オナ</t>
    </rPh>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</si>
  <si>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</si>
  <si>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ステータス・特殊効果と言ってよい。{{br}}{{br}}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61" eb="363">
      <t>コウゲキ</t>
    </rPh>
    <rPh sb="363" eb="365">
      <t>マリョク</t>
    </rPh>
    <rPh sb="366" eb="367">
      <t>タカ</t>
    </rPh>
    <rPh sb="370" eb="371">
      <t>ホカ</t>
    </rPh>
    <rPh sb="372" eb="375">
      <t>ヘイキンテキ</t>
    </rPh>
    <rPh sb="376" eb="377">
      <t>ヒク</t>
    </rPh>
    <rPh sb="379" eb="380">
      <t>チカラ</t>
    </rPh>
    <rPh sb="381" eb="383">
      <t>コウゲキ</t>
    </rPh>
    <rPh sb="383" eb="385">
      <t>マリョク</t>
    </rPh>
    <rPh sb="387" eb="390">
      <t>ゼッタイチ</t>
    </rPh>
    <rPh sb="391" eb="393">
      <t>ゼンタイ</t>
    </rPh>
    <rPh sb="399" eb="400">
      <t>ハイ</t>
    </rPh>
    <rPh sb="412" eb="416">
      <t>トクシュコウカ</t>
    </rPh>
    <rPh sb="427" eb="428">
      <t>ケイ</t>
    </rPh>
    <rPh sb="428" eb="430">
      <t>トッカ</t>
    </rPh>
    <rPh sb="564" eb="565">
      <t>ケイ</t>
    </rPh>
    <rPh sb="568" eb="570">
      <t>ブキ</t>
    </rPh>
    <rPh sb="646" eb="652">
      <t>マ</t>
    </rPh>
    <rPh sb="656" eb="657">
      <t>トモ</t>
    </rPh>
    <rPh sb="658" eb="659">
      <t>マ</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</si>
  <si>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</si>
  <si>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</si>
  <si>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</si>
  <si>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</si>
  <si>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</si>
  <si>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</si>
  <si>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</si>
  <si>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</si>
  <si>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</si>
  <si>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</si>
  <si>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</si>
  <si>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</si>
  <si>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</si>
  <si>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</si>
  <si>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</si>
  <si>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</si>
  <si>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</si>
  <si>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</si>
  <si>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</si>
  <si>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ナイトリッチ</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</si>
  <si>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</si>
  <si>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エデンの戦士たち</t>
    <rPh sb="4" eb="6">
      <t>センシ</t>
    </rPh>
    <phoneticPr fontId="11"/>
  </si>
  <si>
    <t>2021/3/14</t>
    <phoneticPr fontId="11"/>
  </si>
  <si>
    <t>37</t>
    <phoneticPr fontId="11"/>
  </si>
  <si>
    <t>20210314</t>
    <phoneticPr fontId="11"/>
  </si>
  <si>
    <t>ナイトリッチ、エデンの戦士たち１を追加</t>
    <rPh sb="11" eb="13">
      <t>セン</t>
    </rPh>
    <rPh sb="17" eb="19">
      <t>ツイカ</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</si>
</sst>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00;[Red]\-0.00"/>
  </numFmts>
  <fonts count="13" x14ac:knownFonts="1">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s>
  <fills count="9">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s>
  <borders count="67">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s>
  <cellStyleXfs count="2">
    <xf numFmtId="0" fontId="0" fillId="0" borderId="0">
      <alignment vertical="center"/>
    </xf>
    <xf numFmtId="0" fontId="5" fillId="0" borderId="0" applyBorder="0" applyProtection="0">
      <alignment vertical="center"/>
    </xf>
  </cellStyleXfs>
  <cellXfs count="297">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4" fillId="2" borderId="0" xfId="0" applyFont="1" applyFill="1" applyAlignment="1" applyProtection="1">
      <alignmen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3" xfId="0" applyFont="1" applyFill="1" applyBorder="1" applyAlignment="1" applyProtection="1">
      <alignment vertical="center" shrinkToFit="1"/>
    </xf>
    <xf numFmtId="0" fontId="1" fillId="2" borderId="11" xfId="0" applyFont="1" applyFill="1" applyBorder="1" applyAlignment="1" applyProtection="1">
      <alignment vertical="center" shrinkToFit="1"/>
    </xf>
    <xf numFmtId="0" fontId="1" fillId="2" borderId="20" xfId="0" applyFont="1" applyFill="1" applyBorder="1" applyAlignment="1" applyProtection="1">
      <alignment vertical="center" shrinkToFit="1"/>
    </xf>
    <xf numFmtId="0" fontId="1" fillId="2" borderId="10" xfId="0" applyFont="1" applyFill="1" applyBorder="1" applyAlignment="1" applyProtection="1">
      <alignmen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2" xfId="0" applyFont="1" applyFill="1" applyBorder="1" applyAlignment="1" applyProtection="1">
      <alignment horizontal="center" vertical="center" shrinkToFit="1"/>
    </xf>
    <xf numFmtId="0" fontId="1" fillId="2" borderId="23" xfId="0" applyFont="1" applyFill="1" applyBorder="1" applyAlignment="1" applyProtection="1">
      <alignment horizontal="center" vertical="center" shrinkToFit="1"/>
    </xf>
    <xf numFmtId="0" fontId="1" fillId="2" borderId="10" xfId="0" applyFont="1" applyFill="1" applyBorder="1" applyAlignment="1" applyProtection="1">
      <alignment horizontal="center" vertical="center" shrinkToFit="1"/>
    </xf>
    <xf numFmtId="0" fontId="1" fillId="2" borderId="11" xfId="0" applyFont="1" applyFill="1" applyBorder="1" applyAlignment="1" applyProtection="1">
      <alignment horizontal="center" vertical="center" shrinkToFit="1"/>
    </xf>
    <xf numFmtId="0" fontId="1" fillId="2" borderId="12" xfId="0" applyFont="1" applyFill="1" applyBorder="1" applyAlignment="1" applyProtection="1">
      <alignment horizontal="center" vertical="center" shrinkToFit="1"/>
    </xf>
    <xf numFmtId="0" fontId="1" fillId="2" borderId="13" xfId="0" applyFont="1" applyFill="1" applyBorder="1" applyAlignment="1" applyProtection="1">
      <alignment horizontal="center" vertical="center" shrinkToFit="1"/>
    </xf>
    <xf numFmtId="0" fontId="1" fillId="2" borderId="20" xfId="0" applyFont="1" applyFill="1" applyBorder="1" applyAlignment="1" applyProtection="1">
      <alignment horizontal="center" vertical="center" shrinkToFit="1"/>
    </xf>
    <xf numFmtId="0" fontId="1" fillId="2" borderId="24" xfId="0" applyFont="1" applyFill="1" applyBorder="1" applyAlignment="1" applyProtection="1">
      <alignment horizontal="center" vertical="center" shrinkToFit="1"/>
    </xf>
    <xf numFmtId="0" fontId="1" fillId="2" borderId="25" xfId="0" applyFont="1" applyFill="1" applyBorder="1" applyAlignment="1" applyProtection="1">
      <alignment horizontal="left" vertical="center" shrinkToFit="1"/>
    </xf>
    <xf numFmtId="0" fontId="1" fillId="2" borderId="26" xfId="0" applyFont="1" applyFill="1" applyBorder="1" applyAlignment="1" applyProtection="1">
      <alignment horizontal="center" vertical="center" shrinkToFit="1"/>
    </xf>
    <xf numFmtId="0" fontId="1" fillId="2" borderId="15" xfId="0" applyFont="1" applyFill="1" applyBorder="1" applyAlignment="1" applyProtection="1">
      <alignment horizontal="center" vertical="center" shrinkToFit="1"/>
    </xf>
    <xf numFmtId="0" fontId="6" fillId="2" borderId="11" xfId="0" applyFont="1" applyFill="1" applyBorder="1" applyAlignment="1" applyProtection="1">
      <alignment horizontal="center" vertical="center" shrinkToFit="1"/>
    </xf>
    <xf numFmtId="0" fontId="1" fillId="2" borderId="16" xfId="0" applyFont="1" applyFill="1" applyBorder="1" applyAlignment="1" applyProtection="1">
      <alignment horizontal="center" vertical="center" shrinkToFit="1"/>
    </xf>
    <xf numFmtId="0" fontId="4" fillId="2" borderId="13" xfId="0" applyFont="1" applyFill="1" applyBorder="1" applyAlignment="1" applyProtection="1">
      <alignment horizontal="lef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1"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0" xfId="0"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62" xfId="0" applyFont="1" applyFill="1" applyBorder="1" applyAlignment="1" applyProtection="1">
      <alignment vertical="center" shrinkToFit="1"/>
    </xf>
    <xf numFmtId="0" fontId="1" fillId="2" borderId="63" xfId="0" applyFont="1" applyFill="1" applyBorder="1" applyAlignment="1" applyProtection="1">
      <alignment vertical="center" shrinkToFit="1"/>
    </xf>
    <xf numFmtId="0" fontId="1" fillId="2" borderId="64" xfId="0" applyFont="1" applyFill="1" applyBorder="1" applyAlignment="1" applyProtection="1">
      <alignment vertical="center" shrinkToFit="1"/>
    </xf>
    <xf numFmtId="0" fontId="1" fillId="2" borderId="38" xfId="0" applyFont="1" applyFill="1" applyBorder="1" applyAlignment="1" applyProtection="1">
      <alignment vertical="center"/>
      <protection locked="0"/>
    </xf>
    <xf numFmtId="0" fontId="9" fillId="4" borderId="50"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11" xfId="0" applyFont="1" applyFill="1" applyBorder="1" applyAlignment="1" applyProtection="1">
      <alignment horizontal="left" vertical="center" shrinkToFit="1"/>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wrapText="1"/>
    </xf>
    <xf numFmtId="0" fontId="1" fillId="8" borderId="18" xfId="0" applyFont="1" applyFill="1" applyBorder="1" applyAlignment="1">
      <alignment vertical="top" wrapText="1"/>
    </xf>
    <xf numFmtId="0" fontId="8" fillId="3" borderId="18" xfId="0" applyFont="1" applyFill="1" applyBorder="1" applyAlignment="1" applyProtection="1">
      <alignment horizontal="left" vertical="top" wrapText="1"/>
      <protection locked="0"/>
    </xf>
    <xf numFmtId="0" fontId="8" fillId="3" borderId="21" xfId="0" applyFont="1" applyFill="1" applyBorder="1" applyAlignment="1" applyProtection="1">
      <alignment horizontal="left" vertical="top" wrapText="1"/>
      <protection locked="0"/>
    </xf>
    <xf numFmtId="0" fontId="1" fillId="2" borderId="21" xfId="0" applyFont="1" applyFill="1" applyBorder="1" applyAlignment="1">
      <alignment vertical="top" wrapText="1"/>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30" xfId="0" applyFont="1" applyFill="1" applyBorder="1" applyAlignment="1">
      <alignment vertical="top" wrapText="1"/>
    </xf>
    <xf numFmtId="0" fontId="1" fillId="2" borderId="66" xfId="0" applyFont="1" applyFill="1" applyBorder="1" applyAlignment="1" applyProtection="1">
      <alignment horizontal="center" vertical="center" shrinkToFit="1"/>
    </xf>
    <xf numFmtId="2" fontId="1" fillId="2" borderId="66" xfId="0" applyNumberFormat="1" applyFont="1" applyFill="1" applyBorder="1" applyAlignment="1" applyProtection="1">
      <alignment vertical="center"/>
    </xf>
    <xf numFmtId="0" fontId="1" fillId="2" borderId="66" xfId="0" applyFont="1" applyFill="1" applyBorder="1" applyAlignment="1" applyProtection="1">
      <alignment vertical="center"/>
    </xf>
    <xf numFmtId="0" fontId="9"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27" xfId="0"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20" xfId="0" applyNumberFormat="1" applyFont="1" applyFill="1" applyBorder="1" applyAlignment="1" applyProtection="1">
      <alignment vertical="center"/>
    </xf>
    <xf numFmtId="2" fontId="1" fillId="2" borderId="10" xfId="0" applyNumberFormat="1" applyFont="1" applyFill="1" applyBorder="1" applyAlignment="1" applyProtection="1">
      <alignment vertical="center"/>
    </xf>
    <xf numFmtId="2" fontId="1" fillId="2" borderId="12"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7" xfId="0" applyNumberFormat="1" applyFont="1" applyFill="1" applyBorder="1" applyAlignment="1" applyProtection="1">
      <alignment vertical="center"/>
    </xf>
    <xf numFmtId="2" fontId="1" fillId="2" borderId="50" xfId="0" applyNumberFormat="1" applyFont="1" applyFill="1" applyBorder="1" applyAlignment="1" applyProtection="1">
      <alignment vertical="center"/>
    </xf>
    <xf numFmtId="2" fontId="1" fillId="2" borderId="44"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66" xfId="0" applyFont="1" applyFill="1" applyBorder="1" applyAlignment="1" applyProtection="1">
      <alignment horizontal="center" vertical="center" wrapText="1" shrinkToFit="1"/>
      <protection locked="0"/>
    </xf>
    <xf numFmtId="0" fontId="1" fillId="2" borderId="3" xfId="0" applyFont="1" applyFill="1" applyBorder="1" applyAlignment="1" applyProtection="1">
      <alignment horizontal="left" vertical="center" wrapTex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16" xfId="0" applyFont="1" applyFill="1" applyBorder="1" applyAlignment="1" applyProtection="1">
      <alignment horizontal="center" vertical="center" wrapText="1" shrinkToFit="1"/>
      <protection locked="0"/>
    </xf>
    <xf numFmtId="0" fontId="1" fillId="2" borderId="6" xfId="0" applyFont="1" applyFill="1" applyBorder="1" applyAlignment="1" applyProtection="1">
      <alignment horizontal="left" vertical="center" shrinkToFit="1"/>
      <protection locked="0"/>
    </xf>
    <xf numFmtId="0" fontId="1" fillId="2" borderId="7"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8" xfId="0" applyFont="1" applyFill="1" applyBorder="1" applyAlignment="1" applyProtection="1">
      <alignment horizontal="lef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xf numFmtId="0" fontId="1" fillId="2" borderId="11" xfId="0" applyFont="1" applyFill="1" applyBorder="1" applyAlignment="1" applyProtection="1">
      <alignment horizontal="left" vertical="center" shrinkToFit="1"/>
      <protection locked="0"/>
    </xf>
    <xf numFmtId="0" fontId="1" fillId="2"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61"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2"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center" vertical="center"/>
      <protection locked="0"/>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21" xfId="0" applyFont="1" applyFill="1" applyBorder="1" applyAlignment="1" applyProtection="1">
      <alignment horizontal="left" vertical="center" shrinkToFit="1"/>
    </xf>
    <xf numFmtId="0" fontId="1" fillId="2" borderId="16" xfId="0" applyFont="1" applyFill="1" applyBorder="1" applyAlignment="1" applyProtection="1">
      <alignment horizontal="left" vertical="center" shrinkToFit="1"/>
      <protection locked="0"/>
    </xf>
    <xf numFmtId="0" fontId="1" fillId="2" borderId="15" xfId="0" applyFont="1" applyFill="1" applyBorder="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1" fillId="2" borderId="2" xfId="0" applyFont="1" applyFill="1" applyBorder="1" applyAlignment="1" applyProtection="1">
      <alignment horizontal="left"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65" xfId="0" applyFont="1" applyFill="1" applyBorder="1" applyAlignment="1" applyProtection="1">
      <alignment horizontal="center" vertical="center"/>
      <protection locked="0"/>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262.40389814815" createdVersion="4" refreshedVersion="4" minRefreshableVersion="3" recordCount="286">
  <cacheSource type="worksheet">
    <worksheetSource ref="A8:LU294" sheet="list"/>
  </cacheSource>
  <cacheFields count="333">
    <cacheField name="No" numFmtId="0">
      <sharedItems containsSemiMixedTypes="0" containsString="0" containsNumber="1" containsInteger="1" minValue="1" maxValue="286"/>
    </cacheField>
    <cacheField name="モンスター" numFmtId="0">
      <sharedItems count="286">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07"/>
    </cacheField>
    <cacheField name="頻度" numFmtId="0">
      <sharedItems/>
    </cacheField>
    <cacheField name="条件" numFmtId="0">
      <sharedItems containsBlank="1"/>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2" maxValue="5"/>
    </cacheField>
    <cacheField name="グレードアップ必要個数Ａ" numFmtId="0">
      <sharedItems containsBlank="1" containsMixedTypes="1" containsNumber="1" containsInteger="1" minValue="3" maxValue="5"/>
    </cacheField>
    <cacheField name="グレードアップ必要個数Ｓ" numFmtId="0">
      <sharedItems containsBlank="1" containsMixedTypes="1" containsNumber="1" containsInteger="1" minValue="3"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40" maxValue="3000"/>
    </cacheField>
    <cacheField name="心珠ポイント数Ａ" numFmtId="0">
      <sharedItems containsBlank="1" containsMixedTypes="1" containsNumber="1" containsInteger="1" minValue="60" maxValue="5000"/>
    </cacheField>
    <cacheField name="心珠ポイント数Ｓ" numFmtId="0">
      <sharedItems containsString="0" containsBlank="1" containsNumber="1" containsInteger="1" minValue="17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String="0" containsBlank="1" containsNumber="1" minValue="0" maxValue="6.1728395061728394"/>
    </cacheField>
    <cacheField name="心の色" numFmtId="0">
      <sharedItems/>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40"/>
    </cacheField>
    <cacheField name="最大MP" numFmtId="0">
      <sharedItems containsString="0" containsBlank="1" containsNumber="1" containsInteger="1" minValue="3" maxValue="110"/>
    </cacheField>
    <cacheField name="ちから" numFmtId="0">
      <sharedItems containsString="0" containsBlank="1" containsNumber="1" containsInteger="1" minValue="2" maxValue="101"/>
    </cacheField>
    <cacheField name="みのまもり" numFmtId="0">
      <sharedItems containsString="0" containsBlank="1" containsNumber="1" containsInteger="1" minValue="2" maxValue="100"/>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98"/>
    </cacheField>
    <cacheField name="すばやさ" numFmtId="0">
      <sharedItems containsString="0" containsBlank="1" containsNumber="1" containsInteger="1" minValue="3" maxValue="122"/>
    </cacheField>
    <cacheField name="きようさ" numFmtId="0">
      <sharedItems containsString="0" containsBlank="1" containsNumber="1" containsInteger="1" minValue="2" maxValue="108"/>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319"/>
    </cacheField>
    <cacheField name="最大MP順位" numFmtId="0">
      <sharedItems containsString="0" containsBlank="1" containsNumber="1" containsInteger="1" minValue="2" maxValue="318"/>
    </cacheField>
    <cacheField name="ちから順位" numFmtId="0">
      <sharedItems containsString="0" containsBlank="1" containsNumber="1" containsInteger="1" minValue="2" maxValue="318"/>
    </cacheField>
    <cacheField name="みのまもり順位" numFmtId="0">
      <sharedItems containsString="0" containsBlank="1" containsNumber="1" containsInteger="1" minValue="3" maxValue="319"/>
    </cacheField>
    <cacheField name="攻撃魔力順位" numFmtId="0">
      <sharedItems containsString="0" containsBlank="1" containsNumber="1" containsInteger="1" minValue="1" maxValue="317"/>
    </cacheField>
    <cacheField name="回復魔力順位" numFmtId="0">
      <sharedItems containsString="0" containsBlank="1" containsNumber="1" containsInteger="1" minValue="1" maxValue="316"/>
    </cacheField>
    <cacheField name="すばやさ順位" numFmtId="0">
      <sharedItems containsString="0" containsBlank="1" containsNumber="1" containsInteger="1" minValue="2" maxValue="315"/>
    </cacheField>
    <cacheField name="きようさ順位" numFmtId="0">
      <sharedItems containsString="0" containsBlank="1" containsNumber="1" containsInteger="1" minValue="2" maxValue="316"/>
    </cacheField>
    <cacheField name="力＋攻魔順位" numFmtId="0">
      <sharedItems containsString="0" containsBlank="1" containsNumber="1" containsInteger="1" minValue="1" maxValue="319"/>
    </cacheField>
    <cacheField name="タイプ別最大HP順位" numFmtId="0">
      <sharedItems containsString="0" containsBlank="1" containsNumber="1" containsInteger="1" minValue="1" maxValue="69"/>
    </cacheField>
    <cacheField name="タイプ別最大MP順位" numFmtId="0">
      <sharedItems containsString="0" containsBlank="1" containsNumber="1" containsInteger="1" minValue="1" maxValue="69"/>
    </cacheField>
    <cacheField name="タイプ別ちから順位" numFmtId="0">
      <sharedItems containsString="0" containsBlank="1" containsNumber="1" containsInteger="1" minValue="1" maxValue="69"/>
    </cacheField>
    <cacheField name="タイプ別みのまもり順位" numFmtId="0">
      <sharedItems containsString="0" containsBlank="1" containsNumber="1" containsInteger="1" minValue="1" maxValue="69"/>
    </cacheField>
    <cacheField name="タイプ別攻撃魔力順位" numFmtId="0">
      <sharedItems containsString="0" containsBlank="1" containsNumber="1" containsInteger="1" minValue="1" maxValue="69"/>
    </cacheField>
    <cacheField name="タイプ別回復魔力順位" numFmtId="0">
      <sharedItems containsString="0" containsBlank="1" containsNumber="1" containsInteger="1" minValue="1" maxValue="68"/>
    </cacheField>
    <cacheField name="タイプ別すばやさ順位" numFmtId="0">
      <sharedItems containsString="0" containsBlank="1" containsNumber="1" containsInteger="1" minValue="1" maxValue="68"/>
    </cacheField>
    <cacheField name="タイプ別きようさ順位" numFmtId="0">
      <sharedItems containsString="0" containsBlank="1" containsNumber="1" containsInteger="1" minValue="1" maxValue="67"/>
    </cacheField>
    <cacheField name="タイプ別力＋攻魔順位" numFmtId="0">
      <sharedItems containsString="0" containsBlank="1" containsNumber="1" containsInteger="1" minValue="1" maxValue="69"/>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5"/>
    </cacheField>
    <cacheField name="コスパ攻撃魔力" numFmtId="0">
      <sharedItems containsString="0" containsBlank="1" containsNumber="1" minValue="7.0000000000000007E-2" maxValue="1.79"/>
    </cacheField>
    <cacheField name="コスパ回復魔力" numFmtId="0">
      <sharedItems containsString="0" containsBlank="1" containsNumber="1" minValue="7.0000000000000007E-2"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45" maxValue="81.83"/>
    </cacheField>
    <cacheField name="コスパ偏差値最大MP" numFmtId="0">
      <sharedItems containsString="0" containsBlank="1" containsNumber="1" minValue="32.61" maxValue="79.56"/>
    </cacheField>
    <cacheField name="コスパ偏差値ちから" numFmtId="0">
      <sharedItems containsString="0" containsBlank="1" containsNumber="1" minValue="30.29" maxValue="81.08"/>
    </cacheField>
    <cacheField name="コスパ偏差値みのまもり" numFmtId="0">
      <sharedItems containsString="0" containsBlank="1" containsNumber="1" minValue="33.04" maxValue="87.95"/>
    </cacheField>
    <cacheField name="コスパ偏差値攻撃魔力" numFmtId="0">
      <sharedItems containsString="0" containsBlank="1" containsNumber="1" minValue="38.840000000000003" maxValue="97.41"/>
    </cacheField>
    <cacheField name="コスパ偏差値回復魔力" numFmtId="0">
      <sharedItems containsString="0" containsBlank="1" containsNumber="1" minValue="39.880000000000003" maxValue="96.67"/>
    </cacheField>
    <cacheField name="コスパ偏差値すばやさ" numFmtId="0">
      <sharedItems containsString="0" containsBlank="1" containsNumber="1" minValue="34.26" maxValue="94.87"/>
    </cacheField>
    <cacheField name="コスパ偏差値きようさ" numFmtId="0">
      <sharedItems containsString="0" containsBlank="1" containsNumber="1" minValue="33.61" maxValue="84.09"/>
    </cacheField>
    <cacheField name="コスパ偏差値力＋攻魔" numFmtId="0">
      <sharedItems containsString="0" containsBlank="1" containsNumber="1" minValue="34.18" maxValue="95.97"/>
    </cacheField>
    <cacheField name="コスパ偏差値最大HP順位" numFmtId="0">
      <sharedItems containsString="0" containsBlank="1" containsNumber="1" containsInteger="1" minValue="1" maxValue="318"/>
    </cacheField>
    <cacheField name="コスパ偏差値最大MP順位" numFmtId="0">
      <sharedItems containsString="0" containsBlank="1" containsNumber="1" containsInteger="1" minValue="1" maxValue="319"/>
    </cacheField>
    <cacheField name="コスパ偏差値ちから順位" numFmtId="0">
      <sharedItems containsString="0" containsBlank="1" containsNumber="1" containsInteger="1" minValue="1" maxValue="318"/>
    </cacheField>
    <cacheField name="コスパ偏差値みのまもり順位" numFmtId="0">
      <sharedItems containsString="0" containsBlank="1" containsNumber="1" containsInteger="1" minValue="1" maxValue="318"/>
    </cacheField>
    <cacheField name="コスパ偏差値攻撃魔力順位" numFmtId="0">
      <sharedItems containsString="0" containsBlank="1" containsNumber="1" containsInteger="1" minValue="1" maxValue="318"/>
    </cacheField>
    <cacheField name="コスパ偏差値回復魔力順位" numFmtId="0">
      <sharedItems containsString="0" containsBlank="1" containsNumber="1" containsInteger="1" minValue="1" maxValue="318"/>
    </cacheField>
    <cacheField name="コスパ偏差値すばやさ順位" numFmtId="0">
      <sharedItems containsString="0" containsBlank="1" containsNumber="1" containsInteger="1" minValue="1" maxValue="317"/>
    </cacheField>
    <cacheField name="コスパ偏差値きようさ順位" numFmtId="0">
      <sharedItems containsString="0" containsBlank="1" containsNumber="1" containsInteger="1" minValue="1" maxValue="314"/>
    </cacheField>
    <cacheField name="コスパ偏差値力＋攻魔順位" numFmtId="0">
      <sharedItems containsString="0" containsBlank="1" containsNumber="1" containsInteger="1" minValue="1" maxValue="319"/>
    </cacheField>
    <cacheField name="タイプ別コスパ平均最大HP" numFmtId="0">
      <sharedItems containsString="0" containsBlank="1" containsNumber="1" minValue="0.89" maxValue="1.1599999999999999"/>
    </cacheField>
    <cacheField name="タイプ別コスパ平均最大MP" numFmtId="0">
      <sharedItems containsString="0" containsBlank="1" containsNumber="1" minValue="0.38" maxValue="1.1499999999999999"/>
    </cacheField>
    <cacheField name="タイプ別コスパ平均ちから" numFmtId="0">
      <sharedItems containsString="0" containsBlank="1" containsNumber="1" minValue="0.32" maxValue="0.81"/>
    </cacheField>
    <cacheField name="タイプ別コスパ平均みのまもり" numFmtId="0">
      <sharedItems containsString="0" containsBlank="1" containsNumber="1" minValue="0.41" maxValue="0.73"/>
    </cacheField>
    <cacheField name="タイプ別コスパ平均攻撃魔力" numFmtId="0">
      <sharedItems containsString="0" containsBlank="1" containsNumber="1" minValue="0.16" maxValue="0.86"/>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4"/>
    </cacheField>
    <cacheField name="タイプ別コスパ平均きようさ" numFmtId="0">
      <sharedItems containsString="0" containsBlank="1" containsNumber="1" minValue="0.23" maxValue="0.93"/>
    </cacheField>
    <cacheField name="タイプ別コスパ平均力＋攻魔" numFmtId="0">
      <sharedItems containsString="0" containsBlank="1" containsNumber="1" minValue="0.8" maxValue="1.18"/>
    </cacheField>
    <cacheField name="コスパタイプ別平均との差最大HP" numFmtId="0">
      <sharedItems containsString="0" containsBlank="1" containsNumber="1" minValue="-0.52" maxValue="0.77"/>
    </cacheField>
    <cacheField name="コスパタイプ別平均との差最大MP" numFmtId="0">
      <sharedItems containsString="0" containsBlank="1" containsNumber="1" minValue="-0.54999999999999993" maxValue="0.67999999999999994"/>
    </cacheField>
    <cacheField name="コスパタイプ別平均との差ちから" numFmtId="0">
      <sharedItems containsString="0" containsBlank="1" containsNumber="1" minValue="-0.57000000000000006" maxValue="0.67"/>
    </cacheField>
    <cacheField name="コスパタイプ別平均との差みのまもり" numFmtId="0">
      <sharedItems containsString="0" containsBlank="1" containsNumber="1" minValue="-0.3" maxValue="0.55000000000000004"/>
    </cacheField>
    <cacheField name="コスパタイプ別平均との差攻撃魔力" numFmtId="0">
      <sharedItems containsString="0" containsBlank="1" containsNumber="1" minValue="-0.56000000000000005" maxValue="0.93"/>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60000000000000009" maxValue="1.0899999999999999"/>
    </cacheField>
    <cacheField name="コスパタイプ別平均との差きようさ" numFmtId="0">
      <sharedItems containsString="0" containsBlank="1" containsNumber="1" minValue="-0.51" maxValue="0.84"/>
    </cacheField>
    <cacheField name="コスパタイプ別平均との差力＋攻魔" numFmtId="0">
      <sharedItems containsString="0" containsBlank="1" containsNumber="1" minValue="-0.48" maxValue="1.2"/>
    </cacheField>
    <cacheField name="タイプ別コスパ最大HP順位" numFmtId="0">
      <sharedItems containsString="0" containsBlank="1" containsNumber="1" containsInteger="1" minValue="1" maxValue="69"/>
    </cacheField>
    <cacheField name="タイプ別コスパ最大MP順位" numFmtId="0">
      <sharedItems containsString="0" containsBlank="1" containsNumber="1" containsInteger="1" minValue="1" maxValue="69"/>
    </cacheField>
    <cacheField name="タイプ別コスパちから順位" numFmtId="0">
      <sharedItems containsString="0" containsBlank="1" containsNumber="1" containsInteger="1" minValue="1" maxValue="69"/>
    </cacheField>
    <cacheField name="タイプ別コスパみのまもり順位" numFmtId="0">
      <sharedItems containsString="0" containsBlank="1" containsNumber="1" containsInteger="1" minValue="1" maxValue="69"/>
    </cacheField>
    <cacheField name="タイプ別コスパ攻撃魔力順位" numFmtId="0">
      <sharedItems containsString="0" containsBlank="1" containsNumber="1" containsInteger="1" minValue="1" maxValue="68"/>
    </cacheField>
    <cacheField name="タイプ別コスパ回復魔力順位" numFmtId="0">
      <sharedItems containsString="0" containsBlank="1" containsNumber="1" containsInteger="1" minValue="1" maxValue="69"/>
    </cacheField>
    <cacheField name="タイプ別コスパすばやさ順位" numFmtId="0">
      <sharedItems containsString="0" containsBlank="1" containsNumber="1" containsInteger="1" minValue="1" maxValue="67"/>
    </cacheField>
    <cacheField name="タイプ別コスパきようさ順位" numFmtId="0">
      <sharedItems containsString="0" containsBlank="1" containsNumber="1" containsInteger="1" minValue="1" maxValue="67"/>
    </cacheField>
    <cacheField name="タイプ別コスパ力＋攻魔順位" numFmtId="0">
      <sharedItems containsString="0" containsBlank="1" containsNumber="1" containsInteger="1" minValue="1" maxValue="69"/>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NonDate="0" containsString="0" containsBlank="1"/>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5"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7.0000000000000007E-2"/>
    </cacheField>
    <cacheField name="ヒャド属性ダメージ" numFmtId="9">
      <sharedItems containsString="0" containsBlank="1" containsNumber="1" minValue="7.0000000000000007E-2" maxValue="7.0000000000000007E-2"/>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7.0000000000000007E-2"/>
    </cacheField>
    <cacheField name="ドルマ属性ダメージ" numFmtId="9">
      <sharedItems containsNonDate="0" containsString="0" containsBlank="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7.0000000000000007E-2"/>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1"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0.05"/>
    </cacheField>
    <cacheField name="けもの系へのダメージ" numFmtId="9">
      <sharedItems containsString="0" containsBlank="1" containsNumber="1" minValue="0.05" maxValue="0.1"/>
    </cacheField>
    <cacheField name="植物系へのダメージ" numFmtId="9">
      <sharedItems containsNonDate="0" containsString="0" containsBlank="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NonDate="0" containsString="0" containsBlank="1"/>
    </cacheField>
    <cacheField name="マシン系へのダメージ" numFmtId="9">
      <sharedItems containsString="0" containsBlank="1" containsNumber="1" minValue="7.0000000000000007E-2" maxValue="7.0000000000000007E-2"/>
    </cacheField>
    <cacheField name="水系へのダメージ" numFmtId="9">
      <sharedItems containsNonDate="0" containsString="0" containsBlank="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NonDate="0" containsString="0" containsBlank="1"/>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NonDate="0" containsString="0" containsBlank="1"/>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6"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NonDate="0" containsString="0" containsBlank="1"/>
    </cacheField>
    <cacheField name="じゅもん耐性" numFmtId="9">
      <sharedItems containsString="0" containsBlank="1" containsNumber="1" minValue="0.05"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7.0000000000000007E-2"/>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NonDate="0" containsString="0" containsBlank="1"/>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NonDate="0" containsString="0" containsBlank="1"/>
    </cacheField>
    <cacheField name="マシン系への耐性" numFmtId="9">
      <sharedItems containsNonDate="0" containsString="0" containsBlank="1"/>
    </cacheField>
    <cacheField name="水系への耐性" numFmtId="9">
      <sharedItems containsNonDate="0" containsString="0" containsBlank="1"/>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
    </cacheField>
    <cacheField name="幻惑耐性" numFmtId="9">
      <sharedItems containsString="0" containsBlank="1" containsNumber="1" minValue="0.05" maxValue="0.1"/>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1"/>
    </cacheField>
    <cacheField name="攻撃減耐性" numFmtId="9">
      <sharedItems containsString="0" containsBlank="1" containsNumber="1" minValue="0.05" maxValue="0.1"/>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n v="1"/>
    <x v="0"/>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18"/>
    <n v="318"/>
    <n v="314"/>
    <n v="313"/>
    <n v="317"/>
    <n v="316"/>
    <n v="315"/>
    <n v="316"/>
    <n v="319"/>
    <n v="69"/>
    <n v="69"/>
    <n v="69"/>
    <n v="69"/>
    <n v="69"/>
    <n v="68"/>
    <n v="68"/>
    <n v="67"/>
    <n v="69"/>
    <n v="1.33"/>
    <n v="1"/>
    <n v="1"/>
    <n v="1"/>
    <n v="0.33"/>
    <n v="0.33"/>
    <n v="1"/>
    <n v="0.67"/>
    <n v="1.33"/>
    <n v="62.98"/>
    <n v="57.63"/>
    <n v="66.52"/>
    <n v="75.12"/>
    <n v="47.69"/>
    <n v="49.11"/>
    <n v="60.8"/>
    <n v="51.04"/>
    <n v="62.72"/>
    <n v="32"/>
    <n v="71"/>
    <n v="20"/>
    <n v="13"/>
    <n v="122"/>
    <n v="101"/>
    <n v="39"/>
    <n v="145"/>
    <n v="31"/>
    <n v="1.1599999999999999"/>
    <n v="0.45"/>
    <n v="0.66"/>
    <n v="0.73"/>
    <n v="0.26"/>
    <n v="0.2"/>
    <n v="0.28000000000000003"/>
    <n v="0.23"/>
    <n v="0.92"/>
    <n v="0.17000000000000015"/>
    <n v="0.55000000000000004"/>
    <n v="0.33999999999999997"/>
    <n v="0.27"/>
    <n v="7.0000000000000007E-2"/>
    <n v="0.13"/>
    <n v="0.72"/>
    <n v="0.44000000000000006"/>
    <n v="0.41000000000000003"/>
    <n v="16"/>
    <n v="1"/>
    <n v="7"/>
    <n v="13"/>
    <n v="7"/>
    <n v="3"/>
    <n v="1"/>
    <n v="1"/>
    <n v="5"/>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19"/>
    <n v="312"/>
    <n v="314"/>
    <n v="313"/>
    <n v="305"/>
    <n v="274"/>
    <n v="315"/>
    <n v="316"/>
    <n v="315"/>
    <n v="58"/>
    <n v="58"/>
    <n v="56"/>
    <n v="57"/>
    <n v="57"/>
    <n v="58"/>
    <n v="57"/>
    <n v="58"/>
    <n v="56"/>
    <n v="1"/>
    <n v="1.67"/>
    <n v="1"/>
    <n v="1"/>
    <n v="1"/>
    <n v="1.67"/>
    <n v="1"/>
    <n v="0.67"/>
    <n v="2"/>
    <n v="50.55"/>
    <n v="76.47"/>
    <n v="66.52"/>
    <n v="75.12"/>
    <n v="70.510000000000005"/>
    <n v="96.67"/>
    <n v="60.8"/>
    <n v="51.04"/>
    <n v="86.93"/>
    <n v="134"/>
    <n v="2"/>
    <n v="20"/>
    <n v="13"/>
    <n v="14"/>
    <n v="1"/>
    <n v="39"/>
    <n v="145"/>
    <n v="2"/>
    <n v="0.95"/>
    <n v="0.99"/>
    <n v="0.44"/>
    <n v="0.45"/>
    <n v="0.36"/>
    <n v="0.84"/>
    <n v="0.46"/>
    <n v="0.44"/>
    <n v="0.8"/>
    <n v="5.0000000000000044E-2"/>
    <n v="0.67999999999999994"/>
    <n v="0.56000000000000005"/>
    <n v="0.55000000000000004"/>
    <n v="0.64"/>
    <n v="0.83"/>
    <n v="0.54"/>
    <n v="0.23000000000000004"/>
    <n v="1.2"/>
    <n v="22"/>
    <n v="1"/>
    <n v="1"/>
    <n v="1"/>
    <n v="1"/>
    <n v="1"/>
    <n v="1"/>
    <n v="2"/>
    <n v="1"/>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m/>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16"/>
    <n v="318"/>
    <n v="304"/>
    <n v="313"/>
    <n v="317"/>
    <n v="316"/>
    <n v="308"/>
    <n v="291"/>
    <n v="315"/>
    <n v="61"/>
    <n v="61"/>
    <n v="60"/>
    <n v="60"/>
    <n v="60"/>
    <n v="60"/>
    <n v="61"/>
    <n v="61"/>
    <n v="61"/>
    <n v="1"/>
    <n v="0.6"/>
    <n v="1"/>
    <n v="0.6"/>
    <n v="0.2"/>
    <n v="0.2"/>
    <n v="0.8"/>
    <n v="1"/>
    <n v="1.2"/>
    <n v="50.55"/>
    <n v="46.38"/>
    <n v="66.52"/>
    <n v="54.59"/>
    <n v="43.27"/>
    <n v="44.5"/>
    <n v="54.77"/>
    <n v="60.96"/>
    <n v="58.03"/>
    <n v="134"/>
    <n v="181"/>
    <n v="20"/>
    <n v="77"/>
    <n v="247"/>
    <n v="206"/>
    <n v="96"/>
    <n v="36"/>
    <n v="59"/>
    <n v="0.98"/>
    <n v="0.38"/>
    <n v="0.81"/>
    <n v="0.42"/>
    <n v="0.16"/>
    <n v="0.15"/>
    <n v="0.78"/>
    <n v="0.93"/>
    <n v="0.98"/>
    <n v="2.0000000000000018E-2"/>
    <n v="0.21999999999999997"/>
    <n v="0.18999999999999995"/>
    <n v="0.18"/>
    <n v="4.0000000000000008E-2"/>
    <n v="5.0000000000000017E-2"/>
    <n v="2.0000000000000018E-2"/>
    <n v="6.9999999999999951E-2"/>
    <n v="0.21999999999999997"/>
    <n v="22"/>
    <n v="3"/>
    <n v="10"/>
    <n v="4"/>
    <n v="8"/>
    <n v="8"/>
    <n v="25"/>
    <n v="20"/>
    <n v="12"/>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s v="夜"/>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13"/>
    <n v="299"/>
    <n v="314"/>
    <n v="303"/>
    <n v="305"/>
    <n v="258"/>
    <n v="315"/>
    <n v="308"/>
    <n v="315"/>
    <n v="56"/>
    <n v="56"/>
    <n v="56"/>
    <n v="56"/>
    <n v="57"/>
    <n v="57"/>
    <n v="57"/>
    <n v="57"/>
    <n v="56"/>
    <n v="0.88"/>
    <n v="1"/>
    <n v="0.38"/>
    <n v="0.63"/>
    <n v="0.38"/>
    <n v="0.75"/>
    <n v="0.38"/>
    <n v="0.38"/>
    <n v="0.75"/>
    <n v="46.03"/>
    <n v="57.63"/>
    <n v="42.11"/>
    <n v="56.13"/>
    <n v="49.4"/>
    <n v="64.02"/>
    <n v="42.1"/>
    <n v="42.33"/>
    <n v="41.77"/>
    <n v="213"/>
    <n v="71"/>
    <n v="254"/>
    <n v="65"/>
    <n v="97"/>
    <n v="30"/>
    <n v="236"/>
    <n v="246"/>
    <n v="257"/>
    <n v="0.95"/>
    <n v="0.99"/>
    <n v="0.44"/>
    <n v="0.45"/>
    <n v="0.36"/>
    <n v="0.84"/>
    <n v="0.46"/>
    <n v="0.44"/>
    <n v="0.8"/>
    <n v="-6.9999999999999951E-2"/>
    <n v="1.0000000000000009E-2"/>
    <n v="-0.06"/>
    <n v="0.18"/>
    <n v="2.0000000000000018E-2"/>
    <n v="-8.9999999999999969E-2"/>
    <n v="-8.0000000000000016E-2"/>
    <n v="-0.06"/>
    <n v="-5.0000000000000044E-2"/>
    <n v="35"/>
    <n v="22"/>
    <n v="44"/>
    <n v="8"/>
    <n v="21"/>
    <n v="28"/>
    <n v="38"/>
    <n v="41"/>
    <n v="29"/>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15"/>
    <n v="303"/>
    <n v="318"/>
    <n v="312"/>
    <n v="272"/>
    <n v="309"/>
    <n v="301"/>
    <n v="291"/>
    <n v="309"/>
    <n v="67"/>
    <n v="67"/>
    <n v="67"/>
    <n v="65"/>
    <n v="65"/>
    <n v="65"/>
    <n v="66"/>
    <n v="66"/>
    <n v="66"/>
    <n v="1"/>
    <n v="1.17"/>
    <n v="0.33"/>
    <n v="0.67"/>
    <n v="1"/>
    <n v="0.33"/>
    <n v="0.83"/>
    <n v="0.83"/>
    <n v="1.33"/>
    <n v="50.55"/>
    <n v="62.41"/>
    <n v="40.14"/>
    <n v="58.18"/>
    <n v="70.510000000000005"/>
    <n v="49.11"/>
    <n v="55.67"/>
    <n v="55.85"/>
    <n v="62.72"/>
    <n v="134"/>
    <n v="44"/>
    <n v="271"/>
    <n v="44"/>
    <n v="14"/>
    <n v="101"/>
    <n v="87"/>
    <n v="85"/>
    <n v="31"/>
    <n v="0.89"/>
    <n v="1.1499999999999999"/>
    <n v="0.32"/>
    <n v="0.41"/>
    <n v="0.86"/>
    <n v="0.3"/>
    <n v="0.66"/>
    <n v="0.74"/>
    <n v="1.18"/>
    <n v="0.10999999999999999"/>
    <n v="2.0000000000000018E-2"/>
    <n v="1.0000000000000009E-2"/>
    <n v="0.26000000000000006"/>
    <n v="0.14000000000000001"/>
    <n v="3.0000000000000027E-2"/>
    <n v="0.16999999999999993"/>
    <n v="8.9999999999999969E-2"/>
    <n v="0.15000000000000013"/>
    <n v="20"/>
    <n v="30"/>
    <n v="31"/>
    <n v="1"/>
    <n v="14"/>
    <n v="16"/>
    <n v="14"/>
    <n v="18"/>
    <n v="15"/>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16"/>
    <n v="308"/>
    <n v="318"/>
    <n v="313"/>
    <n v="294"/>
    <n v="213"/>
    <n v="308"/>
    <n v="298"/>
    <n v="315"/>
    <n v="57"/>
    <n v="57"/>
    <n v="58"/>
    <n v="57"/>
    <n v="55"/>
    <n v="56"/>
    <n v="56"/>
    <n v="56"/>
    <n v="56"/>
    <n v="0.83"/>
    <n v="1"/>
    <n v="0.33"/>
    <n v="0.5"/>
    <n v="0.67"/>
    <n v="1.5"/>
    <n v="0.67"/>
    <n v="0.67"/>
    <n v="1"/>
    <n v="44.14"/>
    <n v="57.63"/>
    <n v="40.14"/>
    <n v="49.46"/>
    <n v="59.27"/>
    <n v="90.63"/>
    <n v="50.85"/>
    <n v="51.04"/>
    <n v="50.8"/>
    <n v="235"/>
    <n v="71"/>
    <n v="271"/>
    <n v="140"/>
    <n v="51"/>
    <n v="3"/>
    <n v="141"/>
    <n v="145"/>
    <n v="119"/>
    <n v="0.95"/>
    <n v="0.99"/>
    <n v="0.44"/>
    <n v="0.45"/>
    <n v="0.36"/>
    <n v="0.84"/>
    <n v="0.46"/>
    <n v="0.44"/>
    <n v="0.8"/>
    <n v="-0.12"/>
    <n v="1.0000000000000009E-2"/>
    <n v="-0.10999999999999999"/>
    <n v="4.9999999999999989E-2"/>
    <n v="0.31000000000000005"/>
    <n v="0.66"/>
    <n v="0.21000000000000002"/>
    <n v="0.23000000000000004"/>
    <n v="0.19999999999999996"/>
    <n v="40"/>
    <n v="22"/>
    <n v="48"/>
    <n v="18"/>
    <n v="2"/>
    <n v="3"/>
    <n v="6"/>
    <n v="2"/>
    <n v="5"/>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m/>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299"/>
    <n v="269"/>
    <n v="301"/>
    <n v="294"/>
    <n v="294"/>
    <n v="196"/>
    <n v="294"/>
    <n v="283"/>
    <n v="304"/>
    <n v="55"/>
    <n v="55"/>
    <n v="55"/>
    <n v="55"/>
    <n v="55"/>
    <n v="55"/>
    <n v="55"/>
    <n v="55"/>
    <n v="55"/>
    <n v="0.93"/>
    <n v="0.93"/>
    <n v="0.43"/>
    <n v="0.5"/>
    <n v="0.28999999999999998"/>
    <n v="0.71"/>
    <n v="0.43"/>
    <n v="0.43"/>
    <n v="0.71"/>
    <n v="47.91"/>
    <n v="55.66"/>
    <n v="44.07"/>
    <n v="49.46"/>
    <n v="46.33"/>
    <n v="62.6"/>
    <n v="43.61"/>
    <n v="43.83"/>
    <n v="40.32"/>
    <n v="179"/>
    <n v="91"/>
    <n v="222"/>
    <n v="140"/>
    <n v="155"/>
    <n v="34"/>
    <n v="219"/>
    <n v="223"/>
    <n v="271"/>
    <n v="0.95"/>
    <n v="0.99"/>
    <n v="0.44"/>
    <n v="0.45"/>
    <n v="0.36"/>
    <n v="0.84"/>
    <n v="0.46"/>
    <n v="0.44"/>
    <n v="0.8"/>
    <n v="-1.9999999999999907E-2"/>
    <n v="-5.9999999999999942E-2"/>
    <n v="-1.0000000000000009E-2"/>
    <n v="4.9999999999999989E-2"/>
    <n v="-7.0000000000000007E-2"/>
    <n v="-0.13"/>
    <n v="-3.0000000000000027E-2"/>
    <n v="-1.0000000000000009E-2"/>
    <n v="-9.000000000000008E-2"/>
    <n v="27"/>
    <n v="31"/>
    <n v="27"/>
    <n v="18"/>
    <n v="37"/>
    <n v="31"/>
    <n v="29"/>
    <n v="27"/>
    <n v="31"/>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07"/>
    <n v="314"/>
    <n v="304"/>
    <n v="301"/>
    <n v="314"/>
    <n v="316"/>
    <n v="315"/>
    <n v="316"/>
    <n v="313"/>
    <n v="68"/>
    <n v="68"/>
    <n v="68"/>
    <n v="68"/>
    <n v="68"/>
    <n v="68"/>
    <n v="68"/>
    <n v="67"/>
    <n v="68"/>
    <n v="1.1299999999999999"/>
    <n v="0.5"/>
    <n v="0.63"/>
    <n v="0.75"/>
    <n v="0.25"/>
    <n v="0.13"/>
    <n v="0.38"/>
    <n v="0.25"/>
    <n v="0.88"/>
    <n v="55.45"/>
    <n v="43.57"/>
    <n v="51.95"/>
    <n v="62.29"/>
    <n v="44.97"/>
    <n v="42.01"/>
    <n v="42.1"/>
    <n v="38.42"/>
    <n v="46.46"/>
    <n v="97"/>
    <n v="204"/>
    <n v="116"/>
    <n v="27"/>
    <n v="197"/>
    <n v="287"/>
    <n v="236"/>
    <n v="268"/>
    <n v="174"/>
    <n v="1.1599999999999999"/>
    <n v="0.45"/>
    <n v="0.66"/>
    <n v="0.73"/>
    <n v="0.26"/>
    <n v="0.2"/>
    <n v="0.28000000000000003"/>
    <n v="0.23"/>
    <n v="0.92"/>
    <n v="-3.0000000000000027E-2"/>
    <n v="4.9999999999999989E-2"/>
    <n v="-3.0000000000000027E-2"/>
    <n v="2.0000000000000018E-2"/>
    <n v="-1.0000000000000009E-2"/>
    <n v="-7.0000000000000007E-2"/>
    <n v="9.9999999999999978E-2"/>
    <n v="1.999999999999999E-2"/>
    <n v="-4.0000000000000036E-2"/>
    <n v="40"/>
    <n v="19"/>
    <n v="29"/>
    <n v="22"/>
    <n v="27"/>
    <n v="65"/>
    <n v="10"/>
    <n v="18"/>
    <n v="31"/>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01"/>
    <n v="314"/>
    <n v="295"/>
    <n v="319"/>
    <n v="317"/>
    <n v="316"/>
    <n v="283"/>
    <n v="269"/>
    <n v="309"/>
    <n v="56"/>
    <n v="58"/>
    <n v="57"/>
    <n v="61"/>
    <n v="60"/>
    <n v="60"/>
    <n v="58"/>
    <n v="60"/>
    <n v="60"/>
    <n v="1.5"/>
    <n v="0.5"/>
    <n v="0.88"/>
    <n v="0.25"/>
    <n v="0.13"/>
    <n v="0.13"/>
    <n v="1"/>
    <n v="1"/>
    <n v="1"/>
    <n v="69.39"/>
    <n v="43.57"/>
    <n v="61.79"/>
    <n v="36.630000000000003"/>
    <n v="40.880000000000003"/>
    <n v="42.01"/>
    <n v="60.8"/>
    <n v="60.96"/>
    <n v="50.8"/>
    <n v="8"/>
    <n v="204"/>
    <n v="45"/>
    <n v="303"/>
    <n v="296"/>
    <n v="287"/>
    <n v="39"/>
    <n v="36"/>
    <n v="119"/>
    <n v="0.98"/>
    <n v="0.38"/>
    <n v="0.81"/>
    <n v="0.42"/>
    <n v="0.16"/>
    <n v="0.15"/>
    <n v="0.78"/>
    <n v="0.93"/>
    <n v="0.98"/>
    <n v="0.52"/>
    <n v="0.12"/>
    <n v="6.9999999999999951E-2"/>
    <n v="-0.16999999999999998"/>
    <n v="-0.03"/>
    <n v="-1.999999999999999E-2"/>
    <n v="0.21999999999999997"/>
    <n v="6.9999999999999951E-2"/>
    <n v="2.0000000000000018E-2"/>
    <n v="5"/>
    <n v="6"/>
    <n v="19"/>
    <n v="57"/>
    <n v="39"/>
    <n v="39"/>
    <n v="7"/>
    <n v="20"/>
    <n v="23"/>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07"/>
    <n v="303"/>
    <n v="304"/>
    <n v="303"/>
    <n v="305"/>
    <n v="299"/>
    <n v="275"/>
    <n v="275"/>
    <n v="309"/>
    <n v="64"/>
    <n v="64"/>
    <n v="63"/>
    <n v="63"/>
    <n v="62"/>
    <n v="63"/>
    <n v="64"/>
    <n v="63"/>
    <n v="63"/>
    <n v="1"/>
    <n v="0.78"/>
    <n v="0.56000000000000005"/>
    <n v="0.56000000000000005"/>
    <n v="0.33"/>
    <n v="0.33"/>
    <n v="1"/>
    <n v="0.78"/>
    <n v="0.89"/>
    <n v="50.55"/>
    <n v="51.45"/>
    <n v="49.19"/>
    <n v="52.54"/>
    <n v="47.69"/>
    <n v="49.11"/>
    <n v="60.8"/>
    <n v="54.35"/>
    <n v="46.83"/>
    <n v="134"/>
    <n v="130"/>
    <n v="143"/>
    <n v="101"/>
    <n v="122"/>
    <n v="101"/>
    <n v="39"/>
    <n v="97"/>
    <n v="168"/>
    <n v="0.95"/>
    <n v="0.69"/>
    <n v="0.66"/>
    <n v="0.52"/>
    <n v="0.32"/>
    <n v="0.34"/>
    <n v="1.04"/>
    <n v="0.86"/>
    <n v="0.98"/>
    <n v="5.0000000000000044E-2"/>
    <n v="9.000000000000008E-2"/>
    <n v="-9.9999999999999978E-2"/>
    <n v="4.0000000000000036E-2"/>
    <n v="1.0000000000000009E-2"/>
    <n v="-1.0000000000000009E-2"/>
    <n v="-4.0000000000000036E-2"/>
    <n v="-7.999999999999996E-2"/>
    <n v="-8.9999999999999969E-2"/>
    <n v="24"/>
    <n v="19"/>
    <n v="34"/>
    <n v="24"/>
    <n v="19"/>
    <n v="26"/>
    <n v="29"/>
    <n v="35"/>
    <n v="33"/>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02"/>
    <n v="299"/>
    <n v="304"/>
    <n v="303"/>
    <n v="305"/>
    <n v="299"/>
    <n v="252"/>
    <n v="283"/>
    <n v="309"/>
    <n v="61"/>
    <n v="63"/>
    <n v="63"/>
    <n v="63"/>
    <n v="62"/>
    <n v="63"/>
    <n v="61"/>
    <n v="64"/>
    <n v="63"/>
    <n v="1.22"/>
    <n v="0.89"/>
    <n v="0.56000000000000005"/>
    <n v="0.56000000000000005"/>
    <n v="0.33"/>
    <n v="0.33"/>
    <n v="1.33"/>
    <n v="0.67"/>
    <n v="0.89"/>
    <n v="58.84"/>
    <n v="54.54"/>
    <n v="49.19"/>
    <n v="52.54"/>
    <n v="47.69"/>
    <n v="49.11"/>
    <n v="70.75"/>
    <n v="51.04"/>
    <n v="46.83"/>
    <n v="64"/>
    <n v="102"/>
    <n v="143"/>
    <n v="101"/>
    <n v="122"/>
    <n v="101"/>
    <n v="9"/>
    <n v="145"/>
    <n v="168"/>
    <n v="0.95"/>
    <n v="0.69"/>
    <n v="0.66"/>
    <n v="0.52"/>
    <n v="0.32"/>
    <n v="0.34"/>
    <n v="1.04"/>
    <n v="0.86"/>
    <n v="0.98"/>
    <n v="0.27"/>
    <n v="0.20000000000000007"/>
    <n v="-9.9999999999999978E-2"/>
    <n v="4.0000000000000036E-2"/>
    <n v="1.0000000000000009E-2"/>
    <n v="-1.0000000000000009E-2"/>
    <n v="0.29000000000000004"/>
    <n v="-0.18999999999999995"/>
    <n v="-8.9999999999999969E-2"/>
    <n v="8"/>
    <n v="7"/>
    <n v="34"/>
    <n v="24"/>
    <n v="19"/>
    <n v="26"/>
    <n v="9"/>
    <n v="57"/>
    <n v="33"/>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299"/>
    <n v="259"/>
    <n v="311"/>
    <n v="303"/>
    <n v="247"/>
    <n v="309"/>
    <n v="294"/>
    <n v="275"/>
    <n v="300"/>
    <n v="63"/>
    <n v="64"/>
    <n v="64"/>
    <n v="63"/>
    <n v="64"/>
    <n v="65"/>
    <n v="65"/>
    <n v="65"/>
    <n v="65"/>
    <n v="1.44"/>
    <n v="1.78"/>
    <n v="0.44"/>
    <n v="0.56000000000000005"/>
    <n v="0.89"/>
    <n v="0.22"/>
    <n v="0.67"/>
    <n v="0.78"/>
    <n v="1.33"/>
    <n v="67.13"/>
    <n v="79.56"/>
    <n v="44.47"/>
    <n v="52.54"/>
    <n v="66.760000000000005"/>
    <n v="45.21"/>
    <n v="50.85"/>
    <n v="54.35"/>
    <n v="62.72"/>
    <n v="12"/>
    <n v="1"/>
    <n v="212"/>
    <n v="101"/>
    <n v="27"/>
    <n v="191"/>
    <n v="141"/>
    <n v="97"/>
    <n v="31"/>
    <n v="0.89"/>
    <n v="1.1499999999999999"/>
    <n v="0.32"/>
    <n v="0.41"/>
    <n v="0.86"/>
    <n v="0.3"/>
    <n v="0.66"/>
    <n v="0.74"/>
    <n v="1.18"/>
    <n v="0.54999999999999993"/>
    <n v="0.63000000000000012"/>
    <n v="0.12"/>
    <n v="0.15000000000000008"/>
    <n v="3.0000000000000027E-2"/>
    <n v="-7.9999999999999988E-2"/>
    <n v="1.0000000000000009E-2"/>
    <n v="4.0000000000000036E-2"/>
    <n v="0.15000000000000013"/>
    <n v="1"/>
    <n v="1"/>
    <n v="9"/>
    <n v="9"/>
    <n v="23"/>
    <n v="56"/>
    <n v="29"/>
    <n v="23"/>
    <n v="15"/>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07"/>
    <n v="262"/>
    <n v="311"/>
    <n v="303"/>
    <n v="143"/>
    <n v="289"/>
    <n v="262"/>
    <n v="249"/>
    <n v="275"/>
    <n v="59"/>
    <n v="39"/>
    <n v="61"/>
    <n v="56"/>
    <n v="3"/>
    <n v="51"/>
    <n v="57"/>
    <n v="57"/>
    <n v="54"/>
    <n v="0.53"/>
    <n v="0.88"/>
    <n v="0.24"/>
    <n v="0.28999999999999998"/>
    <n v="1"/>
    <n v="0.24"/>
    <n v="0.65"/>
    <n v="0.71"/>
    <n v="1.24"/>
    <n v="32.840000000000003"/>
    <n v="54.26"/>
    <n v="36.590000000000003"/>
    <n v="38.68"/>
    <n v="70.510000000000005"/>
    <n v="45.92"/>
    <n v="50.24"/>
    <n v="52.24"/>
    <n v="59.47"/>
    <n v="303"/>
    <n v="105"/>
    <n v="302"/>
    <n v="274"/>
    <n v="14"/>
    <n v="174"/>
    <n v="150"/>
    <n v="127"/>
    <n v="51"/>
    <n v="0.98"/>
    <n v="0.38"/>
    <n v="0.81"/>
    <n v="0.42"/>
    <n v="0.16"/>
    <n v="0.15"/>
    <n v="0.78"/>
    <n v="0.93"/>
    <n v="0.98"/>
    <n v="-0.44999999999999996"/>
    <n v="0.5"/>
    <n v="-0.57000000000000006"/>
    <n v="-0.13"/>
    <n v="0.84"/>
    <n v="0.09"/>
    <n v="-0.13"/>
    <n v="-0.22000000000000008"/>
    <n v="0.26"/>
    <n v="57"/>
    <n v="1"/>
    <n v="61"/>
    <n v="48"/>
    <n v="1"/>
    <n v="2"/>
    <n v="49"/>
    <n v="43"/>
    <n v="10"/>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m/>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02"/>
    <n v="314"/>
    <n v="295"/>
    <n v="303"/>
    <n v="314"/>
    <n v="309"/>
    <n v="283"/>
    <n v="257"/>
    <n v="307"/>
    <n v="57"/>
    <n v="58"/>
    <n v="57"/>
    <n v="56"/>
    <n v="58"/>
    <n v="58"/>
    <n v="58"/>
    <n v="58"/>
    <n v="59"/>
    <n v="1"/>
    <n v="0.36"/>
    <n v="0.64"/>
    <n v="0.45"/>
    <n v="0.18"/>
    <n v="0.18"/>
    <n v="0.73"/>
    <n v="0.91"/>
    <n v="0.82"/>
    <n v="50.55"/>
    <n v="39.64"/>
    <n v="52.34"/>
    <n v="46.89"/>
    <n v="42.59"/>
    <n v="43.79"/>
    <n v="52.65"/>
    <n v="58.25"/>
    <n v="44.3"/>
    <n v="134"/>
    <n v="270"/>
    <n v="110"/>
    <n v="188"/>
    <n v="259"/>
    <n v="218"/>
    <n v="122"/>
    <n v="68"/>
    <n v="201"/>
    <n v="0.98"/>
    <n v="0.38"/>
    <n v="0.81"/>
    <n v="0.42"/>
    <n v="0.16"/>
    <n v="0.15"/>
    <n v="0.78"/>
    <n v="0.93"/>
    <n v="0.98"/>
    <n v="2.0000000000000018E-2"/>
    <n v="-2.0000000000000018E-2"/>
    <n v="-0.17000000000000004"/>
    <n v="3.0000000000000027E-2"/>
    <n v="1.999999999999999E-2"/>
    <n v="0.03"/>
    <n v="-5.0000000000000044E-2"/>
    <n v="-2.0000000000000018E-2"/>
    <n v="-0.16000000000000003"/>
    <n v="22"/>
    <n v="28"/>
    <n v="49"/>
    <n v="24"/>
    <n v="11"/>
    <n v="11"/>
    <n v="40"/>
    <n v="33"/>
    <n v="44"/>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295"/>
    <n v="308"/>
    <n v="295"/>
    <n v="289"/>
    <n v="305"/>
    <n v="309"/>
    <n v="308"/>
    <n v="308"/>
    <n v="304"/>
    <n v="67"/>
    <n v="66"/>
    <n v="67"/>
    <n v="67"/>
    <n v="66"/>
    <n v="66"/>
    <n v="63"/>
    <n v="60"/>
    <n v="67"/>
    <n v="1.25"/>
    <n v="0.5"/>
    <n v="0.57999999999999996"/>
    <n v="0.67"/>
    <n v="0.25"/>
    <n v="0.17"/>
    <n v="0.33"/>
    <n v="0.25"/>
    <n v="0.83"/>
    <n v="59.97"/>
    <n v="43.57"/>
    <n v="49.98"/>
    <n v="58.18"/>
    <n v="44.97"/>
    <n v="43.43"/>
    <n v="40.590000000000003"/>
    <n v="38.42"/>
    <n v="44.66"/>
    <n v="58"/>
    <n v="204"/>
    <n v="136"/>
    <n v="44"/>
    <n v="197"/>
    <n v="227"/>
    <n v="251"/>
    <n v="268"/>
    <n v="190"/>
    <n v="1.1599999999999999"/>
    <n v="0.45"/>
    <n v="0.66"/>
    <n v="0.73"/>
    <n v="0.26"/>
    <n v="0.2"/>
    <n v="0.28000000000000003"/>
    <n v="0.23"/>
    <n v="0.92"/>
    <n v="9.000000000000008E-2"/>
    <n v="4.9999999999999989E-2"/>
    <n v="-8.0000000000000071E-2"/>
    <n v="-5.9999999999999942E-2"/>
    <n v="-1.0000000000000009E-2"/>
    <n v="-0.03"/>
    <n v="4.9999999999999989E-2"/>
    <n v="1.999999999999999E-2"/>
    <n v="-9.000000000000008E-2"/>
    <n v="24"/>
    <n v="19"/>
    <n v="37"/>
    <n v="34"/>
    <n v="27"/>
    <n v="38"/>
    <n v="13"/>
    <n v="18"/>
    <n v="33"/>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s v="水"/>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02"/>
    <n v="292"/>
    <n v="301"/>
    <n v="301"/>
    <n v="305"/>
    <n v="289"/>
    <n v="252"/>
    <n v="264"/>
    <n v="307"/>
    <n v="61"/>
    <n v="62"/>
    <n v="62"/>
    <n v="62"/>
    <n v="62"/>
    <n v="62"/>
    <n v="61"/>
    <n v="62"/>
    <n v="62"/>
    <n v="0.92"/>
    <n v="0.75"/>
    <n v="0.5"/>
    <n v="0.5"/>
    <n v="0.25"/>
    <n v="0.33"/>
    <n v="1"/>
    <n v="0.75"/>
    <n v="0.75"/>
    <n v="47.53"/>
    <n v="50.6"/>
    <n v="46.83"/>
    <n v="49.46"/>
    <n v="44.97"/>
    <n v="49.11"/>
    <n v="60.8"/>
    <n v="53.44"/>
    <n v="41.77"/>
    <n v="185"/>
    <n v="135"/>
    <n v="181"/>
    <n v="140"/>
    <n v="197"/>
    <n v="101"/>
    <n v="39"/>
    <n v="104"/>
    <n v="257"/>
    <n v="0.95"/>
    <n v="0.69"/>
    <n v="0.66"/>
    <n v="0.52"/>
    <n v="0.32"/>
    <n v="0.34"/>
    <n v="1.04"/>
    <n v="0.86"/>
    <n v="0.98"/>
    <n v="-2.9999999999999916E-2"/>
    <n v="6.0000000000000053E-2"/>
    <n v="-0.16000000000000003"/>
    <n v="-2.0000000000000018E-2"/>
    <n v="-7.0000000000000007E-2"/>
    <n v="-1.0000000000000009E-2"/>
    <n v="-4.0000000000000036E-2"/>
    <n v="-0.10999999999999999"/>
    <n v="-0.22999999999999998"/>
    <n v="36"/>
    <n v="21"/>
    <n v="54"/>
    <n v="33"/>
    <n v="52"/>
    <n v="26"/>
    <n v="29"/>
    <n v="38"/>
    <n v="57"/>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11"/>
    <n v="312"/>
    <n v="237"/>
    <n v="303"/>
    <n v="314"/>
    <n v="309"/>
    <n v="252"/>
    <n v="225"/>
    <n v="286"/>
    <n v="60"/>
    <n v="57"/>
    <n v="55"/>
    <n v="56"/>
    <n v="58"/>
    <n v="58"/>
    <n v="56"/>
    <n v="55"/>
    <n v="56"/>
    <n v="0.67"/>
    <n v="0.42"/>
    <n v="1.25"/>
    <n v="0.42"/>
    <n v="0.17"/>
    <n v="0.17"/>
    <n v="1"/>
    <n v="1.58"/>
    <n v="1.42"/>
    <n v="38.11"/>
    <n v="41.32"/>
    <n v="76.36"/>
    <n v="45.35"/>
    <n v="42.25"/>
    <n v="43.43"/>
    <n v="60.8"/>
    <n v="78.38"/>
    <n v="65.98"/>
    <n v="279"/>
    <n v="241"/>
    <n v="5"/>
    <n v="214"/>
    <n v="263"/>
    <n v="227"/>
    <n v="39"/>
    <n v="3"/>
    <n v="23"/>
    <n v="0.98"/>
    <n v="0.38"/>
    <n v="0.81"/>
    <n v="0.42"/>
    <n v="0.16"/>
    <n v="0.15"/>
    <n v="0.78"/>
    <n v="0.93"/>
    <n v="0.98"/>
    <n v="-0.30999999999999994"/>
    <n v="3.999999999999998E-2"/>
    <n v="0.43999999999999995"/>
    <n v="0"/>
    <n v="1.0000000000000009E-2"/>
    <n v="2.0000000000000018E-2"/>
    <n v="0.21999999999999997"/>
    <n v="0.65"/>
    <n v="0.43999999999999995"/>
    <n v="52"/>
    <n v="14"/>
    <n v="4"/>
    <n v="27"/>
    <n v="15"/>
    <n v="15"/>
    <n v="7"/>
    <n v="3"/>
    <n v="4"/>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07"/>
    <n v="262"/>
    <n v="311"/>
    <n v="303"/>
    <n v="143"/>
    <n v="289"/>
    <n v="262"/>
    <n v="249"/>
    <n v="275"/>
    <n v="64"/>
    <n v="65"/>
    <n v="64"/>
    <n v="63"/>
    <n v="58"/>
    <n v="63"/>
    <n v="60"/>
    <n v="61"/>
    <n v="60"/>
    <n v="0.75"/>
    <n v="1.25"/>
    <n v="0.33"/>
    <n v="0.42"/>
    <n v="1.42"/>
    <n v="0.33"/>
    <n v="0.92"/>
    <n v="1"/>
    <n v="1.75"/>
    <n v="41.13"/>
    <n v="64.66"/>
    <n v="40.14"/>
    <n v="45.35"/>
    <n v="84.81"/>
    <n v="49.11"/>
    <n v="58.38"/>
    <n v="60.96"/>
    <n v="77.900000000000006"/>
    <n v="258"/>
    <n v="33"/>
    <n v="271"/>
    <n v="214"/>
    <n v="2"/>
    <n v="101"/>
    <n v="64"/>
    <n v="36"/>
    <n v="8"/>
    <n v="0.89"/>
    <n v="1.1499999999999999"/>
    <n v="0.32"/>
    <n v="0.41"/>
    <n v="0.86"/>
    <n v="0.3"/>
    <n v="0.66"/>
    <n v="0.74"/>
    <n v="1.18"/>
    <n v="-0.14000000000000001"/>
    <n v="0.10000000000000009"/>
    <n v="1.0000000000000009E-2"/>
    <n v="1.0000000000000009E-2"/>
    <n v="0.55999999999999994"/>
    <n v="3.0000000000000027E-2"/>
    <n v="0.26"/>
    <n v="0.26"/>
    <n v="0.57000000000000006"/>
    <n v="48"/>
    <n v="22"/>
    <n v="31"/>
    <n v="36"/>
    <n v="2"/>
    <n v="16"/>
    <n v="7"/>
    <n v="5"/>
    <n v="4"/>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295"/>
    <n v="239"/>
    <n v="304"/>
    <n v="294"/>
    <n v="190"/>
    <n v="274"/>
    <n v="262"/>
    <n v="254"/>
    <n v="286"/>
    <n v="61"/>
    <n v="61"/>
    <n v="61"/>
    <n v="60"/>
    <n v="62"/>
    <n v="60"/>
    <n v="60"/>
    <n v="62"/>
    <n v="62"/>
    <n v="0.88"/>
    <n v="1.1200000000000001"/>
    <n v="0.28999999999999998"/>
    <n v="0.41"/>
    <n v="0.71"/>
    <n v="0.28999999999999998"/>
    <n v="0.65"/>
    <n v="0.65"/>
    <n v="1"/>
    <n v="46.03"/>
    <n v="61"/>
    <n v="38.56"/>
    <n v="44.84"/>
    <n v="60.63"/>
    <n v="47.69"/>
    <n v="50.24"/>
    <n v="50.44"/>
    <n v="50.8"/>
    <n v="213"/>
    <n v="47"/>
    <n v="292"/>
    <n v="225"/>
    <n v="48"/>
    <n v="141"/>
    <n v="150"/>
    <n v="152"/>
    <n v="119"/>
    <n v="0.89"/>
    <n v="1.1499999999999999"/>
    <n v="0.32"/>
    <n v="0.41"/>
    <n v="0.86"/>
    <n v="0.3"/>
    <n v="0.66"/>
    <n v="0.74"/>
    <n v="1.18"/>
    <n v="-1.0000000000000009E-2"/>
    <n v="-2.9999999999999805E-2"/>
    <n v="-3.0000000000000027E-2"/>
    <n v="0"/>
    <n v="-0.15000000000000002"/>
    <n v="-1.0000000000000009E-2"/>
    <n v="-1.0000000000000009E-2"/>
    <n v="-8.9999999999999969E-2"/>
    <n v="-0.17999999999999994"/>
    <n v="35"/>
    <n v="33"/>
    <n v="49"/>
    <n v="41"/>
    <n v="44"/>
    <n v="28"/>
    <n v="33"/>
    <n v="43"/>
    <n v="45"/>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293"/>
    <n v="308"/>
    <n v="219"/>
    <n v="277"/>
    <n v="294"/>
    <n v="299"/>
    <n v="308"/>
    <n v="316"/>
    <n v="272"/>
    <n v="66"/>
    <n v="66"/>
    <n v="55"/>
    <n v="65"/>
    <n v="64"/>
    <n v="60"/>
    <n v="63"/>
    <n v="67"/>
    <n v="59"/>
    <n v="0.89"/>
    <n v="0.33"/>
    <n v="1"/>
    <n v="0.5"/>
    <n v="0.22"/>
    <n v="0.17"/>
    <n v="0.22"/>
    <n v="0.11"/>
    <n v="1.22"/>
    <n v="46.4"/>
    <n v="38.79"/>
    <n v="66.52"/>
    <n v="49.46"/>
    <n v="43.95"/>
    <n v="43.43"/>
    <n v="37.28"/>
    <n v="34.21"/>
    <n v="58.75"/>
    <n v="208"/>
    <n v="280"/>
    <n v="20"/>
    <n v="140"/>
    <n v="228"/>
    <n v="227"/>
    <n v="297"/>
    <n v="310"/>
    <n v="54"/>
    <n v="1.1599999999999999"/>
    <n v="0.45"/>
    <n v="0.66"/>
    <n v="0.73"/>
    <n v="0.26"/>
    <n v="0.2"/>
    <n v="0.28000000000000003"/>
    <n v="0.23"/>
    <n v="0.92"/>
    <n v="-0.26999999999999991"/>
    <n v="-0.12"/>
    <n v="0.33999999999999997"/>
    <n v="-0.22999999999999998"/>
    <n v="-4.0000000000000008E-2"/>
    <n v="-0.03"/>
    <n v="-6.0000000000000026E-2"/>
    <n v="-0.12000000000000001"/>
    <n v="0.29999999999999993"/>
    <n v="61"/>
    <n v="57"/>
    <n v="7"/>
    <n v="64"/>
    <n v="48"/>
    <n v="38"/>
    <n v="48"/>
    <n v="60"/>
    <n v="10"/>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m/>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66"/>
    <n v="299"/>
    <n v="276"/>
    <n v="186"/>
    <n v="286"/>
    <n v="299"/>
    <n v="308"/>
    <n v="308"/>
    <n v="294"/>
    <n v="62"/>
    <n v="64"/>
    <n v="65"/>
    <n v="53"/>
    <n v="60"/>
    <n v="60"/>
    <n v="63"/>
    <n v="60"/>
    <n v="64"/>
    <n v="1.44"/>
    <n v="0.44"/>
    <n v="0.56000000000000005"/>
    <n v="1.17"/>
    <n v="0.28000000000000003"/>
    <n v="0.17"/>
    <n v="0.22"/>
    <n v="0.17"/>
    <n v="0.83"/>
    <n v="67.13"/>
    <n v="41.89"/>
    <n v="49.19"/>
    <n v="83.84"/>
    <n v="45.99"/>
    <n v="43.43"/>
    <n v="37.28"/>
    <n v="36.020000000000003"/>
    <n v="44.66"/>
    <n v="12"/>
    <n v="230"/>
    <n v="143"/>
    <n v="2"/>
    <n v="171"/>
    <n v="227"/>
    <n v="297"/>
    <n v="286"/>
    <n v="190"/>
    <n v="1.1599999999999999"/>
    <n v="0.45"/>
    <n v="0.66"/>
    <n v="0.73"/>
    <n v="0.26"/>
    <n v="0.2"/>
    <n v="0.28000000000000003"/>
    <n v="0.23"/>
    <n v="0.92"/>
    <n v="0.28000000000000003"/>
    <n v="-1.0000000000000009E-2"/>
    <n v="-9.9999999999999978E-2"/>
    <n v="0.43999999999999995"/>
    <n v="2.0000000000000018E-2"/>
    <n v="-0.03"/>
    <n v="-6.0000000000000026E-2"/>
    <n v="-0.06"/>
    <n v="-9.000000000000008E-2"/>
    <n v="6"/>
    <n v="34"/>
    <n v="42"/>
    <n v="2"/>
    <n v="17"/>
    <n v="38"/>
    <n v="48"/>
    <n v="36"/>
    <n v="33"/>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286"/>
    <n v="303"/>
    <n v="284"/>
    <n v="277"/>
    <n v="305"/>
    <n v="309"/>
    <n v="308"/>
    <n v="308"/>
    <n v="300"/>
    <n v="65"/>
    <n v="65"/>
    <n v="66"/>
    <n v="65"/>
    <n v="66"/>
    <n v="66"/>
    <n v="63"/>
    <n v="60"/>
    <n v="66"/>
    <n v="1.2"/>
    <n v="0.47"/>
    <n v="0.6"/>
    <n v="0.6"/>
    <n v="0.2"/>
    <n v="0.13"/>
    <n v="0.27"/>
    <n v="0.2"/>
    <n v="0.8"/>
    <n v="58.09"/>
    <n v="42.73"/>
    <n v="50.77"/>
    <n v="54.59"/>
    <n v="43.27"/>
    <n v="42.01"/>
    <n v="38.78"/>
    <n v="36.92"/>
    <n v="43.57"/>
    <n v="73"/>
    <n v="215"/>
    <n v="122"/>
    <n v="77"/>
    <n v="247"/>
    <n v="287"/>
    <n v="269"/>
    <n v="281"/>
    <n v="216"/>
    <n v="1.1599999999999999"/>
    <n v="0.45"/>
    <n v="0.66"/>
    <n v="0.73"/>
    <n v="0.26"/>
    <n v="0.2"/>
    <n v="0.28000000000000003"/>
    <n v="0.23"/>
    <n v="0.92"/>
    <n v="4.0000000000000036E-2"/>
    <n v="1.9999999999999962E-2"/>
    <n v="-6.0000000000000053E-2"/>
    <n v="-0.13"/>
    <n v="-0.06"/>
    <n v="-7.0000000000000007E-2"/>
    <n v="-1.0000000000000009E-2"/>
    <n v="-0.03"/>
    <n v="-0.12"/>
    <n v="30"/>
    <n v="27"/>
    <n v="31"/>
    <n v="42"/>
    <n v="60"/>
    <n v="65"/>
    <n v="25"/>
    <n v="31"/>
    <n v="42"/>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s v="夜"/>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295"/>
    <n v="239"/>
    <n v="304"/>
    <n v="294"/>
    <n v="203"/>
    <n v="289"/>
    <n v="262"/>
    <n v="254"/>
    <n v="291"/>
    <n v="61"/>
    <n v="61"/>
    <n v="61"/>
    <n v="60"/>
    <n v="63"/>
    <n v="63"/>
    <n v="60"/>
    <n v="62"/>
    <n v="63"/>
    <n v="1"/>
    <n v="1.27"/>
    <n v="0.33"/>
    <n v="0.47"/>
    <n v="0.73"/>
    <n v="0.27"/>
    <n v="0.73"/>
    <n v="0.73"/>
    <n v="1.07"/>
    <n v="50.55"/>
    <n v="65.22"/>
    <n v="40.14"/>
    <n v="47.92"/>
    <n v="61.32"/>
    <n v="46.98"/>
    <n v="52.65"/>
    <n v="52.84"/>
    <n v="53.33"/>
    <n v="134"/>
    <n v="27"/>
    <n v="271"/>
    <n v="177"/>
    <n v="43"/>
    <n v="152"/>
    <n v="122"/>
    <n v="114"/>
    <n v="96"/>
    <n v="0.89"/>
    <n v="1.1499999999999999"/>
    <n v="0.32"/>
    <n v="0.41"/>
    <n v="0.86"/>
    <n v="0.3"/>
    <n v="0.66"/>
    <n v="0.74"/>
    <n v="1.18"/>
    <n v="0.10999999999999999"/>
    <n v="0.12000000000000011"/>
    <n v="1.0000000000000009E-2"/>
    <n v="0.06"/>
    <n v="-0.13"/>
    <n v="-2.9999999999999971E-2"/>
    <n v="6.9999999999999951E-2"/>
    <n v="-1.0000000000000009E-2"/>
    <n v="-0.10999999999999988"/>
    <n v="20"/>
    <n v="20"/>
    <n v="31"/>
    <n v="21"/>
    <n v="39"/>
    <n v="35"/>
    <n v="23"/>
    <n v="34"/>
    <n v="40"/>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284"/>
    <n v="269"/>
    <n v="271"/>
    <n v="271"/>
    <n v="272"/>
    <n v="258"/>
    <n v="217"/>
    <n v="240"/>
    <n v="286"/>
    <n v="57"/>
    <n v="58"/>
    <n v="57"/>
    <n v="56"/>
    <n v="59"/>
    <n v="59"/>
    <n v="58"/>
    <n v="57"/>
    <n v="58"/>
    <n v="1.27"/>
    <n v="0.87"/>
    <n v="0.73"/>
    <n v="0.67"/>
    <n v="0.4"/>
    <n v="0.4"/>
    <n v="1.33"/>
    <n v="1"/>
    <n v="1.1299999999999999"/>
    <n v="60.72"/>
    <n v="53.98"/>
    <n v="55.89"/>
    <n v="58.18"/>
    <n v="50.08"/>
    <n v="51.6"/>
    <n v="70.75"/>
    <n v="60.96"/>
    <n v="55.5"/>
    <n v="44"/>
    <n v="108"/>
    <n v="75"/>
    <n v="44"/>
    <n v="92"/>
    <n v="78"/>
    <n v="9"/>
    <n v="36"/>
    <n v="76"/>
    <n v="0.95"/>
    <n v="0.69"/>
    <n v="0.66"/>
    <n v="0.52"/>
    <n v="0.32"/>
    <n v="0.34"/>
    <n v="1.04"/>
    <n v="0.86"/>
    <n v="0.98"/>
    <n v="0.32000000000000006"/>
    <n v="0.18000000000000005"/>
    <n v="6.9999999999999951E-2"/>
    <n v="0.15000000000000002"/>
    <n v="8.0000000000000016E-2"/>
    <n v="0.06"/>
    <n v="0.29000000000000004"/>
    <n v="0.14000000000000001"/>
    <n v="0.14999999999999991"/>
    <n v="5"/>
    <n v="9"/>
    <n v="18"/>
    <n v="9"/>
    <n v="6"/>
    <n v="13"/>
    <n v="9"/>
    <n v="13"/>
    <n v="12"/>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33"/>
    <n v="276"/>
    <n v="237"/>
    <n v="226"/>
    <n v="272"/>
    <n v="289"/>
    <n v="294"/>
    <n v="308"/>
    <n v="275"/>
    <n v="57"/>
    <n v="55"/>
    <n v="59"/>
    <n v="60"/>
    <n v="58"/>
    <n v="58"/>
    <n v="52"/>
    <n v="60"/>
    <n v="60"/>
    <n v="1.62"/>
    <n v="0.56999999999999995"/>
    <n v="0.71"/>
    <n v="0.76"/>
    <n v="0.28999999999999998"/>
    <n v="0.19"/>
    <n v="0.28999999999999998"/>
    <n v="0.14000000000000001"/>
    <n v="1"/>
    <n v="73.91"/>
    <n v="45.54"/>
    <n v="55.1"/>
    <n v="62.8"/>
    <n v="46.33"/>
    <n v="44.14"/>
    <n v="39.39"/>
    <n v="35.11"/>
    <n v="50.8"/>
    <n v="4"/>
    <n v="188"/>
    <n v="80"/>
    <n v="26"/>
    <n v="155"/>
    <n v="212"/>
    <n v="265"/>
    <n v="298"/>
    <n v="119"/>
    <n v="1.1599999999999999"/>
    <n v="0.45"/>
    <n v="0.66"/>
    <n v="0.73"/>
    <n v="0.26"/>
    <n v="0.2"/>
    <n v="0.28000000000000003"/>
    <n v="0.23"/>
    <n v="0.92"/>
    <n v="0.46000000000000019"/>
    <n v="0.11999999999999994"/>
    <n v="4.9999999999999933E-2"/>
    <n v="3.0000000000000027E-2"/>
    <n v="2.9999999999999971E-2"/>
    <n v="-1.0000000000000009E-2"/>
    <n v="9.9999999999999534E-3"/>
    <n v="-0.09"/>
    <n v="7.999999999999996E-2"/>
    <n v="3"/>
    <n v="9"/>
    <n v="23"/>
    <n v="21"/>
    <n v="14"/>
    <n v="30"/>
    <n v="22"/>
    <n v="48"/>
    <n v="23"/>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293"/>
    <n v="281"/>
    <n v="284"/>
    <n v="289"/>
    <n v="294"/>
    <n v="274"/>
    <n v="233"/>
    <n v="249"/>
    <n v="299"/>
    <n v="59"/>
    <n v="59"/>
    <n v="59"/>
    <n v="60"/>
    <n v="60"/>
    <n v="60"/>
    <n v="59"/>
    <n v="59"/>
    <n v="60"/>
    <n v="0.94"/>
    <n v="0.65"/>
    <n v="0.53"/>
    <n v="0.47"/>
    <n v="0.24"/>
    <n v="0.28999999999999998"/>
    <n v="0.94"/>
    <n v="0.71"/>
    <n v="0.76"/>
    <n v="48.29"/>
    <n v="47.79"/>
    <n v="48.01"/>
    <n v="47.92"/>
    <n v="44.63"/>
    <n v="47.69"/>
    <n v="58.99"/>
    <n v="52.24"/>
    <n v="42.13"/>
    <n v="170"/>
    <n v="159"/>
    <n v="165"/>
    <n v="177"/>
    <n v="211"/>
    <n v="141"/>
    <n v="59"/>
    <n v="127"/>
    <n v="245"/>
    <n v="0.95"/>
    <n v="0.69"/>
    <n v="0.66"/>
    <n v="0.52"/>
    <n v="0.32"/>
    <n v="0.34"/>
    <n v="1.04"/>
    <n v="0.86"/>
    <n v="0.98"/>
    <n v="-1.0000000000000009E-2"/>
    <n v="-3.9999999999999925E-2"/>
    <n v="-0.13"/>
    <n v="-5.0000000000000044E-2"/>
    <n v="-8.0000000000000016E-2"/>
    <n v="-5.0000000000000044E-2"/>
    <n v="-0.10000000000000009"/>
    <n v="-0.15000000000000002"/>
    <n v="-0.21999999999999997"/>
    <n v="32"/>
    <n v="35"/>
    <n v="44"/>
    <n v="45"/>
    <n v="56"/>
    <n v="46"/>
    <n v="39"/>
    <n v="47"/>
    <n v="55"/>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71"/>
    <n v="292"/>
    <n v="271"/>
    <n v="259"/>
    <n v="294"/>
    <n v="299"/>
    <n v="301"/>
    <n v="308"/>
    <n v="294"/>
    <n v="64"/>
    <n v="60"/>
    <n v="64"/>
    <n v="63"/>
    <n v="64"/>
    <n v="60"/>
    <n v="57"/>
    <n v="60"/>
    <n v="64"/>
    <n v="1.41"/>
    <n v="0.53"/>
    <n v="0.65"/>
    <n v="0.71"/>
    <n v="0.24"/>
    <n v="0.18"/>
    <n v="0.28999999999999998"/>
    <n v="0.18"/>
    <n v="0.88"/>
    <n v="66"/>
    <n v="44.42"/>
    <n v="52.74"/>
    <n v="60.24"/>
    <n v="44.63"/>
    <n v="43.79"/>
    <n v="39.39"/>
    <n v="36.32"/>
    <n v="46.46"/>
    <n v="15"/>
    <n v="199"/>
    <n v="108"/>
    <n v="31"/>
    <n v="211"/>
    <n v="218"/>
    <n v="265"/>
    <n v="285"/>
    <n v="174"/>
    <n v="1.1599999999999999"/>
    <n v="0.45"/>
    <n v="0.66"/>
    <n v="0.73"/>
    <n v="0.26"/>
    <n v="0.2"/>
    <n v="0.28000000000000003"/>
    <n v="0.23"/>
    <n v="0.92"/>
    <n v="0.25"/>
    <n v="8.0000000000000016E-2"/>
    <n v="-1.0000000000000009E-2"/>
    <n v="-2.0000000000000018E-2"/>
    <n v="-2.0000000000000018E-2"/>
    <n v="-2.0000000000000018E-2"/>
    <n v="9.9999999999999534E-3"/>
    <n v="-5.0000000000000017E-2"/>
    <n v="-4.0000000000000036E-2"/>
    <n v="7"/>
    <n v="15"/>
    <n v="28"/>
    <n v="25"/>
    <n v="37"/>
    <n v="33"/>
    <n v="22"/>
    <n v="35"/>
    <n v="31"/>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59"/>
    <n v="235"/>
    <n v="284"/>
    <n v="277"/>
    <n v="263"/>
    <n v="228"/>
    <n v="165"/>
    <n v="240"/>
    <n v="291"/>
    <n v="53"/>
    <n v="55"/>
    <n v="59"/>
    <n v="58"/>
    <n v="58"/>
    <n v="57"/>
    <n v="55"/>
    <n v="57"/>
    <n v="59"/>
    <n v="1.33"/>
    <n v="0.95"/>
    <n v="0.43"/>
    <n v="0.43"/>
    <n v="0.33"/>
    <n v="0.38"/>
    <n v="1.43"/>
    <n v="0.71"/>
    <n v="0.76"/>
    <n v="62.98"/>
    <n v="56.23"/>
    <n v="44.07"/>
    <n v="45.87"/>
    <n v="47.69"/>
    <n v="50.89"/>
    <n v="73.760000000000005"/>
    <n v="52.24"/>
    <n v="42.13"/>
    <n v="32"/>
    <n v="85"/>
    <n v="222"/>
    <n v="203"/>
    <n v="122"/>
    <n v="83"/>
    <n v="7"/>
    <n v="127"/>
    <n v="245"/>
    <n v="0.95"/>
    <n v="0.69"/>
    <n v="0.66"/>
    <n v="0.52"/>
    <n v="0.32"/>
    <n v="0.34"/>
    <n v="1.04"/>
    <n v="0.86"/>
    <n v="0.98"/>
    <n v="0.38000000000000012"/>
    <n v="0.26"/>
    <n v="-0.23000000000000004"/>
    <n v="-9.0000000000000024E-2"/>
    <n v="1.0000000000000009E-2"/>
    <n v="3.999999999999998E-2"/>
    <n v="0.3899999999999999"/>
    <n v="-0.15000000000000002"/>
    <n v="-0.21999999999999997"/>
    <n v="3"/>
    <n v="4"/>
    <n v="60"/>
    <n v="48"/>
    <n v="19"/>
    <n v="16"/>
    <n v="7"/>
    <n v="47"/>
    <n v="55"/>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59"/>
    <n v="167"/>
    <n v="276"/>
    <n v="246"/>
    <n v="113"/>
    <n v="247"/>
    <n v="210"/>
    <n v="219"/>
    <n v="241"/>
    <n v="51"/>
    <n v="56"/>
    <n v="50"/>
    <n v="45"/>
    <n v="55"/>
    <n v="51"/>
    <n v="51"/>
    <n v="56"/>
    <n v="56"/>
    <n v="0.88"/>
    <n v="1.0900000000000001"/>
    <n v="0.31"/>
    <n v="0.44"/>
    <n v="0.66"/>
    <n v="0.22"/>
    <n v="0.66"/>
    <n v="0.63"/>
    <n v="0.97"/>
    <n v="46.03"/>
    <n v="60.16"/>
    <n v="39.35"/>
    <n v="46.38"/>
    <n v="58.93"/>
    <n v="45.21"/>
    <n v="50.54"/>
    <n v="49.84"/>
    <n v="49.72"/>
    <n v="213"/>
    <n v="54"/>
    <n v="287"/>
    <n v="199"/>
    <n v="58"/>
    <n v="191"/>
    <n v="144"/>
    <n v="157"/>
    <n v="132"/>
    <n v="0.89"/>
    <n v="1.1499999999999999"/>
    <n v="0.32"/>
    <n v="0.41"/>
    <n v="0.86"/>
    <n v="0.3"/>
    <n v="0.66"/>
    <n v="0.74"/>
    <n v="1.18"/>
    <n v="-1.0000000000000009E-2"/>
    <n v="-5.9999999999999831E-2"/>
    <n v="-1.0000000000000009E-2"/>
    <n v="3.0000000000000027E-2"/>
    <n v="-0.19999999999999996"/>
    <n v="-7.9999999999999988E-2"/>
    <n v="0"/>
    <n v="-0.10999999999999999"/>
    <n v="-0.20999999999999996"/>
    <n v="35"/>
    <n v="38"/>
    <n v="46"/>
    <n v="28"/>
    <n v="53"/>
    <n v="56"/>
    <n v="31"/>
    <n v="46"/>
    <n v="50"/>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m/>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286"/>
    <n v="249"/>
    <n v="289"/>
    <n v="277"/>
    <n v="272"/>
    <n v="153"/>
    <n v="275"/>
    <n v="269"/>
    <n v="297"/>
    <n v="53"/>
    <n v="54"/>
    <n v="53"/>
    <n v="50"/>
    <n v="51"/>
    <n v="53"/>
    <n v="52"/>
    <n v="53"/>
    <n v="53"/>
    <n v="0.9"/>
    <n v="0.9"/>
    <n v="0.4"/>
    <n v="0.45"/>
    <n v="0.3"/>
    <n v="0.7"/>
    <n v="0.45"/>
    <n v="0.4"/>
    <n v="0.7"/>
    <n v="46.78"/>
    <n v="54.82"/>
    <n v="42.89"/>
    <n v="46.89"/>
    <n v="46.67"/>
    <n v="62.24"/>
    <n v="44.21"/>
    <n v="42.93"/>
    <n v="39.96"/>
    <n v="203"/>
    <n v="101"/>
    <n v="239"/>
    <n v="188"/>
    <n v="144"/>
    <n v="39"/>
    <n v="210"/>
    <n v="239"/>
    <n v="278"/>
    <n v="0.95"/>
    <n v="0.99"/>
    <n v="0.44"/>
    <n v="0.45"/>
    <n v="0.36"/>
    <n v="0.84"/>
    <n v="0.46"/>
    <n v="0.44"/>
    <n v="0.8"/>
    <n v="-4.9999999999999933E-2"/>
    <n v="-8.9999999999999969E-2"/>
    <n v="-3.999999999999998E-2"/>
    <n v="0"/>
    <n v="-0.06"/>
    <n v="-0.14000000000000001"/>
    <n v="-1.0000000000000009E-2"/>
    <n v="-3.999999999999998E-2"/>
    <n v="-0.10000000000000009"/>
    <n v="33"/>
    <n v="38"/>
    <n v="34"/>
    <n v="27"/>
    <n v="36"/>
    <n v="36"/>
    <n v="22"/>
    <n v="36"/>
    <n v="35"/>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276"/>
    <n v="223"/>
    <n v="284"/>
    <n v="271"/>
    <n v="263"/>
    <n v="143"/>
    <n v="269"/>
    <n v="264"/>
    <n v="291"/>
    <n v="49"/>
    <n v="51"/>
    <n v="52"/>
    <n v="48"/>
    <n v="49"/>
    <n v="52"/>
    <n v="50"/>
    <n v="52"/>
    <n v="52"/>
    <n v="1.05"/>
    <n v="1.05"/>
    <n v="0.43"/>
    <n v="0.48"/>
    <n v="0.33"/>
    <n v="0.76"/>
    <n v="0.48"/>
    <n v="0.43"/>
    <n v="0.76"/>
    <n v="52.43"/>
    <n v="59.04"/>
    <n v="44.07"/>
    <n v="48.43"/>
    <n v="47.69"/>
    <n v="64.37"/>
    <n v="45.12"/>
    <n v="43.83"/>
    <n v="42.13"/>
    <n v="117"/>
    <n v="65"/>
    <n v="222"/>
    <n v="159"/>
    <n v="122"/>
    <n v="27"/>
    <n v="200"/>
    <n v="223"/>
    <n v="245"/>
    <n v="0.95"/>
    <n v="0.99"/>
    <n v="0.44"/>
    <n v="0.45"/>
    <n v="0.36"/>
    <n v="0.84"/>
    <n v="0.46"/>
    <n v="0.44"/>
    <n v="0.8"/>
    <n v="0.10000000000000009"/>
    <n v="6.0000000000000053E-2"/>
    <n v="-1.0000000000000009E-2"/>
    <n v="2.9999999999999971E-2"/>
    <n v="-2.9999999999999971E-2"/>
    <n v="-7.999999999999996E-2"/>
    <n v="1.9999999999999962E-2"/>
    <n v="-1.0000000000000009E-2"/>
    <n v="-4.0000000000000036E-2"/>
    <n v="20"/>
    <n v="19"/>
    <n v="27"/>
    <n v="20"/>
    <n v="32"/>
    <n v="25"/>
    <n v="19"/>
    <n v="27"/>
    <n v="27"/>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291"/>
    <n v="308"/>
    <n v="261"/>
    <n v="294"/>
    <n v="305"/>
    <n v="299"/>
    <n v="244"/>
    <n v="230"/>
    <n v="294"/>
    <n v="55"/>
    <n v="56"/>
    <n v="56"/>
    <n v="54"/>
    <n v="56"/>
    <n v="56"/>
    <n v="55"/>
    <n v="56"/>
    <n v="57"/>
    <n v="0.94"/>
    <n v="0.33"/>
    <n v="0.67"/>
    <n v="0.39"/>
    <n v="0.17"/>
    <n v="0.17"/>
    <n v="0.78"/>
    <n v="1"/>
    <n v="0.83"/>
    <n v="48.29"/>
    <n v="38.79"/>
    <n v="53.52"/>
    <n v="43.81"/>
    <n v="42.25"/>
    <n v="43.43"/>
    <n v="54.16"/>
    <n v="60.96"/>
    <n v="44.66"/>
    <n v="170"/>
    <n v="280"/>
    <n v="89"/>
    <n v="240"/>
    <n v="263"/>
    <n v="227"/>
    <n v="104"/>
    <n v="36"/>
    <n v="190"/>
    <n v="0.98"/>
    <n v="0.38"/>
    <n v="0.81"/>
    <n v="0.42"/>
    <n v="0.16"/>
    <n v="0.15"/>
    <n v="0.78"/>
    <n v="0.93"/>
    <n v="0.98"/>
    <n v="-4.0000000000000036E-2"/>
    <n v="-4.9999999999999989E-2"/>
    <n v="-0.14000000000000001"/>
    <n v="-2.9999999999999971E-2"/>
    <n v="1.0000000000000009E-2"/>
    <n v="2.0000000000000018E-2"/>
    <n v="0"/>
    <n v="6.9999999999999951E-2"/>
    <n v="-0.15000000000000002"/>
    <n v="34"/>
    <n v="35"/>
    <n v="39"/>
    <n v="41"/>
    <n v="15"/>
    <n v="15"/>
    <n v="28"/>
    <n v="20"/>
    <n v="41"/>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m/>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n v="22"/>
    <n v="7"/>
    <n v="16"/>
    <n v="9"/>
    <n v="4"/>
    <n v="4"/>
    <n v="18"/>
    <n v="22"/>
    <n v="20"/>
    <n v="276"/>
    <n v="303"/>
    <n v="227"/>
    <n v="277"/>
    <n v="294"/>
    <n v="289"/>
    <n v="225"/>
    <n v="209"/>
    <n v="279"/>
    <n v="52"/>
    <n v="54"/>
    <n v="54"/>
    <n v="51"/>
    <n v="52"/>
    <n v="51"/>
    <n v="54"/>
    <n v="54"/>
    <n v="55"/>
    <n v="0.96"/>
    <n v="0.3"/>
    <n v="0.7"/>
    <n v="0.39"/>
    <n v="0.17"/>
    <n v="0.17"/>
    <n v="0.78"/>
    <n v="0.96"/>
    <n v="0.87"/>
    <n v="49.04"/>
    <n v="37.950000000000003"/>
    <n v="54.7"/>
    <n v="43.81"/>
    <n v="42.25"/>
    <n v="43.43"/>
    <n v="54.16"/>
    <n v="59.75"/>
    <n v="46.1"/>
    <n v="150"/>
    <n v="299"/>
    <n v="82"/>
    <n v="240"/>
    <n v="263"/>
    <n v="227"/>
    <n v="104"/>
    <n v="50"/>
    <n v="176"/>
    <n v="0.98"/>
    <n v="0.38"/>
    <n v="0.81"/>
    <n v="0.42"/>
    <n v="0.16"/>
    <n v="0.15"/>
    <n v="0.78"/>
    <n v="0.93"/>
    <n v="0.98"/>
    <n v="-2.0000000000000018E-2"/>
    <n v="-8.0000000000000016E-2"/>
    <n v="-0.1100000000000001"/>
    <n v="-2.9999999999999971E-2"/>
    <n v="1.0000000000000009E-2"/>
    <n v="2.0000000000000018E-2"/>
    <n v="0"/>
    <n v="2.9999999999999916E-2"/>
    <n v="-0.10999999999999999"/>
    <n v="26"/>
    <n v="53"/>
    <n v="36"/>
    <n v="41"/>
    <n v="15"/>
    <n v="15"/>
    <n v="28"/>
    <n v="26"/>
    <n v="37"/>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72"/>
    <n v="141"/>
    <n v="271"/>
    <n v="289"/>
    <n v="42"/>
    <n v="228"/>
    <n v="175"/>
    <n v="168"/>
    <n v="157"/>
    <n v="55"/>
    <n v="52"/>
    <n v="48"/>
    <n v="59"/>
    <n v="37"/>
    <n v="48"/>
    <n v="43"/>
    <n v="43"/>
    <n v="41"/>
    <n v="0.96"/>
    <n v="1.67"/>
    <n v="0.46"/>
    <n v="0.33"/>
    <n v="1.79"/>
    <n v="0.33"/>
    <n v="1.21"/>
    <n v="1.25"/>
    <n v="2.25"/>
    <n v="49.04"/>
    <n v="76.47"/>
    <n v="45.26"/>
    <n v="40.729999999999997"/>
    <n v="97.41"/>
    <n v="49.11"/>
    <n v="67.13"/>
    <n v="68.47"/>
    <n v="95.97"/>
    <n v="150"/>
    <n v="2"/>
    <n v="203"/>
    <n v="260"/>
    <n v="1"/>
    <n v="101"/>
    <n v="16"/>
    <n v="15"/>
    <n v="1"/>
    <n v="0.89"/>
    <n v="1.1499999999999999"/>
    <n v="0.32"/>
    <n v="0.41"/>
    <n v="0.86"/>
    <n v="0.3"/>
    <n v="0.66"/>
    <n v="0.74"/>
    <n v="1.18"/>
    <n v="6.9999999999999951E-2"/>
    <n v="0.52"/>
    <n v="0.14000000000000001"/>
    <n v="-7.999999999999996E-2"/>
    <n v="0.93"/>
    <n v="3.0000000000000027E-2"/>
    <n v="0.54999999999999993"/>
    <n v="0.51"/>
    <n v="1.07"/>
    <n v="26"/>
    <n v="2"/>
    <n v="5"/>
    <n v="48"/>
    <n v="1"/>
    <n v="16"/>
    <n v="1"/>
    <n v="1"/>
    <n v="1"/>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284"/>
    <n v="216"/>
    <n v="301"/>
    <n v="277"/>
    <n v="170"/>
    <n v="274"/>
    <n v="238"/>
    <n v="247"/>
    <n v="279"/>
    <n v="59"/>
    <n v="59"/>
    <n v="60"/>
    <n v="57"/>
    <n v="61"/>
    <n v="60"/>
    <n v="59"/>
    <n v="60"/>
    <n v="61"/>
    <n v="0.9"/>
    <n v="1.1000000000000001"/>
    <n v="0.28999999999999998"/>
    <n v="0.43"/>
    <n v="0.67"/>
    <n v="0.24"/>
    <n v="0.71"/>
    <n v="0.62"/>
    <n v="0.95"/>
    <n v="46.78"/>
    <n v="60.44"/>
    <n v="38.56"/>
    <n v="45.87"/>
    <n v="59.27"/>
    <n v="45.92"/>
    <n v="52.05"/>
    <n v="49.54"/>
    <n v="48.99"/>
    <n v="203"/>
    <n v="51"/>
    <n v="292"/>
    <n v="203"/>
    <n v="51"/>
    <n v="174"/>
    <n v="130"/>
    <n v="162"/>
    <n v="145"/>
    <n v="0.89"/>
    <n v="1.1499999999999999"/>
    <n v="0.32"/>
    <n v="0.41"/>
    <n v="0.86"/>
    <n v="0.3"/>
    <n v="0.66"/>
    <n v="0.74"/>
    <n v="1.18"/>
    <n v="1.0000000000000009E-2"/>
    <n v="-4.9999999999999822E-2"/>
    <n v="-3.0000000000000027E-2"/>
    <n v="2.0000000000000018E-2"/>
    <n v="-0.18999999999999995"/>
    <n v="-0.06"/>
    <n v="4.9999999999999933E-2"/>
    <n v="-0.12"/>
    <n v="-0.22999999999999998"/>
    <n v="33"/>
    <n v="36"/>
    <n v="49"/>
    <n v="31"/>
    <n v="47"/>
    <n v="46"/>
    <n v="26"/>
    <n v="49"/>
    <n v="54"/>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s v="夜"/>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66"/>
    <n v="292"/>
    <n v="261"/>
    <n v="259"/>
    <n v="286"/>
    <n v="299"/>
    <n v="301"/>
    <n v="298"/>
    <n v="286"/>
    <n v="62"/>
    <n v="60"/>
    <n v="63"/>
    <n v="63"/>
    <n v="60"/>
    <n v="60"/>
    <n v="57"/>
    <n v="52"/>
    <n v="63"/>
    <n v="1.24"/>
    <n v="0.43"/>
    <n v="0.56999999999999995"/>
    <n v="0.56999999999999995"/>
    <n v="0.24"/>
    <n v="0.14000000000000001"/>
    <n v="0.24"/>
    <n v="0.19"/>
    <n v="0.81"/>
    <n v="59.59"/>
    <n v="41.6"/>
    <n v="49.59"/>
    <n v="53.05"/>
    <n v="44.63"/>
    <n v="42.37"/>
    <n v="37.880000000000003"/>
    <n v="36.619999999999997"/>
    <n v="43.93"/>
    <n v="61"/>
    <n v="236"/>
    <n v="138"/>
    <n v="96"/>
    <n v="211"/>
    <n v="270"/>
    <n v="285"/>
    <n v="282"/>
    <n v="207"/>
    <n v="1.1599999999999999"/>
    <n v="0.45"/>
    <n v="0.66"/>
    <n v="0.73"/>
    <n v="0.26"/>
    <n v="0.2"/>
    <n v="0.28000000000000003"/>
    <n v="0.23"/>
    <n v="0.92"/>
    <n v="8.0000000000000071E-2"/>
    <n v="-2.0000000000000018E-2"/>
    <n v="-9.000000000000008E-2"/>
    <n v="-0.16000000000000003"/>
    <n v="-2.0000000000000018E-2"/>
    <n v="-0.06"/>
    <n v="-4.0000000000000036E-2"/>
    <n v="-4.0000000000000008E-2"/>
    <n v="-0.10999999999999999"/>
    <n v="25"/>
    <n v="38"/>
    <n v="39"/>
    <n v="52"/>
    <n v="37"/>
    <n v="62"/>
    <n v="38"/>
    <n v="32"/>
    <n v="41"/>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n v="23"/>
    <n v="28"/>
    <n v="8"/>
    <n v="11"/>
    <n v="17"/>
    <n v="6"/>
    <n v="17"/>
    <n v="16"/>
    <n v="25"/>
    <n v="272"/>
    <n v="198"/>
    <n v="289"/>
    <n v="266"/>
    <n v="143"/>
    <n v="258"/>
    <n v="228"/>
    <n v="234"/>
    <n v="259"/>
    <n v="55"/>
    <n v="58"/>
    <n v="55"/>
    <n v="53"/>
    <n v="58"/>
    <n v="55"/>
    <n v="57"/>
    <n v="58"/>
    <n v="58"/>
    <n v="0.88"/>
    <n v="1.08"/>
    <n v="0.31"/>
    <n v="0.42"/>
    <n v="0.65"/>
    <n v="0.23"/>
    <n v="0.65"/>
    <n v="0.62"/>
    <n v="0.96"/>
    <n v="46.03"/>
    <n v="59.88"/>
    <n v="39.35"/>
    <n v="45.35"/>
    <n v="58.59"/>
    <n v="45.56"/>
    <n v="50.24"/>
    <n v="49.54"/>
    <n v="49.35"/>
    <n v="213"/>
    <n v="57"/>
    <n v="287"/>
    <n v="214"/>
    <n v="65"/>
    <n v="184"/>
    <n v="150"/>
    <n v="162"/>
    <n v="141"/>
    <n v="0.89"/>
    <n v="1.1499999999999999"/>
    <n v="0.32"/>
    <n v="0.41"/>
    <n v="0.86"/>
    <n v="0.3"/>
    <n v="0.66"/>
    <n v="0.74"/>
    <n v="1.18"/>
    <n v="-1.0000000000000009E-2"/>
    <n v="-6.999999999999984E-2"/>
    <n v="-1.0000000000000009E-2"/>
    <n v="1.0000000000000009E-2"/>
    <n v="-0.20999999999999996"/>
    <n v="-6.9999999999999979E-2"/>
    <n v="-1.0000000000000009E-2"/>
    <n v="-0.12"/>
    <n v="-0.21999999999999997"/>
    <n v="35"/>
    <n v="40"/>
    <n v="46"/>
    <n v="36"/>
    <n v="60"/>
    <n v="53"/>
    <n v="33"/>
    <n v="49"/>
    <n v="53"/>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286"/>
    <n v="281"/>
    <n v="97"/>
    <n v="289"/>
    <n v="272"/>
    <n v="258"/>
    <n v="153"/>
    <n v="78"/>
    <n v="184"/>
    <n v="54"/>
    <n v="46"/>
    <n v="37"/>
    <n v="53"/>
    <n v="43"/>
    <n v="42"/>
    <n v="42"/>
    <n v="28"/>
    <n v="37"/>
    <n v="0.6"/>
    <n v="0.37"/>
    <n v="1.37"/>
    <n v="0.27"/>
    <n v="0.2"/>
    <n v="0.2"/>
    <n v="1.1000000000000001"/>
    <n v="1.77"/>
    <n v="1.57"/>
    <n v="35.479999999999997"/>
    <n v="39.92"/>
    <n v="81.08"/>
    <n v="37.659999999999997"/>
    <n v="43.27"/>
    <n v="44.5"/>
    <n v="63.81"/>
    <n v="84.09"/>
    <n v="71.400000000000006"/>
    <n v="294"/>
    <n v="264"/>
    <n v="1"/>
    <n v="286"/>
    <n v="247"/>
    <n v="206"/>
    <n v="27"/>
    <n v="1"/>
    <n v="13"/>
    <n v="0.98"/>
    <n v="0.38"/>
    <n v="0.81"/>
    <n v="0.42"/>
    <n v="0.16"/>
    <n v="0.15"/>
    <n v="0.78"/>
    <n v="0.93"/>
    <n v="0.98"/>
    <n v="-0.38"/>
    <n v="-1.0000000000000009E-2"/>
    <n v="0.56000000000000005"/>
    <n v="-0.14999999999999997"/>
    <n v="4.0000000000000008E-2"/>
    <n v="5.0000000000000017E-2"/>
    <n v="0.32000000000000006"/>
    <n v="0.84"/>
    <n v="0.59000000000000008"/>
    <n v="55"/>
    <n v="23"/>
    <n v="1"/>
    <n v="51"/>
    <n v="8"/>
    <n v="8"/>
    <n v="2"/>
    <n v="1"/>
    <n v="1"/>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n v="23"/>
    <n v="22"/>
    <n v="10"/>
    <n v="11"/>
    <n v="7"/>
    <n v="17"/>
    <n v="11"/>
    <n v="10"/>
    <n v="17"/>
    <n v="272"/>
    <n v="223"/>
    <n v="276"/>
    <n v="266"/>
    <n v="263"/>
    <n v="137"/>
    <n v="262"/>
    <n v="257"/>
    <n v="286"/>
    <n v="48"/>
    <n v="51"/>
    <n v="50"/>
    <n v="47"/>
    <n v="49"/>
    <n v="51"/>
    <n v="49"/>
    <n v="51"/>
    <n v="51"/>
    <n v="0.96"/>
    <n v="0.92"/>
    <n v="0.42"/>
    <n v="0.46"/>
    <n v="0.28999999999999998"/>
    <n v="0.71"/>
    <n v="0.46"/>
    <n v="0.42"/>
    <n v="0.71"/>
    <n v="49.04"/>
    <n v="55.38"/>
    <n v="43.68"/>
    <n v="47.41"/>
    <n v="46.33"/>
    <n v="62.6"/>
    <n v="44.51"/>
    <n v="43.53"/>
    <n v="40.32"/>
    <n v="150"/>
    <n v="93"/>
    <n v="231"/>
    <n v="183"/>
    <n v="155"/>
    <n v="34"/>
    <n v="208"/>
    <n v="229"/>
    <n v="271"/>
    <n v="0.95"/>
    <n v="0.99"/>
    <n v="0.44"/>
    <n v="0.45"/>
    <n v="0.36"/>
    <n v="0.84"/>
    <n v="0.46"/>
    <n v="0.44"/>
    <n v="0.8"/>
    <n v="1.0000000000000009E-2"/>
    <n v="-6.9999999999999951E-2"/>
    <n v="-2.0000000000000018E-2"/>
    <n v="1.0000000000000009E-2"/>
    <n v="-7.0000000000000007E-2"/>
    <n v="-0.13"/>
    <n v="0"/>
    <n v="-2.0000000000000018E-2"/>
    <n v="-9.000000000000008E-2"/>
    <n v="24"/>
    <n v="33"/>
    <n v="30"/>
    <n v="24"/>
    <n v="37"/>
    <n v="31"/>
    <n v="21"/>
    <n v="30"/>
    <n v="31"/>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16"/>
    <n v="303"/>
    <n v="219"/>
    <n v="294"/>
    <n v="294"/>
    <n v="289"/>
    <n v="210"/>
    <n v="191"/>
    <n v="272"/>
    <n v="41"/>
    <n v="54"/>
    <n v="53"/>
    <n v="54"/>
    <n v="52"/>
    <n v="51"/>
    <n v="53"/>
    <n v="53"/>
    <n v="53"/>
    <n v="1.58"/>
    <n v="0.28999999999999998"/>
    <n v="0.75"/>
    <n v="0.28999999999999998"/>
    <n v="0.17"/>
    <n v="0.17"/>
    <n v="0.88"/>
    <n v="1.08"/>
    <n v="0.92"/>
    <n v="72.41"/>
    <n v="37.67"/>
    <n v="56.67"/>
    <n v="38.68"/>
    <n v="42.25"/>
    <n v="43.43"/>
    <n v="57.18"/>
    <n v="63.36"/>
    <n v="47.91"/>
    <n v="5"/>
    <n v="303"/>
    <n v="69"/>
    <n v="274"/>
    <n v="263"/>
    <n v="227"/>
    <n v="75"/>
    <n v="28"/>
    <n v="154"/>
    <n v="0.98"/>
    <n v="0.38"/>
    <n v="0.81"/>
    <n v="0.42"/>
    <n v="0.16"/>
    <n v="0.15"/>
    <n v="0.78"/>
    <n v="0.93"/>
    <n v="0.98"/>
    <n v="0.60000000000000009"/>
    <n v="-9.0000000000000024E-2"/>
    <n v="-6.0000000000000053E-2"/>
    <n v="-0.13"/>
    <n v="1.0000000000000009E-2"/>
    <n v="2.0000000000000018E-2"/>
    <n v="9.9999999999999978E-2"/>
    <n v="0.15000000000000002"/>
    <n v="-5.9999999999999942E-2"/>
    <n v="2"/>
    <n v="57"/>
    <n v="33"/>
    <n v="48"/>
    <n v="15"/>
    <n v="15"/>
    <n v="17"/>
    <n v="16"/>
    <n v="30"/>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m/>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42"/>
    <n v="185"/>
    <n v="245"/>
    <n v="237"/>
    <n v="234"/>
    <n v="93"/>
    <n v="238"/>
    <n v="244"/>
    <n v="266"/>
    <n v="43"/>
    <n v="49"/>
    <n v="44"/>
    <n v="41"/>
    <n v="46"/>
    <n v="47"/>
    <n v="41"/>
    <n v="46"/>
    <n v="47"/>
    <n v="1.1000000000000001"/>
    <n v="1.07"/>
    <n v="0.48"/>
    <n v="0.52"/>
    <n v="0.31"/>
    <n v="0.79"/>
    <n v="0.52"/>
    <n v="0.48"/>
    <n v="0.79"/>
    <n v="54.32"/>
    <n v="59.6"/>
    <n v="46.04"/>
    <n v="50.49"/>
    <n v="47.01"/>
    <n v="65.44"/>
    <n v="46.32"/>
    <n v="45.33"/>
    <n v="43.21"/>
    <n v="108"/>
    <n v="62"/>
    <n v="189"/>
    <n v="131"/>
    <n v="138"/>
    <n v="24"/>
    <n v="187"/>
    <n v="203"/>
    <n v="225"/>
    <n v="0.95"/>
    <n v="0.99"/>
    <n v="0.44"/>
    <n v="0.45"/>
    <n v="0.36"/>
    <n v="0.84"/>
    <n v="0.46"/>
    <n v="0.44"/>
    <n v="0.8"/>
    <n v="0.15000000000000013"/>
    <n v="8.0000000000000071E-2"/>
    <n v="3.999999999999998E-2"/>
    <n v="7.0000000000000007E-2"/>
    <n v="-4.9999999999999989E-2"/>
    <n v="-4.9999999999999933E-2"/>
    <n v="0.06"/>
    <n v="3.999999999999998E-2"/>
    <n v="-1.0000000000000009E-2"/>
    <n v="16"/>
    <n v="17"/>
    <n v="15"/>
    <n v="14"/>
    <n v="35"/>
    <n v="22"/>
    <n v="16"/>
    <n v="15"/>
    <n v="24"/>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191"/>
    <n v="122"/>
    <n v="213"/>
    <n v="186"/>
    <n v="190"/>
    <n v="50"/>
    <n v="210"/>
    <n v="225"/>
    <n v="241"/>
    <n v="32"/>
    <n v="36"/>
    <n v="35"/>
    <n v="30"/>
    <n v="38"/>
    <n v="39"/>
    <n v="30"/>
    <n v="37"/>
    <n v="38"/>
    <n v="1.38"/>
    <n v="1.38"/>
    <n v="0.59"/>
    <n v="0.66"/>
    <n v="0.38"/>
    <n v="1"/>
    <n v="0.66"/>
    <n v="0.59"/>
    <n v="0.97"/>
    <n v="64.87"/>
    <n v="68.319999999999993"/>
    <n v="50.37"/>
    <n v="57.67"/>
    <n v="49.4"/>
    <n v="72.89"/>
    <n v="50.54"/>
    <n v="48.64"/>
    <n v="49.72"/>
    <n v="24"/>
    <n v="15"/>
    <n v="132"/>
    <n v="52"/>
    <n v="97"/>
    <n v="12"/>
    <n v="144"/>
    <n v="174"/>
    <n v="132"/>
    <n v="0.95"/>
    <n v="0.99"/>
    <n v="0.44"/>
    <n v="0.45"/>
    <n v="0.36"/>
    <n v="0.84"/>
    <n v="0.46"/>
    <n v="0.44"/>
    <n v="0.8"/>
    <n v="0.42999999999999994"/>
    <n v="0.3899999999999999"/>
    <n v="0.14999999999999997"/>
    <n v="0.21000000000000002"/>
    <n v="2.0000000000000018E-2"/>
    <n v="0.16000000000000003"/>
    <n v="0.2"/>
    <n v="0.14999999999999997"/>
    <n v="0.16999999999999993"/>
    <n v="3"/>
    <n v="3"/>
    <n v="8"/>
    <n v="3"/>
    <n v="21"/>
    <n v="12"/>
    <n v="7"/>
    <n v="6"/>
    <n v="7"/>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31"/>
    <n v="11"/>
    <n v="14"/>
    <n v="15"/>
    <n v="5"/>
    <n v="3"/>
    <n v="7"/>
    <n v="4"/>
    <n v="19"/>
    <n v="246"/>
    <n v="281"/>
    <n v="245"/>
    <n v="237"/>
    <n v="286"/>
    <n v="299"/>
    <n v="291"/>
    <n v="298"/>
    <n v="283"/>
    <n v="58"/>
    <n v="58"/>
    <n v="61"/>
    <n v="61"/>
    <n v="60"/>
    <n v="60"/>
    <n v="50"/>
    <n v="52"/>
    <n v="61"/>
    <n v="1.19"/>
    <n v="0.42"/>
    <n v="0.54"/>
    <n v="0.57999999999999996"/>
    <n v="0.19"/>
    <n v="0.12"/>
    <n v="0.27"/>
    <n v="0.15"/>
    <n v="0.73"/>
    <n v="57.71"/>
    <n v="41.32"/>
    <n v="48.41"/>
    <n v="53.57"/>
    <n v="42.93"/>
    <n v="41.66"/>
    <n v="38.78"/>
    <n v="35.409999999999997"/>
    <n v="41.04"/>
    <n v="76"/>
    <n v="241"/>
    <n v="160"/>
    <n v="87"/>
    <n v="253"/>
    <n v="298"/>
    <n v="269"/>
    <n v="292"/>
    <n v="267"/>
    <n v="1.1599999999999999"/>
    <n v="0.45"/>
    <n v="0.66"/>
    <n v="0.73"/>
    <n v="0.26"/>
    <n v="0.2"/>
    <n v="0.28000000000000003"/>
    <n v="0.23"/>
    <n v="0.92"/>
    <n v="3.0000000000000027E-2"/>
    <n v="-3.0000000000000027E-2"/>
    <n v="-0.12"/>
    <n v="-0.15000000000000002"/>
    <n v="-7.0000000000000007E-2"/>
    <n v="-8.0000000000000016E-2"/>
    <n v="-1.0000000000000009E-2"/>
    <n v="-8.0000000000000016E-2"/>
    <n v="-0.19000000000000006"/>
    <n v="32"/>
    <n v="43"/>
    <n v="48"/>
    <n v="47"/>
    <n v="63"/>
    <n v="69"/>
    <n v="25"/>
    <n v="42"/>
    <n v="56"/>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33"/>
    <n v="160"/>
    <n v="261"/>
    <n v="271"/>
    <n v="272"/>
    <n v="108"/>
    <n v="275"/>
    <n v="249"/>
    <n v="285"/>
    <n v="42"/>
    <n v="42"/>
    <n v="47"/>
    <n v="48"/>
    <n v="51"/>
    <n v="49"/>
    <n v="52"/>
    <n v="49"/>
    <n v="50"/>
    <n v="1.31"/>
    <n v="1.38"/>
    <n v="0.46"/>
    <n v="0.38"/>
    <n v="0.23"/>
    <n v="0.81"/>
    <n v="0.35"/>
    <n v="0.46"/>
    <n v="0.69"/>
    <n v="62.23"/>
    <n v="68.319999999999993"/>
    <n v="45.26"/>
    <n v="43.3"/>
    <n v="44.29"/>
    <n v="66.150000000000006"/>
    <n v="41.2"/>
    <n v="44.73"/>
    <n v="39.6"/>
    <n v="35"/>
    <n v="15"/>
    <n v="203"/>
    <n v="242"/>
    <n v="220"/>
    <n v="22"/>
    <n v="245"/>
    <n v="211"/>
    <n v="285"/>
    <n v="0.95"/>
    <n v="0.99"/>
    <n v="0.44"/>
    <n v="0.45"/>
    <n v="0.36"/>
    <n v="0.84"/>
    <n v="0.46"/>
    <n v="0.44"/>
    <n v="0.8"/>
    <n v="0.3600000000000001"/>
    <n v="0.3899999999999999"/>
    <n v="2.0000000000000018E-2"/>
    <n v="-7.0000000000000007E-2"/>
    <n v="-0.12999999999999998"/>
    <n v="-2.9999999999999916E-2"/>
    <n v="-0.11000000000000004"/>
    <n v="2.0000000000000018E-2"/>
    <n v="-0.1100000000000001"/>
    <n v="5"/>
    <n v="3"/>
    <n v="23"/>
    <n v="38"/>
    <n v="51"/>
    <n v="20"/>
    <n v="44"/>
    <n v="20"/>
    <n v="36"/>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59"/>
    <n v="198"/>
    <n v="261"/>
    <n v="251"/>
    <n v="247"/>
    <n v="117"/>
    <n v="248"/>
    <n v="249"/>
    <n v="279"/>
    <n v="47"/>
    <n v="50"/>
    <n v="47"/>
    <n v="44"/>
    <n v="48"/>
    <n v="50"/>
    <n v="44"/>
    <n v="49"/>
    <n v="49"/>
    <n v="0.93"/>
    <n v="0.93"/>
    <n v="0.4"/>
    <n v="0.43"/>
    <n v="0.27"/>
    <n v="0.67"/>
    <n v="0.43"/>
    <n v="0.4"/>
    <n v="0.67"/>
    <n v="47.91"/>
    <n v="55.66"/>
    <n v="42.89"/>
    <n v="45.87"/>
    <n v="45.65"/>
    <n v="61.18"/>
    <n v="43.61"/>
    <n v="42.93"/>
    <n v="38.880000000000003"/>
    <n v="179"/>
    <n v="91"/>
    <n v="239"/>
    <n v="203"/>
    <n v="182"/>
    <n v="42"/>
    <n v="219"/>
    <n v="239"/>
    <n v="303"/>
    <n v="0.95"/>
    <n v="0.99"/>
    <n v="0.44"/>
    <n v="0.45"/>
    <n v="0.36"/>
    <n v="0.84"/>
    <n v="0.46"/>
    <n v="0.44"/>
    <n v="0.8"/>
    <n v="-1.9999999999999907E-2"/>
    <n v="-5.9999999999999942E-2"/>
    <n v="-3.999999999999998E-2"/>
    <n v="-2.0000000000000018E-2"/>
    <n v="-8.9999999999999969E-2"/>
    <n v="-0.16999999999999993"/>
    <n v="-3.0000000000000027E-2"/>
    <n v="-3.999999999999998E-2"/>
    <n v="-0.13"/>
    <n v="27"/>
    <n v="31"/>
    <n v="34"/>
    <n v="32"/>
    <n v="49"/>
    <n v="38"/>
    <n v="29"/>
    <n v="36"/>
    <n v="50"/>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197"/>
    <n v="269"/>
    <n v="142"/>
    <n v="207"/>
    <n v="272"/>
    <n v="258"/>
    <n v="146"/>
    <n v="111"/>
    <n v="222"/>
    <n v="39"/>
    <n v="42"/>
    <n v="45"/>
    <n v="37"/>
    <n v="43"/>
    <n v="42"/>
    <n v="41"/>
    <n v="38"/>
    <n v="45"/>
    <n v="1.27"/>
    <n v="0.39"/>
    <n v="0.91"/>
    <n v="0.55000000000000004"/>
    <n v="0.18"/>
    <n v="0.18"/>
    <n v="1.03"/>
    <n v="1.3"/>
    <n v="1.0900000000000001"/>
    <n v="60.72"/>
    <n v="40.479999999999997"/>
    <n v="62.97"/>
    <n v="52.03"/>
    <n v="42.59"/>
    <n v="43.79"/>
    <n v="61.7"/>
    <n v="69.97"/>
    <n v="54.05"/>
    <n v="44"/>
    <n v="255"/>
    <n v="40"/>
    <n v="108"/>
    <n v="259"/>
    <n v="218"/>
    <n v="34"/>
    <n v="11"/>
    <n v="88"/>
    <n v="0.98"/>
    <n v="0.38"/>
    <n v="0.81"/>
    <n v="0.42"/>
    <n v="0.16"/>
    <n v="0.15"/>
    <n v="0.78"/>
    <n v="0.93"/>
    <n v="0.98"/>
    <n v="0.29000000000000004"/>
    <n v="1.0000000000000009E-2"/>
    <n v="9.9999999999999978E-2"/>
    <n v="0.13000000000000006"/>
    <n v="1.999999999999999E-2"/>
    <n v="0.03"/>
    <n v="0.25"/>
    <n v="0.37"/>
    <n v="0.1100000000000001"/>
    <n v="12"/>
    <n v="21"/>
    <n v="14"/>
    <n v="6"/>
    <n v="11"/>
    <n v="11"/>
    <n v="5"/>
    <n v="10"/>
    <n v="16"/>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n v="26"/>
    <n v="18"/>
    <n v="15"/>
    <n v="13"/>
    <n v="8"/>
    <n v="8"/>
    <n v="27"/>
    <n v="20"/>
    <n v="23"/>
    <n v="266"/>
    <n v="249"/>
    <n v="237"/>
    <n v="251"/>
    <n v="247"/>
    <n v="228"/>
    <n v="182"/>
    <n v="219"/>
    <n v="266"/>
    <n v="55"/>
    <n v="57"/>
    <n v="54"/>
    <n v="53"/>
    <n v="57"/>
    <n v="57"/>
    <n v="56"/>
    <n v="55"/>
    <n v="55"/>
    <n v="0.96"/>
    <n v="0.67"/>
    <n v="0.56000000000000005"/>
    <n v="0.48"/>
    <n v="0.3"/>
    <n v="0.3"/>
    <n v="1"/>
    <n v="0.74"/>
    <n v="0.85"/>
    <n v="49.04"/>
    <n v="48.35"/>
    <n v="49.19"/>
    <n v="48.43"/>
    <n v="46.67"/>
    <n v="48.05"/>
    <n v="60.8"/>
    <n v="53.14"/>
    <n v="45.38"/>
    <n v="150"/>
    <n v="151"/>
    <n v="143"/>
    <n v="159"/>
    <n v="144"/>
    <n v="135"/>
    <n v="39"/>
    <n v="112"/>
    <n v="184"/>
    <n v="0.95"/>
    <n v="0.69"/>
    <n v="0.66"/>
    <n v="0.52"/>
    <n v="0.32"/>
    <n v="0.34"/>
    <n v="1.04"/>
    <n v="0.86"/>
    <n v="0.98"/>
    <n v="1.0000000000000009E-2"/>
    <n v="-1.9999999999999907E-2"/>
    <n v="-9.9999999999999978E-2"/>
    <n v="-4.0000000000000036E-2"/>
    <n v="-2.0000000000000018E-2"/>
    <n v="-4.0000000000000036E-2"/>
    <n v="-4.0000000000000036E-2"/>
    <n v="-0.12"/>
    <n v="-0.13"/>
    <n v="27"/>
    <n v="31"/>
    <n v="34"/>
    <n v="41"/>
    <n v="31"/>
    <n v="43"/>
    <n v="29"/>
    <n v="40"/>
    <n v="38"/>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62"/>
    <n v="176"/>
    <n v="284"/>
    <n v="251"/>
    <n v="123"/>
    <n v="247"/>
    <n v="217"/>
    <n v="225"/>
    <n v="248"/>
    <n v="52"/>
    <n v="57"/>
    <n v="54"/>
    <n v="48"/>
    <n v="57"/>
    <n v="51"/>
    <n v="52"/>
    <n v="57"/>
    <n v="57"/>
    <n v="1"/>
    <n v="1.22"/>
    <n v="0.33"/>
    <n v="0.48"/>
    <n v="0.74"/>
    <n v="0.26"/>
    <n v="0.74"/>
    <n v="0.7"/>
    <n v="1.07"/>
    <n v="50.55"/>
    <n v="63.82"/>
    <n v="40.14"/>
    <n v="48.43"/>
    <n v="61.66"/>
    <n v="46.63"/>
    <n v="52.96"/>
    <n v="51.94"/>
    <n v="53.33"/>
    <n v="134"/>
    <n v="35"/>
    <n v="271"/>
    <n v="159"/>
    <n v="42"/>
    <n v="160"/>
    <n v="119"/>
    <n v="133"/>
    <n v="96"/>
    <n v="0.89"/>
    <n v="1.1499999999999999"/>
    <n v="0.32"/>
    <n v="0.41"/>
    <n v="0.86"/>
    <n v="0.3"/>
    <n v="0.66"/>
    <n v="0.74"/>
    <n v="1.18"/>
    <n v="0.10999999999999999"/>
    <n v="7.0000000000000062E-2"/>
    <n v="1.0000000000000009E-2"/>
    <n v="7.0000000000000007E-2"/>
    <n v="-0.12"/>
    <n v="-3.999999999999998E-2"/>
    <n v="7.999999999999996E-2"/>
    <n v="-4.0000000000000036E-2"/>
    <n v="-0.10999999999999988"/>
    <n v="20"/>
    <n v="24"/>
    <n v="31"/>
    <n v="18"/>
    <n v="38"/>
    <n v="39"/>
    <n v="21"/>
    <n v="39"/>
    <n v="40"/>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281"/>
    <n v="176"/>
    <n v="245"/>
    <n v="289"/>
    <n v="203"/>
    <n v="32"/>
    <n v="252"/>
    <n v="244"/>
    <n v="259"/>
    <n v="52"/>
    <n v="47"/>
    <n v="44"/>
    <n v="54"/>
    <n v="41"/>
    <n v="30"/>
    <n v="46"/>
    <n v="46"/>
    <n v="45"/>
    <n v="0.74"/>
    <n v="1.22"/>
    <n v="0.52"/>
    <n v="0.3"/>
    <n v="0.41"/>
    <n v="1.59"/>
    <n v="0.44"/>
    <n v="0.52"/>
    <n v="0.93"/>
    <n v="40.75"/>
    <n v="63.82"/>
    <n v="47.62"/>
    <n v="39.200000000000003"/>
    <n v="50.42"/>
    <n v="93.83"/>
    <n v="43.91"/>
    <n v="46.53"/>
    <n v="48.27"/>
    <n v="260"/>
    <n v="35"/>
    <n v="170"/>
    <n v="273"/>
    <n v="90"/>
    <n v="2"/>
    <n v="214"/>
    <n v="192"/>
    <n v="150"/>
    <n v="0.95"/>
    <n v="0.99"/>
    <n v="0.44"/>
    <n v="0.45"/>
    <n v="0.36"/>
    <n v="0.84"/>
    <n v="0.46"/>
    <n v="0.44"/>
    <n v="0.8"/>
    <n v="-0.20999999999999996"/>
    <n v="0.22999999999999998"/>
    <n v="8.0000000000000016E-2"/>
    <n v="-0.15000000000000002"/>
    <n v="4.9999999999999989E-2"/>
    <n v="0.75000000000000011"/>
    <n v="-2.0000000000000018E-2"/>
    <n v="8.0000000000000016E-2"/>
    <n v="0.13"/>
    <n v="47"/>
    <n v="12"/>
    <n v="14"/>
    <n v="49"/>
    <n v="15"/>
    <n v="2"/>
    <n v="25"/>
    <n v="12"/>
    <n v="10"/>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m/>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62"/>
    <n v="292"/>
    <n v="207"/>
    <n v="266"/>
    <n v="294"/>
    <n v="289"/>
    <n v="203"/>
    <n v="177"/>
    <n v="261"/>
    <n v="50"/>
    <n v="52"/>
    <n v="51"/>
    <n v="49"/>
    <n v="52"/>
    <n v="51"/>
    <n v="51"/>
    <n v="51"/>
    <n v="51"/>
    <n v="0.93"/>
    <n v="0.31"/>
    <n v="0.69"/>
    <n v="0.38"/>
    <n v="0.14000000000000001"/>
    <n v="0.14000000000000001"/>
    <n v="0.76"/>
    <n v="0.97"/>
    <n v="0.83"/>
    <n v="47.91"/>
    <n v="38.229999999999997"/>
    <n v="54.31"/>
    <n v="43.3"/>
    <n v="41.22"/>
    <n v="42.37"/>
    <n v="53.56"/>
    <n v="60.05"/>
    <n v="44.66"/>
    <n v="179"/>
    <n v="289"/>
    <n v="84"/>
    <n v="242"/>
    <n v="285"/>
    <n v="270"/>
    <n v="113"/>
    <n v="47"/>
    <n v="190"/>
    <n v="0.98"/>
    <n v="0.38"/>
    <n v="0.81"/>
    <n v="0.42"/>
    <n v="0.16"/>
    <n v="0.15"/>
    <n v="0.78"/>
    <n v="0.93"/>
    <n v="0.98"/>
    <n v="-4.9999999999999933E-2"/>
    <n v="-7.0000000000000007E-2"/>
    <n v="-0.12000000000000011"/>
    <n v="-3.999999999999998E-2"/>
    <n v="-1.999999999999999E-2"/>
    <n v="-9.9999999999999811E-3"/>
    <n v="-2.0000000000000018E-2"/>
    <n v="3.9999999999999925E-2"/>
    <n v="-0.15000000000000002"/>
    <n v="36"/>
    <n v="43"/>
    <n v="37"/>
    <n v="43"/>
    <n v="28"/>
    <n v="28"/>
    <n v="34"/>
    <n v="23"/>
    <n v="41"/>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191"/>
    <n v="269"/>
    <n v="237"/>
    <n v="99"/>
    <n v="247"/>
    <n v="274"/>
    <n v="301"/>
    <n v="298"/>
    <n v="266"/>
    <n v="51"/>
    <n v="52"/>
    <n v="59"/>
    <n v="35"/>
    <n v="50"/>
    <n v="52"/>
    <n v="57"/>
    <n v="52"/>
    <n v="56"/>
    <n v="1.33"/>
    <n v="0.39"/>
    <n v="0.45"/>
    <n v="1.0900000000000001"/>
    <n v="0.24"/>
    <n v="0.15"/>
    <n v="0.15"/>
    <n v="0.12"/>
    <n v="0.7"/>
    <n v="62.98"/>
    <n v="40.479999999999997"/>
    <n v="44.86"/>
    <n v="79.739999999999995"/>
    <n v="44.63"/>
    <n v="42.72"/>
    <n v="35.159999999999997"/>
    <n v="34.51"/>
    <n v="39.96"/>
    <n v="32"/>
    <n v="255"/>
    <n v="208"/>
    <n v="7"/>
    <n v="211"/>
    <n v="255"/>
    <n v="307"/>
    <n v="308"/>
    <n v="278"/>
    <n v="1.1599999999999999"/>
    <n v="0.45"/>
    <n v="0.66"/>
    <n v="0.73"/>
    <n v="0.26"/>
    <n v="0.2"/>
    <n v="0.28000000000000003"/>
    <n v="0.23"/>
    <n v="0.92"/>
    <n v="0.17000000000000015"/>
    <n v="-0.06"/>
    <n v="-0.21000000000000002"/>
    <n v="0.3600000000000001"/>
    <n v="-2.0000000000000018E-2"/>
    <n v="-5.0000000000000017E-2"/>
    <n v="-0.13000000000000003"/>
    <n v="-0.11000000000000001"/>
    <n v="-0.22000000000000008"/>
    <n v="16"/>
    <n v="50"/>
    <n v="60"/>
    <n v="7"/>
    <n v="37"/>
    <n v="55"/>
    <n v="57"/>
    <n v="58"/>
    <n v="59"/>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28"/>
    <n v="281"/>
    <n v="178"/>
    <n v="237"/>
    <n v="286"/>
    <n v="274"/>
    <n v="182"/>
    <n v="147"/>
    <n v="248"/>
    <n v="44"/>
    <n v="46"/>
    <n v="49"/>
    <n v="45"/>
    <n v="49"/>
    <n v="48"/>
    <n v="48"/>
    <n v="47"/>
    <n v="50"/>
    <n v="0.97"/>
    <n v="0.31"/>
    <n v="0.67"/>
    <n v="0.42"/>
    <n v="0.14000000000000001"/>
    <n v="0.14000000000000001"/>
    <n v="0.75"/>
    <n v="0.97"/>
    <n v="0.81"/>
    <n v="49.42"/>
    <n v="38.229999999999997"/>
    <n v="53.52"/>
    <n v="45.35"/>
    <n v="41.22"/>
    <n v="42.37"/>
    <n v="53.26"/>
    <n v="60.05"/>
    <n v="43.93"/>
    <n v="146"/>
    <n v="289"/>
    <n v="89"/>
    <n v="214"/>
    <n v="285"/>
    <n v="270"/>
    <n v="115"/>
    <n v="47"/>
    <n v="207"/>
    <n v="0.98"/>
    <n v="0.38"/>
    <n v="0.81"/>
    <n v="0.42"/>
    <n v="0.16"/>
    <n v="0.15"/>
    <n v="0.78"/>
    <n v="0.93"/>
    <n v="0.98"/>
    <n v="-1.0000000000000009E-2"/>
    <n v="-7.0000000000000007E-2"/>
    <n v="-0.14000000000000001"/>
    <n v="0"/>
    <n v="-1.999999999999999E-2"/>
    <n v="-9.9999999999999811E-3"/>
    <n v="-3.0000000000000027E-2"/>
    <n v="3.9999999999999925E-2"/>
    <n v="-0.16999999999999993"/>
    <n v="25"/>
    <n v="43"/>
    <n v="39"/>
    <n v="27"/>
    <n v="28"/>
    <n v="28"/>
    <n v="36"/>
    <n v="23"/>
    <n v="45"/>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24"/>
    <n v="269"/>
    <n v="222"/>
    <n v="207"/>
    <n v="272"/>
    <n v="289"/>
    <n v="291"/>
    <n v="291"/>
    <n v="266"/>
    <n v="55"/>
    <n v="52"/>
    <n v="56"/>
    <n v="56"/>
    <n v="58"/>
    <n v="58"/>
    <n v="50"/>
    <n v="47"/>
    <n v="56"/>
    <n v="1.2"/>
    <n v="0.43"/>
    <n v="0.56999999999999995"/>
    <n v="0.6"/>
    <n v="0.2"/>
    <n v="0.13"/>
    <n v="0.23"/>
    <n v="0.17"/>
    <n v="0.77"/>
    <n v="58.09"/>
    <n v="41.6"/>
    <n v="49.59"/>
    <n v="54.59"/>
    <n v="43.27"/>
    <n v="42.01"/>
    <n v="37.58"/>
    <n v="36.020000000000003"/>
    <n v="42.49"/>
    <n v="73"/>
    <n v="236"/>
    <n v="138"/>
    <n v="77"/>
    <n v="247"/>
    <n v="287"/>
    <n v="291"/>
    <n v="286"/>
    <n v="235"/>
    <n v="1.1599999999999999"/>
    <n v="0.45"/>
    <n v="0.66"/>
    <n v="0.73"/>
    <n v="0.26"/>
    <n v="0.2"/>
    <n v="0.28000000000000003"/>
    <n v="0.23"/>
    <n v="0.92"/>
    <n v="4.0000000000000036E-2"/>
    <n v="-2.0000000000000018E-2"/>
    <n v="-9.000000000000008E-2"/>
    <n v="-0.13"/>
    <n v="-0.06"/>
    <n v="-7.0000000000000007E-2"/>
    <n v="-5.0000000000000017E-2"/>
    <n v="-0.06"/>
    <n v="-0.15000000000000002"/>
    <n v="30"/>
    <n v="38"/>
    <n v="39"/>
    <n v="42"/>
    <n v="60"/>
    <n v="65"/>
    <n v="42"/>
    <n v="36"/>
    <n v="44"/>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46"/>
    <n v="223"/>
    <n v="222"/>
    <n v="226"/>
    <n v="234"/>
    <n v="196"/>
    <n v="156"/>
    <n v="199"/>
    <n v="256"/>
    <n v="49"/>
    <n v="53"/>
    <n v="52"/>
    <n v="49"/>
    <n v="55"/>
    <n v="54"/>
    <n v="52"/>
    <n v="51"/>
    <n v="52"/>
    <n v="1.03"/>
    <n v="0.73"/>
    <n v="0.56999999999999995"/>
    <n v="0.53"/>
    <n v="0.3"/>
    <n v="0.33"/>
    <n v="1.07"/>
    <n v="0.8"/>
    <n v="0.87"/>
    <n v="51.68"/>
    <n v="50.04"/>
    <n v="49.59"/>
    <n v="51"/>
    <n v="46.67"/>
    <n v="49.11"/>
    <n v="62.91"/>
    <n v="54.95"/>
    <n v="46.1"/>
    <n v="126"/>
    <n v="139"/>
    <n v="138"/>
    <n v="120"/>
    <n v="144"/>
    <n v="101"/>
    <n v="29"/>
    <n v="91"/>
    <n v="176"/>
    <n v="0.95"/>
    <n v="0.69"/>
    <n v="0.66"/>
    <n v="0.52"/>
    <n v="0.32"/>
    <n v="0.34"/>
    <n v="1.04"/>
    <n v="0.86"/>
    <n v="0.98"/>
    <n v="8.0000000000000071E-2"/>
    <n v="4.0000000000000036E-2"/>
    <n v="-9.000000000000008E-2"/>
    <n v="1.0000000000000009E-2"/>
    <n v="-2.0000000000000018E-2"/>
    <n v="-1.0000000000000009E-2"/>
    <n v="3.0000000000000027E-2"/>
    <n v="-5.9999999999999942E-2"/>
    <n v="-0.10999999999999999"/>
    <n v="22"/>
    <n v="24"/>
    <n v="33"/>
    <n v="26"/>
    <n v="31"/>
    <n v="26"/>
    <n v="25"/>
    <n v="33"/>
    <n v="36"/>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08"/>
    <n v="92"/>
    <n v="261"/>
    <n v="259"/>
    <n v="91"/>
    <n v="258"/>
    <n v="225"/>
    <n v="199"/>
    <n v="218"/>
    <n v="40"/>
    <n v="43"/>
    <n v="42"/>
    <n v="51"/>
    <n v="50"/>
    <n v="55"/>
    <n v="55"/>
    <n v="50"/>
    <n v="51"/>
    <n v="1.25"/>
    <n v="1.63"/>
    <n v="0.38"/>
    <n v="0.38"/>
    <n v="0.78"/>
    <n v="0.19"/>
    <n v="0.56000000000000005"/>
    <n v="0.75"/>
    <n v="1.1599999999999999"/>
    <n v="59.97"/>
    <n v="75.34"/>
    <n v="42.11"/>
    <n v="43.3"/>
    <n v="63.02"/>
    <n v="44.14"/>
    <n v="47.53"/>
    <n v="53.44"/>
    <n v="56.58"/>
    <n v="58"/>
    <n v="4"/>
    <n v="254"/>
    <n v="242"/>
    <n v="36"/>
    <n v="212"/>
    <n v="175"/>
    <n v="104"/>
    <n v="71"/>
    <n v="0.89"/>
    <n v="1.1499999999999999"/>
    <n v="0.32"/>
    <n v="0.41"/>
    <n v="0.86"/>
    <n v="0.3"/>
    <n v="0.66"/>
    <n v="0.74"/>
    <n v="1.18"/>
    <n v="0.36"/>
    <n v="0.48"/>
    <n v="0.06"/>
    <n v="-2.9999999999999971E-2"/>
    <n v="-7.999999999999996E-2"/>
    <n v="-0.10999999999999999"/>
    <n v="-9.9999999999999978E-2"/>
    <n v="1.0000000000000009E-2"/>
    <n v="-2.0000000000000018E-2"/>
    <n v="6"/>
    <n v="3"/>
    <n v="23"/>
    <n v="44"/>
    <n v="32"/>
    <n v="58"/>
    <n v="42"/>
    <n v="27"/>
    <n v="32"/>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197"/>
    <n v="122"/>
    <n v="237"/>
    <n v="259"/>
    <n v="272"/>
    <n v="72"/>
    <n v="269"/>
    <n v="240"/>
    <n v="275"/>
    <n v="34"/>
    <n v="36"/>
    <n v="42"/>
    <n v="46"/>
    <n v="51"/>
    <n v="43"/>
    <n v="50"/>
    <n v="44"/>
    <n v="48"/>
    <n v="1.31"/>
    <n v="1.38"/>
    <n v="0.47"/>
    <n v="0.38"/>
    <n v="0.19"/>
    <n v="0.81"/>
    <n v="0.31"/>
    <n v="0.47"/>
    <n v="0.66"/>
    <n v="62.23"/>
    <n v="68.319999999999993"/>
    <n v="45.65"/>
    <n v="43.3"/>
    <n v="42.93"/>
    <n v="66.150000000000006"/>
    <n v="39.99"/>
    <n v="45.03"/>
    <n v="38.51"/>
    <n v="35"/>
    <n v="15"/>
    <n v="197"/>
    <n v="242"/>
    <n v="253"/>
    <n v="22"/>
    <n v="260"/>
    <n v="205"/>
    <n v="307"/>
    <n v="0.95"/>
    <n v="0.99"/>
    <n v="0.44"/>
    <n v="0.45"/>
    <n v="0.36"/>
    <n v="0.84"/>
    <n v="0.46"/>
    <n v="0.44"/>
    <n v="0.8"/>
    <n v="0.3600000000000001"/>
    <n v="0.3899999999999999"/>
    <n v="2.9999999999999971E-2"/>
    <n v="-7.0000000000000007E-2"/>
    <n v="-0.16999999999999998"/>
    <n v="-2.9999999999999916E-2"/>
    <n v="-0.15000000000000002"/>
    <n v="2.9999999999999971E-2"/>
    <n v="-0.14000000000000001"/>
    <n v="5"/>
    <n v="3"/>
    <n v="20"/>
    <n v="38"/>
    <n v="56"/>
    <n v="20"/>
    <n v="49"/>
    <n v="16"/>
    <n v="53"/>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286"/>
    <n v="212"/>
    <n v="128"/>
    <n v="277"/>
    <n v="216"/>
    <n v="170"/>
    <n v="72"/>
    <n v="159"/>
    <n v="196"/>
    <n v="58"/>
    <n v="51"/>
    <n v="35"/>
    <n v="58"/>
    <n v="50"/>
    <n v="46"/>
    <n v="36"/>
    <n v="44"/>
    <n v="43"/>
    <n v="0.56000000000000005"/>
    <n v="0.75"/>
    <n v="1.03"/>
    <n v="0.28000000000000003"/>
    <n v="0.31"/>
    <n v="0.38"/>
    <n v="1.72"/>
    <n v="1.03"/>
    <n v="1.34"/>
    <n v="33.97"/>
    <n v="50.6"/>
    <n v="67.7"/>
    <n v="38.17"/>
    <n v="47.01"/>
    <n v="50.89"/>
    <n v="82.51"/>
    <n v="61.86"/>
    <n v="63.08"/>
    <n v="297"/>
    <n v="135"/>
    <n v="18"/>
    <n v="282"/>
    <n v="138"/>
    <n v="83"/>
    <n v="2"/>
    <n v="32"/>
    <n v="27"/>
    <n v="0.95"/>
    <n v="0.69"/>
    <n v="0.66"/>
    <n v="0.52"/>
    <n v="0.32"/>
    <n v="0.34"/>
    <n v="1.04"/>
    <n v="0.86"/>
    <n v="0.98"/>
    <n v="-0.3899999999999999"/>
    <n v="6.0000000000000053E-2"/>
    <n v="0.37"/>
    <n v="-0.24"/>
    <n v="-1.0000000000000009E-2"/>
    <n v="3.999999999999998E-2"/>
    <n v="0.67999999999999994"/>
    <n v="0.17000000000000004"/>
    <n v="0.3600000000000001"/>
    <n v="58"/>
    <n v="21"/>
    <n v="3"/>
    <n v="61"/>
    <n v="27"/>
    <n v="16"/>
    <n v="2"/>
    <n v="11"/>
    <n v="6"/>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187"/>
    <n v="269"/>
    <n v="227"/>
    <n v="93"/>
    <n v="247"/>
    <n v="274"/>
    <n v="308"/>
    <n v="291"/>
    <n v="261"/>
    <n v="50"/>
    <n v="52"/>
    <n v="57"/>
    <n v="34"/>
    <n v="50"/>
    <n v="52"/>
    <n v="63"/>
    <n v="47"/>
    <n v="55"/>
    <n v="1.41"/>
    <n v="0.41"/>
    <n v="0.5"/>
    <n v="1.1599999999999999"/>
    <n v="0.25"/>
    <n v="0.16"/>
    <n v="0.13"/>
    <n v="0.16"/>
    <n v="0.75"/>
    <n v="66"/>
    <n v="41.04"/>
    <n v="46.83"/>
    <n v="83.33"/>
    <n v="44.97"/>
    <n v="43.08"/>
    <n v="34.56"/>
    <n v="35.72"/>
    <n v="41.77"/>
    <n v="15"/>
    <n v="247"/>
    <n v="181"/>
    <n v="3"/>
    <n v="197"/>
    <n v="247"/>
    <n v="314"/>
    <n v="289"/>
    <n v="257"/>
    <n v="1.1599999999999999"/>
    <n v="0.45"/>
    <n v="0.66"/>
    <n v="0.73"/>
    <n v="0.26"/>
    <n v="0.2"/>
    <n v="0.28000000000000003"/>
    <n v="0.23"/>
    <n v="0.92"/>
    <n v="0.25"/>
    <n v="-4.0000000000000036E-2"/>
    <n v="-0.16000000000000003"/>
    <n v="0.42999999999999994"/>
    <n v="-1.0000000000000009E-2"/>
    <n v="-4.0000000000000008E-2"/>
    <n v="-0.15000000000000002"/>
    <n v="-7.0000000000000007E-2"/>
    <n v="-0.17000000000000004"/>
    <n v="7"/>
    <n v="47"/>
    <n v="54"/>
    <n v="3"/>
    <n v="27"/>
    <n v="49"/>
    <n v="64"/>
    <n v="39"/>
    <n v="51"/>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52"/>
    <n v="292"/>
    <n v="118"/>
    <n v="207"/>
    <n v="247"/>
    <n v="274"/>
    <n v="301"/>
    <n v="308"/>
    <n v="196"/>
    <n v="59"/>
    <n v="60"/>
    <n v="32"/>
    <n v="56"/>
    <n v="50"/>
    <n v="52"/>
    <n v="57"/>
    <n v="60"/>
    <n v="38"/>
    <n v="0.91"/>
    <n v="0.28000000000000003"/>
    <n v="1.0900000000000001"/>
    <n v="0.56000000000000005"/>
    <n v="0.25"/>
    <n v="0.16"/>
    <n v="0.16"/>
    <n v="0.09"/>
    <n v="1.34"/>
    <n v="47.16"/>
    <n v="37.39"/>
    <n v="70.06"/>
    <n v="52.54"/>
    <n v="44.97"/>
    <n v="43.08"/>
    <n v="35.47"/>
    <n v="33.61"/>
    <n v="63.08"/>
    <n v="190"/>
    <n v="307"/>
    <n v="14"/>
    <n v="101"/>
    <n v="197"/>
    <n v="247"/>
    <n v="304"/>
    <n v="314"/>
    <n v="27"/>
    <n v="1.1599999999999999"/>
    <n v="0.45"/>
    <n v="0.66"/>
    <n v="0.73"/>
    <n v="0.26"/>
    <n v="0.2"/>
    <n v="0.28000000000000003"/>
    <n v="0.23"/>
    <n v="0.92"/>
    <n v="-0.24999999999999989"/>
    <n v="-0.16999999999999998"/>
    <n v="0.43000000000000005"/>
    <n v="-0.16999999999999993"/>
    <n v="-1.0000000000000009E-2"/>
    <n v="-4.0000000000000008E-2"/>
    <n v="-0.12000000000000002"/>
    <n v="-0.14000000000000001"/>
    <n v="0.42000000000000004"/>
    <n v="58"/>
    <n v="61"/>
    <n v="4"/>
    <n v="55"/>
    <n v="27"/>
    <n v="49"/>
    <n v="54"/>
    <n v="64"/>
    <n v="3"/>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197"/>
    <n v="189"/>
    <n v="245"/>
    <n v="251"/>
    <n v="216"/>
    <n v="170"/>
    <n v="109"/>
    <n v="209"/>
    <n v="261"/>
    <n v="39"/>
    <n v="42"/>
    <n v="55"/>
    <n v="53"/>
    <n v="50"/>
    <n v="46"/>
    <n v="43"/>
    <n v="53"/>
    <n v="54"/>
    <n v="1.31"/>
    <n v="0.94"/>
    <n v="0.44"/>
    <n v="0.41"/>
    <n v="0.31"/>
    <n v="0.38"/>
    <n v="1.38"/>
    <n v="0.69"/>
    <n v="0.75"/>
    <n v="62.23"/>
    <n v="55.94"/>
    <n v="44.47"/>
    <n v="44.84"/>
    <n v="47.01"/>
    <n v="50.89"/>
    <n v="72.25"/>
    <n v="51.64"/>
    <n v="41.77"/>
    <n v="35"/>
    <n v="89"/>
    <n v="212"/>
    <n v="225"/>
    <n v="138"/>
    <n v="83"/>
    <n v="8"/>
    <n v="139"/>
    <n v="257"/>
    <n v="0.95"/>
    <n v="0.69"/>
    <n v="0.66"/>
    <n v="0.52"/>
    <n v="0.32"/>
    <n v="0.34"/>
    <n v="1.04"/>
    <n v="0.86"/>
    <n v="0.98"/>
    <n v="0.3600000000000001"/>
    <n v="0.25"/>
    <n v="-0.22000000000000003"/>
    <n v="-0.11000000000000004"/>
    <n v="-1.0000000000000009E-2"/>
    <n v="3.999999999999998E-2"/>
    <n v="0.33999999999999986"/>
    <n v="-0.17000000000000004"/>
    <n v="-0.22999999999999998"/>
    <n v="4"/>
    <n v="6"/>
    <n v="59"/>
    <n v="49"/>
    <n v="27"/>
    <n v="16"/>
    <n v="8"/>
    <n v="52"/>
    <n v="57"/>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279"/>
    <n v="167"/>
    <n v="237"/>
    <n v="277"/>
    <n v="190"/>
    <n v="29"/>
    <n v="252"/>
    <n v="240"/>
    <n v="253"/>
    <n v="51"/>
    <n v="46"/>
    <n v="42"/>
    <n v="50"/>
    <n v="38"/>
    <n v="28"/>
    <n v="46"/>
    <n v="44"/>
    <n v="42"/>
    <n v="0.66"/>
    <n v="1.0900000000000001"/>
    <n v="0.47"/>
    <n v="0.28000000000000003"/>
    <n v="0.38"/>
    <n v="1.44"/>
    <n v="0.38"/>
    <n v="0.47"/>
    <n v="0.84"/>
    <n v="37.74"/>
    <n v="60.16"/>
    <n v="45.65"/>
    <n v="38.17"/>
    <n v="49.4"/>
    <n v="88.5"/>
    <n v="42.1"/>
    <n v="45.03"/>
    <n v="45.02"/>
    <n v="282"/>
    <n v="54"/>
    <n v="197"/>
    <n v="282"/>
    <n v="97"/>
    <n v="4"/>
    <n v="236"/>
    <n v="205"/>
    <n v="187"/>
    <n v="0.95"/>
    <n v="0.99"/>
    <n v="0.44"/>
    <n v="0.45"/>
    <n v="0.36"/>
    <n v="0.84"/>
    <n v="0.46"/>
    <n v="0.44"/>
    <n v="0.8"/>
    <n v="-0.28999999999999992"/>
    <n v="0.10000000000000009"/>
    <n v="2.9999999999999971E-2"/>
    <n v="-0.16999999999999998"/>
    <n v="2.0000000000000018E-2"/>
    <n v="0.6"/>
    <n v="-8.0000000000000016E-2"/>
    <n v="2.9999999999999971E-2"/>
    <n v="3.9999999999999925E-2"/>
    <n v="49"/>
    <n v="16"/>
    <n v="20"/>
    <n v="51"/>
    <n v="21"/>
    <n v="4"/>
    <n v="38"/>
    <n v="16"/>
    <n v="1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08"/>
    <n v="92"/>
    <n v="261"/>
    <n v="259"/>
    <n v="91"/>
    <n v="258"/>
    <n v="225"/>
    <n v="199"/>
    <n v="218"/>
    <n v="40"/>
    <n v="43"/>
    <n v="42"/>
    <n v="51"/>
    <n v="50"/>
    <n v="55"/>
    <n v="55"/>
    <n v="50"/>
    <n v="51"/>
    <n v="1.25"/>
    <n v="1.63"/>
    <n v="0.38"/>
    <n v="0.38"/>
    <n v="0.78"/>
    <n v="0.19"/>
    <n v="0.56000000000000005"/>
    <n v="0.75"/>
    <n v="1.1599999999999999"/>
    <n v="59.97"/>
    <n v="75.34"/>
    <n v="42.11"/>
    <n v="43.3"/>
    <n v="63.02"/>
    <n v="44.14"/>
    <n v="47.53"/>
    <n v="53.44"/>
    <n v="56.58"/>
    <n v="58"/>
    <n v="4"/>
    <n v="254"/>
    <n v="242"/>
    <n v="36"/>
    <n v="212"/>
    <n v="175"/>
    <n v="104"/>
    <n v="71"/>
    <n v="0.89"/>
    <n v="1.1499999999999999"/>
    <n v="0.32"/>
    <n v="0.41"/>
    <n v="0.86"/>
    <n v="0.3"/>
    <n v="0.66"/>
    <n v="0.74"/>
    <n v="1.18"/>
    <n v="0.36"/>
    <n v="0.48"/>
    <n v="0.06"/>
    <n v="-2.9999999999999971E-2"/>
    <n v="-7.999999999999996E-2"/>
    <n v="-0.10999999999999999"/>
    <n v="-9.9999999999999978E-2"/>
    <n v="1.0000000000000009E-2"/>
    <n v="-2.0000000000000018E-2"/>
    <n v="6"/>
    <n v="3"/>
    <n v="23"/>
    <n v="44"/>
    <n v="32"/>
    <n v="58"/>
    <n v="42"/>
    <n v="27"/>
    <n v="32"/>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42"/>
    <n v="179"/>
    <n v="245"/>
    <n v="237"/>
    <n v="216"/>
    <n v="87"/>
    <n v="238"/>
    <n v="244"/>
    <n v="261"/>
    <n v="43"/>
    <n v="48"/>
    <n v="44"/>
    <n v="41"/>
    <n v="43"/>
    <n v="46"/>
    <n v="41"/>
    <n v="46"/>
    <n v="46"/>
    <n v="0.91"/>
    <n v="0.91"/>
    <n v="0.4"/>
    <n v="0.43"/>
    <n v="0.28999999999999998"/>
    <n v="0.69"/>
    <n v="0.43"/>
    <n v="0.4"/>
    <n v="0.69"/>
    <n v="47.16"/>
    <n v="55.1"/>
    <n v="42.89"/>
    <n v="45.87"/>
    <n v="46.33"/>
    <n v="61.89"/>
    <n v="43.61"/>
    <n v="42.93"/>
    <n v="39.6"/>
    <n v="190"/>
    <n v="98"/>
    <n v="239"/>
    <n v="203"/>
    <n v="155"/>
    <n v="41"/>
    <n v="219"/>
    <n v="239"/>
    <n v="285"/>
    <n v="0.95"/>
    <n v="0.99"/>
    <n v="0.44"/>
    <n v="0.45"/>
    <n v="0.36"/>
    <n v="0.84"/>
    <n v="0.46"/>
    <n v="0.44"/>
    <n v="0.8"/>
    <n v="-3.9999999999999925E-2"/>
    <n v="-7.999999999999996E-2"/>
    <n v="-3.999999999999998E-2"/>
    <n v="-2.0000000000000018E-2"/>
    <n v="-7.0000000000000007E-2"/>
    <n v="-0.15000000000000002"/>
    <n v="-3.0000000000000027E-2"/>
    <n v="-3.999999999999998E-2"/>
    <n v="-0.1100000000000001"/>
    <n v="31"/>
    <n v="37"/>
    <n v="34"/>
    <n v="32"/>
    <n v="37"/>
    <n v="37"/>
    <n v="29"/>
    <n v="36"/>
    <n v="36"/>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46"/>
    <n v="229"/>
    <n v="222"/>
    <n v="226"/>
    <n v="234"/>
    <n v="196"/>
    <n v="156"/>
    <n v="199"/>
    <n v="256"/>
    <n v="49"/>
    <n v="54"/>
    <n v="52"/>
    <n v="49"/>
    <n v="55"/>
    <n v="54"/>
    <n v="52"/>
    <n v="51"/>
    <n v="52"/>
    <n v="0.94"/>
    <n v="0.64"/>
    <n v="0.52"/>
    <n v="0.48"/>
    <n v="0.27"/>
    <n v="0.3"/>
    <n v="0.97"/>
    <n v="0.73"/>
    <n v="0.79"/>
    <n v="48.29"/>
    <n v="47.51"/>
    <n v="47.62"/>
    <n v="48.43"/>
    <n v="45.65"/>
    <n v="48.05"/>
    <n v="59.89"/>
    <n v="52.84"/>
    <n v="43.21"/>
    <n v="170"/>
    <n v="161"/>
    <n v="170"/>
    <n v="159"/>
    <n v="182"/>
    <n v="135"/>
    <n v="53"/>
    <n v="114"/>
    <n v="225"/>
    <n v="0.95"/>
    <n v="0.69"/>
    <n v="0.66"/>
    <n v="0.52"/>
    <n v="0.32"/>
    <n v="0.34"/>
    <n v="1.04"/>
    <n v="0.86"/>
    <n v="0.98"/>
    <n v="-1.0000000000000009E-2"/>
    <n v="-4.9999999999999933E-2"/>
    <n v="-0.14000000000000001"/>
    <n v="-4.0000000000000036E-2"/>
    <n v="-4.9999999999999989E-2"/>
    <n v="-4.0000000000000036E-2"/>
    <n v="-7.0000000000000062E-2"/>
    <n v="-0.13"/>
    <n v="-0.18999999999999995"/>
    <n v="32"/>
    <n v="36"/>
    <n v="46"/>
    <n v="41"/>
    <n v="47"/>
    <n v="43"/>
    <n v="36"/>
    <n v="41"/>
    <n v="51"/>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s v="水"/>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05"/>
    <n v="262"/>
    <n v="207"/>
    <n v="194"/>
    <n v="263"/>
    <n v="274"/>
    <n v="283"/>
    <n v="298"/>
    <n v="253"/>
    <n v="53"/>
    <n v="49"/>
    <n v="53"/>
    <n v="55"/>
    <n v="56"/>
    <n v="52"/>
    <n v="45"/>
    <n v="52"/>
    <n v="54"/>
    <n v="1.17"/>
    <n v="0.43"/>
    <n v="0.56999999999999995"/>
    <n v="0.56999999999999995"/>
    <n v="0.2"/>
    <n v="0.14000000000000001"/>
    <n v="0.23"/>
    <n v="0.11"/>
    <n v="0.77"/>
    <n v="56.96"/>
    <n v="41.6"/>
    <n v="49.59"/>
    <n v="53.05"/>
    <n v="43.27"/>
    <n v="42.37"/>
    <n v="37.58"/>
    <n v="34.21"/>
    <n v="42.49"/>
    <n v="85"/>
    <n v="236"/>
    <n v="138"/>
    <n v="96"/>
    <n v="247"/>
    <n v="270"/>
    <n v="291"/>
    <n v="310"/>
    <n v="235"/>
    <n v="1.1599999999999999"/>
    <n v="0.45"/>
    <n v="0.66"/>
    <n v="0.73"/>
    <n v="0.26"/>
    <n v="0.2"/>
    <n v="0.28000000000000003"/>
    <n v="0.23"/>
    <n v="0.92"/>
    <n v="1.0000000000000009E-2"/>
    <n v="-2.0000000000000018E-2"/>
    <n v="-9.000000000000008E-2"/>
    <n v="-0.16000000000000003"/>
    <n v="-0.06"/>
    <n v="-0.06"/>
    <n v="-5.0000000000000017E-2"/>
    <n v="-0.12000000000000001"/>
    <n v="-0.15000000000000002"/>
    <n v="36"/>
    <n v="38"/>
    <n v="39"/>
    <n v="52"/>
    <n v="60"/>
    <n v="62"/>
    <n v="42"/>
    <n v="60"/>
    <n v="44"/>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16"/>
    <n v="116"/>
    <n v="245"/>
    <n v="204"/>
    <n v="72"/>
    <n v="196"/>
    <n v="178"/>
    <n v="185"/>
    <n v="196"/>
    <n v="43"/>
    <n v="47"/>
    <n v="33"/>
    <n v="36"/>
    <n v="46"/>
    <n v="40"/>
    <n v="45"/>
    <n v="46"/>
    <n v="47"/>
    <n v="0.86"/>
    <n v="1.05"/>
    <n v="0.32"/>
    <n v="0.43"/>
    <n v="0.66"/>
    <n v="0.23"/>
    <n v="0.64"/>
    <n v="0.61"/>
    <n v="0.98"/>
    <n v="45.27"/>
    <n v="59.04"/>
    <n v="39.74"/>
    <n v="45.87"/>
    <n v="58.93"/>
    <n v="45.56"/>
    <n v="49.94"/>
    <n v="49.24"/>
    <n v="50.08"/>
    <n v="222"/>
    <n v="65"/>
    <n v="279"/>
    <n v="203"/>
    <n v="58"/>
    <n v="184"/>
    <n v="155"/>
    <n v="164"/>
    <n v="128"/>
    <n v="0.89"/>
    <n v="1.1499999999999999"/>
    <n v="0.32"/>
    <n v="0.41"/>
    <n v="0.86"/>
    <n v="0.3"/>
    <n v="0.66"/>
    <n v="0.74"/>
    <n v="1.18"/>
    <n v="-3.0000000000000027E-2"/>
    <n v="-9.9999999999999867E-2"/>
    <n v="0"/>
    <n v="2.0000000000000018E-2"/>
    <n v="-0.19999999999999996"/>
    <n v="-6.9999999999999979E-2"/>
    <n v="-2.0000000000000018E-2"/>
    <n v="-0.13"/>
    <n v="-0.19999999999999996"/>
    <n v="39"/>
    <n v="46"/>
    <n v="38"/>
    <n v="31"/>
    <n v="53"/>
    <n v="53"/>
    <n v="35"/>
    <n v="51"/>
    <n v="47"/>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m/>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38"/>
    <n v="136"/>
    <n v="261"/>
    <n v="218"/>
    <n v="83"/>
    <n v="213"/>
    <n v="191"/>
    <n v="199"/>
    <n v="215"/>
    <n v="47"/>
    <n v="50"/>
    <n v="42"/>
    <n v="37"/>
    <n v="49"/>
    <n v="44"/>
    <n v="46"/>
    <n v="50"/>
    <n v="50"/>
    <n v="0.87"/>
    <n v="1.08"/>
    <n v="0.32"/>
    <n v="0.45"/>
    <n v="0.68"/>
    <n v="0.24"/>
    <n v="0.66"/>
    <n v="0.63"/>
    <n v="1"/>
    <n v="45.65"/>
    <n v="59.88"/>
    <n v="39.74"/>
    <n v="46.89"/>
    <n v="59.61"/>
    <n v="45.92"/>
    <n v="50.54"/>
    <n v="49.84"/>
    <n v="50.8"/>
    <n v="219"/>
    <n v="57"/>
    <n v="279"/>
    <n v="188"/>
    <n v="49"/>
    <n v="174"/>
    <n v="144"/>
    <n v="157"/>
    <n v="119"/>
    <n v="0.89"/>
    <n v="1.1499999999999999"/>
    <n v="0.32"/>
    <n v="0.41"/>
    <n v="0.86"/>
    <n v="0.3"/>
    <n v="0.66"/>
    <n v="0.74"/>
    <n v="1.18"/>
    <n v="-2.0000000000000018E-2"/>
    <n v="-6.999999999999984E-2"/>
    <n v="0"/>
    <n v="4.0000000000000036E-2"/>
    <n v="-0.17999999999999994"/>
    <n v="-0.06"/>
    <n v="0"/>
    <n v="-0.10999999999999999"/>
    <n v="-0.17999999999999994"/>
    <n v="38"/>
    <n v="40"/>
    <n v="38"/>
    <n v="27"/>
    <n v="45"/>
    <n v="46"/>
    <n v="31"/>
    <n v="46"/>
    <n v="45"/>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62"/>
    <n v="150"/>
    <n v="71"/>
    <n v="237"/>
    <n v="143"/>
    <n v="129"/>
    <n v="18"/>
    <n v="88"/>
    <n v="110"/>
    <n v="54"/>
    <n v="34"/>
    <n v="23"/>
    <n v="52"/>
    <n v="34"/>
    <n v="33"/>
    <n v="15"/>
    <n v="31"/>
    <n v="26"/>
    <n v="0.69"/>
    <n v="0.97"/>
    <n v="1.33"/>
    <n v="0.38"/>
    <n v="0.44"/>
    <n v="0.46"/>
    <n v="2.13"/>
    <n v="1.28"/>
    <n v="1.77"/>
    <n v="38.869999999999997"/>
    <n v="56.79"/>
    <n v="79.510000000000005"/>
    <n v="43.3"/>
    <n v="51.44"/>
    <n v="53.72"/>
    <n v="94.87"/>
    <n v="69.37"/>
    <n v="78.62"/>
    <n v="271"/>
    <n v="83"/>
    <n v="2"/>
    <n v="242"/>
    <n v="79"/>
    <n v="66"/>
    <n v="1"/>
    <n v="13"/>
    <n v="5"/>
    <n v="0.95"/>
    <n v="0.69"/>
    <n v="0.66"/>
    <n v="0.52"/>
    <n v="0.32"/>
    <n v="0.34"/>
    <n v="1.04"/>
    <n v="0.86"/>
    <n v="0.98"/>
    <n v="-0.26"/>
    <n v="0.28000000000000003"/>
    <n v="0.67"/>
    <n v="-0.14000000000000001"/>
    <n v="0.12"/>
    <n v="0.12"/>
    <n v="1.0899999999999999"/>
    <n v="0.42000000000000004"/>
    <n v="0.79"/>
    <n v="54"/>
    <n v="3"/>
    <n v="1"/>
    <n v="51"/>
    <n v="3"/>
    <n v="3"/>
    <n v="1"/>
    <n v="3"/>
    <n v="3"/>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191"/>
    <n v="73"/>
    <n v="256"/>
    <n v="251"/>
    <n v="75"/>
    <n v="258"/>
    <n v="222"/>
    <n v="191"/>
    <n v="206"/>
    <n v="35"/>
    <n v="39"/>
    <n v="38"/>
    <n v="48"/>
    <n v="47"/>
    <n v="55"/>
    <n v="53"/>
    <n v="48"/>
    <n v="48"/>
    <n v="1.26"/>
    <n v="1.6"/>
    <n v="0.37"/>
    <n v="0.37"/>
    <n v="0.8"/>
    <n v="0.17"/>
    <n v="0.54"/>
    <n v="0.74"/>
    <n v="1.17"/>
    <n v="60.35"/>
    <n v="74.5"/>
    <n v="41.71"/>
    <n v="42.79"/>
    <n v="63.7"/>
    <n v="43.43"/>
    <n v="46.92"/>
    <n v="53.14"/>
    <n v="56.94"/>
    <n v="48"/>
    <n v="6"/>
    <n v="260"/>
    <n v="251"/>
    <n v="33"/>
    <n v="227"/>
    <n v="181"/>
    <n v="112"/>
    <n v="66"/>
    <n v="0.89"/>
    <n v="1.1499999999999999"/>
    <n v="0.32"/>
    <n v="0.41"/>
    <n v="0.86"/>
    <n v="0.3"/>
    <n v="0.66"/>
    <n v="0.74"/>
    <n v="1.18"/>
    <n v="0.37"/>
    <n v="0.45000000000000018"/>
    <n v="4.9999999999999989E-2"/>
    <n v="-3.999999999999998E-2"/>
    <n v="-5.9999999999999942E-2"/>
    <n v="-0.12999999999999998"/>
    <n v="-0.12"/>
    <n v="0"/>
    <n v="-1.0000000000000009E-2"/>
    <n v="3"/>
    <n v="5"/>
    <n v="26"/>
    <n v="46"/>
    <n v="29"/>
    <n v="60"/>
    <n v="46"/>
    <n v="33"/>
    <n v="30"/>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s v="夜"/>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21"/>
    <n v="276"/>
    <n v="169"/>
    <n v="226"/>
    <n v="286"/>
    <n v="274"/>
    <n v="165"/>
    <n v="137"/>
    <n v="241"/>
    <n v="42"/>
    <n v="44"/>
    <n v="47"/>
    <n v="41"/>
    <n v="49"/>
    <n v="48"/>
    <n v="45"/>
    <n v="45"/>
    <n v="48"/>
    <n v="0.95"/>
    <n v="0.31"/>
    <n v="0.67"/>
    <n v="0.41"/>
    <n v="0.13"/>
    <n v="0.13"/>
    <n v="0.77"/>
    <n v="0.95"/>
    <n v="0.79"/>
    <n v="48.67"/>
    <n v="38.229999999999997"/>
    <n v="53.52"/>
    <n v="44.84"/>
    <n v="40.880000000000003"/>
    <n v="42.01"/>
    <n v="53.86"/>
    <n v="59.45"/>
    <n v="43.21"/>
    <n v="158"/>
    <n v="289"/>
    <n v="89"/>
    <n v="225"/>
    <n v="296"/>
    <n v="287"/>
    <n v="110"/>
    <n v="53"/>
    <n v="225"/>
    <n v="0.98"/>
    <n v="0.38"/>
    <n v="0.81"/>
    <n v="0.42"/>
    <n v="0.16"/>
    <n v="0.15"/>
    <n v="0.78"/>
    <n v="0.93"/>
    <n v="0.98"/>
    <n v="-3.0000000000000027E-2"/>
    <n v="-7.0000000000000007E-2"/>
    <n v="-0.14000000000000001"/>
    <n v="-1.0000000000000009E-2"/>
    <n v="-0.03"/>
    <n v="-1.999999999999999E-2"/>
    <n v="-1.0000000000000009E-2"/>
    <n v="1.9999999999999907E-2"/>
    <n v="-0.18999999999999995"/>
    <n v="28"/>
    <n v="43"/>
    <n v="39"/>
    <n v="31"/>
    <n v="39"/>
    <n v="39"/>
    <n v="32"/>
    <n v="28"/>
    <n v="47"/>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176"/>
    <n v="239"/>
    <n v="186"/>
    <n v="161"/>
    <n v="234"/>
    <n v="258"/>
    <n v="275"/>
    <n v="291"/>
    <n v="235"/>
    <n v="46"/>
    <n v="39"/>
    <n v="48"/>
    <n v="49"/>
    <n v="49"/>
    <n v="49"/>
    <n v="41"/>
    <n v="47"/>
    <n v="49"/>
    <n v="1.17"/>
    <n v="0.45"/>
    <n v="0.55000000000000004"/>
    <n v="0.6"/>
    <n v="0.21"/>
    <n v="0.14000000000000001"/>
    <n v="0.21"/>
    <n v="0.12"/>
    <n v="0.76"/>
    <n v="56.96"/>
    <n v="42.17"/>
    <n v="48.8"/>
    <n v="54.59"/>
    <n v="43.61"/>
    <n v="42.37"/>
    <n v="36.97"/>
    <n v="34.51"/>
    <n v="42.13"/>
    <n v="85"/>
    <n v="228"/>
    <n v="152"/>
    <n v="77"/>
    <n v="231"/>
    <n v="270"/>
    <n v="301"/>
    <n v="308"/>
    <n v="245"/>
    <n v="1.1599999999999999"/>
    <n v="0.45"/>
    <n v="0.66"/>
    <n v="0.73"/>
    <n v="0.26"/>
    <n v="0.2"/>
    <n v="0.28000000000000003"/>
    <n v="0.23"/>
    <n v="0.92"/>
    <n v="1.0000000000000009E-2"/>
    <n v="0"/>
    <n v="-0.10999999999999999"/>
    <n v="-0.13"/>
    <n v="-5.0000000000000017E-2"/>
    <n v="-0.06"/>
    <n v="-7.0000000000000034E-2"/>
    <n v="-0.11000000000000001"/>
    <n v="-0.16000000000000003"/>
    <n v="36"/>
    <n v="32"/>
    <n v="46"/>
    <n v="42"/>
    <n v="49"/>
    <n v="62"/>
    <n v="52"/>
    <n v="58"/>
    <n v="49"/>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89"/>
    <n v="198"/>
    <n v="65"/>
    <n v="99"/>
    <n v="234"/>
    <n v="213"/>
    <n v="57"/>
    <n v="33"/>
    <n v="125"/>
    <n v="20"/>
    <n v="22"/>
    <n v="26"/>
    <n v="18"/>
    <n v="24"/>
    <n v="23"/>
    <n v="16"/>
    <n v="10"/>
    <n v="26"/>
    <n v="0.99"/>
    <n v="0.37"/>
    <n v="0.72"/>
    <n v="0.48"/>
    <n v="0.12"/>
    <n v="0.12"/>
    <n v="0.79"/>
    <n v="0.96"/>
    <n v="0.84"/>
    <n v="50.17"/>
    <n v="39.92"/>
    <n v="55.49"/>
    <n v="48.43"/>
    <n v="40.54"/>
    <n v="41.66"/>
    <n v="54.46"/>
    <n v="59.75"/>
    <n v="45.02"/>
    <n v="143"/>
    <n v="264"/>
    <n v="78"/>
    <n v="159"/>
    <n v="303"/>
    <n v="298"/>
    <n v="99"/>
    <n v="50"/>
    <n v="187"/>
    <n v="0.98"/>
    <n v="0.38"/>
    <n v="0.81"/>
    <n v="0.42"/>
    <n v="0.16"/>
    <n v="0.15"/>
    <n v="0.78"/>
    <n v="0.93"/>
    <n v="0.98"/>
    <n v="1.0000000000000009E-2"/>
    <n v="-1.0000000000000009E-2"/>
    <n v="-9.000000000000008E-2"/>
    <n v="0.06"/>
    <n v="-4.0000000000000008E-2"/>
    <n v="-0.03"/>
    <n v="1.0000000000000009E-2"/>
    <n v="2.9999999999999916E-2"/>
    <n v="-0.14000000000000001"/>
    <n v="24"/>
    <n v="23"/>
    <n v="35"/>
    <n v="18"/>
    <n v="46"/>
    <n v="46"/>
    <n v="27"/>
    <n v="26"/>
    <n v="40"/>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276"/>
    <n v="160"/>
    <n v="227"/>
    <n v="277"/>
    <n v="175"/>
    <n v="25"/>
    <n v="248"/>
    <n v="234"/>
    <n v="248"/>
    <n v="49"/>
    <n v="42"/>
    <n v="39"/>
    <n v="50"/>
    <n v="33"/>
    <n v="25"/>
    <n v="44"/>
    <n v="41"/>
    <n v="41"/>
    <n v="0.61"/>
    <n v="1"/>
    <n v="0.44"/>
    <n v="0.25"/>
    <n v="0.36"/>
    <n v="1.33"/>
    <n v="0.36"/>
    <n v="0.44"/>
    <n v="0.81"/>
    <n v="35.85"/>
    <n v="57.63"/>
    <n v="44.47"/>
    <n v="36.630000000000003"/>
    <n v="48.72"/>
    <n v="84.6"/>
    <n v="41.5"/>
    <n v="44.13"/>
    <n v="43.93"/>
    <n v="289"/>
    <n v="71"/>
    <n v="212"/>
    <n v="303"/>
    <n v="114"/>
    <n v="7"/>
    <n v="243"/>
    <n v="217"/>
    <n v="207"/>
    <n v="0.95"/>
    <n v="0.99"/>
    <n v="0.44"/>
    <n v="0.45"/>
    <n v="0.36"/>
    <n v="0.84"/>
    <n v="0.46"/>
    <n v="0.44"/>
    <n v="0.8"/>
    <n v="-0.33999999999999997"/>
    <n v="1.0000000000000009E-2"/>
    <n v="0"/>
    <n v="-0.2"/>
    <n v="0"/>
    <n v="0.4900000000000001"/>
    <n v="-0.10000000000000003"/>
    <n v="0"/>
    <n v="1.0000000000000009E-2"/>
    <n v="52"/>
    <n v="22"/>
    <n v="25"/>
    <n v="55"/>
    <n v="28"/>
    <n v="7"/>
    <n v="42"/>
    <n v="24"/>
    <n v="22"/>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05"/>
    <n v="268"/>
    <n v="150"/>
    <n v="207"/>
    <n v="272"/>
    <n v="258"/>
    <n v="153"/>
    <n v="118"/>
    <n v="228"/>
    <n v="40"/>
    <n v="41"/>
    <n v="46"/>
    <n v="37"/>
    <n v="43"/>
    <n v="42"/>
    <n v="42"/>
    <n v="41"/>
    <n v="46"/>
    <n v="0.93"/>
    <n v="0.32"/>
    <n v="0.66"/>
    <n v="0.41"/>
    <n v="0.14000000000000001"/>
    <n v="0.14000000000000001"/>
    <n v="0.75"/>
    <n v="0.93"/>
    <n v="0.8"/>
    <n v="47.91"/>
    <n v="38.51"/>
    <n v="53.13"/>
    <n v="44.84"/>
    <n v="41.22"/>
    <n v="42.37"/>
    <n v="53.26"/>
    <n v="58.85"/>
    <n v="43.57"/>
    <n v="179"/>
    <n v="284"/>
    <n v="98"/>
    <n v="225"/>
    <n v="285"/>
    <n v="270"/>
    <n v="115"/>
    <n v="61"/>
    <n v="216"/>
    <n v="0.98"/>
    <n v="0.38"/>
    <n v="0.81"/>
    <n v="0.42"/>
    <n v="0.16"/>
    <n v="0.15"/>
    <n v="0.78"/>
    <n v="0.93"/>
    <n v="0.98"/>
    <n v="-4.9999999999999933E-2"/>
    <n v="-0.06"/>
    <n v="-0.15000000000000002"/>
    <n v="-1.0000000000000009E-2"/>
    <n v="-1.999999999999999E-2"/>
    <n v="-9.9999999999999811E-3"/>
    <n v="-3.0000000000000027E-2"/>
    <n v="0"/>
    <n v="-0.17999999999999994"/>
    <n v="36"/>
    <n v="38"/>
    <n v="44"/>
    <n v="31"/>
    <n v="28"/>
    <n v="28"/>
    <n v="36"/>
    <n v="31"/>
    <n v="46"/>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23"/>
    <n v="54"/>
    <n v="186"/>
    <n v="207"/>
    <n v="216"/>
    <n v="38"/>
    <n v="238"/>
    <n v="209"/>
    <n v="232"/>
    <n v="21"/>
    <n v="20"/>
    <n v="29"/>
    <n v="35"/>
    <n v="43"/>
    <n v="35"/>
    <n v="41"/>
    <n v="33"/>
    <n v="36"/>
    <n v="1.29"/>
    <n v="1.33"/>
    <n v="0.48"/>
    <n v="0.38"/>
    <n v="0.21"/>
    <n v="0.79"/>
    <n v="0.31"/>
    <n v="0.46"/>
    <n v="0.69"/>
    <n v="61.48"/>
    <n v="66.91"/>
    <n v="46.04"/>
    <n v="43.3"/>
    <n v="43.61"/>
    <n v="65.44"/>
    <n v="39.99"/>
    <n v="44.73"/>
    <n v="39.6"/>
    <n v="38"/>
    <n v="19"/>
    <n v="189"/>
    <n v="242"/>
    <n v="231"/>
    <n v="24"/>
    <n v="260"/>
    <n v="211"/>
    <n v="285"/>
    <n v="0.95"/>
    <n v="0.99"/>
    <n v="0.44"/>
    <n v="0.45"/>
    <n v="0.36"/>
    <n v="0.84"/>
    <n v="0.46"/>
    <n v="0.44"/>
    <n v="0.8"/>
    <n v="0.34000000000000008"/>
    <n v="0.34000000000000008"/>
    <n v="3.999999999999998E-2"/>
    <n v="-7.0000000000000007E-2"/>
    <n v="-0.15"/>
    <n v="-4.9999999999999933E-2"/>
    <n v="-0.15000000000000002"/>
    <n v="2.0000000000000018E-2"/>
    <n v="-0.1100000000000001"/>
    <n v="7"/>
    <n v="7"/>
    <n v="15"/>
    <n v="38"/>
    <n v="53"/>
    <n v="22"/>
    <n v="49"/>
    <n v="20"/>
    <n v="36"/>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24"/>
    <n v="160"/>
    <n v="227"/>
    <n v="207"/>
    <n v="216"/>
    <n v="72"/>
    <n v="228"/>
    <n v="234"/>
    <n v="256"/>
    <n v="40"/>
    <n v="42"/>
    <n v="39"/>
    <n v="35"/>
    <n v="43"/>
    <n v="43"/>
    <n v="37"/>
    <n v="41"/>
    <n v="44"/>
    <n v="0.92"/>
    <n v="0.92"/>
    <n v="0.41"/>
    <n v="0.46"/>
    <n v="0.26"/>
    <n v="0.67"/>
    <n v="0.44"/>
    <n v="0.41"/>
    <n v="0.67"/>
    <n v="47.53"/>
    <n v="55.38"/>
    <n v="43.29"/>
    <n v="47.41"/>
    <n v="45.31"/>
    <n v="61.18"/>
    <n v="43.91"/>
    <n v="43.23"/>
    <n v="38.880000000000003"/>
    <n v="185"/>
    <n v="93"/>
    <n v="232"/>
    <n v="183"/>
    <n v="189"/>
    <n v="42"/>
    <n v="214"/>
    <n v="234"/>
    <n v="303"/>
    <n v="0.95"/>
    <n v="0.99"/>
    <n v="0.44"/>
    <n v="0.45"/>
    <n v="0.36"/>
    <n v="0.84"/>
    <n v="0.46"/>
    <n v="0.44"/>
    <n v="0.8"/>
    <n v="-2.9999999999999916E-2"/>
    <n v="-6.9999999999999951E-2"/>
    <n v="-3.0000000000000027E-2"/>
    <n v="1.0000000000000009E-2"/>
    <n v="-9.9999999999999978E-2"/>
    <n v="-0.16999999999999993"/>
    <n v="-2.0000000000000018E-2"/>
    <n v="-3.0000000000000027E-2"/>
    <n v="-0.13"/>
    <n v="29"/>
    <n v="33"/>
    <n v="31"/>
    <n v="24"/>
    <n v="50"/>
    <n v="38"/>
    <n v="25"/>
    <n v="32"/>
    <n v="50"/>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66"/>
    <n v="116"/>
    <n v="245"/>
    <n v="271"/>
    <n v="30"/>
    <n v="184"/>
    <n v="146"/>
    <n v="147"/>
    <n v="118"/>
    <n v="53"/>
    <n v="47"/>
    <n v="33"/>
    <n v="55"/>
    <n v="29"/>
    <n v="39"/>
    <n v="34"/>
    <n v="39"/>
    <n v="34"/>
    <n v="0.67"/>
    <n v="1.18"/>
    <n v="0.36"/>
    <n v="0.26"/>
    <n v="1.33"/>
    <n v="0.28000000000000003"/>
    <n v="0.87"/>
    <n v="0.9"/>
    <n v="1.69"/>
    <n v="38.11"/>
    <n v="62.69"/>
    <n v="41.32"/>
    <n v="37.14"/>
    <n v="81.75"/>
    <n v="47.34"/>
    <n v="56.88"/>
    <n v="57.95"/>
    <n v="75.73"/>
    <n v="279"/>
    <n v="40"/>
    <n v="266"/>
    <n v="294"/>
    <n v="6"/>
    <n v="147"/>
    <n v="79"/>
    <n v="73"/>
    <n v="9"/>
    <n v="0.89"/>
    <n v="1.1499999999999999"/>
    <n v="0.32"/>
    <n v="0.41"/>
    <n v="0.86"/>
    <n v="0.3"/>
    <n v="0.66"/>
    <n v="0.74"/>
    <n v="1.18"/>
    <n v="-0.21999999999999997"/>
    <n v="3.0000000000000027E-2"/>
    <n v="3.999999999999998E-2"/>
    <n v="-0.14999999999999997"/>
    <n v="0.47000000000000008"/>
    <n v="-1.9999999999999962E-2"/>
    <n v="0.20999999999999996"/>
    <n v="0.16000000000000003"/>
    <n v="0.51"/>
    <n v="56"/>
    <n v="27"/>
    <n v="29"/>
    <n v="56"/>
    <n v="6"/>
    <n v="33"/>
    <n v="10"/>
    <n v="14"/>
    <n v="5"/>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50"/>
    <n v="229"/>
    <n v="169"/>
    <n v="146"/>
    <n v="216"/>
    <n v="247"/>
    <n v="269"/>
    <n v="283"/>
    <n v="222"/>
    <n v="39"/>
    <n v="35"/>
    <n v="46"/>
    <n v="47"/>
    <n v="45"/>
    <n v="46"/>
    <n v="39"/>
    <n v="41"/>
    <n v="46"/>
    <n v="1.41"/>
    <n v="0.54"/>
    <n v="0.67"/>
    <n v="0.69"/>
    <n v="0.26"/>
    <n v="0.18"/>
    <n v="0.26"/>
    <n v="0.15"/>
    <n v="0.92"/>
    <n v="66"/>
    <n v="44.7"/>
    <n v="53.52"/>
    <n v="59.21"/>
    <n v="45.31"/>
    <n v="43.79"/>
    <n v="38.479999999999997"/>
    <n v="35.409999999999997"/>
    <n v="47.91"/>
    <n v="15"/>
    <n v="197"/>
    <n v="89"/>
    <n v="36"/>
    <n v="189"/>
    <n v="218"/>
    <n v="274"/>
    <n v="292"/>
    <n v="154"/>
    <n v="1.1599999999999999"/>
    <n v="0.45"/>
    <n v="0.66"/>
    <n v="0.73"/>
    <n v="0.26"/>
    <n v="0.2"/>
    <n v="0.28000000000000003"/>
    <n v="0.23"/>
    <n v="0.92"/>
    <n v="0.25"/>
    <n v="9.0000000000000024E-2"/>
    <n v="1.0000000000000009E-2"/>
    <n v="-4.0000000000000036E-2"/>
    <n v="0"/>
    <n v="-2.0000000000000018E-2"/>
    <n v="-2.0000000000000018E-2"/>
    <n v="-8.0000000000000016E-2"/>
    <n v="0"/>
    <n v="7"/>
    <n v="13"/>
    <n v="24"/>
    <n v="27"/>
    <n v="22"/>
    <n v="33"/>
    <n v="30"/>
    <n v="42"/>
    <n v="27"/>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187"/>
    <n v="73"/>
    <n v="227"/>
    <n v="173"/>
    <n v="61"/>
    <n v="170"/>
    <n v="146"/>
    <n v="159"/>
    <n v="172"/>
    <n v="33"/>
    <n v="39"/>
    <n v="27"/>
    <n v="30"/>
    <n v="44"/>
    <n v="36"/>
    <n v="34"/>
    <n v="42"/>
    <n v="43"/>
    <n v="1.1499999999999999"/>
    <n v="1.44"/>
    <n v="0.41"/>
    <n v="0.59"/>
    <n v="0.9"/>
    <n v="0.31"/>
    <n v="0.87"/>
    <n v="0.85"/>
    <n v="1.31"/>
    <n v="56.2"/>
    <n v="70"/>
    <n v="43.29"/>
    <n v="54.08"/>
    <n v="67.099999999999994"/>
    <n v="48.4"/>
    <n v="56.88"/>
    <n v="56.45"/>
    <n v="62"/>
    <n v="88"/>
    <n v="12"/>
    <n v="232"/>
    <n v="83"/>
    <n v="26"/>
    <n v="129"/>
    <n v="79"/>
    <n v="81"/>
    <n v="37"/>
    <n v="0.89"/>
    <n v="1.1499999999999999"/>
    <n v="0.32"/>
    <n v="0.41"/>
    <n v="0.86"/>
    <n v="0.3"/>
    <n v="0.66"/>
    <n v="0.74"/>
    <n v="1.18"/>
    <n v="0.2599999999999999"/>
    <n v="0.29000000000000004"/>
    <n v="8.9999999999999969E-2"/>
    <n v="0.18"/>
    <n v="4.0000000000000036E-2"/>
    <n v="1.0000000000000009E-2"/>
    <n v="0.20999999999999996"/>
    <n v="0.10999999999999999"/>
    <n v="0.13000000000000012"/>
    <n v="12"/>
    <n v="11"/>
    <n v="16"/>
    <n v="5"/>
    <n v="22"/>
    <n v="27"/>
    <n v="10"/>
    <n v="16"/>
    <n v="17"/>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s v="夜"/>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187"/>
    <n v="262"/>
    <n v="131"/>
    <n v="194"/>
    <n v="272"/>
    <n v="258"/>
    <n v="135"/>
    <n v="105"/>
    <n v="215"/>
    <n v="38"/>
    <n v="39"/>
    <n v="43"/>
    <n v="35"/>
    <n v="43"/>
    <n v="42"/>
    <n v="39"/>
    <n v="36"/>
    <n v="43"/>
    <n v="0.94"/>
    <n v="0.31"/>
    <n v="0.67"/>
    <n v="0.42"/>
    <n v="0.13"/>
    <n v="0.13"/>
    <n v="0.75"/>
    <n v="0.92"/>
    <n v="0.79"/>
    <n v="48.29"/>
    <n v="38.229999999999997"/>
    <n v="53.52"/>
    <n v="45.35"/>
    <n v="40.880000000000003"/>
    <n v="42.01"/>
    <n v="53.26"/>
    <n v="58.55"/>
    <n v="43.21"/>
    <n v="170"/>
    <n v="289"/>
    <n v="89"/>
    <n v="214"/>
    <n v="296"/>
    <n v="287"/>
    <n v="115"/>
    <n v="64"/>
    <n v="225"/>
    <n v="0.98"/>
    <n v="0.38"/>
    <n v="0.81"/>
    <n v="0.42"/>
    <n v="0.16"/>
    <n v="0.15"/>
    <n v="0.78"/>
    <n v="0.93"/>
    <n v="0.98"/>
    <n v="-4.0000000000000036E-2"/>
    <n v="-7.0000000000000007E-2"/>
    <n v="-0.14000000000000001"/>
    <n v="0"/>
    <n v="-0.03"/>
    <n v="-1.999999999999999E-2"/>
    <n v="-3.0000000000000027E-2"/>
    <n v="-1.0000000000000009E-2"/>
    <n v="-0.18999999999999995"/>
    <n v="34"/>
    <n v="43"/>
    <n v="39"/>
    <n v="27"/>
    <n v="39"/>
    <n v="39"/>
    <n v="36"/>
    <n v="32"/>
    <n v="47"/>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65"/>
    <n v="98"/>
    <n v="178"/>
    <n v="146"/>
    <n v="143"/>
    <n v="37"/>
    <n v="187"/>
    <n v="206"/>
    <n v="206"/>
    <n v="27"/>
    <n v="32"/>
    <n v="26"/>
    <n v="21"/>
    <n v="30"/>
    <n v="34"/>
    <n v="23"/>
    <n v="32"/>
    <n v="33"/>
    <n v="0.85"/>
    <n v="0.85"/>
    <n v="0.4"/>
    <n v="0.45"/>
    <n v="0.28000000000000003"/>
    <n v="0.65"/>
    <n v="0.43"/>
    <n v="0.38"/>
    <n v="0.68"/>
    <n v="44.9"/>
    <n v="53.41"/>
    <n v="42.89"/>
    <n v="46.89"/>
    <n v="45.99"/>
    <n v="60.47"/>
    <n v="43.61"/>
    <n v="42.33"/>
    <n v="39.24"/>
    <n v="227"/>
    <n v="115"/>
    <n v="239"/>
    <n v="188"/>
    <n v="171"/>
    <n v="50"/>
    <n v="219"/>
    <n v="246"/>
    <n v="297"/>
    <n v="0.95"/>
    <n v="0.99"/>
    <n v="0.44"/>
    <n v="0.45"/>
    <n v="0.36"/>
    <n v="0.84"/>
    <n v="0.46"/>
    <n v="0.44"/>
    <n v="0.8"/>
    <n v="-9.9999999999999978E-2"/>
    <n v="-0.14000000000000001"/>
    <n v="-3.999999999999998E-2"/>
    <n v="0"/>
    <n v="-7.999999999999996E-2"/>
    <n v="-0.18999999999999995"/>
    <n v="-3.0000000000000027E-2"/>
    <n v="-0.06"/>
    <n v="-0.12"/>
    <n v="37"/>
    <n v="44"/>
    <n v="34"/>
    <n v="27"/>
    <n v="44"/>
    <n v="46"/>
    <n v="29"/>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73"/>
    <n v="262"/>
    <n v="42"/>
    <n v="117"/>
    <n v="162"/>
    <n v="196"/>
    <n v="283"/>
    <n v="291"/>
    <n v="80"/>
    <n v="45"/>
    <n v="49"/>
    <n v="14"/>
    <n v="41"/>
    <n v="28"/>
    <n v="34"/>
    <n v="45"/>
    <n v="47"/>
    <n v="18"/>
    <n v="0.98"/>
    <n v="0.28999999999999998"/>
    <n v="1.24"/>
    <n v="0.63"/>
    <n v="0.28999999999999998"/>
    <n v="0.2"/>
    <n v="0.16"/>
    <n v="0.1"/>
    <n v="1.53"/>
    <n v="49.8"/>
    <n v="37.67"/>
    <n v="75.97"/>
    <n v="56.13"/>
    <n v="46.33"/>
    <n v="44.5"/>
    <n v="35.47"/>
    <n v="33.909999999999997"/>
    <n v="69.95"/>
    <n v="144"/>
    <n v="303"/>
    <n v="7"/>
    <n v="65"/>
    <n v="155"/>
    <n v="206"/>
    <n v="304"/>
    <n v="312"/>
    <n v="14"/>
    <n v="1.1599999999999999"/>
    <n v="0.45"/>
    <n v="0.66"/>
    <n v="0.73"/>
    <n v="0.26"/>
    <n v="0.2"/>
    <n v="0.28000000000000003"/>
    <n v="0.23"/>
    <n v="0.92"/>
    <n v="-0.17999999999999994"/>
    <n v="-0.16000000000000003"/>
    <n v="0.57999999999999996"/>
    <n v="-9.9999999999999978E-2"/>
    <n v="2.9999999999999971E-2"/>
    <n v="0"/>
    <n v="-0.12000000000000002"/>
    <n v="-0.13"/>
    <n v="0.61"/>
    <n v="50"/>
    <n v="58"/>
    <n v="1"/>
    <n v="39"/>
    <n v="14"/>
    <n v="27"/>
    <n v="54"/>
    <n v="62"/>
    <n v="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21"/>
    <n v="205"/>
    <n v="201"/>
    <n v="194"/>
    <n v="190"/>
    <n v="161"/>
    <n v="128"/>
    <n v="174"/>
    <n v="232"/>
    <n v="43"/>
    <n v="49"/>
    <n v="47"/>
    <n v="40"/>
    <n v="48"/>
    <n v="44"/>
    <n v="47"/>
    <n v="48"/>
    <n v="49"/>
    <n v="0.9"/>
    <n v="0.63"/>
    <n v="0.51"/>
    <n v="0.49"/>
    <n v="0.28999999999999998"/>
    <n v="0.32"/>
    <n v="0.93"/>
    <n v="0.71"/>
    <n v="0.8"/>
    <n v="46.78"/>
    <n v="47.23"/>
    <n v="47.22"/>
    <n v="48.95"/>
    <n v="46.33"/>
    <n v="48.76"/>
    <n v="58.69"/>
    <n v="52.24"/>
    <n v="43.57"/>
    <n v="203"/>
    <n v="167"/>
    <n v="176"/>
    <n v="150"/>
    <n v="155"/>
    <n v="120"/>
    <n v="61"/>
    <n v="127"/>
    <n v="216"/>
    <n v="0.95"/>
    <n v="0.69"/>
    <n v="0.66"/>
    <n v="0.52"/>
    <n v="0.32"/>
    <n v="0.34"/>
    <n v="1.04"/>
    <n v="0.86"/>
    <n v="0.98"/>
    <n v="-4.9999999999999933E-2"/>
    <n v="-5.9999999999999942E-2"/>
    <n v="-0.15000000000000002"/>
    <n v="-3.0000000000000027E-2"/>
    <n v="-3.0000000000000027E-2"/>
    <n v="-2.0000000000000018E-2"/>
    <n v="-0.10999999999999999"/>
    <n v="-0.15000000000000002"/>
    <n v="-0.17999999999999994"/>
    <n v="40"/>
    <n v="40"/>
    <n v="50"/>
    <n v="36"/>
    <n v="38"/>
    <n v="32"/>
    <n v="40"/>
    <n v="47"/>
    <n v="46"/>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197"/>
    <n v="83"/>
    <n v="256"/>
    <n v="251"/>
    <n v="81"/>
    <n v="258"/>
    <n v="222"/>
    <n v="196"/>
    <n v="210"/>
    <n v="36"/>
    <n v="42"/>
    <n v="38"/>
    <n v="48"/>
    <n v="48"/>
    <n v="55"/>
    <n v="53"/>
    <n v="49"/>
    <n v="49"/>
    <n v="1.02"/>
    <n v="1.32"/>
    <n v="0.32"/>
    <n v="0.32"/>
    <n v="0.66"/>
    <n v="0.15"/>
    <n v="0.46"/>
    <n v="0.61"/>
    <n v="0.98"/>
    <n v="51.3"/>
    <n v="66.63"/>
    <n v="39.74"/>
    <n v="40.22"/>
    <n v="58.93"/>
    <n v="42.72"/>
    <n v="44.51"/>
    <n v="49.24"/>
    <n v="50.08"/>
    <n v="131"/>
    <n v="21"/>
    <n v="279"/>
    <n v="262"/>
    <n v="58"/>
    <n v="255"/>
    <n v="208"/>
    <n v="164"/>
    <n v="128"/>
    <n v="0.89"/>
    <n v="1.1499999999999999"/>
    <n v="0.32"/>
    <n v="0.41"/>
    <n v="0.86"/>
    <n v="0.3"/>
    <n v="0.66"/>
    <n v="0.74"/>
    <n v="1.18"/>
    <n v="0.13"/>
    <n v="0.17000000000000015"/>
    <n v="0"/>
    <n v="-8.9999999999999969E-2"/>
    <n v="-0.19999999999999996"/>
    <n v="-0.15"/>
    <n v="-0.2"/>
    <n v="-0.13"/>
    <n v="-0.19999999999999996"/>
    <n v="19"/>
    <n v="14"/>
    <n v="38"/>
    <n v="49"/>
    <n v="53"/>
    <n v="62"/>
    <n v="58"/>
    <n v="51"/>
    <n v="47"/>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15"/>
    <n v="286"/>
    <n v="137"/>
    <n v="259"/>
    <n v="263"/>
    <n v="247"/>
    <n v="139"/>
    <n v="105"/>
    <n v="215"/>
    <n v="26"/>
    <n v="49"/>
    <n v="44"/>
    <n v="48"/>
    <n v="39"/>
    <n v="38"/>
    <n v="40"/>
    <n v="36"/>
    <n v="43"/>
    <n v="1.55"/>
    <n v="0.24"/>
    <n v="0.74"/>
    <n v="0.28999999999999998"/>
    <n v="0.17"/>
    <n v="0.17"/>
    <n v="0.83"/>
    <n v="1.05"/>
    <n v="0.9"/>
    <n v="71.28"/>
    <n v="36.26"/>
    <n v="56.28"/>
    <n v="38.68"/>
    <n v="42.25"/>
    <n v="43.43"/>
    <n v="55.67"/>
    <n v="62.46"/>
    <n v="47.19"/>
    <n v="7"/>
    <n v="312"/>
    <n v="73"/>
    <n v="274"/>
    <n v="263"/>
    <n v="227"/>
    <n v="87"/>
    <n v="30"/>
    <n v="166"/>
    <n v="0.98"/>
    <n v="0.38"/>
    <n v="0.81"/>
    <n v="0.42"/>
    <n v="0.16"/>
    <n v="0.15"/>
    <n v="0.78"/>
    <n v="0.93"/>
    <n v="0.98"/>
    <n v="0.57000000000000006"/>
    <n v="-0.14000000000000001"/>
    <n v="-7.0000000000000062E-2"/>
    <n v="-0.13"/>
    <n v="1.0000000000000009E-2"/>
    <n v="2.0000000000000018E-2"/>
    <n v="4.9999999999999933E-2"/>
    <n v="0.12"/>
    <n v="-7.999999999999996E-2"/>
    <n v="4"/>
    <n v="59"/>
    <n v="34"/>
    <n v="48"/>
    <n v="15"/>
    <n v="15"/>
    <n v="21"/>
    <n v="17"/>
    <n v="36"/>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05"/>
    <n v="141"/>
    <n v="219"/>
    <n v="194"/>
    <n v="175"/>
    <n v="60"/>
    <n v="217"/>
    <n v="230"/>
    <n v="241"/>
    <n v="36"/>
    <n v="41"/>
    <n v="38"/>
    <n v="34"/>
    <n v="33"/>
    <n v="42"/>
    <n v="33"/>
    <n v="39"/>
    <n v="38"/>
    <n v="0.91"/>
    <n v="0.89"/>
    <n v="0.4"/>
    <n v="0.44"/>
    <n v="0.28999999999999998"/>
    <n v="0.67"/>
    <n v="0.44"/>
    <n v="0.4"/>
    <n v="0.69"/>
    <n v="47.16"/>
    <n v="54.54"/>
    <n v="42.89"/>
    <n v="46.38"/>
    <n v="46.33"/>
    <n v="61.18"/>
    <n v="43.91"/>
    <n v="42.93"/>
    <n v="39.6"/>
    <n v="190"/>
    <n v="102"/>
    <n v="239"/>
    <n v="199"/>
    <n v="155"/>
    <n v="42"/>
    <n v="214"/>
    <n v="239"/>
    <n v="285"/>
    <n v="0.95"/>
    <n v="0.99"/>
    <n v="0.44"/>
    <n v="0.45"/>
    <n v="0.36"/>
    <n v="0.84"/>
    <n v="0.46"/>
    <n v="0.44"/>
    <n v="0.8"/>
    <n v="-3.9999999999999925E-2"/>
    <n v="-9.9999999999999978E-2"/>
    <n v="-3.999999999999998E-2"/>
    <n v="-1.0000000000000009E-2"/>
    <n v="-7.0000000000000007E-2"/>
    <n v="-0.16999999999999993"/>
    <n v="-2.0000000000000018E-2"/>
    <n v="-3.999999999999998E-2"/>
    <n v="-0.1100000000000001"/>
    <n v="31"/>
    <n v="39"/>
    <n v="34"/>
    <n v="31"/>
    <n v="37"/>
    <n v="38"/>
    <n v="25"/>
    <n v="36"/>
    <n v="36"/>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40"/>
    <n v="131"/>
    <n v="213"/>
    <n v="204"/>
    <n v="154"/>
    <n v="137"/>
    <n v="57"/>
    <n v="168"/>
    <n v="228"/>
    <n v="26"/>
    <n v="27"/>
    <n v="50"/>
    <n v="45"/>
    <n v="37"/>
    <n v="37"/>
    <n v="30"/>
    <n v="47"/>
    <n v="48"/>
    <n v="1.19"/>
    <n v="0.88"/>
    <n v="0.4"/>
    <n v="0.4"/>
    <n v="0.33"/>
    <n v="0.35"/>
    <n v="1.23"/>
    <n v="0.63"/>
    <n v="0.73"/>
    <n v="57.71"/>
    <n v="54.26"/>
    <n v="42.89"/>
    <n v="44.33"/>
    <n v="47.69"/>
    <n v="49.82"/>
    <n v="67.73"/>
    <n v="49.84"/>
    <n v="41.04"/>
    <n v="76"/>
    <n v="105"/>
    <n v="239"/>
    <n v="236"/>
    <n v="122"/>
    <n v="89"/>
    <n v="15"/>
    <n v="157"/>
    <n v="267"/>
    <n v="0.95"/>
    <n v="0.69"/>
    <n v="0.66"/>
    <n v="0.52"/>
    <n v="0.32"/>
    <n v="0.34"/>
    <n v="1.04"/>
    <n v="0.86"/>
    <n v="0.98"/>
    <n v="0.24"/>
    <n v="0.19000000000000006"/>
    <n v="-0.26"/>
    <n v="-0.12"/>
    <n v="1.0000000000000009E-2"/>
    <n v="9.9999999999999534E-3"/>
    <n v="0.18999999999999995"/>
    <n v="-0.22999999999999998"/>
    <n v="-0.25"/>
    <n v="12"/>
    <n v="8"/>
    <n v="62"/>
    <n v="50"/>
    <n v="19"/>
    <n v="20"/>
    <n v="15"/>
    <n v="60"/>
    <n v="60"/>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s v="夜"/>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08"/>
    <n v="276"/>
    <n v="75"/>
    <n v="167"/>
    <n v="203"/>
    <n v="228"/>
    <n v="294"/>
    <n v="298"/>
    <n v="136"/>
    <n v="54"/>
    <n v="55"/>
    <n v="20"/>
    <n v="50"/>
    <n v="40"/>
    <n v="39"/>
    <n v="52"/>
    <n v="52"/>
    <n v="26"/>
    <n v="0.91"/>
    <n v="0.27"/>
    <n v="1.1100000000000001"/>
    <n v="0.55000000000000004"/>
    <n v="0.25"/>
    <n v="0.18"/>
    <n v="0.14000000000000001"/>
    <n v="0.09"/>
    <n v="1.36"/>
    <n v="47.16"/>
    <n v="37.11"/>
    <n v="70.849999999999994"/>
    <n v="52.03"/>
    <n v="44.97"/>
    <n v="43.79"/>
    <n v="34.86"/>
    <n v="33.61"/>
    <n v="63.81"/>
    <n v="190"/>
    <n v="309"/>
    <n v="12"/>
    <n v="108"/>
    <n v="197"/>
    <n v="218"/>
    <n v="311"/>
    <n v="314"/>
    <n v="25"/>
    <n v="1.1599999999999999"/>
    <n v="0.45"/>
    <n v="0.66"/>
    <n v="0.73"/>
    <n v="0.26"/>
    <n v="0.2"/>
    <n v="0.28000000000000003"/>
    <n v="0.23"/>
    <n v="0.92"/>
    <n v="-0.24999999999999989"/>
    <n v="-0.18"/>
    <n v="0.45000000000000007"/>
    <n v="-0.17999999999999994"/>
    <n v="-1.0000000000000009E-2"/>
    <n v="-2.0000000000000018E-2"/>
    <n v="-0.14000000000000001"/>
    <n v="-0.14000000000000001"/>
    <n v="0.44000000000000006"/>
    <n v="58"/>
    <n v="63"/>
    <n v="2"/>
    <n v="58"/>
    <n v="27"/>
    <n v="33"/>
    <n v="61"/>
    <n v="64"/>
    <n v="2"/>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s v="水"/>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40"/>
    <n v="249"/>
    <n v="201"/>
    <n v="47"/>
    <n v="203"/>
    <n v="247"/>
    <n v="294"/>
    <n v="283"/>
    <n v="235"/>
    <n v="37"/>
    <n v="43"/>
    <n v="52"/>
    <n v="25"/>
    <n v="40"/>
    <n v="46"/>
    <n v="52"/>
    <n v="41"/>
    <n v="49"/>
    <n v="1.27"/>
    <n v="0.4"/>
    <n v="0.47"/>
    <n v="1.0900000000000001"/>
    <n v="0.24"/>
    <n v="0.16"/>
    <n v="0.13"/>
    <n v="0.13"/>
    <n v="0.71"/>
    <n v="60.72"/>
    <n v="40.76"/>
    <n v="45.65"/>
    <n v="79.739999999999995"/>
    <n v="44.63"/>
    <n v="43.08"/>
    <n v="34.56"/>
    <n v="34.81"/>
    <n v="40.32"/>
    <n v="44"/>
    <n v="251"/>
    <n v="197"/>
    <n v="7"/>
    <n v="211"/>
    <n v="247"/>
    <n v="314"/>
    <n v="302"/>
    <n v="271"/>
    <n v="1.1599999999999999"/>
    <n v="0.45"/>
    <n v="0.66"/>
    <n v="0.73"/>
    <n v="0.26"/>
    <n v="0.2"/>
    <n v="0.28000000000000003"/>
    <n v="0.23"/>
    <n v="0.92"/>
    <n v="0.1100000000000001"/>
    <n v="-4.9999999999999989E-2"/>
    <n v="-0.19000000000000006"/>
    <n v="0.3600000000000001"/>
    <n v="-2.0000000000000018E-2"/>
    <n v="-4.0000000000000008E-2"/>
    <n v="-0.15000000000000002"/>
    <n v="-0.1"/>
    <n v="-0.21000000000000008"/>
    <n v="19"/>
    <n v="49"/>
    <n v="58"/>
    <n v="7"/>
    <n v="37"/>
    <n v="49"/>
    <n v="64"/>
    <n v="52"/>
    <n v="58"/>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50"/>
    <n v="150"/>
    <n v="137"/>
    <n v="128"/>
    <n v="143"/>
    <n v="123"/>
    <n v="68"/>
    <n v="111"/>
    <n v="182"/>
    <n v="30"/>
    <n v="34"/>
    <n v="39"/>
    <n v="27"/>
    <n v="34"/>
    <n v="31"/>
    <n v="34"/>
    <n v="37"/>
    <n v="38"/>
    <n v="1.22"/>
    <n v="0.84"/>
    <n v="0.69"/>
    <n v="0.67"/>
    <n v="0.38"/>
    <n v="0.42"/>
    <n v="1.24"/>
    <n v="0.96"/>
    <n v="1.07"/>
    <n v="58.84"/>
    <n v="53.13"/>
    <n v="54.31"/>
    <n v="58.18"/>
    <n v="49.4"/>
    <n v="52.31"/>
    <n v="68.03"/>
    <n v="59.75"/>
    <n v="53.33"/>
    <n v="64"/>
    <n v="118"/>
    <n v="84"/>
    <n v="44"/>
    <n v="97"/>
    <n v="72"/>
    <n v="14"/>
    <n v="50"/>
    <n v="96"/>
    <n v="0.95"/>
    <n v="0.69"/>
    <n v="0.66"/>
    <n v="0.52"/>
    <n v="0.32"/>
    <n v="0.34"/>
    <n v="1.04"/>
    <n v="0.86"/>
    <n v="0.98"/>
    <n v="0.27"/>
    <n v="0.15000000000000002"/>
    <n v="2.9999999999999916E-2"/>
    <n v="0.15000000000000002"/>
    <n v="0.06"/>
    <n v="7.999999999999996E-2"/>
    <n v="0.19999999999999996"/>
    <n v="9.9999999999999978E-2"/>
    <n v="9.000000000000008E-2"/>
    <n v="8"/>
    <n v="14"/>
    <n v="22"/>
    <n v="9"/>
    <n v="7"/>
    <n v="8"/>
    <n v="14"/>
    <n v="19"/>
    <n v="19"/>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182"/>
    <n v="179"/>
    <n v="169"/>
    <n v="161"/>
    <n v="162"/>
    <n v="137"/>
    <n v="102"/>
    <n v="147"/>
    <n v="206"/>
    <n v="37"/>
    <n v="40"/>
    <n v="44"/>
    <n v="36"/>
    <n v="41"/>
    <n v="37"/>
    <n v="42"/>
    <n v="43"/>
    <n v="44"/>
    <n v="0.9"/>
    <n v="0.63"/>
    <n v="0.51"/>
    <n v="0.49"/>
    <n v="0.28999999999999998"/>
    <n v="0.33"/>
    <n v="0.92"/>
    <n v="0.69"/>
    <n v="0.8"/>
    <n v="46.78"/>
    <n v="47.23"/>
    <n v="47.22"/>
    <n v="48.95"/>
    <n v="46.33"/>
    <n v="49.11"/>
    <n v="58.38"/>
    <n v="51.64"/>
    <n v="43.57"/>
    <n v="203"/>
    <n v="167"/>
    <n v="176"/>
    <n v="150"/>
    <n v="155"/>
    <n v="101"/>
    <n v="64"/>
    <n v="139"/>
    <n v="216"/>
    <n v="0.95"/>
    <n v="0.69"/>
    <n v="0.66"/>
    <n v="0.52"/>
    <n v="0.32"/>
    <n v="0.34"/>
    <n v="1.04"/>
    <n v="0.86"/>
    <n v="0.98"/>
    <n v="-4.9999999999999933E-2"/>
    <n v="-5.9999999999999942E-2"/>
    <n v="-0.15000000000000002"/>
    <n v="-3.0000000000000027E-2"/>
    <n v="-3.0000000000000027E-2"/>
    <n v="-1.0000000000000009E-2"/>
    <n v="-0.12"/>
    <n v="-0.17000000000000004"/>
    <n v="-0.17999999999999994"/>
    <n v="40"/>
    <n v="40"/>
    <n v="50"/>
    <n v="36"/>
    <n v="38"/>
    <n v="26"/>
    <n v="43"/>
    <n v="52"/>
    <n v="46"/>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m/>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15"/>
    <n v="20"/>
    <n v="196"/>
    <n v="194"/>
    <n v="42"/>
    <n v="213"/>
    <n v="175"/>
    <n v="130"/>
    <n v="122"/>
    <n v="20"/>
    <n v="15"/>
    <n v="19"/>
    <n v="34"/>
    <n v="37"/>
    <n v="44"/>
    <n v="43"/>
    <n v="32"/>
    <n v="35"/>
    <n v="1.2"/>
    <n v="1.54"/>
    <n v="0.41"/>
    <n v="0.37"/>
    <n v="0.8"/>
    <n v="0.17"/>
    <n v="0.54"/>
    <n v="0.72"/>
    <n v="1.2"/>
    <n v="58.09"/>
    <n v="72.81"/>
    <n v="43.29"/>
    <n v="42.79"/>
    <n v="63.7"/>
    <n v="43.43"/>
    <n v="46.92"/>
    <n v="52.54"/>
    <n v="58.03"/>
    <n v="73"/>
    <n v="9"/>
    <n v="232"/>
    <n v="251"/>
    <n v="33"/>
    <n v="227"/>
    <n v="181"/>
    <n v="125"/>
    <n v="59"/>
    <n v="0.89"/>
    <n v="1.1499999999999999"/>
    <n v="0.32"/>
    <n v="0.41"/>
    <n v="0.86"/>
    <n v="0.3"/>
    <n v="0.66"/>
    <n v="0.74"/>
    <n v="1.18"/>
    <n v="0.30999999999999994"/>
    <n v="0.39000000000000012"/>
    <n v="8.9999999999999969E-2"/>
    <n v="-3.999999999999998E-2"/>
    <n v="-5.9999999999999942E-2"/>
    <n v="-0.12999999999999998"/>
    <n v="-0.12"/>
    <n v="-2.0000000000000018E-2"/>
    <n v="2.0000000000000018E-2"/>
    <n v="9"/>
    <n v="8"/>
    <n v="16"/>
    <n v="46"/>
    <n v="29"/>
    <n v="60"/>
    <n v="46"/>
    <n v="37"/>
    <n v="27"/>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29"/>
    <n v="38"/>
    <n v="186"/>
    <n v="121"/>
    <n v="32"/>
    <n v="143"/>
    <n v="106"/>
    <n v="111"/>
    <n v="107"/>
    <n v="22"/>
    <n v="22"/>
    <n v="17"/>
    <n v="19"/>
    <n v="31"/>
    <n v="30"/>
    <n v="21"/>
    <n v="29"/>
    <n v="29"/>
    <n v="1.28"/>
    <n v="1.55"/>
    <n v="0.49"/>
    <n v="0.66"/>
    <n v="1"/>
    <n v="0.34"/>
    <n v="0.96"/>
    <n v="0.91"/>
    <n v="1.49"/>
    <n v="61.1"/>
    <n v="73.09"/>
    <n v="46.44"/>
    <n v="57.67"/>
    <n v="70.510000000000005"/>
    <n v="49.47"/>
    <n v="59.59"/>
    <n v="58.25"/>
    <n v="68.5"/>
    <n v="41"/>
    <n v="8"/>
    <n v="187"/>
    <n v="52"/>
    <n v="14"/>
    <n v="95"/>
    <n v="54"/>
    <n v="68"/>
    <n v="16"/>
    <n v="0.89"/>
    <n v="1.1499999999999999"/>
    <n v="0.32"/>
    <n v="0.41"/>
    <n v="0.86"/>
    <n v="0.3"/>
    <n v="0.66"/>
    <n v="0.74"/>
    <n v="1.18"/>
    <n v="0.39"/>
    <n v="0.40000000000000013"/>
    <n v="0.16999999999999998"/>
    <n v="0.25000000000000006"/>
    <n v="0.14000000000000001"/>
    <n v="4.0000000000000036E-2"/>
    <n v="0.29999999999999993"/>
    <n v="0.17000000000000004"/>
    <n v="0.31000000000000005"/>
    <n v="2"/>
    <n v="7"/>
    <n v="3"/>
    <n v="2"/>
    <n v="14"/>
    <n v="13"/>
    <n v="5"/>
    <n v="12"/>
    <n v="10"/>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197"/>
    <n v="92"/>
    <n v="227"/>
    <n v="180"/>
    <n v="64"/>
    <n v="170"/>
    <n v="156"/>
    <n v="168"/>
    <n v="180"/>
    <n v="36"/>
    <n v="43"/>
    <n v="27"/>
    <n v="31"/>
    <n v="45"/>
    <n v="36"/>
    <n v="37"/>
    <n v="43"/>
    <n v="46"/>
    <n v="0.84"/>
    <n v="1.04"/>
    <n v="0.32"/>
    <n v="0.44"/>
    <n v="0.66"/>
    <n v="0.24"/>
    <n v="0.64"/>
    <n v="0.6"/>
    <n v="0.98"/>
    <n v="44.52"/>
    <n v="58.76"/>
    <n v="39.74"/>
    <n v="46.38"/>
    <n v="58.93"/>
    <n v="45.92"/>
    <n v="49.94"/>
    <n v="48.94"/>
    <n v="50.08"/>
    <n v="232"/>
    <n v="68"/>
    <n v="279"/>
    <n v="199"/>
    <n v="58"/>
    <n v="174"/>
    <n v="155"/>
    <n v="170"/>
    <n v="128"/>
    <n v="0.89"/>
    <n v="1.1499999999999999"/>
    <n v="0.32"/>
    <n v="0.41"/>
    <n v="0.86"/>
    <n v="0.3"/>
    <n v="0.66"/>
    <n v="0.74"/>
    <n v="1.18"/>
    <n v="-5.0000000000000044E-2"/>
    <n v="-0.10999999999999988"/>
    <n v="0"/>
    <n v="3.0000000000000027E-2"/>
    <n v="-0.19999999999999996"/>
    <n v="-0.06"/>
    <n v="-2.0000000000000018E-2"/>
    <n v="-0.14000000000000001"/>
    <n v="-0.19999999999999996"/>
    <n v="40"/>
    <n v="48"/>
    <n v="38"/>
    <n v="28"/>
    <n v="53"/>
    <n v="46"/>
    <n v="35"/>
    <n v="53"/>
    <n v="47"/>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94"/>
    <n v="209"/>
    <n v="66"/>
    <n v="109"/>
    <n v="216"/>
    <n v="196"/>
    <n v="61"/>
    <n v="32"/>
    <n v="125"/>
    <n v="21"/>
    <n v="25"/>
    <n v="27"/>
    <n v="22"/>
    <n v="18"/>
    <n v="17"/>
    <n v="17"/>
    <n v="9"/>
    <n v="26"/>
    <n v="1.35"/>
    <n v="0.46"/>
    <n v="0.98"/>
    <n v="0.63"/>
    <n v="0.19"/>
    <n v="0.19"/>
    <n v="1.07"/>
    <n v="1.35"/>
    <n v="1.17"/>
    <n v="63.74"/>
    <n v="42.45"/>
    <n v="65.73"/>
    <n v="56.13"/>
    <n v="42.93"/>
    <n v="44.14"/>
    <n v="62.91"/>
    <n v="71.47"/>
    <n v="56.94"/>
    <n v="30"/>
    <n v="222"/>
    <n v="28"/>
    <n v="65"/>
    <n v="253"/>
    <n v="212"/>
    <n v="29"/>
    <n v="9"/>
    <n v="66"/>
    <n v="0.98"/>
    <n v="0.38"/>
    <n v="0.81"/>
    <n v="0.42"/>
    <n v="0.16"/>
    <n v="0.15"/>
    <n v="0.78"/>
    <n v="0.93"/>
    <n v="0.98"/>
    <n v="0.37000000000000011"/>
    <n v="8.0000000000000016E-2"/>
    <n v="0.16999999999999993"/>
    <n v="0.21000000000000002"/>
    <n v="0.03"/>
    <n v="4.0000000000000008E-2"/>
    <n v="0.29000000000000004"/>
    <n v="0.42000000000000004"/>
    <n v="0.18999999999999995"/>
    <n v="8"/>
    <n v="10"/>
    <n v="12"/>
    <n v="1"/>
    <n v="10"/>
    <n v="10"/>
    <n v="3"/>
    <n v="8"/>
    <n v="13"/>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196"/>
    <n v="192"/>
    <n v="178"/>
    <n v="173"/>
    <n v="175"/>
    <n v="148"/>
    <n v="111"/>
    <n v="159"/>
    <n v="218"/>
    <n v="38"/>
    <n v="43"/>
    <n v="45"/>
    <n v="37"/>
    <n v="43"/>
    <n v="41"/>
    <n v="44"/>
    <n v="44"/>
    <n v="46"/>
    <n v="0.91"/>
    <n v="0.62"/>
    <n v="0.51"/>
    <n v="0.49"/>
    <n v="0.28000000000000003"/>
    <n v="0.32"/>
    <n v="0.91"/>
    <n v="0.7"/>
    <n v="0.79"/>
    <n v="47.16"/>
    <n v="46.95"/>
    <n v="47.22"/>
    <n v="48.95"/>
    <n v="45.99"/>
    <n v="48.76"/>
    <n v="58.08"/>
    <n v="51.94"/>
    <n v="43.21"/>
    <n v="190"/>
    <n v="173"/>
    <n v="176"/>
    <n v="150"/>
    <n v="171"/>
    <n v="120"/>
    <n v="67"/>
    <n v="133"/>
    <n v="225"/>
    <n v="0.95"/>
    <n v="0.69"/>
    <n v="0.66"/>
    <n v="0.52"/>
    <n v="0.32"/>
    <n v="0.34"/>
    <n v="1.04"/>
    <n v="0.86"/>
    <n v="0.98"/>
    <n v="-3.9999999999999925E-2"/>
    <n v="-6.9999999999999951E-2"/>
    <n v="-0.15000000000000002"/>
    <n v="-3.0000000000000027E-2"/>
    <n v="-3.999999999999998E-2"/>
    <n v="-2.0000000000000018E-2"/>
    <n v="-0.13"/>
    <n v="-0.16000000000000003"/>
    <n v="-0.18999999999999995"/>
    <n v="38"/>
    <n v="45"/>
    <n v="50"/>
    <n v="36"/>
    <n v="44"/>
    <n v="32"/>
    <n v="44"/>
    <n v="50"/>
    <n v="51"/>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50"/>
    <n v="223"/>
    <n v="164"/>
    <n v="141"/>
    <n v="216"/>
    <n v="247"/>
    <n v="262"/>
    <n v="283"/>
    <n v="218"/>
    <n v="39"/>
    <n v="33"/>
    <n v="45"/>
    <n v="46"/>
    <n v="45"/>
    <n v="46"/>
    <n v="37"/>
    <n v="41"/>
    <n v="45"/>
    <n v="1.1499999999999999"/>
    <n v="0.46"/>
    <n v="0.56000000000000005"/>
    <n v="0.57999999999999996"/>
    <n v="0.21"/>
    <n v="0.15"/>
    <n v="0.23"/>
    <n v="0.13"/>
    <n v="0.77"/>
    <n v="56.2"/>
    <n v="42.45"/>
    <n v="49.19"/>
    <n v="53.57"/>
    <n v="43.61"/>
    <n v="42.72"/>
    <n v="37.58"/>
    <n v="34.81"/>
    <n v="42.49"/>
    <n v="88"/>
    <n v="222"/>
    <n v="143"/>
    <n v="87"/>
    <n v="231"/>
    <n v="255"/>
    <n v="291"/>
    <n v="302"/>
    <n v="235"/>
    <n v="1.1599999999999999"/>
    <n v="0.45"/>
    <n v="0.66"/>
    <n v="0.73"/>
    <n v="0.26"/>
    <n v="0.2"/>
    <n v="0.28000000000000003"/>
    <n v="0.23"/>
    <n v="0.92"/>
    <n v="-1.0000000000000009E-2"/>
    <n v="1.0000000000000009E-2"/>
    <n v="-9.9999999999999978E-2"/>
    <n v="-0.15000000000000002"/>
    <n v="-5.0000000000000017E-2"/>
    <n v="-5.0000000000000017E-2"/>
    <n v="-5.0000000000000017E-2"/>
    <n v="-0.1"/>
    <n v="-0.15000000000000002"/>
    <n v="38"/>
    <n v="28"/>
    <n v="42"/>
    <n v="47"/>
    <n v="49"/>
    <n v="55"/>
    <n v="42"/>
    <n v="52"/>
    <n v="44"/>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50"/>
    <n v="103"/>
    <n v="186"/>
    <n v="251"/>
    <n v="130"/>
    <n v="8"/>
    <n v="228"/>
    <n v="209"/>
    <n v="205"/>
    <n v="45"/>
    <n v="34"/>
    <n v="29"/>
    <n v="44"/>
    <n v="26"/>
    <n v="8"/>
    <n v="37"/>
    <n v="33"/>
    <n v="32"/>
    <n v="0.59"/>
    <n v="0.98"/>
    <n v="0.45"/>
    <n v="0.25"/>
    <n v="0.37"/>
    <n v="1.29"/>
    <n v="0.33"/>
    <n v="0.43"/>
    <n v="0.82"/>
    <n v="35.1"/>
    <n v="57.07"/>
    <n v="44.86"/>
    <n v="36.630000000000003"/>
    <n v="49.06"/>
    <n v="83.18"/>
    <n v="40.590000000000003"/>
    <n v="43.83"/>
    <n v="44.3"/>
    <n v="295"/>
    <n v="81"/>
    <n v="208"/>
    <n v="303"/>
    <n v="107"/>
    <n v="8"/>
    <n v="251"/>
    <n v="223"/>
    <n v="201"/>
    <n v="0.95"/>
    <n v="0.99"/>
    <n v="0.44"/>
    <n v="0.45"/>
    <n v="0.36"/>
    <n v="0.84"/>
    <n v="0.46"/>
    <n v="0.44"/>
    <n v="0.8"/>
    <n v="-0.36"/>
    <n v="-1.0000000000000009E-2"/>
    <n v="1.0000000000000009E-2"/>
    <n v="-0.2"/>
    <n v="1.0000000000000009E-2"/>
    <n v="0.45000000000000007"/>
    <n v="-0.13"/>
    <n v="-1.0000000000000009E-2"/>
    <n v="1.9999999999999907E-2"/>
    <n v="55"/>
    <n v="27"/>
    <n v="24"/>
    <n v="55"/>
    <n v="26"/>
    <n v="8"/>
    <n v="48"/>
    <n v="27"/>
    <n v="21"/>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m/>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176"/>
    <n v="64"/>
    <n v="213"/>
    <n v="161"/>
    <n v="52"/>
    <n v="153"/>
    <n v="135"/>
    <n v="147"/>
    <n v="147"/>
    <n v="31"/>
    <n v="36"/>
    <n v="24"/>
    <n v="27"/>
    <n v="42"/>
    <n v="34"/>
    <n v="31"/>
    <n v="39"/>
    <n v="40"/>
    <n v="0.83"/>
    <n v="1"/>
    <n v="0.32"/>
    <n v="0.42"/>
    <n v="0.64"/>
    <n v="0.24"/>
    <n v="0.61"/>
    <n v="0.59"/>
    <n v="0.97"/>
    <n v="44.14"/>
    <n v="57.63"/>
    <n v="39.74"/>
    <n v="45.35"/>
    <n v="58.25"/>
    <n v="45.92"/>
    <n v="49.04"/>
    <n v="48.64"/>
    <n v="49.72"/>
    <n v="235"/>
    <n v="71"/>
    <n v="279"/>
    <n v="214"/>
    <n v="66"/>
    <n v="174"/>
    <n v="162"/>
    <n v="174"/>
    <n v="132"/>
    <n v="0.89"/>
    <n v="1.1499999999999999"/>
    <n v="0.32"/>
    <n v="0.41"/>
    <n v="0.86"/>
    <n v="0.3"/>
    <n v="0.66"/>
    <n v="0.74"/>
    <n v="1.18"/>
    <n v="-6.0000000000000053E-2"/>
    <n v="-0.14999999999999991"/>
    <n v="0"/>
    <n v="1.0000000000000009E-2"/>
    <n v="-0.21999999999999997"/>
    <n v="-0.06"/>
    <n v="-5.0000000000000044E-2"/>
    <n v="-0.15000000000000002"/>
    <n v="-0.20999999999999996"/>
    <n v="41"/>
    <n v="49"/>
    <n v="38"/>
    <n v="36"/>
    <n v="61"/>
    <n v="46"/>
    <n v="37"/>
    <n v="55"/>
    <n v="50"/>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m/>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73"/>
    <n v="249"/>
    <n v="114"/>
    <n v="173"/>
    <n v="263"/>
    <n v="247"/>
    <n v="119"/>
    <n v="90"/>
    <n v="196"/>
    <n v="36"/>
    <n v="35"/>
    <n v="40"/>
    <n v="30"/>
    <n v="39"/>
    <n v="38"/>
    <n v="35"/>
    <n v="32"/>
    <n v="41"/>
    <n v="0.89"/>
    <n v="0.32"/>
    <n v="0.64"/>
    <n v="0.41"/>
    <n v="0.13"/>
    <n v="0.13"/>
    <n v="0.71"/>
    <n v="0.88"/>
    <n v="0.77"/>
    <n v="46.4"/>
    <n v="38.51"/>
    <n v="52.34"/>
    <n v="44.84"/>
    <n v="40.880000000000003"/>
    <n v="42.01"/>
    <n v="52.05"/>
    <n v="57.35"/>
    <n v="42.49"/>
    <n v="208"/>
    <n v="284"/>
    <n v="110"/>
    <n v="225"/>
    <n v="296"/>
    <n v="287"/>
    <n v="130"/>
    <n v="76"/>
    <n v="235"/>
    <n v="0.98"/>
    <n v="0.38"/>
    <n v="0.81"/>
    <n v="0.42"/>
    <n v="0.16"/>
    <n v="0.15"/>
    <n v="0.78"/>
    <n v="0.93"/>
    <n v="0.98"/>
    <n v="-8.9999999999999969E-2"/>
    <n v="-0.06"/>
    <n v="-0.17000000000000004"/>
    <n v="-1.0000000000000009E-2"/>
    <n v="-0.03"/>
    <n v="-1.999999999999999E-2"/>
    <n v="-7.0000000000000062E-2"/>
    <n v="-5.0000000000000044E-2"/>
    <n v="-0.20999999999999996"/>
    <n v="40"/>
    <n v="38"/>
    <n v="49"/>
    <n v="31"/>
    <n v="39"/>
    <n v="39"/>
    <n v="42"/>
    <n v="36"/>
    <n v="49"/>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182"/>
    <n v="116"/>
    <n v="201"/>
    <n v="167"/>
    <n v="162"/>
    <n v="45"/>
    <n v="199"/>
    <n v="219"/>
    <n v="222"/>
    <n v="30"/>
    <n v="35"/>
    <n v="34"/>
    <n v="27"/>
    <n v="32"/>
    <n v="38"/>
    <n v="26"/>
    <n v="36"/>
    <n v="35"/>
    <n v="0.87"/>
    <n v="0.87"/>
    <n v="0.4"/>
    <n v="0.45"/>
    <n v="0.28000000000000003"/>
    <n v="0.64"/>
    <n v="0.43"/>
    <n v="0.38"/>
    <n v="0.68"/>
    <n v="45.65"/>
    <n v="53.98"/>
    <n v="42.89"/>
    <n v="46.89"/>
    <n v="45.99"/>
    <n v="60.11"/>
    <n v="43.61"/>
    <n v="42.33"/>
    <n v="39.24"/>
    <n v="219"/>
    <n v="108"/>
    <n v="239"/>
    <n v="188"/>
    <n v="171"/>
    <n v="51"/>
    <n v="219"/>
    <n v="246"/>
    <n v="297"/>
    <n v="0.95"/>
    <n v="0.99"/>
    <n v="0.44"/>
    <n v="0.45"/>
    <n v="0.36"/>
    <n v="0.84"/>
    <n v="0.46"/>
    <n v="0.44"/>
    <n v="0.8"/>
    <n v="-7.999999999999996E-2"/>
    <n v="-0.12"/>
    <n v="-3.999999999999998E-2"/>
    <n v="0"/>
    <n v="-7.999999999999996E-2"/>
    <n v="-0.19999999999999996"/>
    <n v="-3.0000000000000027E-2"/>
    <n v="-0.06"/>
    <n v="-0.12"/>
    <n v="36"/>
    <n v="41"/>
    <n v="34"/>
    <n v="27"/>
    <n v="44"/>
    <n v="47"/>
    <n v="29"/>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33"/>
    <n v="212"/>
    <n v="150"/>
    <n v="121"/>
    <n v="203"/>
    <n v="228"/>
    <n v="252"/>
    <n v="275"/>
    <n v="210"/>
    <n v="34"/>
    <n v="29"/>
    <n v="40"/>
    <n v="42"/>
    <n v="40"/>
    <n v="39"/>
    <n v="33"/>
    <n v="35"/>
    <n v="42"/>
    <n v="1.1100000000000001"/>
    <n v="0.45"/>
    <n v="0.55000000000000004"/>
    <n v="0.57999999999999996"/>
    <n v="0.21"/>
    <n v="0.15"/>
    <n v="0.23"/>
    <n v="0.13"/>
    <n v="0.75"/>
    <n v="54.69"/>
    <n v="42.17"/>
    <n v="48.8"/>
    <n v="53.57"/>
    <n v="43.61"/>
    <n v="42.72"/>
    <n v="37.58"/>
    <n v="34.81"/>
    <n v="41.77"/>
    <n v="101"/>
    <n v="228"/>
    <n v="152"/>
    <n v="87"/>
    <n v="231"/>
    <n v="255"/>
    <n v="291"/>
    <n v="302"/>
    <n v="257"/>
    <n v="1.1599999999999999"/>
    <n v="0.45"/>
    <n v="0.66"/>
    <n v="0.73"/>
    <n v="0.26"/>
    <n v="0.2"/>
    <n v="0.28000000000000003"/>
    <n v="0.23"/>
    <n v="0.92"/>
    <n v="-4.9999999999999822E-2"/>
    <n v="0"/>
    <n v="-0.10999999999999999"/>
    <n v="-0.15000000000000002"/>
    <n v="-5.0000000000000017E-2"/>
    <n v="-5.0000000000000017E-2"/>
    <n v="-5.0000000000000017E-2"/>
    <n v="-0.1"/>
    <n v="-0.17000000000000004"/>
    <n v="42"/>
    <n v="32"/>
    <n v="46"/>
    <n v="47"/>
    <n v="49"/>
    <n v="55"/>
    <n v="42"/>
    <n v="52"/>
    <n v="51"/>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52"/>
    <n v="235"/>
    <n v="32"/>
    <n v="251"/>
    <n v="247"/>
    <n v="228"/>
    <n v="72"/>
    <n v="12"/>
    <n v="80"/>
    <n v="49"/>
    <n v="32"/>
    <n v="16"/>
    <n v="47"/>
    <n v="32"/>
    <n v="31"/>
    <n v="22"/>
    <n v="5"/>
    <n v="17"/>
    <n v="0.55000000000000004"/>
    <n v="0.38"/>
    <n v="1.32"/>
    <n v="0.25"/>
    <n v="0.15"/>
    <n v="0.15"/>
    <n v="1.04"/>
    <n v="1.6"/>
    <n v="1.47"/>
    <n v="33.590000000000003"/>
    <n v="40.200000000000003"/>
    <n v="79.11"/>
    <n v="36.630000000000003"/>
    <n v="41.56"/>
    <n v="42.72"/>
    <n v="62"/>
    <n v="78.989999999999995"/>
    <n v="67.78"/>
    <n v="298"/>
    <n v="257"/>
    <n v="3"/>
    <n v="303"/>
    <n v="276"/>
    <n v="255"/>
    <n v="32"/>
    <n v="2"/>
    <n v="19"/>
    <n v="0.98"/>
    <n v="0.38"/>
    <n v="0.81"/>
    <n v="0.42"/>
    <n v="0.16"/>
    <n v="0.15"/>
    <n v="0.78"/>
    <n v="0.93"/>
    <n v="0.98"/>
    <n v="-0.42999999999999994"/>
    <n v="0"/>
    <n v="0.51"/>
    <n v="-0.16999999999999998"/>
    <n v="-1.0000000000000009E-2"/>
    <n v="0"/>
    <n v="0.26"/>
    <n v="0.67"/>
    <n v="0.49"/>
    <n v="56"/>
    <n v="22"/>
    <n v="2"/>
    <n v="57"/>
    <n v="22"/>
    <n v="22"/>
    <n v="4"/>
    <n v="2"/>
    <n v="2"/>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64"/>
    <n v="56"/>
    <n v="201"/>
    <n v="146"/>
    <n v="45"/>
    <n v="148"/>
    <n v="124"/>
    <n v="137"/>
    <n v="130"/>
    <n v="29"/>
    <n v="30"/>
    <n v="21"/>
    <n v="24"/>
    <n v="39"/>
    <n v="31"/>
    <n v="27"/>
    <n v="35"/>
    <n v="36"/>
    <n v="0.91"/>
    <n v="1.1100000000000001"/>
    <n v="0.37"/>
    <n v="0.47"/>
    <n v="0.72"/>
    <n v="0.26"/>
    <n v="0.68"/>
    <n v="0.65"/>
    <n v="1.0900000000000001"/>
    <n v="47.16"/>
    <n v="60.72"/>
    <n v="41.71"/>
    <n v="47.92"/>
    <n v="60.97"/>
    <n v="46.63"/>
    <n v="51.15"/>
    <n v="50.44"/>
    <n v="54.05"/>
    <n v="190"/>
    <n v="50"/>
    <n v="260"/>
    <n v="177"/>
    <n v="46"/>
    <n v="160"/>
    <n v="137"/>
    <n v="152"/>
    <n v="88"/>
    <n v="0.89"/>
    <n v="1.1499999999999999"/>
    <n v="0.32"/>
    <n v="0.41"/>
    <n v="0.86"/>
    <n v="0.3"/>
    <n v="0.66"/>
    <n v="0.74"/>
    <n v="1.18"/>
    <n v="2.0000000000000018E-2"/>
    <n v="-3.9999999999999813E-2"/>
    <n v="4.9999999999999989E-2"/>
    <n v="0.06"/>
    <n v="-0.14000000000000001"/>
    <n v="-3.999999999999998E-2"/>
    <n v="2.0000000000000018E-2"/>
    <n v="-8.9999999999999969E-2"/>
    <n v="-8.9999999999999858E-2"/>
    <n v="28"/>
    <n v="35"/>
    <n v="26"/>
    <n v="21"/>
    <n v="42"/>
    <n v="39"/>
    <n v="27"/>
    <n v="43"/>
    <n v="37"/>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2"/>
    <n v="107"/>
    <n v="56"/>
    <n v="23"/>
    <n v="99"/>
    <n v="137"/>
    <n v="191"/>
    <n v="234"/>
    <n v="70"/>
    <n v="6"/>
    <n v="8"/>
    <n v="16"/>
    <n v="18"/>
    <n v="13"/>
    <n v="20"/>
    <n v="17"/>
    <n v="25"/>
    <n v="15"/>
    <n v="1.48"/>
    <n v="0.62"/>
    <n v="0.75"/>
    <n v="0.79"/>
    <n v="0.31"/>
    <n v="0.22"/>
    <n v="0.32"/>
    <n v="0.21"/>
    <n v="1.06"/>
    <n v="68.64"/>
    <n v="46.95"/>
    <n v="56.67"/>
    <n v="64.34"/>
    <n v="47.01"/>
    <n v="45.21"/>
    <n v="40.29"/>
    <n v="37.22"/>
    <n v="52.97"/>
    <n v="10"/>
    <n v="173"/>
    <n v="69"/>
    <n v="24"/>
    <n v="138"/>
    <n v="191"/>
    <n v="259"/>
    <n v="276"/>
    <n v="104"/>
    <n v="1.1599999999999999"/>
    <n v="0.45"/>
    <n v="0.66"/>
    <n v="0.73"/>
    <n v="0.26"/>
    <n v="0.2"/>
    <n v="0.28000000000000003"/>
    <n v="0.23"/>
    <n v="0.92"/>
    <n v="0.32000000000000006"/>
    <n v="0.16999999999999998"/>
    <n v="8.9999999999999969E-2"/>
    <n v="6.0000000000000053E-2"/>
    <n v="4.9999999999999989E-2"/>
    <n v="1.999999999999999E-2"/>
    <n v="3.999999999999998E-2"/>
    <n v="-2.0000000000000018E-2"/>
    <n v="0.14000000000000001"/>
    <n v="4"/>
    <n v="5"/>
    <n v="20"/>
    <n v="20"/>
    <n v="11"/>
    <n v="19"/>
    <n v="19"/>
    <n v="26"/>
    <n v="2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52"/>
    <n v="136"/>
    <n v="57"/>
    <n v="226"/>
    <n v="130"/>
    <n v="108"/>
    <n v="13"/>
    <n v="78"/>
    <n v="89"/>
    <n v="52"/>
    <n v="29"/>
    <n v="16"/>
    <n v="49"/>
    <n v="30"/>
    <n v="23"/>
    <n v="12"/>
    <n v="29"/>
    <n v="21"/>
    <n v="0.48"/>
    <n v="0.68"/>
    <n v="0.95"/>
    <n v="0.27"/>
    <n v="0.32"/>
    <n v="0.35"/>
    <n v="1.45"/>
    <n v="0.88"/>
    <n v="1.27"/>
    <n v="30.95"/>
    <n v="48.63"/>
    <n v="64.55"/>
    <n v="37.659999999999997"/>
    <n v="47.35"/>
    <n v="49.82"/>
    <n v="74.37"/>
    <n v="57.35"/>
    <n v="60.56"/>
    <n v="312"/>
    <n v="148"/>
    <n v="29"/>
    <n v="286"/>
    <n v="131"/>
    <n v="89"/>
    <n v="6"/>
    <n v="76"/>
    <n v="45"/>
    <n v="0.95"/>
    <n v="0.69"/>
    <n v="0.66"/>
    <n v="0.52"/>
    <n v="0.32"/>
    <n v="0.34"/>
    <n v="1.04"/>
    <n v="0.86"/>
    <n v="0.98"/>
    <n v="-0.47"/>
    <n v="-9.9999999999998979E-3"/>
    <n v="0.28999999999999992"/>
    <n v="-0.25"/>
    <n v="0"/>
    <n v="9.9999999999999534E-3"/>
    <n v="0.40999999999999992"/>
    <n v="2.0000000000000018E-2"/>
    <n v="0.29000000000000004"/>
    <n v="62"/>
    <n v="29"/>
    <n v="7"/>
    <n v="62"/>
    <n v="24"/>
    <n v="20"/>
    <n v="6"/>
    <n v="26"/>
    <n v="7"/>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179"/>
    <n v="174"/>
    <n v="157"/>
    <n v="146"/>
    <n v="154"/>
    <n v="137"/>
    <n v="94"/>
    <n v="137"/>
    <n v="193"/>
    <n v="36"/>
    <n v="39"/>
    <n v="43"/>
    <n v="32"/>
    <n v="37"/>
    <n v="37"/>
    <n v="40"/>
    <n v="42"/>
    <n v="42"/>
    <n v="0.89"/>
    <n v="0.63"/>
    <n v="0.52"/>
    <n v="0.5"/>
    <n v="0.3"/>
    <n v="0.31"/>
    <n v="0.91"/>
    <n v="0.69"/>
    <n v="0.81"/>
    <n v="46.4"/>
    <n v="47.23"/>
    <n v="47.62"/>
    <n v="49.46"/>
    <n v="46.67"/>
    <n v="48.4"/>
    <n v="58.08"/>
    <n v="51.64"/>
    <n v="43.93"/>
    <n v="208"/>
    <n v="167"/>
    <n v="170"/>
    <n v="140"/>
    <n v="144"/>
    <n v="129"/>
    <n v="67"/>
    <n v="139"/>
    <n v="207"/>
    <n v="0.95"/>
    <n v="0.69"/>
    <n v="0.66"/>
    <n v="0.52"/>
    <n v="0.32"/>
    <n v="0.34"/>
    <n v="1.04"/>
    <n v="0.86"/>
    <n v="0.98"/>
    <n v="-5.9999999999999942E-2"/>
    <n v="-5.9999999999999942E-2"/>
    <n v="-0.14000000000000001"/>
    <n v="-2.0000000000000018E-2"/>
    <n v="-2.0000000000000018E-2"/>
    <n v="-3.0000000000000027E-2"/>
    <n v="-0.13"/>
    <n v="-0.17000000000000004"/>
    <n v="-0.16999999999999993"/>
    <n v="42"/>
    <n v="40"/>
    <n v="46"/>
    <n v="33"/>
    <n v="31"/>
    <n v="38"/>
    <n v="44"/>
    <n v="52"/>
    <n v="41"/>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s v="夜"/>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10"/>
    <n v="205"/>
    <n v="131"/>
    <n v="109"/>
    <n v="175"/>
    <n v="213"/>
    <n v="244"/>
    <n v="269"/>
    <n v="189"/>
    <n v="31"/>
    <n v="27"/>
    <n v="37"/>
    <n v="38"/>
    <n v="35"/>
    <n v="37"/>
    <n v="28"/>
    <n v="32"/>
    <n v="36"/>
    <n v="1.24"/>
    <n v="0.48"/>
    <n v="0.59"/>
    <n v="0.63"/>
    <n v="0.24"/>
    <n v="0.17"/>
    <n v="0.26"/>
    <n v="0.15"/>
    <n v="0.83"/>
    <n v="59.59"/>
    <n v="43.01"/>
    <n v="50.37"/>
    <n v="56.13"/>
    <n v="44.63"/>
    <n v="43.43"/>
    <n v="38.479999999999997"/>
    <n v="35.409999999999997"/>
    <n v="44.66"/>
    <n v="61"/>
    <n v="212"/>
    <n v="132"/>
    <n v="65"/>
    <n v="211"/>
    <n v="227"/>
    <n v="274"/>
    <n v="292"/>
    <n v="190"/>
    <n v="1.1599999999999999"/>
    <n v="0.45"/>
    <n v="0.66"/>
    <n v="0.73"/>
    <n v="0.26"/>
    <n v="0.2"/>
    <n v="0.28000000000000003"/>
    <n v="0.23"/>
    <n v="0.92"/>
    <n v="8.0000000000000071E-2"/>
    <n v="2.9999999999999971E-2"/>
    <n v="-7.0000000000000062E-2"/>
    <n v="-9.9999999999999978E-2"/>
    <n v="-2.0000000000000018E-2"/>
    <n v="-0.03"/>
    <n v="-2.0000000000000018E-2"/>
    <n v="-8.0000000000000016E-2"/>
    <n v="-9.000000000000008E-2"/>
    <n v="25"/>
    <n v="26"/>
    <n v="36"/>
    <n v="39"/>
    <n v="37"/>
    <n v="38"/>
    <n v="30"/>
    <n v="42"/>
    <n v="33"/>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s v="夜"/>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63"/>
    <n v="150"/>
    <n v="137"/>
    <n v="128"/>
    <n v="138"/>
    <n v="117"/>
    <n v="77"/>
    <n v="118"/>
    <n v="180"/>
    <n v="32"/>
    <n v="34"/>
    <n v="39"/>
    <n v="27"/>
    <n v="32"/>
    <n v="27"/>
    <n v="37"/>
    <n v="39"/>
    <n v="37"/>
    <n v="0.85"/>
    <n v="0.61"/>
    <n v="0.5"/>
    <n v="0.48"/>
    <n v="0.28999999999999998"/>
    <n v="0.32"/>
    <n v="0.87"/>
    <n v="0.66"/>
    <n v="0.79"/>
    <n v="44.9"/>
    <n v="46.67"/>
    <n v="46.83"/>
    <n v="48.43"/>
    <n v="46.33"/>
    <n v="48.76"/>
    <n v="56.88"/>
    <n v="50.74"/>
    <n v="43.21"/>
    <n v="227"/>
    <n v="176"/>
    <n v="181"/>
    <n v="159"/>
    <n v="155"/>
    <n v="120"/>
    <n v="79"/>
    <n v="151"/>
    <n v="225"/>
    <n v="0.95"/>
    <n v="0.69"/>
    <n v="0.66"/>
    <n v="0.52"/>
    <n v="0.32"/>
    <n v="0.34"/>
    <n v="1.04"/>
    <n v="0.86"/>
    <n v="0.98"/>
    <n v="-9.9999999999999978E-2"/>
    <n v="-7.999999999999996E-2"/>
    <n v="-0.16000000000000003"/>
    <n v="-4.0000000000000036E-2"/>
    <n v="-3.0000000000000027E-2"/>
    <n v="-2.0000000000000018E-2"/>
    <n v="-0.17000000000000004"/>
    <n v="-0.19999999999999996"/>
    <n v="-0.18999999999999995"/>
    <n v="46"/>
    <n v="47"/>
    <n v="54"/>
    <n v="41"/>
    <n v="38"/>
    <n v="32"/>
    <n v="49"/>
    <n v="58"/>
    <n v="51"/>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83"/>
    <n v="212"/>
    <n v="157"/>
    <n v="18"/>
    <n v="162"/>
    <n v="184"/>
    <n v="283"/>
    <n v="257"/>
    <n v="196"/>
    <n v="26"/>
    <n v="29"/>
    <n v="42"/>
    <n v="14"/>
    <n v="28"/>
    <n v="31"/>
    <n v="45"/>
    <n v="27"/>
    <n v="38"/>
    <n v="1.19"/>
    <n v="0.38"/>
    <n v="0.44"/>
    <n v="1.05"/>
    <n v="0.24"/>
    <n v="0.17"/>
    <n v="0.13"/>
    <n v="0.16"/>
    <n v="0.68"/>
    <n v="57.71"/>
    <n v="40.200000000000003"/>
    <n v="44.47"/>
    <n v="77.69"/>
    <n v="44.63"/>
    <n v="43.43"/>
    <n v="34.56"/>
    <n v="35.72"/>
    <n v="39.24"/>
    <n v="76"/>
    <n v="257"/>
    <n v="212"/>
    <n v="10"/>
    <n v="211"/>
    <n v="227"/>
    <n v="314"/>
    <n v="289"/>
    <n v="297"/>
    <n v="1.1599999999999999"/>
    <n v="0.45"/>
    <n v="0.66"/>
    <n v="0.73"/>
    <n v="0.26"/>
    <n v="0.2"/>
    <n v="0.28000000000000003"/>
    <n v="0.23"/>
    <n v="0.92"/>
    <n v="3.0000000000000027E-2"/>
    <n v="-7.0000000000000007E-2"/>
    <n v="-0.22000000000000003"/>
    <n v="0.32000000000000006"/>
    <n v="-2.0000000000000018E-2"/>
    <n v="-0.03"/>
    <n v="-0.15000000000000002"/>
    <n v="-7.0000000000000007E-2"/>
    <n v="-0.24"/>
    <n v="32"/>
    <n v="51"/>
    <n v="62"/>
    <n v="10"/>
    <n v="37"/>
    <n v="38"/>
    <n v="64"/>
    <n v="39"/>
    <n v="65"/>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40"/>
    <n v="46"/>
    <n v="178"/>
    <n v="121"/>
    <n v="38"/>
    <n v="129"/>
    <n v="111"/>
    <n v="118"/>
    <n v="110"/>
    <n v="25"/>
    <n v="27"/>
    <n v="14"/>
    <n v="19"/>
    <n v="35"/>
    <n v="28"/>
    <n v="23"/>
    <n v="30"/>
    <n v="31"/>
    <n v="0.76"/>
    <n v="0.92"/>
    <n v="0.32"/>
    <n v="0.41"/>
    <n v="0.6"/>
    <n v="0.24"/>
    <n v="0.56999999999999995"/>
    <n v="0.55000000000000004"/>
    <n v="0.92"/>
    <n v="41.51"/>
    <n v="55.38"/>
    <n v="39.74"/>
    <n v="44.84"/>
    <n v="56.89"/>
    <n v="45.92"/>
    <n v="47.83"/>
    <n v="47.43"/>
    <n v="47.91"/>
    <n v="257"/>
    <n v="93"/>
    <n v="279"/>
    <n v="225"/>
    <n v="70"/>
    <n v="174"/>
    <n v="173"/>
    <n v="186"/>
    <n v="154"/>
    <n v="0.89"/>
    <n v="1.1499999999999999"/>
    <n v="0.32"/>
    <n v="0.41"/>
    <n v="0.86"/>
    <n v="0.3"/>
    <n v="0.66"/>
    <n v="0.74"/>
    <n v="1.18"/>
    <n v="-0.13"/>
    <n v="-0.22999999999999987"/>
    <n v="0"/>
    <n v="0"/>
    <n v="-0.26"/>
    <n v="-0.06"/>
    <n v="-9.000000000000008E-2"/>
    <n v="-0.18999999999999995"/>
    <n v="-0.2599999999999999"/>
    <n v="47"/>
    <n v="54"/>
    <n v="38"/>
    <n v="41"/>
    <n v="64"/>
    <n v="46"/>
    <n v="41"/>
    <n v="59"/>
    <n v="57"/>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59"/>
    <n v="239"/>
    <n v="99"/>
    <n v="156"/>
    <n v="263"/>
    <n v="247"/>
    <n v="111"/>
    <n v="77"/>
    <n v="184"/>
    <n v="34"/>
    <n v="33"/>
    <n v="38"/>
    <n v="27"/>
    <n v="39"/>
    <n v="38"/>
    <n v="34"/>
    <n v="27"/>
    <n v="37"/>
    <n v="0.87"/>
    <n v="0.31"/>
    <n v="0.65"/>
    <n v="0.42"/>
    <n v="0.11"/>
    <n v="0.11"/>
    <n v="0.69"/>
    <n v="0.87"/>
    <n v="0.76"/>
    <n v="45.65"/>
    <n v="38.229999999999997"/>
    <n v="52.74"/>
    <n v="45.35"/>
    <n v="40.200000000000003"/>
    <n v="41.3"/>
    <n v="51.45"/>
    <n v="57.05"/>
    <n v="42.13"/>
    <n v="219"/>
    <n v="289"/>
    <n v="108"/>
    <n v="214"/>
    <n v="312"/>
    <n v="307"/>
    <n v="134"/>
    <n v="80"/>
    <n v="245"/>
    <n v="0.98"/>
    <n v="0.38"/>
    <n v="0.81"/>
    <n v="0.42"/>
    <n v="0.16"/>
    <n v="0.15"/>
    <n v="0.78"/>
    <n v="0.93"/>
    <n v="0.98"/>
    <n v="-0.10999999999999999"/>
    <n v="-7.0000000000000007E-2"/>
    <n v="-0.16000000000000003"/>
    <n v="0"/>
    <n v="-0.05"/>
    <n v="-3.9999999999999994E-2"/>
    <n v="-9.000000000000008E-2"/>
    <n v="-6.0000000000000053E-2"/>
    <n v="-0.21999999999999997"/>
    <n v="41"/>
    <n v="43"/>
    <n v="48"/>
    <n v="27"/>
    <n v="54"/>
    <n v="54"/>
    <n v="44"/>
    <n v="37"/>
    <n v="53"/>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m/>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73"/>
    <n v="167"/>
    <n v="150"/>
    <n v="141"/>
    <n v="143"/>
    <n v="129"/>
    <n v="89"/>
    <n v="130"/>
    <n v="188"/>
    <n v="35"/>
    <n v="38"/>
    <n v="41"/>
    <n v="30"/>
    <n v="34"/>
    <n v="33"/>
    <n v="39"/>
    <n v="41"/>
    <n v="40"/>
    <n v="0.88"/>
    <n v="0.61"/>
    <n v="0.51"/>
    <n v="0.49"/>
    <n v="0.3"/>
    <n v="0.32"/>
    <n v="0.89"/>
    <n v="0.68"/>
    <n v="0.81"/>
    <n v="46.03"/>
    <n v="46.67"/>
    <n v="47.22"/>
    <n v="48.95"/>
    <n v="46.67"/>
    <n v="48.76"/>
    <n v="57.48"/>
    <n v="51.34"/>
    <n v="43.93"/>
    <n v="213"/>
    <n v="176"/>
    <n v="176"/>
    <n v="150"/>
    <n v="144"/>
    <n v="120"/>
    <n v="71"/>
    <n v="143"/>
    <n v="207"/>
    <n v="0.95"/>
    <n v="0.69"/>
    <n v="0.66"/>
    <n v="0.52"/>
    <n v="0.32"/>
    <n v="0.34"/>
    <n v="1.04"/>
    <n v="0.86"/>
    <n v="0.98"/>
    <n v="-6.9999999999999951E-2"/>
    <n v="-7.999999999999996E-2"/>
    <n v="-0.15000000000000002"/>
    <n v="-3.0000000000000027E-2"/>
    <n v="-2.0000000000000018E-2"/>
    <n v="-2.0000000000000018E-2"/>
    <n v="-0.15000000000000002"/>
    <n v="-0.17999999999999994"/>
    <n v="-0.16999999999999993"/>
    <n v="43"/>
    <n v="47"/>
    <n v="50"/>
    <n v="36"/>
    <n v="31"/>
    <n v="32"/>
    <n v="46"/>
    <n v="55"/>
    <n v="41"/>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21"/>
    <n v="209"/>
    <n v="137"/>
    <n v="113"/>
    <n v="190"/>
    <n v="213"/>
    <n v="248"/>
    <n v="269"/>
    <n v="196"/>
    <n v="32"/>
    <n v="28"/>
    <n v="39"/>
    <n v="39"/>
    <n v="37"/>
    <n v="37"/>
    <n v="31"/>
    <n v="32"/>
    <n v="38"/>
    <n v="1.1100000000000001"/>
    <n v="0.44"/>
    <n v="0.54"/>
    <n v="0.57999999999999996"/>
    <n v="0.21"/>
    <n v="0.16"/>
    <n v="0.23"/>
    <n v="0.14000000000000001"/>
    <n v="0.75"/>
    <n v="54.69"/>
    <n v="41.89"/>
    <n v="48.41"/>
    <n v="53.57"/>
    <n v="43.61"/>
    <n v="43.08"/>
    <n v="37.58"/>
    <n v="35.11"/>
    <n v="41.77"/>
    <n v="101"/>
    <n v="230"/>
    <n v="160"/>
    <n v="87"/>
    <n v="231"/>
    <n v="247"/>
    <n v="291"/>
    <n v="298"/>
    <n v="257"/>
    <n v="1.1599999999999999"/>
    <n v="0.45"/>
    <n v="0.66"/>
    <n v="0.73"/>
    <n v="0.26"/>
    <n v="0.2"/>
    <n v="0.28000000000000003"/>
    <n v="0.23"/>
    <n v="0.92"/>
    <n v="-4.9999999999999822E-2"/>
    <n v="-1.0000000000000009E-2"/>
    <n v="-0.12"/>
    <n v="-0.15000000000000002"/>
    <n v="-5.0000000000000017E-2"/>
    <n v="-4.0000000000000008E-2"/>
    <n v="-5.0000000000000017E-2"/>
    <n v="-0.09"/>
    <n v="-0.17000000000000004"/>
    <n v="42"/>
    <n v="34"/>
    <n v="48"/>
    <n v="47"/>
    <n v="49"/>
    <n v="49"/>
    <n v="42"/>
    <n v="48"/>
    <n v="51"/>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08"/>
    <n v="46"/>
    <n v="196"/>
    <n v="237"/>
    <n v="11"/>
    <n v="123"/>
    <n v="89"/>
    <n v="78"/>
    <n v="23"/>
    <n v="40"/>
    <n v="27"/>
    <n v="19"/>
    <n v="42"/>
    <n v="11"/>
    <n v="26"/>
    <n v="16"/>
    <n v="19"/>
    <n v="12"/>
    <n v="0.7"/>
    <n v="1.21"/>
    <n v="0.39"/>
    <n v="0.26"/>
    <n v="1.39"/>
    <n v="0.33"/>
    <n v="0.89"/>
    <n v="0.93"/>
    <n v="1.77"/>
    <n v="39.24"/>
    <n v="63.54"/>
    <n v="42.5"/>
    <n v="37.14"/>
    <n v="83.79"/>
    <n v="49.11"/>
    <n v="57.48"/>
    <n v="58.85"/>
    <n v="78.62"/>
    <n v="268"/>
    <n v="37"/>
    <n v="250"/>
    <n v="294"/>
    <n v="3"/>
    <n v="101"/>
    <n v="71"/>
    <n v="61"/>
    <n v="5"/>
    <n v="0.89"/>
    <n v="1.1499999999999999"/>
    <n v="0.32"/>
    <n v="0.41"/>
    <n v="0.86"/>
    <n v="0.3"/>
    <n v="0.66"/>
    <n v="0.74"/>
    <n v="1.18"/>
    <n v="-0.19000000000000006"/>
    <n v="6.0000000000000053E-2"/>
    <n v="7.0000000000000007E-2"/>
    <n v="-0.14999999999999997"/>
    <n v="0.52999999999999992"/>
    <n v="3.0000000000000027E-2"/>
    <n v="0.22999999999999998"/>
    <n v="0.19000000000000006"/>
    <n v="0.59000000000000008"/>
    <n v="50"/>
    <n v="25"/>
    <n v="21"/>
    <n v="56"/>
    <n v="3"/>
    <n v="16"/>
    <n v="8"/>
    <n v="9"/>
    <n v="2"/>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72"/>
    <n v="22"/>
    <n v="137"/>
    <n v="167"/>
    <n v="175"/>
    <n v="23"/>
    <n v="217"/>
    <n v="174"/>
    <n v="193"/>
    <n v="9"/>
    <n v="6"/>
    <n v="13"/>
    <n v="27"/>
    <n v="33"/>
    <n v="23"/>
    <n v="33"/>
    <n v="17"/>
    <n v="30"/>
    <n v="1.39"/>
    <n v="1.44"/>
    <n v="0.54"/>
    <n v="0.42"/>
    <n v="0.23"/>
    <n v="0.86"/>
    <n v="0.35"/>
    <n v="0.51"/>
    <n v="0.77"/>
    <n v="65.25"/>
    <n v="70"/>
    <n v="48.41"/>
    <n v="45.35"/>
    <n v="44.29"/>
    <n v="67.92"/>
    <n v="41.2"/>
    <n v="46.23"/>
    <n v="42.49"/>
    <n v="22"/>
    <n v="12"/>
    <n v="160"/>
    <n v="214"/>
    <n v="220"/>
    <n v="21"/>
    <n v="245"/>
    <n v="197"/>
    <n v="235"/>
    <n v="0.95"/>
    <n v="0.99"/>
    <n v="0.44"/>
    <n v="0.45"/>
    <n v="0.36"/>
    <n v="0.84"/>
    <n v="0.46"/>
    <n v="0.44"/>
    <n v="0.8"/>
    <n v="0.43999999999999995"/>
    <n v="0.44999999999999996"/>
    <n v="0.10000000000000003"/>
    <n v="-3.0000000000000027E-2"/>
    <n v="-0.12999999999999998"/>
    <n v="2.0000000000000018E-2"/>
    <n v="-0.11000000000000004"/>
    <n v="7.0000000000000007E-2"/>
    <n v="-3.0000000000000027E-2"/>
    <n v="2"/>
    <n v="2"/>
    <n v="13"/>
    <n v="36"/>
    <n v="51"/>
    <n v="19"/>
    <n v="44"/>
    <n v="14"/>
    <n v="26"/>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19"/>
    <n v="120"/>
    <n v="108"/>
    <n v="99"/>
    <n v="113"/>
    <n v="87"/>
    <n v="45"/>
    <n v="90"/>
    <n v="141"/>
    <n v="22"/>
    <n v="23"/>
    <n v="31"/>
    <n v="21"/>
    <n v="21"/>
    <n v="14"/>
    <n v="27"/>
    <n v="32"/>
    <n v="32"/>
    <n v="1.03"/>
    <n v="0.73"/>
    <n v="0.6"/>
    <n v="0.57999999999999996"/>
    <n v="0.34"/>
    <n v="0.39"/>
    <n v="1.03"/>
    <n v="0.79"/>
    <n v="0.94"/>
    <n v="51.68"/>
    <n v="50.04"/>
    <n v="50.77"/>
    <n v="53.57"/>
    <n v="48.03"/>
    <n v="51.24"/>
    <n v="61.7"/>
    <n v="54.65"/>
    <n v="48.63"/>
    <n v="126"/>
    <n v="139"/>
    <n v="122"/>
    <n v="87"/>
    <n v="117"/>
    <n v="80"/>
    <n v="34"/>
    <n v="95"/>
    <n v="148"/>
    <n v="0.95"/>
    <n v="0.69"/>
    <n v="0.66"/>
    <n v="0.52"/>
    <n v="0.32"/>
    <n v="0.34"/>
    <n v="1.04"/>
    <n v="0.86"/>
    <n v="0.98"/>
    <n v="8.0000000000000071E-2"/>
    <n v="4.0000000000000036E-2"/>
    <n v="-6.0000000000000053E-2"/>
    <n v="5.9999999999999942E-2"/>
    <n v="2.0000000000000018E-2"/>
    <n v="4.9999999999999989E-2"/>
    <n v="-1.0000000000000009E-2"/>
    <n v="-6.9999999999999951E-2"/>
    <n v="-4.0000000000000036E-2"/>
    <n v="22"/>
    <n v="24"/>
    <n v="32"/>
    <n v="21"/>
    <n v="16"/>
    <n v="14"/>
    <n v="28"/>
    <n v="34"/>
    <n v="31"/>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16"/>
    <n v="239"/>
    <n v="66"/>
    <n v="186"/>
    <n v="216"/>
    <n v="196"/>
    <n v="61"/>
    <n v="33"/>
    <n v="125"/>
    <n v="3"/>
    <n v="33"/>
    <n v="27"/>
    <n v="33"/>
    <n v="18"/>
    <n v="17"/>
    <n v="17"/>
    <n v="10"/>
    <n v="26"/>
    <n v="1.75"/>
    <n v="0.3"/>
    <n v="0.84"/>
    <n v="0.33"/>
    <n v="0.16"/>
    <n v="0.16"/>
    <n v="0.92"/>
    <n v="1.1399999999999999"/>
    <n v="1"/>
    <n v="78.81"/>
    <n v="37.950000000000003"/>
    <n v="60.22"/>
    <n v="40.729999999999997"/>
    <n v="41.91"/>
    <n v="43.08"/>
    <n v="58.38"/>
    <n v="65.16"/>
    <n v="50.8"/>
    <n v="2"/>
    <n v="299"/>
    <n v="52"/>
    <n v="260"/>
    <n v="273"/>
    <n v="247"/>
    <n v="64"/>
    <n v="22"/>
    <n v="119"/>
    <n v="0.98"/>
    <n v="0.38"/>
    <n v="0.81"/>
    <n v="0.42"/>
    <n v="0.16"/>
    <n v="0.15"/>
    <n v="0.78"/>
    <n v="0.93"/>
    <n v="0.98"/>
    <n v="0.77"/>
    <n v="-8.0000000000000016E-2"/>
    <n v="2.9999999999999916E-2"/>
    <n v="-8.9999999999999969E-2"/>
    <n v="0"/>
    <n v="1.0000000000000009E-2"/>
    <n v="0.14000000000000001"/>
    <n v="0.20999999999999985"/>
    <n v="2.0000000000000018E-2"/>
    <n v="1"/>
    <n v="53"/>
    <n v="23"/>
    <n v="46"/>
    <n v="21"/>
    <n v="21"/>
    <n v="13"/>
    <n v="13"/>
    <n v="23"/>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65"/>
    <n v="58"/>
    <n v="201"/>
    <n v="146"/>
    <n v="47"/>
    <n v="148"/>
    <n v="128"/>
    <n v="142"/>
    <n v="133"/>
    <n v="30"/>
    <n v="31"/>
    <n v="21"/>
    <n v="24"/>
    <n v="40"/>
    <n v="31"/>
    <n v="28"/>
    <n v="37"/>
    <n v="37"/>
    <n v="0.81"/>
    <n v="0.98"/>
    <n v="0.33"/>
    <n v="0.43"/>
    <n v="0.63"/>
    <n v="0.24"/>
    <n v="0.6"/>
    <n v="0.56999999999999995"/>
    <n v="0.97"/>
    <n v="43.39"/>
    <n v="57.07"/>
    <n v="40.14"/>
    <n v="45.87"/>
    <n v="57.91"/>
    <n v="45.92"/>
    <n v="48.73"/>
    <n v="48.04"/>
    <n v="49.72"/>
    <n v="245"/>
    <n v="81"/>
    <n v="271"/>
    <n v="203"/>
    <n v="67"/>
    <n v="174"/>
    <n v="165"/>
    <n v="178"/>
    <n v="132"/>
    <n v="0.89"/>
    <n v="1.1499999999999999"/>
    <n v="0.32"/>
    <n v="0.41"/>
    <n v="0.86"/>
    <n v="0.3"/>
    <n v="0.66"/>
    <n v="0.74"/>
    <n v="1.18"/>
    <n v="-7.999999999999996E-2"/>
    <n v="-0.16999999999999993"/>
    <n v="1.0000000000000009E-2"/>
    <n v="2.0000000000000018E-2"/>
    <n v="-0.22999999999999998"/>
    <n v="-0.06"/>
    <n v="-6.0000000000000053E-2"/>
    <n v="-0.17000000000000004"/>
    <n v="-0.20999999999999996"/>
    <n v="45"/>
    <n v="52"/>
    <n v="31"/>
    <n v="31"/>
    <n v="62"/>
    <n v="46"/>
    <n v="39"/>
    <n v="57"/>
    <n v="50"/>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m/>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99"/>
    <n v="192"/>
    <n v="114"/>
    <n v="90"/>
    <n v="170"/>
    <n v="196"/>
    <n v="238"/>
    <n v="264"/>
    <n v="174"/>
    <n v="28"/>
    <n v="26"/>
    <n v="30"/>
    <n v="33"/>
    <n v="34"/>
    <n v="34"/>
    <n v="27"/>
    <n v="30"/>
    <n v="34"/>
    <n v="1.04"/>
    <n v="0.43"/>
    <n v="0.53"/>
    <n v="0.56000000000000005"/>
    <n v="0.21"/>
    <n v="0.15"/>
    <n v="0.22"/>
    <n v="0.13"/>
    <n v="0.74"/>
    <n v="52.06"/>
    <n v="41.6"/>
    <n v="48.01"/>
    <n v="52.54"/>
    <n v="43.61"/>
    <n v="42.72"/>
    <n v="37.28"/>
    <n v="34.81"/>
    <n v="41.41"/>
    <n v="120"/>
    <n v="236"/>
    <n v="165"/>
    <n v="101"/>
    <n v="231"/>
    <n v="255"/>
    <n v="297"/>
    <n v="302"/>
    <n v="266"/>
    <n v="1.1599999999999999"/>
    <n v="0.45"/>
    <n v="0.66"/>
    <n v="0.73"/>
    <n v="0.26"/>
    <n v="0.2"/>
    <n v="0.28000000000000003"/>
    <n v="0.23"/>
    <n v="0.92"/>
    <n v="-0.11999999999999988"/>
    <n v="-2.0000000000000018E-2"/>
    <n v="-0.13"/>
    <n v="-0.16999999999999993"/>
    <n v="-5.0000000000000017E-2"/>
    <n v="-5.0000000000000017E-2"/>
    <n v="-6.0000000000000026E-2"/>
    <n v="-0.1"/>
    <n v="-0.18000000000000005"/>
    <n v="44"/>
    <n v="38"/>
    <n v="50"/>
    <n v="55"/>
    <n v="49"/>
    <n v="55"/>
    <n v="48"/>
    <n v="52"/>
    <n v="55"/>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197"/>
    <n v="38"/>
    <n v="176"/>
    <n v="226"/>
    <n v="7"/>
    <n v="102"/>
    <n v="77"/>
    <n v="73"/>
    <n v="11"/>
    <n v="36"/>
    <n v="22"/>
    <n v="13"/>
    <n v="39"/>
    <n v="7"/>
    <n v="20"/>
    <n v="9"/>
    <n v="18"/>
    <n v="5"/>
    <n v="0.61"/>
    <n v="1.06"/>
    <n v="0.36"/>
    <n v="0.23"/>
    <n v="1.22"/>
    <n v="0.32"/>
    <n v="0.78"/>
    <n v="0.8"/>
    <n v="1.58"/>
    <n v="35.85"/>
    <n v="59.32"/>
    <n v="41.32"/>
    <n v="35.6"/>
    <n v="78"/>
    <n v="48.76"/>
    <n v="54.16"/>
    <n v="54.95"/>
    <n v="71.760000000000005"/>
    <n v="289"/>
    <n v="64"/>
    <n v="266"/>
    <n v="312"/>
    <n v="9"/>
    <n v="120"/>
    <n v="104"/>
    <n v="91"/>
    <n v="12"/>
    <n v="0.89"/>
    <n v="1.1499999999999999"/>
    <n v="0.32"/>
    <n v="0.41"/>
    <n v="0.86"/>
    <n v="0.3"/>
    <n v="0.66"/>
    <n v="0.74"/>
    <n v="1.18"/>
    <n v="-0.28000000000000003"/>
    <n v="-8.9999999999999858E-2"/>
    <n v="3.999999999999998E-2"/>
    <n v="-0.17999999999999997"/>
    <n v="0.36"/>
    <n v="2.0000000000000018E-2"/>
    <n v="0.12"/>
    <n v="6.0000000000000053E-2"/>
    <n v="0.40000000000000013"/>
    <n v="58"/>
    <n v="45"/>
    <n v="29"/>
    <n v="62"/>
    <n v="9"/>
    <n v="24"/>
    <n v="19"/>
    <n v="20"/>
    <n v="8"/>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25"/>
    <n v="33"/>
    <n v="114"/>
    <n v="109"/>
    <n v="71"/>
    <n v="50"/>
    <n v="5"/>
    <n v="78"/>
    <n v="118"/>
    <n v="6"/>
    <n v="1"/>
    <n v="33"/>
    <n v="23"/>
    <n v="4"/>
    <n v="3"/>
    <n v="4"/>
    <n v="29"/>
    <n v="30"/>
    <n v="1.49"/>
    <n v="1.1000000000000001"/>
    <n v="0.52"/>
    <n v="0.49"/>
    <n v="0.43"/>
    <n v="0.46"/>
    <n v="1.51"/>
    <n v="0.77"/>
    <n v="0.96"/>
    <n v="69.010000000000005"/>
    <n v="60.44"/>
    <n v="47.62"/>
    <n v="48.95"/>
    <n v="51.1"/>
    <n v="53.72"/>
    <n v="76.180000000000007"/>
    <n v="54.04"/>
    <n v="49.35"/>
    <n v="9"/>
    <n v="51"/>
    <n v="170"/>
    <n v="150"/>
    <n v="81"/>
    <n v="66"/>
    <n v="5"/>
    <n v="100"/>
    <n v="141"/>
    <n v="0.95"/>
    <n v="0.69"/>
    <n v="0.66"/>
    <n v="0.52"/>
    <n v="0.32"/>
    <n v="0.34"/>
    <n v="1.04"/>
    <n v="0.86"/>
    <n v="0.98"/>
    <n v="0.54"/>
    <n v="0.41000000000000014"/>
    <n v="-0.14000000000000001"/>
    <n v="-3.0000000000000027E-2"/>
    <n v="0.10999999999999999"/>
    <n v="0.12"/>
    <n v="0.47"/>
    <n v="-8.9999999999999969E-2"/>
    <n v="-2.0000000000000018E-2"/>
    <n v="1"/>
    <n v="1"/>
    <n v="46"/>
    <n v="36"/>
    <n v="4"/>
    <n v="3"/>
    <n v="5"/>
    <n v="36"/>
    <n v="29"/>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15"/>
    <n v="216"/>
    <n v="77"/>
    <n v="121"/>
    <n v="234"/>
    <n v="213"/>
    <n v="83"/>
    <n v="46"/>
    <n v="147"/>
    <n v="26"/>
    <n v="27"/>
    <n v="30"/>
    <n v="23"/>
    <n v="24"/>
    <n v="23"/>
    <n v="24"/>
    <n v="12"/>
    <n v="30"/>
    <n v="1.05"/>
    <n v="0.37"/>
    <n v="0.77"/>
    <n v="0.5"/>
    <n v="0.15"/>
    <n v="0.15"/>
    <n v="0.84"/>
    <n v="1.03"/>
    <n v="0.92"/>
    <n v="52.43"/>
    <n v="39.92"/>
    <n v="57.46"/>
    <n v="49.46"/>
    <n v="41.56"/>
    <n v="42.72"/>
    <n v="55.97"/>
    <n v="61.86"/>
    <n v="47.91"/>
    <n v="117"/>
    <n v="264"/>
    <n v="66"/>
    <n v="140"/>
    <n v="276"/>
    <n v="255"/>
    <n v="85"/>
    <n v="32"/>
    <n v="154"/>
    <n v="0.98"/>
    <n v="0.38"/>
    <n v="0.81"/>
    <n v="0.42"/>
    <n v="0.16"/>
    <n v="0.15"/>
    <n v="0.78"/>
    <n v="0.93"/>
    <n v="0.98"/>
    <n v="7.0000000000000062E-2"/>
    <n v="-1.0000000000000009E-2"/>
    <n v="-4.0000000000000036E-2"/>
    <n v="8.0000000000000016E-2"/>
    <n v="-1.0000000000000009E-2"/>
    <n v="0"/>
    <n v="5.9999999999999942E-2"/>
    <n v="9.9999999999999978E-2"/>
    <n v="-5.9999999999999942E-2"/>
    <n v="20"/>
    <n v="23"/>
    <n v="31"/>
    <n v="13"/>
    <n v="22"/>
    <n v="22"/>
    <n v="19"/>
    <n v="18"/>
    <n v="30"/>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38"/>
    <n v="216"/>
    <n v="15"/>
    <n v="226"/>
    <n v="234"/>
    <n v="213"/>
    <n v="48"/>
    <n v="9"/>
    <n v="46"/>
    <n v="46"/>
    <n v="27"/>
    <n v="8"/>
    <n v="41"/>
    <n v="24"/>
    <n v="23"/>
    <n v="13"/>
    <n v="3"/>
    <n v="11"/>
    <n v="0.53"/>
    <n v="0.37"/>
    <n v="1.29"/>
    <n v="0.26"/>
    <n v="0.15"/>
    <n v="0.15"/>
    <n v="1"/>
    <n v="1.55"/>
    <n v="1.44"/>
    <n v="32.840000000000003"/>
    <n v="39.92"/>
    <n v="77.930000000000007"/>
    <n v="37.14"/>
    <n v="41.56"/>
    <n v="42.72"/>
    <n v="60.8"/>
    <n v="77.48"/>
    <n v="66.7"/>
    <n v="303"/>
    <n v="264"/>
    <n v="4"/>
    <n v="294"/>
    <n v="276"/>
    <n v="255"/>
    <n v="39"/>
    <n v="4"/>
    <n v="21"/>
    <n v="0.98"/>
    <n v="0.38"/>
    <n v="0.81"/>
    <n v="0.42"/>
    <n v="0.16"/>
    <n v="0.15"/>
    <n v="0.78"/>
    <n v="0.93"/>
    <n v="0.98"/>
    <n v="-0.44999999999999996"/>
    <n v="-1.0000000000000009E-2"/>
    <n v="0.48"/>
    <n v="-0.15999999999999998"/>
    <n v="-1.0000000000000009E-2"/>
    <n v="0"/>
    <n v="0.21999999999999997"/>
    <n v="0.62"/>
    <n v="0.45999999999999996"/>
    <n v="57"/>
    <n v="23"/>
    <n v="3"/>
    <n v="55"/>
    <n v="22"/>
    <n v="22"/>
    <n v="7"/>
    <n v="4"/>
    <n v="3"/>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33"/>
    <n v="259"/>
    <n v="77"/>
    <n v="204"/>
    <n v="234"/>
    <n v="213"/>
    <n v="83"/>
    <n v="46"/>
    <n v="147"/>
    <n v="8"/>
    <n v="37"/>
    <n v="30"/>
    <n v="36"/>
    <n v="24"/>
    <n v="23"/>
    <n v="24"/>
    <n v="12"/>
    <n v="30"/>
    <n v="1.56"/>
    <n v="0.26"/>
    <n v="0.77"/>
    <n v="0.31"/>
    <n v="0.15"/>
    <n v="0.15"/>
    <n v="0.84"/>
    <n v="1.03"/>
    <n v="0.92"/>
    <n v="71.650000000000006"/>
    <n v="36.83"/>
    <n v="57.46"/>
    <n v="39.71"/>
    <n v="41.56"/>
    <n v="42.72"/>
    <n v="55.97"/>
    <n v="61.86"/>
    <n v="47.91"/>
    <n v="6"/>
    <n v="311"/>
    <n v="66"/>
    <n v="270"/>
    <n v="276"/>
    <n v="255"/>
    <n v="85"/>
    <n v="32"/>
    <n v="154"/>
    <n v="0.98"/>
    <n v="0.38"/>
    <n v="0.81"/>
    <n v="0.42"/>
    <n v="0.16"/>
    <n v="0.15"/>
    <n v="0.78"/>
    <n v="0.93"/>
    <n v="0.98"/>
    <n v="0.58000000000000007"/>
    <n v="-0.12"/>
    <n v="-4.0000000000000036E-2"/>
    <n v="-0.10999999999999999"/>
    <n v="-1.0000000000000009E-2"/>
    <n v="0"/>
    <n v="5.9999999999999942E-2"/>
    <n v="9.9999999999999978E-2"/>
    <n v="-5.9999999999999942E-2"/>
    <n v="3"/>
    <n v="58"/>
    <n v="31"/>
    <n v="47"/>
    <n v="22"/>
    <n v="22"/>
    <n v="19"/>
    <n v="18"/>
    <n v="30"/>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16"/>
    <n v="58"/>
    <n v="142"/>
    <n v="218"/>
    <n v="91"/>
    <n v="4"/>
    <n v="203"/>
    <n v="177"/>
    <n v="153"/>
    <n v="39"/>
    <n v="22"/>
    <n v="14"/>
    <n v="39"/>
    <n v="19"/>
    <n v="4"/>
    <n v="27"/>
    <n v="19"/>
    <n v="21"/>
    <n v="0.61"/>
    <n v="1"/>
    <n v="0.48"/>
    <n v="0.27"/>
    <n v="0.4"/>
    <n v="1.37"/>
    <n v="0.35"/>
    <n v="0.45"/>
    <n v="0.89"/>
    <n v="35.85"/>
    <n v="57.63"/>
    <n v="46.04"/>
    <n v="37.659999999999997"/>
    <n v="50.08"/>
    <n v="86.02"/>
    <n v="41.2"/>
    <n v="44.43"/>
    <n v="46.83"/>
    <n v="289"/>
    <n v="71"/>
    <n v="189"/>
    <n v="286"/>
    <n v="92"/>
    <n v="6"/>
    <n v="245"/>
    <n v="214"/>
    <n v="168"/>
    <n v="0.95"/>
    <n v="0.99"/>
    <n v="0.44"/>
    <n v="0.45"/>
    <n v="0.36"/>
    <n v="0.84"/>
    <n v="0.46"/>
    <n v="0.44"/>
    <n v="0.8"/>
    <n v="-0.33999999999999997"/>
    <n v="1.0000000000000009E-2"/>
    <n v="3.999999999999998E-2"/>
    <n v="-0.18"/>
    <n v="4.0000000000000036E-2"/>
    <n v="0.53000000000000014"/>
    <n v="-0.11000000000000004"/>
    <n v="1.0000000000000009E-2"/>
    <n v="8.9999999999999969E-2"/>
    <n v="52"/>
    <n v="22"/>
    <n v="15"/>
    <n v="52"/>
    <n v="17"/>
    <n v="6"/>
    <n v="44"/>
    <n v="22"/>
    <n v="14"/>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83"/>
    <n v="28"/>
    <n v="142"/>
    <n v="173"/>
    <n v="175"/>
    <n v="27"/>
    <n v="222"/>
    <n v="177"/>
    <n v="196"/>
    <n v="12"/>
    <n v="9"/>
    <n v="14"/>
    <n v="29"/>
    <n v="33"/>
    <n v="27"/>
    <n v="36"/>
    <n v="19"/>
    <n v="31"/>
    <n v="1.21"/>
    <n v="1.26"/>
    <n v="0.48"/>
    <n v="0.37"/>
    <n v="0.21"/>
    <n v="0.76"/>
    <n v="0.31"/>
    <n v="0.45"/>
    <n v="0.69"/>
    <n v="58.46"/>
    <n v="64.94"/>
    <n v="46.04"/>
    <n v="42.79"/>
    <n v="43.61"/>
    <n v="64.37"/>
    <n v="39.99"/>
    <n v="44.43"/>
    <n v="39.6"/>
    <n v="66"/>
    <n v="28"/>
    <n v="189"/>
    <n v="251"/>
    <n v="231"/>
    <n v="27"/>
    <n v="260"/>
    <n v="214"/>
    <n v="285"/>
    <n v="0.95"/>
    <n v="0.99"/>
    <n v="0.44"/>
    <n v="0.45"/>
    <n v="0.36"/>
    <n v="0.84"/>
    <n v="0.46"/>
    <n v="0.44"/>
    <n v="0.8"/>
    <n v="0.26"/>
    <n v="0.27"/>
    <n v="3.999999999999998E-2"/>
    <n v="-8.0000000000000016E-2"/>
    <n v="-0.15"/>
    <n v="-7.999999999999996E-2"/>
    <n v="-0.15000000000000002"/>
    <n v="1.0000000000000009E-2"/>
    <n v="-0.1100000000000001"/>
    <n v="11"/>
    <n v="8"/>
    <n v="15"/>
    <n v="41"/>
    <n v="53"/>
    <n v="25"/>
    <n v="49"/>
    <n v="22"/>
    <n v="36"/>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52"/>
    <n v="292"/>
    <n v="118"/>
    <n v="207"/>
    <n v="247"/>
    <n v="274"/>
    <n v="301"/>
    <n v="298"/>
    <n v="196"/>
    <n v="59"/>
    <n v="60"/>
    <n v="32"/>
    <n v="56"/>
    <n v="50"/>
    <n v="52"/>
    <n v="57"/>
    <n v="52"/>
    <n v="38"/>
    <n v="0.91"/>
    <n v="0.28000000000000003"/>
    <n v="1.0900000000000001"/>
    <n v="0.56000000000000005"/>
    <n v="0.25"/>
    <n v="0.16"/>
    <n v="0.16"/>
    <n v="0.13"/>
    <n v="1.34"/>
    <n v="47.16"/>
    <n v="37.39"/>
    <n v="70.06"/>
    <n v="52.54"/>
    <n v="44.97"/>
    <n v="43.08"/>
    <n v="35.47"/>
    <n v="34.81"/>
    <n v="63.08"/>
    <n v="190"/>
    <n v="307"/>
    <n v="14"/>
    <n v="101"/>
    <n v="197"/>
    <n v="247"/>
    <n v="304"/>
    <n v="302"/>
    <n v="27"/>
    <n v="1.1599999999999999"/>
    <n v="0.45"/>
    <n v="0.66"/>
    <n v="0.73"/>
    <n v="0.26"/>
    <n v="0.2"/>
    <n v="0.28000000000000003"/>
    <n v="0.23"/>
    <n v="0.92"/>
    <n v="-0.24999999999999989"/>
    <n v="-0.16999999999999998"/>
    <n v="0.43000000000000005"/>
    <n v="-0.16999999999999993"/>
    <n v="-1.0000000000000009E-2"/>
    <n v="-4.0000000000000008E-2"/>
    <n v="-0.12000000000000002"/>
    <n v="-0.1"/>
    <n v="0.42000000000000004"/>
    <n v="58"/>
    <n v="61"/>
    <n v="4"/>
    <n v="55"/>
    <n v="27"/>
    <n v="49"/>
    <n v="54"/>
    <n v="52"/>
    <n v="3"/>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197"/>
    <n v="38"/>
    <n v="178"/>
    <n v="226"/>
    <n v="6"/>
    <n v="108"/>
    <n v="77"/>
    <n v="71"/>
    <n v="11"/>
    <n v="36"/>
    <n v="22"/>
    <n v="14"/>
    <n v="39"/>
    <n v="6"/>
    <n v="22"/>
    <n v="9"/>
    <n v="17"/>
    <n v="5"/>
    <n v="0.68"/>
    <n v="1.18"/>
    <n v="0.39"/>
    <n v="0.26"/>
    <n v="1.37"/>
    <n v="0.34"/>
    <n v="0.87"/>
    <n v="0.9"/>
    <n v="1.76"/>
    <n v="38.49"/>
    <n v="62.69"/>
    <n v="42.5"/>
    <n v="37.14"/>
    <n v="83.11"/>
    <n v="49.47"/>
    <n v="56.88"/>
    <n v="57.95"/>
    <n v="78.260000000000005"/>
    <n v="274"/>
    <n v="40"/>
    <n v="250"/>
    <n v="294"/>
    <n v="5"/>
    <n v="95"/>
    <n v="79"/>
    <n v="73"/>
    <n v="7"/>
    <n v="0.89"/>
    <n v="1.1499999999999999"/>
    <n v="0.32"/>
    <n v="0.41"/>
    <n v="0.86"/>
    <n v="0.3"/>
    <n v="0.66"/>
    <n v="0.74"/>
    <n v="1.18"/>
    <n v="-0.20999999999999996"/>
    <n v="3.0000000000000027E-2"/>
    <n v="7.0000000000000007E-2"/>
    <n v="-0.14999999999999997"/>
    <n v="0.51000000000000012"/>
    <n v="4.0000000000000036E-2"/>
    <n v="0.20999999999999996"/>
    <n v="0.16000000000000003"/>
    <n v="0.58000000000000007"/>
    <n v="53"/>
    <n v="27"/>
    <n v="21"/>
    <n v="56"/>
    <n v="5"/>
    <n v="13"/>
    <n v="10"/>
    <n v="14"/>
    <n v="3"/>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42"/>
    <n v="120"/>
    <n v="42"/>
    <n v="207"/>
    <n v="113"/>
    <n v="87"/>
    <n v="7"/>
    <n v="61"/>
    <n v="67"/>
    <n v="48"/>
    <n v="23"/>
    <n v="9"/>
    <n v="46"/>
    <n v="21"/>
    <n v="14"/>
    <n v="6"/>
    <n v="25"/>
    <n v="15"/>
    <n v="0.52"/>
    <n v="0.73"/>
    <n v="1.02"/>
    <n v="0.28999999999999998"/>
    <n v="0.34"/>
    <n v="0.39"/>
    <n v="1.55"/>
    <n v="0.95"/>
    <n v="1.35"/>
    <n v="32.46"/>
    <n v="50.04"/>
    <n v="67.3"/>
    <n v="38.68"/>
    <n v="48.03"/>
    <n v="51.24"/>
    <n v="77.38"/>
    <n v="59.45"/>
    <n v="63.45"/>
    <n v="306"/>
    <n v="139"/>
    <n v="19"/>
    <n v="274"/>
    <n v="117"/>
    <n v="80"/>
    <n v="4"/>
    <n v="53"/>
    <n v="26"/>
    <n v="0.95"/>
    <n v="0.69"/>
    <n v="0.66"/>
    <n v="0.52"/>
    <n v="0.32"/>
    <n v="0.34"/>
    <n v="1.04"/>
    <n v="0.86"/>
    <n v="0.98"/>
    <n v="-0.42999999999999994"/>
    <n v="4.0000000000000036E-2"/>
    <n v="0.36"/>
    <n v="-0.23000000000000004"/>
    <n v="2.0000000000000018E-2"/>
    <n v="4.9999999999999989E-2"/>
    <n v="0.51"/>
    <n v="8.9999999999999969E-2"/>
    <n v="0.37000000000000011"/>
    <n v="60"/>
    <n v="24"/>
    <n v="4"/>
    <n v="59"/>
    <n v="16"/>
    <n v="14"/>
    <n v="4"/>
    <n v="20"/>
    <n v="5"/>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40"/>
    <n v="229"/>
    <n v="95"/>
    <n v="146"/>
    <n v="247"/>
    <n v="228"/>
    <n v="106"/>
    <n v="71"/>
    <n v="174"/>
    <n v="31"/>
    <n v="31"/>
    <n v="36"/>
    <n v="26"/>
    <n v="32"/>
    <n v="31"/>
    <n v="32"/>
    <n v="25"/>
    <n v="36"/>
    <n v="0.86"/>
    <n v="0.32"/>
    <n v="0.64"/>
    <n v="0.41"/>
    <n v="0.12"/>
    <n v="0.12"/>
    <n v="0.68"/>
    <n v="0.85"/>
    <n v="0.76"/>
    <n v="45.27"/>
    <n v="38.51"/>
    <n v="52.34"/>
    <n v="44.84"/>
    <n v="40.54"/>
    <n v="41.66"/>
    <n v="51.15"/>
    <n v="56.45"/>
    <n v="42.13"/>
    <n v="222"/>
    <n v="284"/>
    <n v="110"/>
    <n v="225"/>
    <n v="303"/>
    <n v="298"/>
    <n v="137"/>
    <n v="81"/>
    <n v="245"/>
    <n v="0.98"/>
    <n v="0.38"/>
    <n v="0.81"/>
    <n v="0.42"/>
    <n v="0.16"/>
    <n v="0.15"/>
    <n v="0.78"/>
    <n v="0.93"/>
    <n v="0.98"/>
    <n v="-0.12"/>
    <n v="-0.06"/>
    <n v="-0.17000000000000004"/>
    <n v="-1.0000000000000009E-2"/>
    <n v="-4.0000000000000008E-2"/>
    <n v="-0.03"/>
    <n v="-9.9999999999999978E-2"/>
    <n v="-8.0000000000000071E-2"/>
    <n v="-0.21999999999999997"/>
    <n v="42"/>
    <n v="38"/>
    <n v="49"/>
    <n v="31"/>
    <n v="46"/>
    <n v="46"/>
    <n v="47"/>
    <n v="38"/>
    <n v="53"/>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75"/>
    <n v="28"/>
    <n v="108"/>
    <n v="78"/>
    <n v="83"/>
    <n v="17"/>
    <n v="124"/>
    <n v="147"/>
    <n v="125"/>
    <n v="10"/>
    <n v="9"/>
    <n v="6"/>
    <n v="8"/>
    <n v="17"/>
    <n v="17"/>
    <n v="10"/>
    <n v="8"/>
    <n v="10"/>
    <n v="1.26"/>
    <n v="1.26"/>
    <n v="0.6"/>
    <n v="0.66"/>
    <n v="0.42"/>
    <n v="0.95"/>
    <n v="0.63"/>
    <n v="0.56000000000000005"/>
    <n v="1.02"/>
    <n v="60.35"/>
    <n v="64.94"/>
    <n v="50.77"/>
    <n v="57.67"/>
    <n v="50.76"/>
    <n v="71.11"/>
    <n v="49.64"/>
    <n v="47.73"/>
    <n v="51.52"/>
    <n v="48"/>
    <n v="28"/>
    <n v="122"/>
    <n v="52"/>
    <n v="86"/>
    <n v="17"/>
    <n v="158"/>
    <n v="180"/>
    <n v="113"/>
    <n v="0.95"/>
    <n v="0.99"/>
    <n v="0.44"/>
    <n v="0.45"/>
    <n v="0.36"/>
    <n v="0.84"/>
    <n v="0.46"/>
    <n v="0.44"/>
    <n v="0.8"/>
    <n v="0.31000000000000005"/>
    <n v="0.27"/>
    <n v="0.15999999999999998"/>
    <n v="0.21000000000000002"/>
    <n v="0.06"/>
    <n v="0.10999999999999999"/>
    <n v="0.16999999999999998"/>
    <n v="0.12000000000000005"/>
    <n v="0.21999999999999997"/>
    <n v="9"/>
    <n v="8"/>
    <n v="5"/>
    <n v="3"/>
    <n v="12"/>
    <n v="15"/>
    <n v="10"/>
    <n v="8"/>
    <n v="3"/>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59"/>
    <n v="249"/>
    <n v="29"/>
    <n v="99"/>
    <n v="143"/>
    <n v="161"/>
    <n v="275"/>
    <n v="275"/>
    <n v="49"/>
    <n v="43"/>
    <n v="43"/>
    <n v="8"/>
    <n v="35"/>
    <n v="22"/>
    <n v="27"/>
    <n v="41"/>
    <n v="35"/>
    <n v="11"/>
    <n v="0.72"/>
    <n v="0.24"/>
    <n v="0.95"/>
    <n v="0.48"/>
    <n v="0.23"/>
    <n v="0.17"/>
    <n v="0.12"/>
    <n v="0.09"/>
    <n v="1.17"/>
    <n v="40"/>
    <n v="36.26"/>
    <n v="64.55"/>
    <n v="48.43"/>
    <n v="44.29"/>
    <n v="43.43"/>
    <n v="34.26"/>
    <n v="33.61"/>
    <n v="56.94"/>
    <n v="263"/>
    <n v="312"/>
    <n v="29"/>
    <n v="159"/>
    <n v="220"/>
    <n v="227"/>
    <n v="317"/>
    <n v="314"/>
    <n v="66"/>
    <n v="1.1599999999999999"/>
    <n v="0.45"/>
    <n v="0.66"/>
    <n v="0.73"/>
    <n v="0.26"/>
    <n v="0.2"/>
    <n v="0.28000000000000003"/>
    <n v="0.23"/>
    <n v="0.92"/>
    <n v="-0.43999999999999995"/>
    <n v="-0.21000000000000002"/>
    <n v="0.28999999999999992"/>
    <n v="-0.25"/>
    <n v="-0.03"/>
    <n v="-0.03"/>
    <n v="-0.16000000000000003"/>
    <n v="-0.14000000000000001"/>
    <n v="0.24999999999999989"/>
    <n v="67"/>
    <n v="65"/>
    <n v="10"/>
    <n v="66"/>
    <n v="44"/>
    <n v="38"/>
    <n v="67"/>
    <n v="64"/>
    <n v="14"/>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s v="夜"/>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33"/>
    <n v="223"/>
    <n v="89"/>
    <n v="138"/>
    <n v="247"/>
    <n v="228"/>
    <n v="102"/>
    <n v="64"/>
    <n v="168"/>
    <n v="30"/>
    <n v="30"/>
    <n v="34"/>
    <n v="25"/>
    <n v="32"/>
    <n v="31"/>
    <n v="30"/>
    <n v="23"/>
    <n v="35"/>
    <n v="0.83"/>
    <n v="0.31"/>
    <n v="0.62"/>
    <n v="0.41"/>
    <n v="0.11"/>
    <n v="0.11"/>
    <n v="0.66"/>
    <n v="0.82"/>
    <n v="0.73"/>
    <n v="44.14"/>
    <n v="38.229999999999997"/>
    <n v="51.56"/>
    <n v="44.84"/>
    <n v="40.200000000000003"/>
    <n v="41.3"/>
    <n v="50.54"/>
    <n v="55.55"/>
    <n v="41.04"/>
    <n v="235"/>
    <n v="289"/>
    <n v="119"/>
    <n v="225"/>
    <n v="312"/>
    <n v="307"/>
    <n v="144"/>
    <n v="88"/>
    <n v="267"/>
    <n v="0.98"/>
    <n v="0.38"/>
    <n v="0.81"/>
    <n v="0.42"/>
    <n v="0.16"/>
    <n v="0.15"/>
    <n v="0.78"/>
    <n v="0.93"/>
    <n v="0.98"/>
    <n v="-0.15000000000000002"/>
    <n v="-7.0000000000000007E-2"/>
    <n v="-0.19000000000000006"/>
    <n v="-1.0000000000000009E-2"/>
    <n v="-0.05"/>
    <n v="-3.9999999999999994E-2"/>
    <n v="-0.12"/>
    <n v="-0.1100000000000001"/>
    <n v="-0.25"/>
    <n v="46"/>
    <n v="43"/>
    <n v="55"/>
    <n v="31"/>
    <n v="54"/>
    <n v="54"/>
    <n v="48"/>
    <n v="39"/>
    <n v="58"/>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m/>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59"/>
    <n v="83"/>
    <n v="169"/>
    <n v="141"/>
    <n v="130"/>
    <n v="35"/>
    <n v="182"/>
    <n v="199"/>
    <n v="189"/>
    <n v="26"/>
    <n v="30"/>
    <n v="23"/>
    <n v="20"/>
    <n v="26"/>
    <n v="32"/>
    <n v="21"/>
    <n v="31"/>
    <n v="29"/>
    <n v="0.83"/>
    <n v="0.83"/>
    <n v="0.4"/>
    <n v="0.43"/>
    <n v="0.28999999999999998"/>
    <n v="0.63"/>
    <n v="0.42"/>
    <n v="0.37"/>
    <n v="0.69"/>
    <n v="44.14"/>
    <n v="52.85"/>
    <n v="42.89"/>
    <n v="45.87"/>
    <n v="46.33"/>
    <n v="59.76"/>
    <n v="43.31"/>
    <n v="42.03"/>
    <n v="39.6"/>
    <n v="235"/>
    <n v="120"/>
    <n v="239"/>
    <n v="203"/>
    <n v="155"/>
    <n v="53"/>
    <n v="226"/>
    <n v="253"/>
    <n v="285"/>
    <n v="0.95"/>
    <n v="0.99"/>
    <n v="0.44"/>
    <n v="0.45"/>
    <n v="0.36"/>
    <n v="0.84"/>
    <n v="0.46"/>
    <n v="0.44"/>
    <n v="0.8"/>
    <n v="-0.12"/>
    <n v="-0.16000000000000003"/>
    <n v="-3.999999999999998E-2"/>
    <n v="-2.0000000000000018E-2"/>
    <n v="-7.0000000000000007E-2"/>
    <n v="-0.20999999999999996"/>
    <n v="-4.0000000000000036E-2"/>
    <n v="-7.0000000000000007E-2"/>
    <n v="-0.1100000000000001"/>
    <n v="40"/>
    <n v="45"/>
    <n v="34"/>
    <n v="32"/>
    <n v="37"/>
    <n v="49"/>
    <n v="34"/>
    <n v="46"/>
    <n v="36"/>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40"/>
    <n v="73"/>
    <n v="164"/>
    <n v="128"/>
    <n v="123"/>
    <n v="32"/>
    <n v="175"/>
    <n v="191"/>
    <n v="184"/>
    <n v="25"/>
    <n v="27"/>
    <n v="21"/>
    <n v="17"/>
    <n v="24"/>
    <n v="30"/>
    <n v="20"/>
    <n v="27"/>
    <n v="28"/>
    <n v="0.83"/>
    <n v="0.81"/>
    <n v="0.39"/>
    <n v="0.43"/>
    <n v="0.28999999999999998"/>
    <n v="0.62"/>
    <n v="0.42"/>
    <n v="0.38"/>
    <n v="0.68"/>
    <n v="44.14"/>
    <n v="52.29"/>
    <n v="42.5"/>
    <n v="45.87"/>
    <n v="46.33"/>
    <n v="59.4"/>
    <n v="43.31"/>
    <n v="42.33"/>
    <n v="39.24"/>
    <n v="235"/>
    <n v="125"/>
    <n v="250"/>
    <n v="203"/>
    <n v="155"/>
    <n v="55"/>
    <n v="226"/>
    <n v="246"/>
    <n v="297"/>
    <n v="0.95"/>
    <n v="0.99"/>
    <n v="0.44"/>
    <n v="0.45"/>
    <n v="0.36"/>
    <n v="0.84"/>
    <n v="0.46"/>
    <n v="0.44"/>
    <n v="0.8"/>
    <n v="-0.12"/>
    <n v="-0.17999999999999994"/>
    <n v="-4.9999999999999989E-2"/>
    <n v="-2.0000000000000018E-2"/>
    <n v="-7.0000000000000007E-2"/>
    <n v="-0.21999999999999997"/>
    <n v="-4.0000000000000036E-2"/>
    <n v="-0.06"/>
    <n v="-0.12"/>
    <n v="40"/>
    <n v="48"/>
    <n v="42"/>
    <n v="32"/>
    <n v="37"/>
    <n v="51"/>
    <n v="34"/>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3"/>
    <n v="83"/>
    <n v="26"/>
    <n v="33"/>
    <n v="170"/>
    <n v="153"/>
    <n v="65"/>
    <n v="88"/>
    <n v="56"/>
    <n v="1"/>
    <n v="1"/>
    <n v="13"/>
    <n v="1"/>
    <n v="4"/>
    <n v="3"/>
    <n v="20"/>
    <n v="31"/>
    <n v="13"/>
    <n v="1.38"/>
    <n v="0.59"/>
    <n v="0.79"/>
    <n v="0.6"/>
    <n v="0.15"/>
    <n v="0.15"/>
    <n v="0.62"/>
    <n v="0.54"/>
    <n v="0.95"/>
    <n v="64.87"/>
    <n v="46.1"/>
    <n v="58.25"/>
    <n v="54.59"/>
    <n v="41.56"/>
    <n v="42.72"/>
    <n v="49.34"/>
    <n v="47.13"/>
    <n v="48.99"/>
    <n v="24"/>
    <n v="185"/>
    <n v="61"/>
    <n v="77"/>
    <n v="276"/>
    <n v="255"/>
    <n v="161"/>
    <n v="188"/>
    <n v="145"/>
    <n v="0.98"/>
    <n v="0.38"/>
    <n v="0.81"/>
    <n v="0.42"/>
    <n v="0.16"/>
    <n v="0.15"/>
    <n v="0.78"/>
    <n v="0.93"/>
    <n v="0.98"/>
    <n v="0.39999999999999991"/>
    <n v="0.20999999999999996"/>
    <n v="-2.0000000000000018E-2"/>
    <n v="0.18"/>
    <n v="-1.0000000000000009E-2"/>
    <n v="0"/>
    <n v="-0.16000000000000003"/>
    <n v="-0.39"/>
    <n v="-3.0000000000000027E-2"/>
    <n v="7"/>
    <n v="4"/>
    <n v="28"/>
    <n v="4"/>
    <n v="22"/>
    <n v="22"/>
    <n v="51"/>
    <n v="51"/>
    <n v="28"/>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38"/>
    <n v="212"/>
    <n v="7"/>
    <n v="226"/>
    <n v="234"/>
    <n v="213"/>
    <n v="47"/>
    <n v="8"/>
    <n v="40"/>
    <n v="46"/>
    <n v="26"/>
    <n v="3"/>
    <n v="41"/>
    <n v="24"/>
    <n v="23"/>
    <n v="12"/>
    <n v="2"/>
    <n v="7"/>
    <n v="0.46"/>
    <n v="0.33"/>
    <n v="1.1499999999999999"/>
    <n v="0.22"/>
    <n v="0.13"/>
    <n v="0.13"/>
    <n v="0.88"/>
    <n v="1.35"/>
    <n v="1.28"/>
    <n v="30.2"/>
    <n v="38.79"/>
    <n v="72.42"/>
    <n v="35.090000000000003"/>
    <n v="40.880000000000003"/>
    <n v="42.01"/>
    <n v="57.18"/>
    <n v="71.47"/>
    <n v="60.92"/>
    <n v="315"/>
    <n v="280"/>
    <n v="10"/>
    <n v="315"/>
    <n v="296"/>
    <n v="287"/>
    <n v="75"/>
    <n v="9"/>
    <n v="44"/>
    <n v="0.98"/>
    <n v="0.38"/>
    <n v="0.81"/>
    <n v="0.42"/>
    <n v="0.16"/>
    <n v="0.15"/>
    <n v="0.78"/>
    <n v="0.93"/>
    <n v="0.98"/>
    <n v="-0.52"/>
    <n v="-4.9999999999999989E-2"/>
    <n v="0.33999999999999986"/>
    <n v="-0.19999999999999998"/>
    <n v="-0.03"/>
    <n v="-1.999999999999999E-2"/>
    <n v="9.9999999999999978E-2"/>
    <n v="0.42000000000000004"/>
    <n v="0.30000000000000004"/>
    <n v="61"/>
    <n v="35"/>
    <n v="8"/>
    <n v="60"/>
    <n v="39"/>
    <n v="39"/>
    <n v="17"/>
    <n v="8"/>
    <n v="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48"/>
    <n v="141"/>
    <n v="128"/>
    <n v="117"/>
    <n v="130"/>
    <n v="108"/>
    <n v="68"/>
    <n v="111"/>
    <n v="168"/>
    <n v="28"/>
    <n v="31"/>
    <n v="35"/>
    <n v="25"/>
    <n v="30"/>
    <n v="23"/>
    <n v="34"/>
    <n v="37"/>
    <n v="35"/>
    <n v="0.85"/>
    <n v="0.61"/>
    <n v="0.5"/>
    <n v="0.48"/>
    <n v="0.28999999999999998"/>
    <n v="0.32"/>
    <n v="0.85"/>
    <n v="0.65"/>
    <n v="0.79"/>
    <n v="44.9"/>
    <n v="46.67"/>
    <n v="46.83"/>
    <n v="48.43"/>
    <n v="46.33"/>
    <n v="48.76"/>
    <n v="56.27"/>
    <n v="50.44"/>
    <n v="43.21"/>
    <n v="227"/>
    <n v="176"/>
    <n v="181"/>
    <n v="159"/>
    <n v="155"/>
    <n v="120"/>
    <n v="83"/>
    <n v="152"/>
    <n v="225"/>
    <n v="0.95"/>
    <n v="0.69"/>
    <n v="0.66"/>
    <n v="0.52"/>
    <n v="0.32"/>
    <n v="0.34"/>
    <n v="1.04"/>
    <n v="0.86"/>
    <n v="0.98"/>
    <n v="-9.9999999999999978E-2"/>
    <n v="-7.999999999999996E-2"/>
    <n v="-0.16000000000000003"/>
    <n v="-4.0000000000000036E-2"/>
    <n v="-3.0000000000000027E-2"/>
    <n v="-2.0000000000000018E-2"/>
    <n v="-0.19000000000000006"/>
    <n v="-0.20999999999999996"/>
    <n v="-0.18999999999999995"/>
    <n v="46"/>
    <n v="47"/>
    <n v="54"/>
    <n v="41"/>
    <n v="38"/>
    <n v="32"/>
    <n v="50"/>
    <n v="59"/>
    <n v="51"/>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29"/>
    <n v="63"/>
    <n v="150"/>
    <n v="117"/>
    <n v="113"/>
    <n v="29"/>
    <n v="165"/>
    <n v="185"/>
    <n v="174"/>
    <n v="22"/>
    <n v="35"/>
    <n v="8"/>
    <n v="18"/>
    <n v="55"/>
    <n v="2"/>
    <n v="40"/>
    <n v="46"/>
    <n v="45"/>
    <n v="0.91"/>
    <n v="0.91"/>
    <n v="0.44"/>
    <n v="0.48"/>
    <n v="0.32"/>
    <n v="0.7"/>
    <n v="0.45"/>
    <n v="0.41"/>
    <n v="0.76"/>
    <n v="47.16"/>
    <n v="55.1"/>
    <n v="44.47"/>
    <n v="48.43"/>
    <n v="47.35"/>
    <n v="62.24"/>
    <n v="44.21"/>
    <n v="43.23"/>
    <n v="42.13"/>
    <n v="190"/>
    <n v="98"/>
    <n v="212"/>
    <n v="159"/>
    <n v="131"/>
    <n v="39"/>
    <n v="210"/>
    <n v="234"/>
    <n v="245"/>
    <n v="0.89"/>
    <n v="1.1499999999999999"/>
    <n v="0.32"/>
    <n v="0.41"/>
    <n v="0.86"/>
    <n v="0.3"/>
    <n v="0.66"/>
    <n v="0.74"/>
    <n v="1.18"/>
    <n v="2.0000000000000018E-2"/>
    <n v="-0.23999999999999988"/>
    <n v="0.12"/>
    <n v="7.0000000000000007E-2"/>
    <n v="-0.54"/>
    <n v="0.39999999999999997"/>
    <n v="-0.21000000000000002"/>
    <n v="-0.33"/>
    <n v="-0.41999999999999993"/>
    <n v="28"/>
    <n v="55"/>
    <n v="9"/>
    <n v="18"/>
    <n v="66"/>
    <n v="2"/>
    <n v="59"/>
    <n v="67"/>
    <n v="65"/>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s v="水"/>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50"/>
    <n v="249"/>
    <n v="29"/>
    <n v="103"/>
    <n v="143"/>
    <n v="170"/>
    <n v="275"/>
    <n v="283"/>
    <n v="49"/>
    <n v="39"/>
    <n v="43"/>
    <n v="8"/>
    <n v="37"/>
    <n v="22"/>
    <n v="29"/>
    <n v="41"/>
    <n v="41"/>
    <n v="11"/>
    <n v="0.83"/>
    <n v="0.27"/>
    <n v="1.08"/>
    <n v="0.53"/>
    <n v="0.26"/>
    <n v="0.18"/>
    <n v="0.14000000000000001"/>
    <n v="0.09"/>
    <n v="1.33"/>
    <n v="44.14"/>
    <n v="37.11"/>
    <n v="69.67"/>
    <n v="51"/>
    <n v="45.31"/>
    <n v="43.79"/>
    <n v="34.86"/>
    <n v="33.61"/>
    <n v="62.72"/>
    <n v="235"/>
    <n v="309"/>
    <n v="16"/>
    <n v="120"/>
    <n v="189"/>
    <n v="218"/>
    <n v="311"/>
    <n v="314"/>
    <n v="31"/>
    <n v="1.1599999999999999"/>
    <n v="0.45"/>
    <n v="0.66"/>
    <n v="0.73"/>
    <n v="0.26"/>
    <n v="0.2"/>
    <n v="0.28000000000000003"/>
    <n v="0.23"/>
    <n v="0.92"/>
    <n v="-0.32999999999999996"/>
    <n v="-0.18"/>
    <n v="0.42000000000000004"/>
    <n v="-0.19999999999999996"/>
    <n v="0"/>
    <n v="-2.0000000000000018E-2"/>
    <n v="-0.14000000000000001"/>
    <n v="-0.14000000000000001"/>
    <n v="0.41000000000000003"/>
    <n v="64"/>
    <n v="63"/>
    <n v="6"/>
    <n v="63"/>
    <n v="22"/>
    <n v="33"/>
    <n v="61"/>
    <n v="64"/>
    <n v="5"/>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50"/>
    <n v="50"/>
    <n v="186"/>
    <n v="128"/>
    <n v="40"/>
    <n v="129"/>
    <n v="117"/>
    <n v="130"/>
    <n v="113"/>
    <n v="27"/>
    <n v="29"/>
    <n v="17"/>
    <n v="21"/>
    <n v="36"/>
    <n v="28"/>
    <n v="26"/>
    <n v="32"/>
    <n v="32"/>
    <n v="0.77"/>
    <n v="0.94"/>
    <n v="0.32"/>
    <n v="0.42"/>
    <n v="0.62"/>
    <n v="0.25"/>
    <n v="0.57999999999999996"/>
    <n v="0.55000000000000004"/>
    <n v="0.94"/>
    <n v="41.88"/>
    <n v="55.94"/>
    <n v="39.74"/>
    <n v="45.35"/>
    <n v="57.57"/>
    <n v="46.27"/>
    <n v="48.13"/>
    <n v="47.43"/>
    <n v="48.63"/>
    <n v="254"/>
    <n v="89"/>
    <n v="279"/>
    <n v="214"/>
    <n v="69"/>
    <n v="168"/>
    <n v="171"/>
    <n v="186"/>
    <n v="148"/>
    <n v="0.89"/>
    <n v="1.1499999999999999"/>
    <n v="0.32"/>
    <n v="0.41"/>
    <n v="0.86"/>
    <n v="0.3"/>
    <n v="0.66"/>
    <n v="0.74"/>
    <n v="1.18"/>
    <n v="-0.12"/>
    <n v="-0.20999999999999996"/>
    <n v="0"/>
    <n v="1.0000000000000009E-2"/>
    <n v="-0.24"/>
    <n v="-4.9999999999999989E-2"/>
    <n v="-8.0000000000000071E-2"/>
    <n v="-0.18999999999999995"/>
    <n v="-0.24"/>
    <n v="46"/>
    <n v="53"/>
    <n v="38"/>
    <n v="36"/>
    <n v="63"/>
    <n v="45"/>
    <n v="40"/>
    <n v="59"/>
    <n v="56"/>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89"/>
    <n v="185"/>
    <n v="108"/>
    <n v="88"/>
    <n v="162"/>
    <n v="184"/>
    <n v="233"/>
    <n v="257"/>
    <n v="168"/>
    <n v="27"/>
    <n v="23"/>
    <n v="29"/>
    <n v="32"/>
    <n v="28"/>
    <n v="31"/>
    <n v="25"/>
    <n v="27"/>
    <n v="33"/>
    <n v="1.03"/>
    <n v="0.43"/>
    <n v="0.51"/>
    <n v="0.54"/>
    <n v="0.21"/>
    <n v="0.15"/>
    <n v="0.22"/>
    <n v="0.14000000000000001"/>
    <n v="0.72"/>
    <n v="51.68"/>
    <n v="41.6"/>
    <n v="47.22"/>
    <n v="51.51"/>
    <n v="43.61"/>
    <n v="42.72"/>
    <n v="37.28"/>
    <n v="35.11"/>
    <n v="40.68"/>
    <n v="126"/>
    <n v="236"/>
    <n v="176"/>
    <n v="111"/>
    <n v="231"/>
    <n v="255"/>
    <n v="297"/>
    <n v="298"/>
    <n v="270"/>
    <n v="1.1599999999999999"/>
    <n v="0.45"/>
    <n v="0.66"/>
    <n v="0.73"/>
    <n v="0.26"/>
    <n v="0.2"/>
    <n v="0.28000000000000003"/>
    <n v="0.23"/>
    <n v="0.92"/>
    <n v="-0.12999999999999989"/>
    <n v="-2.0000000000000018E-2"/>
    <n v="-0.15000000000000002"/>
    <n v="-0.18999999999999995"/>
    <n v="-5.0000000000000017E-2"/>
    <n v="-5.0000000000000017E-2"/>
    <n v="-6.0000000000000026E-2"/>
    <n v="-0.09"/>
    <n v="-0.20000000000000007"/>
    <n v="46"/>
    <n v="38"/>
    <n v="53"/>
    <n v="60"/>
    <n v="49"/>
    <n v="55"/>
    <n v="48"/>
    <n v="48"/>
    <n v="57"/>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m/>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33"/>
    <n v="67"/>
    <n v="150"/>
    <n v="121"/>
    <n v="113"/>
    <n v="31"/>
    <n v="165"/>
    <n v="185"/>
    <n v="174"/>
    <n v="23"/>
    <n v="24"/>
    <n v="19"/>
    <n v="15"/>
    <n v="23"/>
    <n v="29"/>
    <n v="19"/>
    <n v="24"/>
    <n v="27"/>
    <n v="0.8"/>
    <n v="0.78"/>
    <n v="0.39"/>
    <n v="0.42"/>
    <n v="0.28000000000000003"/>
    <n v="0.61"/>
    <n v="0.41"/>
    <n v="0.36"/>
    <n v="0.68"/>
    <n v="43.01"/>
    <n v="51.45"/>
    <n v="42.5"/>
    <n v="45.35"/>
    <n v="45.99"/>
    <n v="59.05"/>
    <n v="43"/>
    <n v="41.72"/>
    <n v="39.24"/>
    <n v="246"/>
    <n v="130"/>
    <n v="250"/>
    <n v="214"/>
    <n v="171"/>
    <n v="56"/>
    <n v="229"/>
    <n v="256"/>
    <n v="297"/>
    <n v="0.95"/>
    <n v="0.99"/>
    <n v="0.44"/>
    <n v="0.45"/>
    <n v="0.36"/>
    <n v="0.84"/>
    <n v="0.46"/>
    <n v="0.44"/>
    <n v="0.8"/>
    <n v="-0.14999999999999991"/>
    <n v="-0.20999999999999996"/>
    <n v="-4.9999999999999989E-2"/>
    <n v="-3.0000000000000027E-2"/>
    <n v="-7.999999999999996E-2"/>
    <n v="-0.22999999999999998"/>
    <n v="-5.0000000000000044E-2"/>
    <n v="-8.0000000000000016E-2"/>
    <n v="-0.12"/>
    <n v="43"/>
    <n v="49"/>
    <n v="42"/>
    <n v="36"/>
    <n v="44"/>
    <n v="52"/>
    <n v="36"/>
    <n v="48"/>
    <n v="45"/>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08"/>
    <n v="67"/>
    <n v="13"/>
    <n v="173"/>
    <n v="75"/>
    <n v="57"/>
    <n v="3"/>
    <n v="27"/>
    <n v="11"/>
    <n v="40"/>
    <n v="7"/>
    <n v="4"/>
    <n v="37"/>
    <n v="6"/>
    <n v="4"/>
    <n v="2"/>
    <n v="14"/>
    <n v="3"/>
    <n v="0.53"/>
    <n v="0.77"/>
    <n v="1.08"/>
    <n v="0.31"/>
    <n v="0.37"/>
    <n v="0.41"/>
    <n v="1.6"/>
    <n v="0.99"/>
    <n v="1.45"/>
    <n v="32.840000000000003"/>
    <n v="51.16"/>
    <n v="69.67"/>
    <n v="39.71"/>
    <n v="49.06"/>
    <n v="51.95"/>
    <n v="78.89"/>
    <n v="60.66"/>
    <n v="67.06"/>
    <n v="303"/>
    <n v="132"/>
    <n v="16"/>
    <n v="270"/>
    <n v="107"/>
    <n v="73"/>
    <n v="3"/>
    <n v="44"/>
    <n v="20"/>
    <n v="0.95"/>
    <n v="0.69"/>
    <n v="0.66"/>
    <n v="0.52"/>
    <n v="0.32"/>
    <n v="0.34"/>
    <n v="1.04"/>
    <n v="0.86"/>
    <n v="0.98"/>
    <n v="-0.41999999999999993"/>
    <n v="8.0000000000000071E-2"/>
    <n v="0.42000000000000004"/>
    <n v="-0.21000000000000002"/>
    <n v="4.9999999999999989E-2"/>
    <n v="6.9999999999999951E-2"/>
    <n v="0.56000000000000005"/>
    <n v="0.13"/>
    <n v="0.47"/>
    <n v="59"/>
    <n v="20"/>
    <n v="2"/>
    <n v="58"/>
    <n v="12"/>
    <n v="9"/>
    <n v="3"/>
    <n v="17"/>
    <n v="4"/>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97"/>
    <n v="11"/>
    <n v="142"/>
    <n v="88"/>
    <n v="25"/>
    <n v="93"/>
    <n v="77"/>
    <n v="84"/>
    <n v="56"/>
    <n v="14"/>
    <n v="9"/>
    <n v="6"/>
    <n v="11"/>
    <n v="24"/>
    <n v="17"/>
    <n v="9"/>
    <n v="21"/>
    <n v="19"/>
    <n v="1.04"/>
    <n v="1.28"/>
    <n v="0.43"/>
    <n v="0.56999999999999995"/>
    <n v="0.83"/>
    <n v="0.33"/>
    <n v="0.78"/>
    <n v="0.75"/>
    <n v="1.26"/>
    <n v="52.06"/>
    <n v="65.5"/>
    <n v="44.07"/>
    <n v="53.05"/>
    <n v="64.72"/>
    <n v="49.11"/>
    <n v="54.16"/>
    <n v="53.44"/>
    <n v="60.19"/>
    <n v="120"/>
    <n v="26"/>
    <n v="222"/>
    <n v="96"/>
    <n v="31"/>
    <n v="101"/>
    <n v="104"/>
    <n v="104"/>
    <n v="48"/>
    <n v="0.89"/>
    <n v="1.1499999999999999"/>
    <n v="0.32"/>
    <n v="0.41"/>
    <n v="0.86"/>
    <n v="0.3"/>
    <n v="0.66"/>
    <n v="0.74"/>
    <n v="1.18"/>
    <n v="0.15000000000000002"/>
    <n v="0.13000000000000012"/>
    <n v="0.10999999999999999"/>
    <n v="0.15999999999999998"/>
    <n v="-3.0000000000000027E-2"/>
    <n v="3.0000000000000027E-2"/>
    <n v="0.12"/>
    <n v="1.0000000000000009E-2"/>
    <n v="8.0000000000000071E-2"/>
    <n v="16"/>
    <n v="19"/>
    <n v="12"/>
    <n v="7"/>
    <n v="27"/>
    <n v="16"/>
    <n v="19"/>
    <n v="27"/>
    <n v="23"/>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07"/>
    <n v="48"/>
    <n v="122"/>
    <n v="93"/>
    <n v="91"/>
    <n v="21"/>
    <n v="139"/>
    <n v="164"/>
    <n v="140"/>
    <n v="18"/>
    <n v="16"/>
    <n v="9"/>
    <n v="12"/>
    <n v="19"/>
    <n v="21"/>
    <n v="13"/>
    <n v="12"/>
    <n v="16"/>
    <n v="0.97"/>
    <n v="0.96"/>
    <n v="0.48"/>
    <n v="0.52"/>
    <n v="0.35"/>
    <n v="0.73"/>
    <n v="0.49"/>
    <n v="0.44"/>
    <n v="0.83"/>
    <n v="49.42"/>
    <n v="56.51"/>
    <n v="46.04"/>
    <n v="50.49"/>
    <n v="48.38"/>
    <n v="63.31"/>
    <n v="45.42"/>
    <n v="44.13"/>
    <n v="44.66"/>
    <n v="146"/>
    <n v="84"/>
    <n v="189"/>
    <n v="131"/>
    <n v="115"/>
    <n v="32"/>
    <n v="196"/>
    <n v="217"/>
    <n v="190"/>
    <n v="0.95"/>
    <n v="0.99"/>
    <n v="0.44"/>
    <n v="0.45"/>
    <n v="0.36"/>
    <n v="0.84"/>
    <n v="0.46"/>
    <n v="0.44"/>
    <n v="0.8"/>
    <n v="2.0000000000000018E-2"/>
    <n v="-3.0000000000000027E-2"/>
    <n v="3.999999999999998E-2"/>
    <n v="7.0000000000000007E-2"/>
    <n v="-1.0000000000000009E-2"/>
    <n v="-0.10999999999999999"/>
    <n v="2.9999999999999971E-2"/>
    <n v="0"/>
    <n v="2.9999999999999916E-2"/>
    <n v="23"/>
    <n v="28"/>
    <n v="15"/>
    <n v="14"/>
    <n v="29"/>
    <n v="29"/>
    <n v="18"/>
    <n v="24"/>
    <n v="20"/>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23"/>
    <n v="216"/>
    <n v="85"/>
    <n v="128"/>
    <n v="247"/>
    <n v="228"/>
    <n v="94"/>
    <n v="58"/>
    <n v="161"/>
    <n v="28"/>
    <n v="27"/>
    <n v="33"/>
    <n v="24"/>
    <n v="32"/>
    <n v="31"/>
    <n v="27"/>
    <n v="19"/>
    <n v="34"/>
    <n v="0.83"/>
    <n v="0.31"/>
    <n v="0.6"/>
    <n v="0.4"/>
    <n v="0.11"/>
    <n v="0.11"/>
    <n v="0.65"/>
    <n v="0.8"/>
    <n v="0.71"/>
    <n v="44.14"/>
    <n v="38.229999999999997"/>
    <n v="50.77"/>
    <n v="44.33"/>
    <n v="40.200000000000003"/>
    <n v="41.3"/>
    <n v="50.24"/>
    <n v="54.95"/>
    <n v="40.32"/>
    <n v="235"/>
    <n v="289"/>
    <n v="122"/>
    <n v="236"/>
    <n v="312"/>
    <n v="307"/>
    <n v="150"/>
    <n v="91"/>
    <n v="271"/>
    <n v="0.98"/>
    <n v="0.38"/>
    <n v="0.81"/>
    <n v="0.42"/>
    <n v="0.16"/>
    <n v="0.15"/>
    <n v="0.78"/>
    <n v="0.93"/>
    <n v="0.98"/>
    <n v="-0.15000000000000002"/>
    <n v="-7.0000000000000007E-2"/>
    <n v="-0.21000000000000008"/>
    <n v="-1.9999999999999962E-2"/>
    <n v="-0.05"/>
    <n v="-3.9999999999999994E-2"/>
    <n v="-0.13"/>
    <n v="-0.13"/>
    <n v="-0.27"/>
    <n v="46"/>
    <n v="43"/>
    <n v="57"/>
    <n v="39"/>
    <n v="54"/>
    <n v="54"/>
    <n v="49"/>
    <n v="40"/>
    <n v="59"/>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08"/>
    <n v="73"/>
    <n v="60"/>
    <n v="161"/>
    <n v="234"/>
    <n v="23"/>
    <n v="53"/>
    <n v="142"/>
    <n v="122"/>
    <n v="37"/>
    <n v="27"/>
    <n v="3"/>
    <n v="25"/>
    <n v="46"/>
    <n v="23"/>
    <n v="3"/>
    <n v="6"/>
    <n v="9"/>
    <n v="0.52"/>
    <n v="0.73"/>
    <n v="0.73"/>
    <n v="0.32"/>
    <n v="0.12"/>
    <n v="0.64"/>
    <n v="0.79"/>
    <n v="0.47"/>
    <n v="0.84"/>
    <n v="32.46"/>
    <n v="50.04"/>
    <n v="55.89"/>
    <n v="40.22"/>
    <n v="40.54"/>
    <n v="60.11"/>
    <n v="54.46"/>
    <n v="45.03"/>
    <n v="45.02"/>
    <n v="306"/>
    <n v="139"/>
    <n v="75"/>
    <n v="262"/>
    <n v="303"/>
    <n v="51"/>
    <n v="99"/>
    <n v="205"/>
    <n v="187"/>
    <n v="0.95"/>
    <n v="0.99"/>
    <n v="0.44"/>
    <n v="0.45"/>
    <n v="0.36"/>
    <n v="0.84"/>
    <n v="0.46"/>
    <n v="0.44"/>
    <n v="0.8"/>
    <n v="-0.42999999999999994"/>
    <n v="-0.26"/>
    <n v="0.28999999999999998"/>
    <n v="-0.13"/>
    <n v="-0.24"/>
    <n v="-0.19999999999999996"/>
    <n v="0.33"/>
    <n v="2.9999999999999971E-2"/>
    <n v="3.9999999999999925E-2"/>
    <n v="57"/>
    <n v="51"/>
    <n v="2"/>
    <n v="45"/>
    <n v="58"/>
    <n v="47"/>
    <n v="3"/>
    <n v="16"/>
    <n v="1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27"/>
    <n v="122"/>
    <n v="108"/>
    <n v="103"/>
    <n v="113"/>
    <n v="87"/>
    <n v="53"/>
    <n v="98"/>
    <n v="141"/>
    <n v="24"/>
    <n v="25"/>
    <n v="31"/>
    <n v="22"/>
    <n v="21"/>
    <n v="14"/>
    <n v="29"/>
    <n v="34"/>
    <n v="32"/>
    <n v="0.79"/>
    <n v="0.56999999999999995"/>
    <n v="0.48"/>
    <n v="0.45"/>
    <n v="0.27"/>
    <n v="0.31"/>
    <n v="0.79"/>
    <n v="0.61"/>
    <n v="0.75"/>
    <n v="42.64"/>
    <n v="45.54"/>
    <n v="46.04"/>
    <n v="46.89"/>
    <n v="45.65"/>
    <n v="48.4"/>
    <n v="54.46"/>
    <n v="49.24"/>
    <n v="41.77"/>
    <n v="250"/>
    <n v="188"/>
    <n v="189"/>
    <n v="188"/>
    <n v="182"/>
    <n v="129"/>
    <n v="99"/>
    <n v="164"/>
    <n v="257"/>
    <n v="0.95"/>
    <n v="0.69"/>
    <n v="0.66"/>
    <n v="0.52"/>
    <n v="0.32"/>
    <n v="0.34"/>
    <n v="1.04"/>
    <n v="0.86"/>
    <n v="0.98"/>
    <n v="-0.15999999999999992"/>
    <n v="-0.12"/>
    <n v="-0.18000000000000005"/>
    <n v="-7.0000000000000007E-2"/>
    <n v="-4.9999999999999989E-2"/>
    <n v="-3.0000000000000027E-2"/>
    <n v="-0.25"/>
    <n v="-0.25"/>
    <n v="-0.22999999999999998"/>
    <n v="51"/>
    <n v="52"/>
    <n v="57"/>
    <n v="47"/>
    <n v="47"/>
    <n v="38"/>
    <n v="54"/>
    <n v="62"/>
    <n v="57"/>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00"/>
    <n v="150"/>
    <n v="300"/>
    <n v="500"/>
    <n v="1500"/>
    <n v="1"/>
    <n v="0.75"/>
    <n v="0.5"/>
    <n v="0.27777777777777779"/>
    <n v="0.20833333333333331"/>
    <s v="黄"/>
    <m/>
    <n v="4"/>
    <n v="97"/>
    <n v="39"/>
    <n v="45"/>
    <n v="69"/>
    <n v="26"/>
    <n v="26"/>
    <n v="25"/>
    <n v="39"/>
    <n v="71"/>
    <n v="33"/>
    <n v="147"/>
    <n v="85"/>
    <n v="16"/>
    <n v="83"/>
    <n v="72"/>
    <n v="191"/>
    <n v="130"/>
    <n v="104"/>
    <n v="13"/>
    <n v="17"/>
    <n v="24"/>
    <n v="13"/>
    <n v="10"/>
    <n v="9"/>
    <n v="17"/>
    <n v="10"/>
    <n v="23"/>
    <n v="1.04"/>
    <n v="0.42"/>
    <n v="0.48"/>
    <n v="0.74"/>
    <n v="0.28000000000000003"/>
    <n v="0.28000000000000003"/>
    <n v="0.27"/>
    <n v="0.42"/>
    <n v="0.76"/>
    <n v="52.06"/>
    <n v="41.32"/>
    <n v="46.04"/>
    <n v="61.78"/>
    <n v="45.99"/>
    <n v="47.34"/>
    <n v="38.78"/>
    <n v="43.53"/>
    <n v="42.13"/>
    <n v="120"/>
    <n v="241"/>
    <n v="189"/>
    <n v="28"/>
    <n v="171"/>
    <n v="147"/>
    <n v="269"/>
    <n v="229"/>
    <n v="245"/>
    <n v="1.1599999999999999"/>
    <n v="0.45"/>
    <n v="0.66"/>
    <n v="0.73"/>
    <n v="0.26"/>
    <n v="0.2"/>
    <n v="0.28000000000000003"/>
    <n v="0.23"/>
    <n v="0.92"/>
    <n v="-0.11999999999999988"/>
    <n v="-3.0000000000000027E-2"/>
    <n v="-0.18000000000000005"/>
    <n v="1.0000000000000009E-2"/>
    <n v="2.0000000000000018E-2"/>
    <n v="8.0000000000000016E-2"/>
    <n v="-1.0000000000000009E-2"/>
    <n v="0.18999999999999997"/>
    <n v="-0.16000000000000003"/>
    <n v="44"/>
    <n v="43"/>
    <n v="56"/>
    <n v="23"/>
    <n v="17"/>
    <n v="11"/>
    <n v="25"/>
    <n v="11"/>
    <n v="49"/>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75"/>
    <n v="176"/>
    <n v="28"/>
    <n v="65"/>
    <n v="138"/>
    <n v="129"/>
    <n v="38"/>
    <n v="61"/>
    <n v="43"/>
    <n v="17"/>
    <n v="14"/>
    <n v="14"/>
    <n v="9"/>
    <n v="2"/>
    <n v="2"/>
    <n v="9"/>
    <n v="21"/>
    <n v="9"/>
    <n v="0.96"/>
    <n v="0.41"/>
    <n v="0.89"/>
    <n v="0.54"/>
    <n v="0.22"/>
    <n v="0.22"/>
    <n v="0.83"/>
    <n v="0.73"/>
    <n v="1.1100000000000001"/>
    <n v="49.04"/>
    <n v="41.04"/>
    <n v="62.19"/>
    <n v="51.51"/>
    <n v="43.95"/>
    <n v="45.21"/>
    <n v="55.67"/>
    <n v="52.84"/>
    <n v="54.77"/>
    <n v="150"/>
    <n v="247"/>
    <n v="41"/>
    <n v="111"/>
    <n v="228"/>
    <n v="191"/>
    <n v="87"/>
    <n v="114"/>
    <n v="81"/>
    <n v="0.98"/>
    <n v="0.38"/>
    <n v="0.81"/>
    <n v="0.42"/>
    <n v="0.16"/>
    <n v="0.15"/>
    <n v="0.78"/>
    <n v="0.93"/>
    <n v="0.98"/>
    <n v="-2.0000000000000018E-2"/>
    <n v="2.9999999999999971E-2"/>
    <n v="7.999999999999996E-2"/>
    <n v="0.12000000000000005"/>
    <n v="0.06"/>
    <n v="7.0000000000000007E-2"/>
    <n v="4.9999999999999933E-2"/>
    <n v="-0.20000000000000007"/>
    <n v="0.13000000000000012"/>
    <n v="26"/>
    <n v="16"/>
    <n v="15"/>
    <n v="7"/>
    <n v="5"/>
    <n v="5"/>
    <n v="21"/>
    <n v="41"/>
    <n v="14"/>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0"/>
    <n v="42"/>
    <n v="10"/>
    <n v="9"/>
    <n v="53"/>
    <n v="45"/>
    <n v="4"/>
    <n v="2"/>
    <n v="4"/>
    <n v="3"/>
    <n v="4"/>
    <n v="3"/>
    <n v="1"/>
    <n v="1"/>
    <n v="2"/>
    <n v="3"/>
    <n v="2"/>
    <n v="2"/>
    <n v="1.19"/>
    <n v="0.72"/>
    <n v="0.83"/>
    <n v="0.79"/>
    <n v="0.37"/>
    <n v="0.34"/>
    <n v="1.0900000000000001"/>
    <n v="1.0900000000000001"/>
    <n v="1.2"/>
    <n v="57.71"/>
    <n v="49.76"/>
    <n v="59.82"/>
    <n v="64.34"/>
    <n v="49.06"/>
    <n v="49.47"/>
    <n v="63.51"/>
    <n v="63.66"/>
    <n v="58.03"/>
    <n v="76"/>
    <n v="144"/>
    <n v="53"/>
    <n v="24"/>
    <n v="107"/>
    <n v="95"/>
    <n v="28"/>
    <n v="26"/>
    <n v="59"/>
    <n v="0.95"/>
    <n v="0.69"/>
    <n v="0.66"/>
    <n v="0.52"/>
    <n v="0.32"/>
    <n v="0.34"/>
    <n v="1.04"/>
    <n v="0.86"/>
    <n v="0.98"/>
    <n v="0.24"/>
    <n v="3.0000000000000027E-2"/>
    <n v="0.16999999999999993"/>
    <n v="0.27"/>
    <n v="4.9999999999999989E-2"/>
    <n v="0"/>
    <n v="5.0000000000000044E-2"/>
    <n v="0.23000000000000009"/>
    <n v="0.21999999999999997"/>
    <n v="12"/>
    <n v="27"/>
    <n v="14"/>
    <n v="4"/>
    <n v="12"/>
    <n v="23"/>
    <n v="24"/>
    <n v="8"/>
    <n v="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191"/>
    <n v="262"/>
    <n v="207"/>
    <n v="186"/>
    <n v="247"/>
    <n v="274"/>
    <n v="283"/>
    <n v="298"/>
    <n v="252"/>
    <n v="51"/>
    <n v="49"/>
    <n v="53"/>
    <n v="53"/>
    <n v="50"/>
    <n v="52"/>
    <n v="45"/>
    <n v="52"/>
    <n v="53"/>
    <n v="1.83"/>
    <n v="0.63"/>
    <n v="0.83"/>
    <n v="0.88"/>
    <n v="0.33"/>
    <n v="0.21"/>
    <n v="0.33"/>
    <n v="0.17"/>
    <n v="1.17"/>
    <n v="81.83"/>
    <n v="47.23"/>
    <n v="59.82"/>
    <n v="68.959999999999994"/>
    <n v="47.69"/>
    <n v="44.85"/>
    <n v="40.590000000000003"/>
    <n v="36.020000000000003"/>
    <n v="56.94"/>
    <n v="1"/>
    <n v="167"/>
    <n v="53"/>
    <n v="19"/>
    <n v="122"/>
    <n v="196"/>
    <n v="251"/>
    <n v="286"/>
    <n v="66"/>
    <n v="1.1599999999999999"/>
    <n v="0.45"/>
    <n v="0.66"/>
    <n v="0.73"/>
    <n v="0.26"/>
    <n v="0.2"/>
    <n v="0.28000000000000003"/>
    <n v="0.23"/>
    <n v="0.92"/>
    <n v="0.67000000000000015"/>
    <n v="0.18"/>
    <n v="0.16999999999999993"/>
    <n v="0.15000000000000002"/>
    <n v="7.0000000000000007E-2"/>
    <n v="9.9999999999999811E-3"/>
    <n v="4.9999999999999989E-2"/>
    <n v="-0.06"/>
    <n v="0.24999999999999989"/>
    <n v="1"/>
    <n v="4"/>
    <n v="16"/>
    <n v="16"/>
    <n v="7"/>
    <n v="20"/>
    <n v="13"/>
    <n v="36"/>
    <n v="14"/>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13"/>
    <n v="299"/>
    <n v="314"/>
    <n v="313"/>
    <n v="294"/>
    <n v="309"/>
    <n v="315"/>
    <n v="298"/>
    <n v="313"/>
    <n v="66"/>
    <n v="66"/>
    <n v="66"/>
    <n v="66"/>
    <n v="67"/>
    <n v="65"/>
    <n v="67"/>
    <n v="67"/>
    <n v="67"/>
    <n v="1.17"/>
    <n v="1.33"/>
    <n v="0.5"/>
    <n v="0.5"/>
    <n v="0.67"/>
    <n v="0.33"/>
    <n v="0.5"/>
    <n v="0.67"/>
    <n v="1.17"/>
    <n v="56.96"/>
    <n v="66.91"/>
    <n v="46.83"/>
    <n v="49.46"/>
    <n v="59.27"/>
    <n v="49.11"/>
    <n v="45.72"/>
    <n v="51.04"/>
    <n v="56.94"/>
    <n v="85"/>
    <n v="19"/>
    <n v="181"/>
    <n v="140"/>
    <n v="51"/>
    <n v="101"/>
    <n v="191"/>
    <n v="145"/>
    <n v="66"/>
    <n v="0.89"/>
    <n v="1.1499999999999999"/>
    <n v="0.32"/>
    <n v="0.41"/>
    <n v="0.86"/>
    <n v="0.3"/>
    <n v="0.66"/>
    <n v="0.74"/>
    <n v="1.18"/>
    <n v="0.27999999999999992"/>
    <n v="0.18000000000000016"/>
    <n v="0.18"/>
    <n v="9.0000000000000024E-2"/>
    <n v="-0.18999999999999995"/>
    <n v="3.0000000000000027E-2"/>
    <n v="-0.16000000000000003"/>
    <n v="-6.9999999999999951E-2"/>
    <n v="-1.0000000000000009E-2"/>
    <n v="11"/>
    <n v="13"/>
    <n v="1"/>
    <n v="16"/>
    <n v="47"/>
    <n v="16"/>
    <n v="51"/>
    <n v="42"/>
    <n v="30"/>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05"/>
    <n v="314"/>
    <n v="295"/>
    <n v="303"/>
    <n v="305"/>
    <n v="299"/>
    <n v="283"/>
    <n v="257"/>
    <n v="304"/>
    <n v="58"/>
    <n v="58"/>
    <n v="57"/>
    <n v="56"/>
    <n v="56"/>
    <n v="56"/>
    <n v="58"/>
    <n v="58"/>
    <n v="58"/>
    <n v="0.91"/>
    <n v="0.36"/>
    <n v="0.64"/>
    <n v="0.45"/>
    <n v="0.27"/>
    <n v="0.27"/>
    <n v="0.73"/>
    <n v="0.91"/>
    <n v="0.91"/>
    <n v="47.16"/>
    <n v="39.64"/>
    <n v="52.34"/>
    <n v="46.89"/>
    <n v="45.65"/>
    <n v="46.98"/>
    <n v="52.65"/>
    <n v="58.25"/>
    <n v="47.55"/>
    <n v="190"/>
    <n v="270"/>
    <n v="110"/>
    <n v="188"/>
    <n v="182"/>
    <n v="152"/>
    <n v="122"/>
    <n v="68"/>
    <n v="164"/>
    <n v="0.98"/>
    <n v="0.38"/>
    <n v="0.81"/>
    <n v="0.42"/>
    <n v="0.16"/>
    <n v="0.15"/>
    <n v="0.78"/>
    <n v="0.93"/>
    <n v="0.98"/>
    <n v="-6.9999999999999951E-2"/>
    <n v="-2.0000000000000018E-2"/>
    <n v="-0.17000000000000004"/>
    <n v="3.0000000000000027E-2"/>
    <n v="0.11000000000000001"/>
    <n v="0.12000000000000002"/>
    <n v="-5.0000000000000044E-2"/>
    <n v="-2.0000000000000018E-2"/>
    <n v="-6.9999999999999951E-2"/>
    <n v="39"/>
    <n v="28"/>
    <n v="49"/>
    <n v="24"/>
    <n v="2"/>
    <n v="1"/>
    <n v="40"/>
    <n v="33"/>
    <n v="34"/>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298"/>
    <n v="286"/>
    <n v="289"/>
    <n v="294"/>
    <n v="294"/>
    <n v="274"/>
    <n v="238"/>
    <n v="254"/>
    <n v="300"/>
    <n v="60"/>
    <n v="60"/>
    <n v="61"/>
    <n v="61"/>
    <n v="60"/>
    <n v="60"/>
    <n v="60"/>
    <n v="60"/>
    <n v="61"/>
    <n v="0.93"/>
    <n v="0.67"/>
    <n v="0.53"/>
    <n v="0.47"/>
    <n v="0.27"/>
    <n v="0.33"/>
    <n v="1"/>
    <n v="0.73"/>
    <n v="0.8"/>
    <n v="47.91"/>
    <n v="48.35"/>
    <n v="48.01"/>
    <n v="47.92"/>
    <n v="45.65"/>
    <n v="49.11"/>
    <n v="60.8"/>
    <n v="52.84"/>
    <n v="43.57"/>
    <n v="179"/>
    <n v="151"/>
    <n v="165"/>
    <n v="177"/>
    <n v="182"/>
    <n v="101"/>
    <n v="39"/>
    <n v="114"/>
    <n v="216"/>
    <n v="0.95"/>
    <n v="0.69"/>
    <n v="0.66"/>
    <n v="0.52"/>
    <n v="0.32"/>
    <n v="0.34"/>
    <n v="1.04"/>
    <n v="0.86"/>
    <n v="0.98"/>
    <n v="-1.9999999999999907E-2"/>
    <n v="-1.9999999999999907E-2"/>
    <n v="-0.13"/>
    <n v="-5.0000000000000044E-2"/>
    <n v="-4.9999999999999989E-2"/>
    <n v="-1.0000000000000009E-2"/>
    <n v="-4.0000000000000036E-2"/>
    <n v="-0.13"/>
    <n v="-0.17999999999999994"/>
    <n v="35"/>
    <n v="31"/>
    <n v="44"/>
    <n v="45"/>
    <n v="47"/>
    <n v="26"/>
    <n v="29"/>
    <n v="41"/>
    <n v="46"/>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52"/>
    <n v="286"/>
    <n v="245"/>
    <n v="246"/>
    <n v="286"/>
    <n v="299"/>
    <n v="301"/>
    <n v="308"/>
    <n v="283"/>
    <n v="59"/>
    <n v="59"/>
    <n v="61"/>
    <n v="62"/>
    <n v="60"/>
    <n v="60"/>
    <n v="57"/>
    <n v="60"/>
    <n v="61"/>
    <n v="1.21"/>
    <n v="0.42"/>
    <n v="0.57999999999999996"/>
    <n v="0.57999999999999996"/>
    <n v="0.21"/>
    <n v="0.13"/>
    <n v="0.21"/>
    <n v="0.13"/>
    <n v="0.79"/>
    <n v="58.46"/>
    <n v="41.32"/>
    <n v="49.98"/>
    <n v="53.57"/>
    <n v="43.61"/>
    <n v="42.01"/>
    <n v="36.97"/>
    <n v="34.81"/>
    <n v="43.21"/>
    <n v="66"/>
    <n v="241"/>
    <n v="136"/>
    <n v="87"/>
    <n v="231"/>
    <n v="287"/>
    <n v="301"/>
    <n v="302"/>
    <n v="225"/>
    <n v="1.1599999999999999"/>
    <n v="0.45"/>
    <n v="0.66"/>
    <n v="0.73"/>
    <n v="0.26"/>
    <n v="0.2"/>
    <n v="0.28000000000000003"/>
    <n v="0.23"/>
    <n v="0.92"/>
    <n v="5.0000000000000044E-2"/>
    <n v="-3.0000000000000027E-2"/>
    <n v="-8.0000000000000071E-2"/>
    <n v="-0.15000000000000002"/>
    <n v="-5.0000000000000017E-2"/>
    <n v="-7.0000000000000007E-2"/>
    <n v="-7.0000000000000034E-2"/>
    <n v="-0.1"/>
    <n v="-0.13"/>
    <n v="28"/>
    <n v="43"/>
    <n v="37"/>
    <n v="47"/>
    <n v="49"/>
    <n v="65"/>
    <n v="52"/>
    <n v="52"/>
    <n v="43"/>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62"/>
    <n v="292"/>
    <n v="207"/>
    <n v="266"/>
    <n v="294"/>
    <n v="289"/>
    <n v="203"/>
    <n v="177"/>
    <n v="261"/>
    <n v="50"/>
    <n v="52"/>
    <n v="51"/>
    <n v="49"/>
    <n v="52"/>
    <n v="51"/>
    <n v="51"/>
    <n v="51"/>
    <n v="51"/>
    <n v="0.93"/>
    <n v="0.31"/>
    <n v="0.69"/>
    <n v="0.38"/>
    <n v="0.14000000000000001"/>
    <n v="0.14000000000000001"/>
    <n v="0.76"/>
    <n v="0.97"/>
    <n v="0.83"/>
    <n v="47.91"/>
    <n v="38.229999999999997"/>
    <n v="54.31"/>
    <n v="43.3"/>
    <n v="41.22"/>
    <n v="42.37"/>
    <n v="53.56"/>
    <n v="60.05"/>
    <n v="44.66"/>
    <n v="179"/>
    <n v="289"/>
    <n v="84"/>
    <n v="242"/>
    <n v="285"/>
    <n v="270"/>
    <n v="113"/>
    <n v="47"/>
    <n v="190"/>
    <n v="0.98"/>
    <n v="0.38"/>
    <n v="0.81"/>
    <n v="0.42"/>
    <n v="0.16"/>
    <n v="0.15"/>
    <n v="0.78"/>
    <n v="0.93"/>
    <n v="0.98"/>
    <n v="-4.9999999999999933E-2"/>
    <n v="-7.0000000000000007E-2"/>
    <n v="-0.12000000000000011"/>
    <n v="-3.999999999999998E-2"/>
    <n v="-1.999999999999999E-2"/>
    <n v="-9.9999999999999811E-3"/>
    <n v="-2.0000000000000018E-2"/>
    <n v="3.9999999999999925E-2"/>
    <n v="-0.15000000000000002"/>
    <n v="36"/>
    <n v="43"/>
    <n v="37"/>
    <n v="43"/>
    <n v="28"/>
    <n v="28"/>
    <n v="34"/>
    <n v="23"/>
    <n v="41"/>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182"/>
    <n v="256"/>
    <n v="196"/>
    <n v="173"/>
    <n v="247"/>
    <n v="258"/>
    <n v="275"/>
    <n v="298"/>
    <n v="246"/>
    <n v="48"/>
    <n v="47"/>
    <n v="50"/>
    <n v="51"/>
    <n v="50"/>
    <n v="49"/>
    <n v="41"/>
    <n v="52"/>
    <n v="52"/>
    <n v="1.18"/>
    <n v="0.44"/>
    <n v="0.56000000000000005"/>
    <n v="0.59"/>
    <n v="0.21"/>
    <n v="0.15"/>
    <n v="0.23"/>
    <n v="0.1"/>
    <n v="0.77"/>
    <n v="57.33"/>
    <n v="41.89"/>
    <n v="49.19"/>
    <n v="54.08"/>
    <n v="43.61"/>
    <n v="42.72"/>
    <n v="37.58"/>
    <n v="33.909999999999997"/>
    <n v="42.49"/>
    <n v="81"/>
    <n v="230"/>
    <n v="143"/>
    <n v="83"/>
    <n v="231"/>
    <n v="255"/>
    <n v="291"/>
    <n v="312"/>
    <n v="235"/>
    <n v="1.1599999999999999"/>
    <n v="0.45"/>
    <n v="0.66"/>
    <n v="0.73"/>
    <n v="0.26"/>
    <n v="0.2"/>
    <n v="0.28000000000000003"/>
    <n v="0.23"/>
    <n v="0.92"/>
    <n v="2.0000000000000018E-2"/>
    <n v="-1.0000000000000009E-2"/>
    <n v="-9.9999999999999978E-2"/>
    <n v="-0.14000000000000001"/>
    <n v="-5.0000000000000017E-2"/>
    <n v="-5.0000000000000017E-2"/>
    <n v="-5.0000000000000017E-2"/>
    <n v="-0.13"/>
    <n v="-0.15000000000000002"/>
    <n v="34"/>
    <n v="34"/>
    <n v="42"/>
    <n v="45"/>
    <n v="49"/>
    <n v="55"/>
    <n v="42"/>
    <n v="62"/>
    <n v="44"/>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281"/>
    <n v="235"/>
    <n v="289"/>
    <n v="271"/>
    <n v="272"/>
    <n v="148"/>
    <n v="269"/>
    <n v="264"/>
    <n v="297"/>
    <n v="58"/>
    <n v="60"/>
    <n v="55"/>
    <n v="55"/>
    <n v="65"/>
    <n v="31"/>
    <n v="63"/>
    <n v="64"/>
    <n v="64"/>
    <n v="1"/>
    <n v="1"/>
    <n v="0.4"/>
    <n v="0.5"/>
    <n v="0.3"/>
    <n v="0.75"/>
    <n v="0.5"/>
    <n v="0.45"/>
    <n v="0.7"/>
    <n v="50.55"/>
    <n v="57.63"/>
    <n v="42.89"/>
    <n v="49.46"/>
    <n v="46.67"/>
    <n v="64.02"/>
    <n v="45.72"/>
    <n v="44.43"/>
    <n v="39.96"/>
    <n v="134"/>
    <n v="71"/>
    <n v="239"/>
    <n v="140"/>
    <n v="144"/>
    <n v="30"/>
    <n v="191"/>
    <n v="214"/>
    <n v="278"/>
    <n v="0.89"/>
    <n v="1.1499999999999999"/>
    <n v="0.32"/>
    <n v="0.41"/>
    <n v="0.86"/>
    <n v="0.3"/>
    <n v="0.66"/>
    <n v="0.74"/>
    <n v="1.18"/>
    <n v="0.10999999999999999"/>
    <n v="-0.14999999999999991"/>
    <n v="8.0000000000000016E-2"/>
    <n v="9.0000000000000024E-2"/>
    <n v="-0.56000000000000005"/>
    <n v="0.45"/>
    <n v="-0.16000000000000003"/>
    <n v="-0.28999999999999998"/>
    <n v="-0.48"/>
    <n v="20"/>
    <n v="49"/>
    <n v="20"/>
    <n v="16"/>
    <n v="67"/>
    <n v="1"/>
    <n v="51"/>
    <n v="64"/>
    <n v="67"/>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42"/>
    <n v="147"/>
    <n v="271"/>
    <n v="226"/>
    <n v="91"/>
    <n v="228"/>
    <n v="196"/>
    <n v="206"/>
    <n v="222"/>
    <n v="48"/>
    <n v="53"/>
    <n v="48"/>
    <n v="39"/>
    <n v="50"/>
    <n v="48"/>
    <n v="47"/>
    <n v="53"/>
    <n v="53"/>
    <n v="0.97"/>
    <n v="1.18"/>
    <n v="0.33"/>
    <n v="0.48"/>
    <n v="0.76"/>
    <n v="0.24"/>
    <n v="0.73"/>
    <n v="0.7"/>
    <n v="1.0900000000000001"/>
    <n v="49.42"/>
    <n v="62.69"/>
    <n v="40.14"/>
    <n v="48.43"/>
    <n v="62.34"/>
    <n v="45.92"/>
    <n v="52.65"/>
    <n v="51.94"/>
    <n v="54.05"/>
    <n v="146"/>
    <n v="40"/>
    <n v="271"/>
    <n v="159"/>
    <n v="38"/>
    <n v="174"/>
    <n v="122"/>
    <n v="133"/>
    <n v="88"/>
    <n v="0.89"/>
    <n v="1.1499999999999999"/>
    <n v="0.32"/>
    <n v="0.41"/>
    <n v="0.86"/>
    <n v="0.3"/>
    <n v="0.66"/>
    <n v="0.74"/>
    <n v="1.18"/>
    <n v="7.999999999999996E-2"/>
    <n v="3.0000000000000027E-2"/>
    <n v="1.0000000000000009E-2"/>
    <n v="7.0000000000000007E-2"/>
    <n v="-9.9999999999999978E-2"/>
    <n v="-0.06"/>
    <n v="6.9999999999999951E-2"/>
    <n v="-4.0000000000000036E-2"/>
    <n v="-8.9999999999999858E-2"/>
    <n v="24"/>
    <n v="27"/>
    <n v="31"/>
    <n v="18"/>
    <n v="34"/>
    <n v="46"/>
    <n v="23"/>
    <n v="39"/>
    <n v="37"/>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16"/>
    <n v="198"/>
    <n v="256"/>
    <n v="259"/>
    <n v="216"/>
    <n v="184"/>
    <n v="119"/>
    <n v="219"/>
    <n v="266"/>
    <n v="42"/>
    <n v="45"/>
    <n v="56"/>
    <n v="55"/>
    <n v="50"/>
    <n v="50"/>
    <n v="46"/>
    <n v="55"/>
    <n v="55"/>
    <n v="1.0900000000000001"/>
    <n v="0.8"/>
    <n v="0.37"/>
    <n v="0.34"/>
    <n v="0.28999999999999998"/>
    <n v="0.31"/>
    <n v="1.1399999999999999"/>
    <n v="0.56999999999999995"/>
    <n v="0.66"/>
    <n v="53.94"/>
    <n v="52.01"/>
    <n v="41.71"/>
    <n v="41.25"/>
    <n v="46.33"/>
    <n v="48.4"/>
    <n v="65.02"/>
    <n v="48.04"/>
    <n v="38.51"/>
    <n v="110"/>
    <n v="126"/>
    <n v="260"/>
    <n v="258"/>
    <n v="155"/>
    <n v="129"/>
    <n v="21"/>
    <n v="178"/>
    <n v="307"/>
    <n v="0.95"/>
    <n v="0.69"/>
    <n v="0.66"/>
    <n v="0.52"/>
    <n v="0.32"/>
    <n v="0.34"/>
    <n v="1.04"/>
    <n v="0.86"/>
    <n v="0.98"/>
    <n v="0.14000000000000012"/>
    <n v="0.1100000000000001"/>
    <n v="-0.29000000000000004"/>
    <n v="-0.18"/>
    <n v="-3.0000000000000027E-2"/>
    <n v="-3.0000000000000027E-2"/>
    <n v="9.9999999999999867E-2"/>
    <n v="-0.29000000000000004"/>
    <n v="-0.31999999999999995"/>
    <n v="18"/>
    <n v="16"/>
    <n v="64"/>
    <n v="54"/>
    <n v="38"/>
    <n v="38"/>
    <n v="19"/>
    <n v="64"/>
    <n v="62"/>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72"/>
    <n v="136"/>
    <n v="261"/>
    <n v="277"/>
    <n v="36"/>
    <n v="196"/>
    <n v="165"/>
    <n v="168"/>
    <n v="141"/>
    <n v="55"/>
    <n v="50"/>
    <n v="42"/>
    <n v="57"/>
    <n v="33"/>
    <n v="40"/>
    <n v="40"/>
    <n v="43"/>
    <n v="39"/>
    <n v="0.61"/>
    <n v="1.08"/>
    <n v="0.32"/>
    <n v="0.24"/>
    <n v="1.21"/>
    <n v="0.26"/>
    <n v="0.79"/>
    <n v="0.79"/>
    <n v="1.53"/>
    <n v="35.85"/>
    <n v="59.88"/>
    <n v="39.74"/>
    <n v="36.119999999999997"/>
    <n v="77.66"/>
    <n v="46.63"/>
    <n v="54.46"/>
    <n v="54.65"/>
    <n v="69.95"/>
    <n v="289"/>
    <n v="57"/>
    <n v="279"/>
    <n v="309"/>
    <n v="10"/>
    <n v="160"/>
    <n v="99"/>
    <n v="95"/>
    <n v="14"/>
    <n v="0.89"/>
    <n v="1.1499999999999999"/>
    <n v="0.32"/>
    <n v="0.41"/>
    <n v="0.86"/>
    <n v="0.3"/>
    <n v="0.66"/>
    <n v="0.74"/>
    <n v="1.18"/>
    <n v="-0.28000000000000003"/>
    <n v="-6.999999999999984E-2"/>
    <n v="0"/>
    <n v="-0.16999999999999998"/>
    <n v="0.35"/>
    <n v="-3.999999999999998E-2"/>
    <n v="0.13"/>
    <n v="5.0000000000000044E-2"/>
    <n v="0.35000000000000009"/>
    <n v="58"/>
    <n v="40"/>
    <n v="38"/>
    <n v="60"/>
    <n v="10"/>
    <n v="39"/>
    <n v="17"/>
    <n v="22"/>
    <n v="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279"/>
    <n v="269"/>
    <n v="72"/>
    <n v="277"/>
    <n v="272"/>
    <n v="258"/>
    <n v="119"/>
    <n v="51"/>
    <n v="147"/>
    <n v="53"/>
    <n v="42"/>
    <n v="29"/>
    <n v="51"/>
    <n v="43"/>
    <n v="42"/>
    <n v="35"/>
    <n v="16"/>
    <n v="30"/>
    <n v="0.51"/>
    <n v="0.32"/>
    <n v="1.24"/>
    <n v="0.22"/>
    <n v="0.15"/>
    <n v="0.15"/>
    <n v="0.98"/>
    <n v="1.54"/>
    <n v="1.39"/>
    <n v="32.08"/>
    <n v="38.51"/>
    <n v="75.97"/>
    <n v="35.090000000000003"/>
    <n v="41.56"/>
    <n v="42.72"/>
    <n v="60.19"/>
    <n v="77.180000000000007"/>
    <n v="64.89"/>
    <n v="308"/>
    <n v="284"/>
    <n v="7"/>
    <n v="315"/>
    <n v="276"/>
    <n v="255"/>
    <n v="52"/>
    <n v="5"/>
    <n v="24"/>
    <n v="0.98"/>
    <n v="0.38"/>
    <n v="0.81"/>
    <n v="0.42"/>
    <n v="0.16"/>
    <n v="0.15"/>
    <n v="0.78"/>
    <n v="0.93"/>
    <n v="0.98"/>
    <n v="-0.47"/>
    <n v="-0.06"/>
    <n v="0.42999999999999994"/>
    <n v="-0.19999999999999998"/>
    <n v="-1.0000000000000009E-2"/>
    <n v="0"/>
    <n v="0.19999999999999996"/>
    <n v="0.61"/>
    <n v="0.40999999999999992"/>
    <n v="59"/>
    <n v="38"/>
    <n v="6"/>
    <n v="60"/>
    <n v="22"/>
    <n v="22"/>
    <n v="11"/>
    <n v="5"/>
    <n v="5"/>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08"/>
    <n v="198"/>
    <n v="186"/>
    <n v="180"/>
    <n v="175"/>
    <n v="153"/>
    <n v="117"/>
    <n v="164"/>
    <n v="222"/>
    <n v="40"/>
    <n v="45"/>
    <n v="46"/>
    <n v="39"/>
    <n v="43"/>
    <n v="42"/>
    <n v="45"/>
    <n v="46"/>
    <n v="47"/>
    <n v="0.91"/>
    <n v="0.64"/>
    <n v="0.52"/>
    <n v="0.5"/>
    <n v="0.3"/>
    <n v="0.32"/>
    <n v="0.93"/>
    <n v="0.7"/>
    <n v="0.82"/>
    <n v="47.16"/>
    <n v="47.51"/>
    <n v="47.62"/>
    <n v="49.46"/>
    <n v="46.67"/>
    <n v="48.76"/>
    <n v="58.69"/>
    <n v="51.94"/>
    <n v="44.3"/>
    <n v="190"/>
    <n v="161"/>
    <n v="170"/>
    <n v="140"/>
    <n v="144"/>
    <n v="120"/>
    <n v="61"/>
    <n v="133"/>
    <n v="201"/>
    <n v="0.95"/>
    <n v="0.69"/>
    <n v="0.66"/>
    <n v="0.52"/>
    <n v="0.32"/>
    <n v="0.34"/>
    <n v="1.04"/>
    <n v="0.86"/>
    <n v="0.98"/>
    <n v="-3.9999999999999925E-2"/>
    <n v="-4.9999999999999933E-2"/>
    <n v="-0.14000000000000001"/>
    <n v="-2.0000000000000018E-2"/>
    <n v="-2.0000000000000018E-2"/>
    <n v="-2.0000000000000018E-2"/>
    <n v="-0.10999999999999999"/>
    <n v="-0.16000000000000003"/>
    <n v="-0.16000000000000003"/>
    <n v="38"/>
    <n v="36"/>
    <n v="46"/>
    <n v="33"/>
    <n v="31"/>
    <n v="32"/>
    <n v="40"/>
    <n v="50"/>
    <n v="39"/>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197"/>
    <n v="131"/>
    <n v="213"/>
    <n v="186"/>
    <n v="175"/>
    <n v="57"/>
    <n v="210"/>
    <n v="230"/>
    <n v="235"/>
    <n v="34"/>
    <n v="39"/>
    <n v="35"/>
    <n v="30"/>
    <n v="33"/>
    <n v="41"/>
    <n v="30"/>
    <n v="39"/>
    <n v="37"/>
    <n v="0.89"/>
    <n v="0.89"/>
    <n v="0.4"/>
    <n v="0.45"/>
    <n v="0.28000000000000003"/>
    <n v="0.66"/>
    <n v="0.45"/>
    <n v="0.38"/>
    <n v="0.68"/>
    <n v="46.4"/>
    <n v="54.54"/>
    <n v="42.89"/>
    <n v="46.89"/>
    <n v="45.99"/>
    <n v="60.82"/>
    <n v="44.21"/>
    <n v="42.33"/>
    <n v="39.24"/>
    <n v="208"/>
    <n v="102"/>
    <n v="239"/>
    <n v="188"/>
    <n v="171"/>
    <n v="49"/>
    <n v="210"/>
    <n v="246"/>
    <n v="297"/>
    <n v="0.95"/>
    <n v="0.99"/>
    <n v="0.44"/>
    <n v="0.45"/>
    <n v="0.36"/>
    <n v="0.84"/>
    <n v="0.46"/>
    <n v="0.44"/>
    <n v="0.8"/>
    <n v="-5.9999999999999942E-2"/>
    <n v="-9.9999999999999978E-2"/>
    <n v="-3.999999999999998E-2"/>
    <n v="0"/>
    <n v="-7.999999999999996E-2"/>
    <n v="-0.17999999999999994"/>
    <n v="-1.0000000000000009E-2"/>
    <n v="-0.06"/>
    <n v="-0.12"/>
    <n v="34"/>
    <n v="39"/>
    <n v="34"/>
    <n v="27"/>
    <n v="44"/>
    <n v="45"/>
    <n v="22"/>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s v="イベント、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23"/>
    <n v="239"/>
    <n v="186"/>
    <n v="35"/>
    <n v="190"/>
    <n v="228"/>
    <n v="294"/>
    <n v="275"/>
    <n v="228"/>
    <n v="33"/>
    <n v="39"/>
    <n v="48"/>
    <n v="22"/>
    <n v="37"/>
    <n v="39"/>
    <n v="52"/>
    <n v="35"/>
    <n v="48"/>
    <n v="1.24"/>
    <n v="0.38"/>
    <n v="0.46"/>
    <n v="1.08"/>
    <n v="0.24"/>
    <n v="0.16"/>
    <n v="0.12"/>
    <n v="0.14000000000000001"/>
    <n v="0.7"/>
    <n v="59.59"/>
    <n v="40.200000000000003"/>
    <n v="45.26"/>
    <n v="79.23"/>
    <n v="44.63"/>
    <n v="43.08"/>
    <n v="34.26"/>
    <n v="35.11"/>
    <n v="39.96"/>
    <n v="61"/>
    <n v="257"/>
    <n v="203"/>
    <n v="9"/>
    <n v="211"/>
    <n v="247"/>
    <n v="317"/>
    <n v="298"/>
    <n v="278"/>
    <n v="1.1599999999999999"/>
    <n v="0.45"/>
    <n v="0.66"/>
    <n v="0.73"/>
    <n v="0.26"/>
    <n v="0.2"/>
    <n v="0.28000000000000003"/>
    <n v="0.23"/>
    <n v="0.92"/>
    <n v="8.0000000000000071E-2"/>
    <n v="-7.0000000000000007E-2"/>
    <n v="-0.2"/>
    <n v="0.35000000000000009"/>
    <n v="-2.0000000000000018E-2"/>
    <n v="-4.0000000000000008E-2"/>
    <n v="-0.16000000000000003"/>
    <n v="-0.09"/>
    <n v="-0.22000000000000008"/>
    <n v="25"/>
    <n v="51"/>
    <n v="59"/>
    <n v="9"/>
    <n v="37"/>
    <n v="49"/>
    <n v="67"/>
    <n v="48"/>
    <n v="59"/>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49"/>
    <n v="156"/>
    <n v="13"/>
    <n v="47"/>
    <n v="175"/>
    <n v="161"/>
    <n v="28"/>
    <n v="46"/>
    <n v="37"/>
    <n v="12"/>
    <n v="8"/>
    <n v="7"/>
    <n v="4"/>
    <n v="6"/>
    <n v="5"/>
    <n v="4"/>
    <n v="12"/>
    <n v="6"/>
    <n v="0.95"/>
    <n v="0.4"/>
    <n v="0.88"/>
    <n v="0.53"/>
    <n v="0.14000000000000001"/>
    <n v="0.14000000000000001"/>
    <n v="0.78"/>
    <n v="0.7"/>
    <n v="1.02"/>
    <n v="48.67"/>
    <n v="40.76"/>
    <n v="61.79"/>
    <n v="51"/>
    <n v="41.22"/>
    <n v="42.37"/>
    <n v="54.16"/>
    <n v="51.94"/>
    <n v="51.52"/>
    <n v="158"/>
    <n v="251"/>
    <n v="45"/>
    <n v="120"/>
    <n v="285"/>
    <n v="270"/>
    <n v="104"/>
    <n v="133"/>
    <n v="113"/>
    <n v="0.98"/>
    <n v="0.38"/>
    <n v="0.81"/>
    <n v="0.42"/>
    <n v="0.16"/>
    <n v="0.15"/>
    <n v="0.78"/>
    <n v="0.93"/>
    <n v="0.98"/>
    <n v="-3.0000000000000027E-2"/>
    <n v="2.0000000000000018E-2"/>
    <n v="6.9999999999999951E-2"/>
    <n v="0.11000000000000004"/>
    <n v="-1.999999999999999E-2"/>
    <n v="-9.9999999999999811E-3"/>
    <n v="0"/>
    <n v="-0.23000000000000009"/>
    <n v="4.0000000000000036E-2"/>
    <n v="28"/>
    <n v="18"/>
    <n v="19"/>
    <n v="12"/>
    <n v="28"/>
    <n v="28"/>
    <n v="28"/>
    <n v="45"/>
    <n v="19"/>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191"/>
    <n v="122"/>
    <n v="213"/>
    <n v="186"/>
    <n v="190"/>
    <n v="50"/>
    <n v="210"/>
    <n v="225"/>
    <n v="241"/>
    <n v="32"/>
    <n v="36"/>
    <n v="35"/>
    <n v="30"/>
    <n v="38"/>
    <n v="39"/>
    <n v="30"/>
    <n v="37"/>
    <n v="38"/>
    <n v="1.38"/>
    <n v="1.38"/>
    <n v="0.59"/>
    <n v="0.66"/>
    <n v="0.38"/>
    <n v="1"/>
    <n v="0.66"/>
    <n v="0.59"/>
    <n v="0.97"/>
    <n v="64.87"/>
    <n v="68.319999999999993"/>
    <n v="50.37"/>
    <n v="57.67"/>
    <n v="49.4"/>
    <n v="72.89"/>
    <n v="50.54"/>
    <n v="48.64"/>
    <n v="49.72"/>
    <n v="24"/>
    <n v="15"/>
    <n v="132"/>
    <n v="52"/>
    <n v="97"/>
    <n v="12"/>
    <n v="144"/>
    <n v="174"/>
    <n v="132"/>
    <n v="0.95"/>
    <n v="0.99"/>
    <n v="0.44"/>
    <n v="0.45"/>
    <n v="0.36"/>
    <n v="0.84"/>
    <n v="0.46"/>
    <n v="0.44"/>
    <n v="0.8"/>
    <n v="0.42999999999999994"/>
    <n v="0.3899999999999999"/>
    <n v="0.14999999999999997"/>
    <n v="0.21000000000000002"/>
    <n v="2.0000000000000018E-2"/>
    <n v="0.16000000000000003"/>
    <n v="0.2"/>
    <n v="0.14999999999999997"/>
    <n v="0.16999999999999993"/>
    <n v="3"/>
    <n v="3"/>
    <n v="8"/>
    <n v="3"/>
    <n v="21"/>
    <n v="12"/>
    <n v="7"/>
    <n v="6"/>
    <n v="7"/>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50"/>
    <n v="256"/>
    <n v="101"/>
    <n v="167"/>
    <n v="247"/>
    <n v="228"/>
    <n v="109"/>
    <n v="73"/>
    <n v="184"/>
    <n v="32"/>
    <n v="36"/>
    <n v="39"/>
    <n v="28"/>
    <n v="32"/>
    <n v="31"/>
    <n v="33"/>
    <n v="26"/>
    <n v="37"/>
    <n v="1.41"/>
    <n v="0.44"/>
    <n v="1"/>
    <n v="0.62"/>
    <n v="0.21"/>
    <n v="0.21"/>
    <n v="1.1299999999999999"/>
    <n v="1.41"/>
    <n v="1.21"/>
    <n v="66"/>
    <n v="41.89"/>
    <n v="66.52"/>
    <n v="55.62"/>
    <n v="43.61"/>
    <n v="44.85"/>
    <n v="64.72"/>
    <n v="73.28"/>
    <n v="58.39"/>
    <n v="15"/>
    <n v="230"/>
    <n v="20"/>
    <n v="73"/>
    <n v="231"/>
    <n v="196"/>
    <n v="23"/>
    <n v="7"/>
    <n v="56"/>
    <n v="0.98"/>
    <n v="0.38"/>
    <n v="0.81"/>
    <n v="0.42"/>
    <n v="0.16"/>
    <n v="0.15"/>
    <n v="0.78"/>
    <n v="0.93"/>
    <n v="0.98"/>
    <n v="0.42999999999999994"/>
    <n v="0.06"/>
    <n v="0.18999999999999995"/>
    <n v="0.2"/>
    <n v="4.9999999999999989E-2"/>
    <n v="0.06"/>
    <n v="0.34999999999999987"/>
    <n v="0.47999999999999987"/>
    <n v="0.22999999999999998"/>
    <n v="6"/>
    <n v="12"/>
    <n v="10"/>
    <n v="2"/>
    <n v="6"/>
    <n v="6"/>
    <n v="1"/>
    <n v="7"/>
    <n v="11"/>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09"/>
    <n v="20"/>
    <n v="164"/>
    <n v="103"/>
    <n v="29"/>
    <n v="123"/>
    <n v="89"/>
    <n v="90"/>
    <n v="77"/>
    <n v="17"/>
    <n v="15"/>
    <n v="11"/>
    <n v="16"/>
    <n v="28"/>
    <n v="26"/>
    <n v="16"/>
    <n v="24"/>
    <n v="24"/>
    <n v="1.26"/>
    <n v="1.54"/>
    <n v="0.5"/>
    <n v="0.65"/>
    <n v="0.98"/>
    <n v="0.35"/>
    <n v="0.94"/>
    <n v="0.91"/>
    <n v="1.48"/>
    <n v="60.35"/>
    <n v="72.81"/>
    <n v="46.83"/>
    <n v="57.16"/>
    <n v="69.83"/>
    <n v="49.82"/>
    <n v="58.99"/>
    <n v="58.25"/>
    <n v="68.14"/>
    <n v="48"/>
    <n v="9"/>
    <n v="181"/>
    <n v="58"/>
    <n v="23"/>
    <n v="89"/>
    <n v="59"/>
    <n v="68"/>
    <n v="17"/>
    <n v="0.89"/>
    <n v="1.1499999999999999"/>
    <n v="0.32"/>
    <n v="0.41"/>
    <n v="0.86"/>
    <n v="0.3"/>
    <n v="0.66"/>
    <n v="0.74"/>
    <n v="1.18"/>
    <n v="0.37"/>
    <n v="0.39000000000000012"/>
    <n v="0.18"/>
    <n v="0.24000000000000005"/>
    <n v="0.12"/>
    <n v="4.9999999999999989E-2"/>
    <n v="0.27999999999999992"/>
    <n v="0.17000000000000004"/>
    <n v="0.30000000000000004"/>
    <n v="3"/>
    <n v="8"/>
    <n v="1"/>
    <n v="3"/>
    <n v="19"/>
    <n v="11"/>
    <n v="6"/>
    <n v="12"/>
    <n v="11"/>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286"/>
    <n v="239"/>
    <n v="295"/>
    <n v="277"/>
    <n v="286"/>
    <n v="161"/>
    <n v="275"/>
    <n v="269"/>
    <n v="300"/>
    <n v="53"/>
    <n v="53"/>
    <n v="54"/>
    <n v="50"/>
    <n v="54"/>
    <n v="54"/>
    <n v="52"/>
    <n v="53"/>
    <n v="54"/>
    <n v="1.06"/>
    <n v="1.1200000000000001"/>
    <n v="0.41"/>
    <n v="0.53"/>
    <n v="0.28999999999999998"/>
    <n v="0.76"/>
    <n v="0.53"/>
    <n v="0.47"/>
    <n v="0.71"/>
    <n v="52.81"/>
    <n v="61"/>
    <n v="43.29"/>
    <n v="51"/>
    <n v="46.33"/>
    <n v="64.37"/>
    <n v="46.62"/>
    <n v="45.03"/>
    <n v="40.32"/>
    <n v="113"/>
    <n v="47"/>
    <n v="232"/>
    <n v="120"/>
    <n v="155"/>
    <n v="27"/>
    <n v="184"/>
    <n v="205"/>
    <n v="271"/>
    <n v="0.95"/>
    <n v="0.99"/>
    <n v="0.44"/>
    <n v="0.45"/>
    <n v="0.36"/>
    <n v="0.84"/>
    <n v="0.46"/>
    <n v="0.44"/>
    <n v="0.8"/>
    <n v="0.1100000000000001"/>
    <n v="0.13000000000000012"/>
    <n v="-3.0000000000000027E-2"/>
    <n v="8.0000000000000016E-2"/>
    <n v="-7.0000000000000007E-2"/>
    <n v="-7.999999999999996E-2"/>
    <n v="7.0000000000000007E-2"/>
    <n v="2.9999999999999971E-2"/>
    <n v="-9.000000000000008E-2"/>
    <n v="18"/>
    <n v="15"/>
    <n v="31"/>
    <n v="11"/>
    <n v="37"/>
    <n v="25"/>
    <n v="15"/>
    <n v="16"/>
    <n v="31"/>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28"/>
    <n v="276"/>
    <n v="227"/>
    <n v="218"/>
    <n v="263"/>
    <n v="258"/>
    <n v="294"/>
    <n v="291"/>
    <n v="266"/>
    <n v="56"/>
    <n v="55"/>
    <n v="57"/>
    <n v="59"/>
    <n v="56"/>
    <n v="49"/>
    <n v="52"/>
    <n v="47"/>
    <n v="56"/>
    <n v="1.46"/>
    <n v="0.5"/>
    <n v="0.67"/>
    <n v="0.71"/>
    <n v="0.28999999999999998"/>
    <n v="0.25"/>
    <n v="0.25"/>
    <n v="0.21"/>
    <n v="0.96"/>
    <n v="67.88"/>
    <n v="43.57"/>
    <n v="53.52"/>
    <n v="60.24"/>
    <n v="46.33"/>
    <n v="46.27"/>
    <n v="38.18"/>
    <n v="37.22"/>
    <n v="49.35"/>
    <n v="11"/>
    <n v="204"/>
    <n v="89"/>
    <n v="31"/>
    <n v="155"/>
    <n v="168"/>
    <n v="283"/>
    <n v="276"/>
    <n v="141"/>
    <n v="1.1599999999999999"/>
    <n v="0.45"/>
    <n v="0.66"/>
    <n v="0.73"/>
    <n v="0.26"/>
    <n v="0.2"/>
    <n v="0.28000000000000003"/>
    <n v="0.23"/>
    <n v="0.92"/>
    <n v="0.30000000000000004"/>
    <n v="4.9999999999999989E-2"/>
    <n v="1.0000000000000009E-2"/>
    <n v="-2.0000000000000018E-2"/>
    <n v="2.9999999999999971E-2"/>
    <n v="4.9999999999999989E-2"/>
    <n v="-3.0000000000000027E-2"/>
    <n v="-2.0000000000000018E-2"/>
    <n v="3.9999999999999925E-2"/>
    <n v="5"/>
    <n v="19"/>
    <n v="24"/>
    <n v="25"/>
    <n v="14"/>
    <n v="14"/>
    <n v="36"/>
    <n v="26"/>
    <n v="25"/>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50"/>
    <n v="229"/>
    <n v="169"/>
    <n v="146"/>
    <n v="216"/>
    <n v="228"/>
    <n v="262"/>
    <n v="283"/>
    <n v="222"/>
    <n v="39"/>
    <n v="35"/>
    <n v="46"/>
    <n v="47"/>
    <n v="45"/>
    <n v="39"/>
    <n v="37"/>
    <n v="41"/>
    <n v="46"/>
    <n v="1.41"/>
    <n v="0.54"/>
    <n v="0.67"/>
    <n v="0.69"/>
    <n v="0.26"/>
    <n v="0.21"/>
    <n v="0.28000000000000003"/>
    <n v="0.15"/>
    <n v="0.92"/>
    <n v="66"/>
    <n v="44.7"/>
    <n v="53.52"/>
    <n v="59.21"/>
    <n v="45.31"/>
    <n v="44.85"/>
    <n v="39.08"/>
    <n v="35.409999999999997"/>
    <n v="47.91"/>
    <n v="15"/>
    <n v="197"/>
    <n v="89"/>
    <n v="36"/>
    <n v="189"/>
    <n v="196"/>
    <n v="267"/>
    <n v="292"/>
    <n v="154"/>
    <n v="1.1599999999999999"/>
    <n v="0.45"/>
    <n v="0.66"/>
    <n v="0.73"/>
    <n v="0.26"/>
    <n v="0.2"/>
    <n v="0.28000000000000003"/>
    <n v="0.23"/>
    <n v="0.92"/>
    <n v="0.25"/>
    <n v="9.0000000000000024E-2"/>
    <n v="1.0000000000000009E-2"/>
    <n v="-4.0000000000000036E-2"/>
    <n v="0"/>
    <n v="9.9999999999999811E-3"/>
    <n v="0"/>
    <n v="-8.0000000000000016E-2"/>
    <n v="0"/>
    <n v="7"/>
    <n v="13"/>
    <n v="24"/>
    <n v="27"/>
    <n v="22"/>
    <n v="20"/>
    <n v="24"/>
    <n v="42"/>
    <n v="27"/>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69"/>
    <n v="179"/>
    <n v="101"/>
    <n v="73"/>
    <n v="154"/>
    <n v="184"/>
    <n v="228"/>
    <n v="257"/>
    <n v="153"/>
    <n v="23"/>
    <n v="22"/>
    <n v="27"/>
    <n v="28"/>
    <n v="25"/>
    <n v="31"/>
    <n v="24"/>
    <n v="27"/>
    <n v="28"/>
    <n v="1.29"/>
    <n v="0.52"/>
    <n v="0.63"/>
    <n v="0.68"/>
    <n v="0.26"/>
    <n v="0.18"/>
    <n v="0.27"/>
    <n v="0.16"/>
    <n v="0.89"/>
    <n v="61.48"/>
    <n v="44.14"/>
    <n v="51.95"/>
    <n v="58.7"/>
    <n v="45.31"/>
    <n v="43.79"/>
    <n v="38.78"/>
    <n v="35.72"/>
    <n v="46.83"/>
    <n v="38"/>
    <n v="201"/>
    <n v="116"/>
    <n v="39"/>
    <n v="189"/>
    <n v="218"/>
    <n v="269"/>
    <n v="289"/>
    <n v="168"/>
    <n v="1.1599999999999999"/>
    <n v="0.45"/>
    <n v="0.66"/>
    <n v="0.73"/>
    <n v="0.26"/>
    <n v="0.2"/>
    <n v="0.28000000000000003"/>
    <n v="0.23"/>
    <n v="0.92"/>
    <n v="0.13000000000000012"/>
    <n v="7.0000000000000007E-2"/>
    <n v="-3.0000000000000027E-2"/>
    <n v="-4.9999999999999933E-2"/>
    <n v="0"/>
    <n v="-2.0000000000000018E-2"/>
    <n v="-1.0000000000000009E-2"/>
    <n v="-7.0000000000000007E-2"/>
    <n v="-3.0000000000000027E-2"/>
    <n v="18"/>
    <n v="16"/>
    <n v="29"/>
    <n v="29"/>
    <n v="22"/>
    <n v="33"/>
    <n v="25"/>
    <n v="39"/>
    <n v="30"/>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50"/>
    <m/>
    <m/>
    <m/>
    <n v="1"/>
    <n v="1.5"/>
    <n v="0"/>
    <n v="0"/>
    <n v="0"/>
    <s v="紫"/>
    <s v="ギラ"/>
    <n v="4"/>
    <n v="31"/>
    <n v="38"/>
    <n v="10"/>
    <n v="14"/>
    <n v="23"/>
    <n v="7"/>
    <n v="23"/>
    <n v="22"/>
    <n v="33"/>
    <n v="246"/>
    <n v="150"/>
    <n v="276"/>
    <n v="246"/>
    <n v="104"/>
    <n v="247"/>
    <n v="199"/>
    <n v="209"/>
    <n v="232"/>
    <n v="49"/>
    <n v="54"/>
    <n v="50"/>
    <n v="45"/>
    <n v="53"/>
    <n v="51"/>
    <n v="48"/>
    <n v="54"/>
    <n v="54"/>
    <n v="1.19"/>
    <n v="1.46"/>
    <n v="0.38"/>
    <n v="0.54"/>
    <n v="0.88"/>
    <n v="0.27"/>
    <n v="0.88"/>
    <n v="0.85"/>
    <n v="1.27"/>
    <n v="57.71"/>
    <n v="70.56"/>
    <n v="42.11"/>
    <n v="51.51"/>
    <n v="66.42"/>
    <n v="46.98"/>
    <n v="57.18"/>
    <n v="56.45"/>
    <n v="60.56"/>
    <n v="76"/>
    <n v="11"/>
    <n v="254"/>
    <n v="111"/>
    <n v="28"/>
    <n v="152"/>
    <n v="75"/>
    <n v="81"/>
    <n v="45"/>
    <n v="0.89"/>
    <n v="1.1499999999999999"/>
    <n v="0.32"/>
    <n v="0.41"/>
    <n v="0.86"/>
    <n v="0.3"/>
    <n v="0.66"/>
    <n v="0.74"/>
    <n v="1.18"/>
    <n v="0.29999999999999993"/>
    <n v="0.31000000000000005"/>
    <n v="0.06"/>
    <n v="0.13000000000000006"/>
    <n v="2.0000000000000018E-2"/>
    <n v="-2.9999999999999971E-2"/>
    <n v="0.21999999999999997"/>
    <n v="0.10999999999999999"/>
    <n v="9.000000000000008E-2"/>
    <n v="10"/>
    <n v="10"/>
    <n v="23"/>
    <n v="11"/>
    <n v="24"/>
    <n v="35"/>
    <n v="9"/>
    <n v="16"/>
    <n v="22"/>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180"/>
    <n v="67"/>
    <n v="222"/>
    <n v="167"/>
    <n v="60"/>
    <n v="170"/>
    <n v="139"/>
    <n v="155"/>
    <n v="161"/>
    <n v="32"/>
    <n v="38"/>
    <n v="25"/>
    <n v="29"/>
    <n v="43"/>
    <n v="36"/>
    <n v="32"/>
    <n v="41"/>
    <n v="42"/>
    <n v="1.1499999999999999"/>
    <n v="1.41"/>
    <n v="0.41"/>
    <n v="0.59"/>
    <n v="0.88"/>
    <n v="0.28999999999999998"/>
    <n v="0.85"/>
    <n v="0.83"/>
    <n v="1.29"/>
    <n v="56.2"/>
    <n v="69.16"/>
    <n v="43.29"/>
    <n v="54.08"/>
    <n v="66.42"/>
    <n v="47.69"/>
    <n v="56.27"/>
    <n v="55.85"/>
    <n v="61.28"/>
    <n v="88"/>
    <n v="14"/>
    <n v="232"/>
    <n v="83"/>
    <n v="28"/>
    <n v="141"/>
    <n v="83"/>
    <n v="85"/>
    <n v="40"/>
    <n v="0.89"/>
    <n v="1.1499999999999999"/>
    <n v="0.32"/>
    <n v="0.41"/>
    <n v="0.86"/>
    <n v="0.3"/>
    <n v="0.66"/>
    <n v="0.74"/>
    <n v="1.18"/>
    <n v="0.2599999999999999"/>
    <n v="0.26"/>
    <n v="8.9999999999999969E-2"/>
    <n v="0.18"/>
    <n v="2.0000000000000018E-2"/>
    <n v="-1.0000000000000009E-2"/>
    <n v="0.18999999999999995"/>
    <n v="8.9999999999999969E-2"/>
    <n v="0.1100000000000001"/>
    <n v="12"/>
    <n v="12"/>
    <n v="16"/>
    <n v="5"/>
    <n v="24"/>
    <n v="28"/>
    <n v="13"/>
    <n v="18"/>
    <n v="1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07"/>
    <n v="18"/>
    <n v="157"/>
    <n v="93"/>
    <n v="28"/>
    <n v="108"/>
    <n v="83"/>
    <n v="90"/>
    <n v="70"/>
    <n v="16"/>
    <n v="13"/>
    <n v="9"/>
    <n v="13"/>
    <n v="27"/>
    <n v="22"/>
    <n v="13"/>
    <n v="24"/>
    <n v="23"/>
    <n v="1.06"/>
    <n v="1.29"/>
    <n v="0.43"/>
    <n v="0.56999999999999995"/>
    <n v="0.83"/>
    <n v="0.32"/>
    <n v="0.8"/>
    <n v="0.75"/>
    <n v="1.26"/>
    <n v="52.81"/>
    <n v="65.78"/>
    <n v="44.07"/>
    <n v="53.05"/>
    <n v="64.72"/>
    <n v="48.76"/>
    <n v="54.77"/>
    <n v="53.44"/>
    <n v="60.19"/>
    <n v="113"/>
    <n v="24"/>
    <n v="222"/>
    <n v="96"/>
    <n v="31"/>
    <n v="120"/>
    <n v="96"/>
    <n v="104"/>
    <n v="48"/>
    <n v="0.89"/>
    <n v="1.1499999999999999"/>
    <n v="0.32"/>
    <n v="0.41"/>
    <n v="0.86"/>
    <n v="0.3"/>
    <n v="0.66"/>
    <n v="0.74"/>
    <n v="1.18"/>
    <n v="0.17000000000000004"/>
    <n v="0.14000000000000012"/>
    <n v="0.10999999999999999"/>
    <n v="0.15999999999999998"/>
    <n v="-3.0000000000000027E-2"/>
    <n v="2.0000000000000018E-2"/>
    <n v="0.14000000000000001"/>
    <n v="1.0000000000000009E-2"/>
    <n v="8.0000000000000071E-2"/>
    <n v="15"/>
    <n v="17"/>
    <n v="12"/>
    <n v="7"/>
    <n v="27"/>
    <n v="24"/>
    <n v="16"/>
    <n v="27"/>
    <n v="23"/>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n v="34"/>
    <n v="23"/>
    <n v="19"/>
    <n v="18"/>
    <n v="10"/>
    <n v="11"/>
    <n v="36"/>
    <n v="27"/>
    <n v="29"/>
    <n v="233"/>
    <n v="216"/>
    <n v="213"/>
    <n v="207"/>
    <n v="216"/>
    <n v="184"/>
    <n v="135"/>
    <n v="185"/>
    <n v="248"/>
    <n v="46"/>
    <n v="52"/>
    <n v="50"/>
    <n v="46"/>
    <n v="50"/>
    <n v="50"/>
    <n v="49"/>
    <n v="50"/>
    <n v="51"/>
    <n v="1.26"/>
    <n v="0.85"/>
    <n v="0.7"/>
    <n v="0.67"/>
    <n v="0.37"/>
    <n v="0.41"/>
    <n v="1.33"/>
    <n v="1"/>
    <n v="1.07"/>
    <n v="60.35"/>
    <n v="53.41"/>
    <n v="54.7"/>
    <n v="58.18"/>
    <n v="49.06"/>
    <n v="51.95"/>
    <n v="70.75"/>
    <n v="60.96"/>
    <n v="53.33"/>
    <n v="48"/>
    <n v="115"/>
    <n v="82"/>
    <n v="44"/>
    <n v="107"/>
    <n v="73"/>
    <n v="9"/>
    <n v="36"/>
    <n v="96"/>
    <n v="0.95"/>
    <n v="0.69"/>
    <n v="0.66"/>
    <n v="0.52"/>
    <n v="0.32"/>
    <n v="0.34"/>
    <n v="1.04"/>
    <n v="0.86"/>
    <n v="0.98"/>
    <n v="0.31000000000000005"/>
    <n v="0.16000000000000003"/>
    <n v="3.9999999999999925E-2"/>
    <n v="0.15000000000000002"/>
    <n v="4.9999999999999989E-2"/>
    <n v="6.9999999999999951E-2"/>
    <n v="0.29000000000000004"/>
    <n v="0.14000000000000001"/>
    <n v="9.000000000000008E-2"/>
    <n v="6"/>
    <n v="13"/>
    <n v="21"/>
    <n v="9"/>
    <n v="12"/>
    <n v="9"/>
    <n v="9"/>
    <n v="13"/>
    <n v="19"/>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65"/>
    <n v="160"/>
    <n v="150"/>
    <n v="141"/>
    <n v="154"/>
    <n v="129"/>
    <n v="82"/>
    <n v="126"/>
    <n v="189"/>
    <n v="33"/>
    <n v="37"/>
    <n v="41"/>
    <n v="30"/>
    <n v="37"/>
    <n v="33"/>
    <n v="38"/>
    <n v="40"/>
    <n v="41"/>
    <n v="1.21"/>
    <n v="0.86"/>
    <n v="0.69"/>
    <n v="0.67"/>
    <n v="0.38"/>
    <n v="0.43"/>
    <n v="1.26"/>
    <n v="0.95"/>
    <n v="1.07"/>
    <n v="58.46"/>
    <n v="53.69"/>
    <n v="54.31"/>
    <n v="58.18"/>
    <n v="49.4"/>
    <n v="52.66"/>
    <n v="68.64"/>
    <n v="59.45"/>
    <n v="53.33"/>
    <n v="66"/>
    <n v="111"/>
    <n v="84"/>
    <n v="44"/>
    <n v="97"/>
    <n v="70"/>
    <n v="12"/>
    <n v="53"/>
    <n v="96"/>
    <n v="0.95"/>
    <n v="0.69"/>
    <n v="0.66"/>
    <n v="0.52"/>
    <n v="0.32"/>
    <n v="0.34"/>
    <n v="1.04"/>
    <n v="0.86"/>
    <n v="0.98"/>
    <n v="0.26"/>
    <n v="0.17000000000000004"/>
    <n v="2.9999999999999916E-2"/>
    <n v="0.15000000000000002"/>
    <n v="0.06"/>
    <n v="8.9999999999999969E-2"/>
    <n v="0.21999999999999997"/>
    <n v="8.9999999999999969E-2"/>
    <n v="9.000000000000008E-2"/>
    <n v="10"/>
    <n v="10"/>
    <n v="22"/>
    <n v="9"/>
    <n v="7"/>
    <n v="6"/>
    <n v="12"/>
    <n v="20"/>
    <n v="19"/>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s v="扉ボス、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83"/>
    <n v="83"/>
    <n v="85"/>
    <n v="69"/>
    <n v="83"/>
    <n v="65"/>
    <n v="22"/>
    <n v="64"/>
    <n v="104"/>
    <n v="18"/>
    <n v="9"/>
    <n v="27"/>
    <n v="18"/>
    <n v="10"/>
    <n v="5"/>
    <n v="18"/>
    <n v="26"/>
    <n v="24"/>
    <n v="1.1000000000000001"/>
    <n v="0.79"/>
    <n v="0.66"/>
    <n v="0.63"/>
    <n v="0.38"/>
    <n v="0.41"/>
    <n v="1.1200000000000001"/>
    <n v="0.85"/>
    <n v="1.04"/>
    <n v="54.32"/>
    <n v="51.73"/>
    <n v="53.13"/>
    <n v="56.13"/>
    <n v="49.4"/>
    <n v="51.95"/>
    <n v="64.41"/>
    <n v="56.45"/>
    <n v="52.24"/>
    <n v="108"/>
    <n v="129"/>
    <n v="98"/>
    <n v="65"/>
    <n v="97"/>
    <n v="73"/>
    <n v="24"/>
    <n v="81"/>
    <n v="108"/>
    <n v="0.95"/>
    <n v="0.69"/>
    <n v="0.66"/>
    <n v="0.52"/>
    <n v="0.32"/>
    <n v="0.34"/>
    <n v="1.04"/>
    <n v="0.86"/>
    <n v="0.98"/>
    <n v="0.15000000000000013"/>
    <n v="0.10000000000000009"/>
    <n v="0"/>
    <n v="0.10999999999999999"/>
    <n v="0.06"/>
    <n v="6.9999999999999951E-2"/>
    <n v="8.0000000000000071E-2"/>
    <n v="-1.0000000000000009E-2"/>
    <n v="6.0000000000000053E-2"/>
    <n v="17"/>
    <n v="18"/>
    <n v="26"/>
    <n v="16"/>
    <n v="7"/>
    <n v="9"/>
    <n v="21"/>
    <n v="29"/>
    <n v="26"/>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38"/>
    <n v="286"/>
    <n v="186"/>
    <n v="246"/>
    <n v="263"/>
    <n v="247"/>
    <n v="187"/>
    <n v="155"/>
    <n v="246"/>
    <n v="46"/>
    <n v="49"/>
    <n v="50"/>
    <n v="46"/>
    <n v="39"/>
    <n v="38"/>
    <n v="50"/>
    <n v="48"/>
    <n v="49"/>
    <n v="1.1399999999999999"/>
    <n v="0.34"/>
    <n v="0.79"/>
    <n v="0.48"/>
    <n v="0.24"/>
    <n v="0.24"/>
    <n v="0.9"/>
    <n v="1.17"/>
    <n v="1.03"/>
    <n v="55.82"/>
    <n v="39.07"/>
    <n v="58.25"/>
    <n v="48.43"/>
    <n v="44.63"/>
    <n v="45.92"/>
    <n v="57.78"/>
    <n v="66.06"/>
    <n v="51.88"/>
    <n v="95"/>
    <n v="278"/>
    <n v="61"/>
    <n v="159"/>
    <n v="211"/>
    <n v="174"/>
    <n v="69"/>
    <n v="18"/>
    <n v="110"/>
    <n v="0.98"/>
    <n v="0.38"/>
    <n v="0.81"/>
    <n v="0.42"/>
    <n v="0.16"/>
    <n v="0.15"/>
    <n v="0.78"/>
    <n v="0.93"/>
    <n v="0.98"/>
    <n v="0.15999999999999992"/>
    <n v="-3.999999999999998E-2"/>
    <n v="-2.0000000000000018E-2"/>
    <n v="0.06"/>
    <n v="7.9999999999999988E-2"/>
    <n v="0.09"/>
    <n v="0.12"/>
    <n v="0.23999999999999988"/>
    <n v="5.0000000000000044E-2"/>
    <n v="13"/>
    <n v="34"/>
    <n v="28"/>
    <n v="18"/>
    <n v="3"/>
    <n v="2"/>
    <n v="14"/>
    <n v="12"/>
    <n v="17"/>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176"/>
    <n v="259"/>
    <n v="118"/>
    <n v="180"/>
    <n v="247"/>
    <n v="228"/>
    <n v="124"/>
    <n v="90"/>
    <n v="196"/>
    <n v="37"/>
    <n v="37"/>
    <n v="41"/>
    <n v="31"/>
    <n v="32"/>
    <n v="31"/>
    <n v="37"/>
    <n v="32"/>
    <n v="41"/>
    <n v="1.1100000000000001"/>
    <n v="0.36"/>
    <n v="0.8"/>
    <n v="0.5"/>
    <n v="0.18"/>
    <n v="0.18"/>
    <n v="0.89"/>
    <n v="1.1100000000000001"/>
    <n v="0.98"/>
    <n v="54.69"/>
    <n v="39.64"/>
    <n v="58.64"/>
    <n v="49.46"/>
    <n v="42.59"/>
    <n v="43.79"/>
    <n v="57.48"/>
    <n v="64.260000000000005"/>
    <n v="50.08"/>
    <n v="101"/>
    <n v="270"/>
    <n v="58"/>
    <n v="140"/>
    <n v="259"/>
    <n v="218"/>
    <n v="71"/>
    <n v="25"/>
    <n v="128"/>
    <n v="0.98"/>
    <n v="0.38"/>
    <n v="0.81"/>
    <n v="0.42"/>
    <n v="0.16"/>
    <n v="0.15"/>
    <n v="0.78"/>
    <n v="0.93"/>
    <n v="0.98"/>
    <n v="0.13000000000000012"/>
    <n v="-2.0000000000000018E-2"/>
    <n v="-1.0000000000000009E-2"/>
    <n v="8.0000000000000016E-2"/>
    <n v="1.999999999999999E-2"/>
    <n v="0.03"/>
    <n v="0.10999999999999999"/>
    <n v="0.18000000000000005"/>
    <n v="0"/>
    <n v="15"/>
    <n v="28"/>
    <n v="25"/>
    <n v="13"/>
    <n v="11"/>
    <n v="11"/>
    <n v="16"/>
    <n v="15"/>
    <n v="26"/>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25"/>
    <n v="111"/>
    <n v="92"/>
    <n v="186"/>
    <n v="203"/>
    <n v="184"/>
    <n v="153"/>
    <n v="118"/>
    <n v="157"/>
    <n v="5"/>
    <n v="2"/>
    <n v="35"/>
    <n v="33"/>
    <n v="14"/>
    <n v="13"/>
    <n v="42"/>
    <n v="41"/>
    <n v="33"/>
    <n v="1.34"/>
    <n v="0.61"/>
    <n v="0.56000000000000005"/>
    <n v="0.27"/>
    <n v="0.14000000000000001"/>
    <n v="0.14000000000000001"/>
    <n v="0.43"/>
    <n v="0.53"/>
    <n v="0.7"/>
    <n v="63.36"/>
    <n v="46.67"/>
    <n v="49.19"/>
    <n v="37.659999999999997"/>
    <n v="41.22"/>
    <n v="42.37"/>
    <n v="43.61"/>
    <n v="46.83"/>
    <n v="39.96"/>
    <n v="31"/>
    <n v="176"/>
    <n v="143"/>
    <n v="286"/>
    <n v="285"/>
    <n v="270"/>
    <n v="219"/>
    <n v="189"/>
    <n v="278"/>
    <n v="0.98"/>
    <n v="0.38"/>
    <n v="0.81"/>
    <n v="0.42"/>
    <n v="0.16"/>
    <n v="0.15"/>
    <n v="0.78"/>
    <n v="0.93"/>
    <n v="0.98"/>
    <n v="0.3600000000000001"/>
    <n v="0.22999999999999998"/>
    <n v="-0.25"/>
    <n v="-0.14999999999999997"/>
    <n v="-1.999999999999999E-2"/>
    <n v="-9.9999999999999811E-3"/>
    <n v="-0.35000000000000003"/>
    <n v="-0.4"/>
    <n v="-0.28000000000000003"/>
    <n v="9"/>
    <n v="2"/>
    <n v="59"/>
    <n v="51"/>
    <n v="28"/>
    <n v="28"/>
    <n v="59"/>
    <n v="52"/>
    <n v="60"/>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75"/>
    <n v="28"/>
    <n v="108"/>
    <n v="78"/>
    <n v="83"/>
    <n v="17"/>
    <n v="124"/>
    <n v="147"/>
    <n v="125"/>
    <n v="10"/>
    <n v="9"/>
    <n v="6"/>
    <n v="8"/>
    <n v="17"/>
    <n v="17"/>
    <n v="10"/>
    <n v="8"/>
    <n v="10"/>
    <n v="1.26"/>
    <n v="1.26"/>
    <n v="0.6"/>
    <n v="0.66"/>
    <n v="0.42"/>
    <n v="0.95"/>
    <n v="0.63"/>
    <n v="0.56000000000000005"/>
    <n v="1.02"/>
    <n v="60.35"/>
    <n v="64.94"/>
    <n v="50.77"/>
    <n v="57.67"/>
    <n v="50.76"/>
    <n v="71.11"/>
    <n v="49.64"/>
    <n v="47.73"/>
    <n v="51.52"/>
    <n v="48"/>
    <n v="28"/>
    <n v="122"/>
    <n v="52"/>
    <n v="86"/>
    <n v="17"/>
    <n v="158"/>
    <n v="180"/>
    <n v="113"/>
    <n v="0.95"/>
    <n v="0.99"/>
    <n v="0.44"/>
    <n v="0.45"/>
    <n v="0.36"/>
    <n v="0.84"/>
    <n v="0.46"/>
    <n v="0.44"/>
    <n v="0.8"/>
    <n v="0.31000000000000005"/>
    <n v="0.27"/>
    <n v="0.15999999999999998"/>
    <n v="0.21000000000000002"/>
    <n v="0.06"/>
    <n v="0.10999999999999999"/>
    <n v="0.16999999999999998"/>
    <n v="0.12000000000000005"/>
    <n v="0.21999999999999997"/>
    <n v="9"/>
    <n v="8"/>
    <n v="5"/>
    <n v="3"/>
    <n v="12"/>
    <n v="15"/>
    <n v="10"/>
    <n v="8"/>
    <n v="3"/>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36"/>
    <n v="98"/>
    <n v="122"/>
    <n v="7"/>
    <n v="130"/>
    <n v="153"/>
    <n v="283"/>
    <n v="247"/>
    <n v="161"/>
    <n v="14"/>
    <n v="6"/>
    <n v="34"/>
    <n v="7"/>
    <n v="18"/>
    <n v="25"/>
    <n v="45"/>
    <n v="26"/>
    <n v="29"/>
    <n v="1.39"/>
    <n v="0.74"/>
    <n v="0.49"/>
    <n v="1.25"/>
    <n v="0.28000000000000003"/>
    <n v="0.2"/>
    <n v="0.12"/>
    <n v="0.19"/>
    <n v="0.77"/>
    <n v="65.25"/>
    <n v="50.32"/>
    <n v="46.44"/>
    <n v="87.95"/>
    <n v="45.99"/>
    <n v="44.5"/>
    <n v="34.26"/>
    <n v="36.619999999999997"/>
    <n v="42.49"/>
    <n v="22"/>
    <n v="138"/>
    <n v="187"/>
    <n v="1"/>
    <n v="171"/>
    <n v="206"/>
    <n v="317"/>
    <n v="282"/>
    <n v="235"/>
    <n v="1.1599999999999999"/>
    <n v="0.45"/>
    <n v="0.66"/>
    <n v="0.73"/>
    <n v="0.26"/>
    <n v="0.2"/>
    <n v="0.28000000000000003"/>
    <n v="0.23"/>
    <n v="0.92"/>
    <n v="0.22999999999999998"/>
    <n v="0.28999999999999998"/>
    <n v="-0.17000000000000004"/>
    <n v="0.52"/>
    <n v="2.0000000000000018E-2"/>
    <n v="0"/>
    <n v="-0.16000000000000003"/>
    <n v="-4.0000000000000008E-2"/>
    <n v="-0.15000000000000002"/>
    <n v="12"/>
    <n v="2"/>
    <n v="55"/>
    <n v="1"/>
    <n v="17"/>
    <n v="27"/>
    <n v="67"/>
    <n v="32"/>
    <n v="44"/>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69"/>
    <n v="185"/>
    <n v="104"/>
    <n v="78"/>
    <n v="162"/>
    <n v="196"/>
    <n v="233"/>
    <n v="264"/>
    <n v="161"/>
    <n v="23"/>
    <n v="23"/>
    <n v="28"/>
    <n v="29"/>
    <n v="28"/>
    <n v="34"/>
    <n v="25"/>
    <n v="30"/>
    <n v="29"/>
    <n v="1.7"/>
    <n v="0.66"/>
    <n v="0.81"/>
    <n v="0.87"/>
    <n v="0.32"/>
    <n v="0.21"/>
    <n v="0.34"/>
    <n v="0.19"/>
    <n v="1.1299999999999999"/>
    <n v="76.930000000000007"/>
    <n v="48.07"/>
    <n v="59.04"/>
    <n v="68.45"/>
    <n v="47.35"/>
    <n v="44.85"/>
    <n v="40.89"/>
    <n v="36.619999999999997"/>
    <n v="55.5"/>
    <n v="3"/>
    <n v="154"/>
    <n v="57"/>
    <n v="20"/>
    <n v="131"/>
    <n v="196"/>
    <n v="250"/>
    <n v="282"/>
    <n v="76"/>
    <n v="1.1599999999999999"/>
    <n v="0.45"/>
    <n v="0.66"/>
    <n v="0.73"/>
    <n v="0.26"/>
    <n v="0.2"/>
    <n v="0.28000000000000003"/>
    <n v="0.23"/>
    <n v="0.92"/>
    <n v="0.54"/>
    <n v="0.21000000000000002"/>
    <n v="0.15000000000000002"/>
    <n v="0.14000000000000001"/>
    <n v="0.06"/>
    <n v="9.9999999999999811E-3"/>
    <n v="0.06"/>
    <n v="-4.0000000000000008E-2"/>
    <n v="0.20999999999999985"/>
    <n v="2"/>
    <n v="3"/>
    <n v="17"/>
    <n v="17"/>
    <n v="10"/>
    <n v="20"/>
    <n v="12"/>
    <n v="32"/>
    <n v="16"/>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75"/>
    <n v="192"/>
    <n v="57"/>
    <n v="93"/>
    <n v="216"/>
    <n v="196"/>
    <n v="48"/>
    <n v="22"/>
    <n v="113"/>
    <n v="17"/>
    <n v="19"/>
    <n v="24"/>
    <n v="17"/>
    <n v="18"/>
    <n v="17"/>
    <n v="13"/>
    <n v="7"/>
    <n v="24"/>
    <n v="1.1299999999999999"/>
    <n v="0.42"/>
    <n v="0.83"/>
    <n v="0.54"/>
    <n v="0.14000000000000001"/>
    <n v="0.14000000000000001"/>
    <n v="0.9"/>
    <n v="1.1200000000000001"/>
    <n v="0.97"/>
    <n v="55.45"/>
    <n v="41.32"/>
    <n v="59.82"/>
    <n v="51.51"/>
    <n v="41.22"/>
    <n v="42.37"/>
    <n v="57.78"/>
    <n v="64.56"/>
    <n v="49.72"/>
    <n v="97"/>
    <n v="241"/>
    <n v="53"/>
    <n v="111"/>
    <n v="285"/>
    <n v="270"/>
    <n v="69"/>
    <n v="24"/>
    <n v="132"/>
    <n v="0.98"/>
    <n v="0.38"/>
    <n v="0.81"/>
    <n v="0.42"/>
    <n v="0.16"/>
    <n v="0.15"/>
    <n v="0.78"/>
    <n v="0.93"/>
    <n v="0.98"/>
    <n v="0.14999999999999991"/>
    <n v="3.999999999999998E-2"/>
    <n v="1.9999999999999907E-2"/>
    <n v="0.12000000000000005"/>
    <n v="-1.999999999999999E-2"/>
    <n v="-9.9999999999999811E-3"/>
    <n v="0.12"/>
    <n v="0.19000000000000006"/>
    <n v="-1.0000000000000009E-2"/>
    <n v="14"/>
    <n v="14"/>
    <n v="24"/>
    <n v="7"/>
    <n v="28"/>
    <n v="28"/>
    <n v="14"/>
    <n v="14"/>
    <n v="27"/>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15"/>
    <n v="28"/>
    <n v="108"/>
    <n v="186"/>
    <n v="50"/>
    <n v="3"/>
    <n v="233"/>
    <n v="147"/>
    <n v="89"/>
    <n v="38"/>
    <n v="9"/>
    <n v="6"/>
    <n v="30"/>
    <n v="7"/>
    <n v="3"/>
    <n v="40"/>
    <n v="8"/>
    <n v="5"/>
    <n v="0.63"/>
    <n v="1.26"/>
    <n v="0.6"/>
    <n v="0.34"/>
    <n v="0.63"/>
    <n v="1.42"/>
    <n v="0.26"/>
    <n v="0.56000000000000005"/>
    <n v="1.23"/>
    <n v="36.61"/>
    <n v="64.94"/>
    <n v="50.77"/>
    <n v="41.25"/>
    <n v="57.91"/>
    <n v="87.79"/>
    <n v="38.479999999999997"/>
    <n v="47.73"/>
    <n v="59.11"/>
    <n v="284"/>
    <n v="28"/>
    <n v="122"/>
    <n v="258"/>
    <n v="67"/>
    <n v="5"/>
    <n v="274"/>
    <n v="180"/>
    <n v="52"/>
    <n v="0.95"/>
    <n v="0.99"/>
    <n v="0.44"/>
    <n v="0.45"/>
    <n v="0.36"/>
    <n v="0.84"/>
    <n v="0.46"/>
    <n v="0.44"/>
    <n v="0.8"/>
    <n v="-0.31999999999999995"/>
    <n v="0.27"/>
    <n v="0.15999999999999998"/>
    <n v="-0.10999999999999999"/>
    <n v="0.27"/>
    <n v="0.57999999999999996"/>
    <n v="-0.2"/>
    <n v="0.12000000000000005"/>
    <n v="0.42999999999999994"/>
    <n v="50"/>
    <n v="8"/>
    <n v="5"/>
    <n v="44"/>
    <n v="3"/>
    <n v="5"/>
    <n v="53"/>
    <n v="8"/>
    <n v="2"/>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49"/>
    <n v="2"/>
    <n v="142"/>
    <n v="194"/>
    <n v="36"/>
    <n v="93"/>
    <n v="31"/>
    <n v="84"/>
    <n v="89"/>
    <n v="3"/>
    <n v="2"/>
    <n v="6"/>
    <n v="34"/>
    <n v="33"/>
    <n v="17"/>
    <n v="3"/>
    <n v="21"/>
    <n v="27"/>
    <n v="1.26"/>
    <n v="1.59"/>
    <n v="0.43"/>
    <n v="0.28999999999999998"/>
    <n v="0.67"/>
    <n v="0.33"/>
    <n v="1.01"/>
    <n v="0.75"/>
    <n v="1.1000000000000001"/>
    <n v="60.35"/>
    <n v="74.22"/>
    <n v="44.07"/>
    <n v="38.68"/>
    <n v="59.27"/>
    <n v="49.11"/>
    <n v="61.1"/>
    <n v="53.44"/>
    <n v="54.41"/>
    <n v="48"/>
    <n v="7"/>
    <n v="222"/>
    <n v="274"/>
    <n v="51"/>
    <n v="101"/>
    <n v="36"/>
    <n v="104"/>
    <n v="84"/>
    <n v="0.89"/>
    <n v="1.1499999999999999"/>
    <n v="0.32"/>
    <n v="0.41"/>
    <n v="0.86"/>
    <n v="0.3"/>
    <n v="0.66"/>
    <n v="0.74"/>
    <n v="1.18"/>
    <n v="0.37"/>
    <n v="0.44000000000000017"/>
    <n v="0.10999999999999999"/>
    <n v="-0.12"/>
    <n v="-0.18999999999999995"/>
    <n v="3.0000000000000027E-2"/>
    <n v="0.35"/>
    <n v="1.0000000000000009E-2"/>
    <n v="-7.9999999999999849E-2"/>
    <n v="3"/>
    <n v="6"/>
    <n v="12"/>
    <n v="51"/>
    <n v="47"/>
    <n v="16"/>
    <n v="3"/>
    <n v="27"/>
    <n v="36"/>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39"/>
    <n v="52"/>
    <n v="62"/>
    <n v="38"/>
    <n v="67"/>
    <n v="44"/>
    <n v="9"/>
    <n v="39"/>
    <n v="56"/>
    <n v="8"/>
    <n v="5"/>
    <n v="18"/>
    <n v="11"/>
    <n v="2"/>
    <n v="1"/>
    <n v="8"/>
    <n v="19"/>
    <n v="12"/>
    <n v="1.18"/>
    <n v="0.86"/>
    <n v="0.71"/>
    <n v="0.69"/>
    <n v="0.42"/>
    <n v="0.45"/>
    <n v="1.18"/>
    <n v="0.92"/>
    <n v="1.1299999999999999"/>
    <n v="57.33"/>
    <n v="53.69"/>
    <n v="55.1"/>
    <n v="59.21"/>
    <n v="50.76"/>
    <n v="53.37"/>
    <n v="66.22"/>
    <n v="58.55"/>
    <n v="55.5"/>
    <n v="81"/>
    <n v="111"/>
    <n v="80"/>
    <n v="36"/>
    <n v="86"/>
    <n v="68"/>
    <n v="19"/>
    <n v="64"/>
    <n v="76"/>
    <n v="0.95"/>
    <n v="0.69"/>
    <n v="0.66"/>
    <n v="0.52"/>
    <n v="0.32"/>
    <n v="0.34"/>
    <n v="1.04"/>
    <n v="0.86"/>
    <n v="0.98"/>
    <n v="0.22999999999999998"/>
    <n v="0.17000000000000004"/>
    <n v="4.9999999999999933E-2"/>
    <n v="0.16999999999999993"/>
    <n v="9.9999999999999978E-2"/>
    <n v="0.10999999999999999"/>
    <n v="0.1399999999999999"/>
    <n v="6.0000000000000053E-2"/>
    <n v="0.14999999999999991"/>
    <n v="14"/>
    <n v="10"/>
    <n v="20"/>
    <n v="8"/>
    <n v="5"/>
    <n v="5"/>
    <n v="18"/>
    <n v="24"/>
    <n v="12"/>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50"/>
    <n v="127"/>
    <n v="66"/>
    <n v="218"/>
    <n v="113"/>
    <n v="102"/>
    <n v="160"/>
    <n v="40"/>
    <n v="96"/>
    <n v="51"/>
    <n v="26"/>
    <n v="21"/>
    <n v="48"/>
    <n v="21"/>
    <n v="20"/>
    <n v="54"/>
    <n v="20"/>
    <n v="22"/>
    <n v="0.46"/>
    <n v="0.66"/>
    <n v="0.82"/>
    <n v="0.26"/>
    <n v="0.32"/>
    <n v="0.34"/>
    <n v="0.48"/>
    <n v="1.08"/>
    <n v="1.1399999999999999"/>
    <n v="30.2"/>
    <n v="48.07"/>
    <n v="59.43"/>
    <n v="37.14"/>
    <n v="47.35"/>
    <n v="49.47"/>
    <n v="45.12"/>
    <n v="63.36"/>
    <n v="55.86"/>
    <n v="315"/>
    <n v="154"/>
    <n v="56"/>
    <n v="294"/>
    <n v="131"/>
    <n v="95"/>
    <n v="200"/>
    <n v="28"/>
    <n v="75"/>
    <n v="0.95"/>
    <n v="0.69"/>
    <n v="0.66"/>
    <n v="0.52"/>
    <n v="0.32"/>
    <n v="0.34"/>
    <n v="1.04"/>
    <n v="0.86"/>
    <n v="0.98"/>
    <n v="-0.48999999999999994"/>
    <n v="-2.9999999999999916E-2"/>
    <n v="0.15999999999999992"/>
    <n v="-0.26"/>
    <n v="0"/>
    <n v="0"/>
    <n v="-0.56000000000000005"/>
    <n v="0.22000000000000008"/>
    <n v="0.15999999999999992"/>
    <n v="63"/>
    <n v="33"/>
    <n v="15"/>
    <n v="63"/>
    <n v="24"/>
    <n v="23"/>
    <n v="63"/>
    <n v="9"/>
    <n v="11"/>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69"/>
    <n v="25"/>
    <n v="131"/>
    <n v="207"/>
    <n v="104"/>
    <n v="35"/>
    <n v="119"/>
    <n v="168"/>
    <n v="153"/>
    <n v="8"/>
    <n v="7"/>
    <n v="12"/>
    <n v="35"/>
    <n v="21"/>
    <n v="32"/>
    <n v="8"/>
    <n v="15"/>
    <n v="21"/>
    <n v="1.18"/>
    <n v="1.18"/>
    <n v="0.47"/>
    <n v="0.26"/>
    <n v="0.34"/>
    <n v="0.6"/>
    <n v="0.59"/>
    <n v="0.44"/>
    <n v="0.81"/>
    <n v="57.33"/>
    <n v="62.69"/>
    <n v="45.65"/>
    <n v="37.14"/>
    <n v="48.03"/>
    <n v="58.69"/>
    <n v="48.43"/>
    <n v="44.13"/>
    <n v="43.93"/>
    <n v="81"/>
    <n v="40"/>
    <n v="197"/>
    <n v="294"/>
    <n v="117"/>
    <n v="58"/>
    <n v="170"/>
    <n v="217"/>
    <n v="207"/>
    <n v="0.95"/>
    <n v="0.99"/>
    <n v="0.44"/>
    <n v="0.45"/>
    <n v="0.36"/>
    <n v="0.84"/>
    <n v="0.46"/>
    <n v="0.44"/>
    <n v="0.8"/>
    <n v="0.22999999999999998"/>
    <n v="0.18999999999999995"/>
    <n v="2.9999999999999971E-2"/>
    <n v="-0.19"/>
    <n v="-1.9999999999999962E-2"/>
    <n v="-0.24"/>
    <n v="0.12999999999999995"/>
    <n v="0"/>
    <n v="1.0000000000000009E-2"/>
    <n v="13"/>
    <n v="14"/>
    <n v="20"/>
    <n v="54"/>
    <n v="30"/>
    <n v="54"/>
    <n v="13"/>
    <n v="24"/>
    <n v="22"/>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28"/>
    <n v="18"/>
    <n v="157"/>
    <n v="237"/>
    <n v="9"/>
    <n v="50"/>
    <n v="160"/>
    <n v="27"/>
    <n v="11"/>
    <n v="45"/>
    <n v="13"/>
    <n v="9"/>
    <n v="42"/>
    <n v="9"/>
    <n v="7"/>
    <n v="38"/>
    <n v="6"/>
    <n v="5"/>
    <n v="0.54"/>
    <n v="1.29"/>
    <n v="0.43"/>
    <n v="0.23"/>
    <n v="1.25"/>
    <n v="0.49"/>
    <n v="0.48"/>
    <n v="1.1399999999999999"/>
    <n v="1.68"/>
    <n v="33.22"/>
    <n v="65.78"/>
    <n v="44.07"/>
    <n v="35.6"/>
    <n v="79.02"/>
    <n v="54.79"/>
    <n v="45.12"/>
    <n v="65.16"/>
    <n v="75.37"/>
    <n v="301"/>
    <n v="24"/>
    <n v="222"/>
    <n v="312"/>
    <n v="8"/>
    <n v="63"/>
    <n v="200"/>
    <n v="22"/>
    <n v="11"/>
    <n v="0.89"/>
    <n v="1.1499999999999999"/>
    <n v="0.32"/>
    <n v="0.41"/>
    <n v="0.86"/>
    <n v="0.3"/>
    <n v="0.66"/>
    <n v="0.74"/>
    <n v="1.18"/>
    <n v="-0.35"/>
    <n v="0.14000000000000012"/>
    <n v="0.10999999999999999"/>
    <n v="-0.17999999999999997"/>
    <n v="0.39"/>
    <n v="0.19"/>
    <n v="-0.18000000000000005"/>
    <n v="0.39999999999999991"/>
    <n v="0.5"/>
    <n v="62"/>
    <n v="17"/>
    <n v="12"/>
    <n v="62"/>
    <n v="8"/>
    <n v="4"/>
    <n v="56"/>
    <n v="3"/>
    <n v="7"/>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11"/>
    <n v="239"/>
    <n v="304"/>
    <n v="313"/>
    <n v="143"/>
    <n v="274"/>
    <n v="291"/>
    <n v="234"/>
    <n v="272"/>
    <n v="65"/>
    <n v="61"/>
    <n v="61"/>
    <n v="66"/>
    <n v="58"/>
    <n v="60"/>
    <n v="64"/>
    <n v="58"/>
    <n v="59"/>
    <n v="0.47"/>
    <n v="1.1200000000000001"/>
    <n v="0.28999999999999998"/>
    <n v="0.18"/>
    <n v="1"/>
    <n v="0.28999999999999998"/>
    <n v="0.41"/>
    <n v="0.94"/>
    <n v="1.29"/>
    <n v="30.58"/>
    <n v="61"/>
    <n v="38.56"/>
    <n v="33.04"/>
    <n v="70.510000000000005"/>
    <n v="47.69"/>
    <n v="43"/>
    <n v="59.15"/>
    <n v="61.28"/>
    <n v="313"/>
    <n v="47"/>
    <n v="292"/>
    <n v="318"/>
    <n v="14"/>
    <n v="141"/>
    <n v="229"/>
    <n v="58"/>
    <n v="40"/>
    <n v="0.89"/>
    <n v="1.1499999999999999"/>
    <n v="0.32"/>
    <n v="0.41"/>
    <n v="0.86"/>
    <n v="0.3"/>
    <n v="0.66"/>
    <n v="0.74"/>
    <n v="1.18"/>
    <n v="-0.42000000000000004"/>
    <n v="-2.9999999999999805E-2"/>
    <n v="-3.0000000000000027E-2"/>
    <n v="-0.22999999999999998"/>
    <n v="0.14000000000000001"/>
    <n v="-1.0000000000000009E-2"/>
    <n v="-0.25000000000000006"/>
    <n v="0.19999999999999996"/>
    <n v="0.1100000000000001"/>
    <n v="65"/>
    <n v="33"/>
    <n v="49"/>
    <n v="66"/>
    <n v="14"/>
    <n v="28"/>
    <n v="62"/>
    <n v="8"/>
    <n v="1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33"/>
    <n v="216"/>
    <n v="157"/>
    <n v="128"/>
    <n v="203"/>
    <n v="228"/>
    <n v="252"/>
    <n v="275"/>
    <n v="212"/>
    <n v="34"/>
    <n v="31"/>
    <n v="42"/>
    <n v="43"/>
    <n v="40"/>
    <n v="39"/>
    <n v="33"/>
    <n v="35"/>
    <n v="43"/>
    <n v="1.26"/>
    <n v="0.49"/>
    <n v="0.6"/>
    <n v="0.64"/>
    <n v="0.23"/>
    <n v="0.17"/>
    <n v="0.26"/>
    <n v="0.15"/>
    <n v="0.83"/>
    <n v="60.35"/>
    <n v="43.29"/>
    <n v="50.77"/>
    <n v="56.64"/>
    <n v="44.29"/>
    <n v="43.43"/>
    <n v="38.479999999999997"/>
    <n v="35.409999999999997"/>
    <n v="44.66"/>
    <n v="48"/>
    <n v="210"/>
    <n v="122"/>
    <n v="59"/>
    <n v="220"/>
    <n v="227"/>
    <n v="274"/>
    <n v="292"/>
    <n v="190"/>
    <n v="1.1599999999999999"/>
    <n v="0.45"/>
    <n v="0.66"/>
    <n v="0.73"/>
    <n v="0.26"/>
    <n v="0.2"/>
    <n v="0.28000000000000003"/>
    <n v="0.23"/>
    <n v="0.92"/>
    <n v="0.10000000000000009"/>
    <n v="3.999999999999998E-2"/>
    <n v="-6.0000000000000053E-2"/>
    <n v="-8.9999999999999969E-2"/>
    <n v="-0.03"/>
    <n v="-0.03"/>
    <n v="-2.0000000000000018E-2"/>
    <n v="-8.0000000000000016E-2"/>
    <n v="-9.000000000000008E-2"/>
    <n v="21"/>
    <n v="24"/>
    <n v="31"/>
    <n v="37"/>
    <n v="44"/>
    <n v="38"/>
    <n v="30"/>
    <n v="42"/>
    <n v="33"/>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58"/>
    <n v="156"/>
    <n v="118"/>
    <n v="218"/>
    <n v="234"/>
    <n v="213"/>
    <n v="182"/>
    <n v="155"/>
    <n v="193"/>
    <n v="13"/>
    <n v="8"/>
    <n v="41"/>
    <n v="39"/>
    <n v="24"/>
    <n v="23"/>
    <n v="48"/>
    <n v="48"/>
    <n v="40"/>
    <n v="1.29"/>
    <n v="0.56000000000000005"/>
    <n v="0.53"/>
    <n v="0.26"/>
    <n v="0.14000000000000001"/>
    <n v="0.14000000000000001"/>
    <n v="0.41"/>
    <n v="0.52"/>
    <n v="0.67"/>
    <n v="61.48"/>
    <n v="45.26"/>
    <n v="48.01"/>
    <n v="37.14"/>
    <n v="41.22"/>
    <n v="42.37"/>
    <n v="43"/>
    <n v="46.53"/>
    <n v="38.880000000000003"/>
    <n v="38"/>
    <n v="194"/>
    <n v="165"/>
    <n v="294"/>
    <n v="285"/>
    <n v="270"/>
    <n v="229"/>
    <n v="192"/>
    <n v="303"/>
    <n v="0.98"/>
    <n v="0.38"/>
    <n v="0.81"/>
    <n v="0.42"/>
    <n v="0.16"/>
    <n v="0.15"/>
    <n v="0.78"/>
    <n v="0.93"/>
    <n v="0.98"/>
    <n v="0.31000000000000005"/>
    <n v="0.18000000000000005"/>
    <n v="-0.28000000000000003"/>
    <n v="-0.15999999999999998"/>
    <n v="-1.999999999999999E-2"/>
    <n v="-9.9999999999999811E-3"/>
    <n v="-0.37000000000000005"/>
    <n v="-0.41000000000000003"/>
    <n v="-0.30999999999999994"/>
    <n v="10"/>
    <n v="5"/>
    <n v="60"/>
    <n v="55"/>
    <n v="28"/>
    <n v="28"/>
    <n v="60"/>
    <n v="54"/>
    <n v="61"/>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45"/>
    <n v="179"/>
    <n v="41"/>
    <n v="73"/>
    <n v="190"/>
    <n v="170"/>
    <n v="31"/>
    <n v="11"/>
    <n v="89"/>
    <n v="9"/>
    <n v="15"/>
    <n v="19"/>
    <n v="13"/>
    <n v="9"/>
    <n v="8"/>
    <n v="6"/>
    <n v="4"/>
    <n v="19"/>
    <n v="1.28"/>
    <n v="0.46"/>
    <n v="0.93"/>
    <n v="0.61"/>
    <n v="0.17"/>
    <n v="0.17"/>
    <n v="1.01"/>
    <n v="1.26"/>
    <n v="1.1000000000000001"/>
    <n v="61.1"/>
    <n v="42.45"/>
    <n v="63.76"/>
    <n v="55.1"/>
    <n v="42.25"/>
    <n v="43.43"/>
    <n v="61.1"/>
    <n v="68.77"/>
    <n v="54.41"/>
    <n v="41"/>
    <n v="222"/>
    <n v="34"/>
    <n v="76"/>
    <n v="263"/>
    <n v="227"/>
    <n v="36"/>
    <n v="14"/>
    <n v="84"/>
    <n v="0.98"/>
    <n v="0.38"/>
    <n v="0.81"/>
    <n v="0.42"/>
    <n v="0.16"/>
    <n v="0.15"/>
    <n v="0.78"/>
    <n v="0.93"/>
    <n v="0.98"/>
    <n v="0.30000000000000004"/>
    <n v="8.0000000000000016E-2"/>
    <n v="0.12"/>
    <n v="0.19"/>
    <n v="1.0000000000000009E-2"/>
    <n v="2.0000000000000018E-2"/>
    <n v="0.22999999999999998"/>
    <n v="0.32999999999999996"/>
    <n v="0.12000000000000011"/>
    <n v="11"/>
    <n v="10"/>
    <n v="13"/>
    <n v="3"/>
    <n v="15"/>
    <n v="15"/>
    <n v="6"/>
    <n v="11"/>
    <n v="15"/>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s v="ほこら"/>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600"/>
    <n v="900"/>
    <n v="1800"/>
    <n v="3000"/>
    <n v="9000"/>
    <n v="1"/>
    <n v="0.75"/>
    <n v="0.5"/>
    <n v="0.27777777777777773"/>
    <n v="0.20833333333333334"/>
    <s v="緑"/>
    <m/>
    <n v="4"/>
    <n v="73"/>
    <n v="74"/>
    <n v="24"/>
    <n v="45"/>
    <n v="37"/>
    <n v="62"/>
    <n v="35"/>
    <n v="28"/>
    <n v="61"/>
    <n v="94"/>
    <n v="35"/>
    <n v="178"/>
    <n v="62"/>
    <n v="53"/>
    <n v="13"/>
    <n v="139"/>
    <n v="177"/>
    <n v="133"/>
    <n v="15"/>
    <n v="13"/>
    <n v="26"/>
    <n v="5"/>
    <n v="8"/>
    <n v="13"/>
    <n v="13"/>
    <n v="19"/>
    <n v="14"/>
    <n v="0.94"/>
    <n v="0.95"/>
    <n v="0.31"/>
    <n v="0.57999999999999996"/>
    <n v="0.47"/>
    <n v="0.79"/>
    <n v="0.45"/>
    <n v="0.36"/>
    <n v="0.78"/>
    <n v="48.29"/>
    <n v="56.23"/>
    <n v="39.35"/>
    <n v="53.57"/>
    <n v="52.46"/>
    <n v="65.44"/>
    <n v="44.21"/>
    <n v="41.72"/>
    <n v="42.85"/>
    <n v="170"/>
    <n v="85"/>
    <n v="287"/>
    <n v="87"/>
    <n v="77"/>
    <n v="24"/>
    <n v="210"/>
    <n v="256"/>
    <n v="234"/>
    <n v="0.95"/>
    <n v="0.99"/>
    <n v="0.44"/>
    <n v="0.45"/>
    <n v="0.36"/>
    <n v="0.84"/>
    <n v="0.46"/>
    <n v="0.44"/>
    <n v="0.8"/>
    <n v="-1.0000000000000009E-2"/>
    <n v="-4.0000000000000036E-2"/>
    <n v="-0.13"/>
    <n v="0.12999999999999995"/>
    <n v="0.10999999999999999"/>
    <n v="-4.9999999999999933E-2"/>
    <n v="-1.0000000000000009E-2"/>
    <n v="-8.0000000000000016E-2"/>
    <n v="-2.0000000000000018E-2"/>
    <n v="25"/>
    <n v="29"/>
    <n v="49"/>
    <n v="10"/>
    <n v="8"/>
    <n v="22"/>
    <n v="22"/>
    <n v="48"/>
    <n v="25"/>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291"/>
    <n v="131"/>
    <n v="261"/>
    <n v="294"/>
    <n v="50"/>
    <n v="161"/>
    <n v="233"/>
    <n v="137"/>
    <n v="172"/>
    <n v="60"/>
    <n v="49"/>
    <n v="42"/>
    <n v="60"/>
    <n v="41"/>
    <n v="35"/>
    <n v="58"/>
    <n v="35"/>
    <n v="43"/>
    <n v="0.44"/>
    <n v="1.08"/>
    <n v="0.31"/>
    <n v="0.18"/>
    <n v="1"/>
    <n v="0.33"/>
    <n v="0.41"/>
    <n v="0.95"/>
    <n v="1.31"/>
    <n v="29.45"/>
    <n v="59.88"/>
    <n v="39.35"/>
    <n v="33.04"/>
    <n v="70.510000000000005"/>
    <n v="49.11"/>
    <n v="43"/>
    <n v="59.45"/>
    <n v="62"/>
    <n v="318"/>
    <n v="57"/>
    <n v="287"/>
    <n v="318"/>
    <n v="14"/>
    <n v="101"/>
    <n v="229"/>
    <n v="53"/>
    <n v="37"/>
    <n v="0.89"/>
    <n v="1.1499999999999999"/>
    <n v="0.32"/>
    <n v="0.41"/>
    <n v="0.86"/>
    <n v="0.3"/>
    <n v="0.66"/>
    <n v="0.74"/>
    <n v="1.18"/>
    <n v="-0.45"/>
    <n v="-6.999999999999984E-2"/>
    <n v="-1.0000000000000009E-2"/>
    <n v="-0.22999999999999998"/>
    <n v="0.14000000000000001"/>
    <n v="3.0000000000000027E-2"/>
    <n v="-0.25000000000000006"/>
    <n v="0.20999999999999996"/>
    <n v="0.13000000000000012"/>
    <n v="67"/>
    <n v="40"/>
    <n v="46"/>
    <n v="66"/>
    <n v="14"/>
    <n v="16"/>
    <n v="62"/>
    <n v="7"/>
    <n v="17"/>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52"/>
    <n v="71"/>
    <n v="164"/>
    <n v="237"/>
    <n v="72"/>
    <n v="9"/>
    <n v="252"/>
    <n v="191"/>
    <n v="151"/>
    <n v="46"/>
    <n v="25"/>
    <n v="21"/>
    <n v="41"/>
    <n v="16"/>
    <n v="9"/>
    <n v="46"/>
    <n v="27"/>
    <n v="20"/>
    <n v="0.47"/>
    <n v="0.92"/>
    <n v="0.44"/>
    <n v="0.24"/>
    <n v="0.47"/>
    <n v="1.05"/>
    <n v="0.19"/>
    <n v="0.42"/>
    <n v="0.9"/>
    <n v="30.58"/>
    <n v="55.38"/>
    <n v="44.47"/>
    <n v="36.119999999999997"/>
    <n v="52.46"/>
    <n v="74.66"/>
    <n v="36.369999999999997"/>
    <n v="43.53"/>
    <n v="47.19"/>
    <n v="313"/>
    <n v="93"/>
    <n v="212"/>
    <n v="309"/>
    <n v="77"/>
    <n v="10"/>
    <n v="303"/>
    <n v="229"/>
    <n v="166"/>
    <n v="0.95"/>
    <n v="0.99"/>
    <n v="0.44"/>
    <n v="0.45"/>
    <n v="0.36"/>
    <n v="0.84"/>
    <n v="0.46"/>
    <n v="0.44"/>
    <n v="0.8"/>
    <n v="-0.48"/>
    <n v="-6.9999999999999951E-2"/>
    <n v="0"/>
    <n v="-0.21000000000000002"/>
    <n v="0.10999999999999999"/>
    <n v="0.21000000000000008"/>
    <n v="-0.27"/>
    <n v="-2.0000000000000018E-2"/>
    <n v="9.9999999999999978E-2"/>
    <n v="58"/>
    <n v="33"/>
    <n v="25"/>
    <n v="58"/>
    <n v="8"/>
    <n v="10"/>
    <n v="58"/>
    <n v="30"/>
    <n v="13"/>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28"/>
    <n v="281"/>
    <n v="19"/>
    <n v="218"/>
    <n v="234"/>
    <n v="213"/>
    <n v="68"/>
    <n v="4"/>
    <n v="61"/>
    <n v="44"/>
    <n v="46"/>
    <n v="11"/>
    <n v="39"/>
    <n v="24"/>
    <n v="23"/>
    <n v="21"/>
    <n v="1"/>
    <n v="14"/>
    <n v="0.51"/>
    <n v="0.16"/>
    <n v="1.1200000000000001"/>
    <n v="0.25"/>
    <n v="0.13"/>
    <n v="0.13"/>
    <n v="0.81"/>
    <n v="1.51"/>
    <n v="1.25"/>
    <n v="32.08"/>
    <n v="34.01"/>
    <n v="71.239999999999995"/>
    <n v="36.630000000000003"/>
    <n v="40.880000000000003"/>
    <n v="42.01"/>
    <n v="55.07"/>
    <n v="76.28"/>
    <n v="59.83"/>
    <n v="308"/>
    <n v="318"/>
    <n v="11"/>
    <n v="303"/>
    <n v="296"/>
    <n v="287"/>
    <n v="93"/>
    <n v="6"/>
    <n v="50"/>
    <n v="0.98"/>
    <n v="0.38"/>
    <n v="0.81"/>
    <n v="0.42"/>
    <n v="0.16"/>
    <n v="0.15"/>
    <n v="0.78"/>
    <n v="0.93"/>
    <n v="0.98"/>
    <n v="-0.47"/>
    <n v="-0.22"/>
    <n v="0.31000000000000005"/>
    <n v="-0.16999999999999998"/>
    <n v="-0.03"/>
    <n v="-1.999999999999999E-2"/>
    <n v="3.0000000000000027E-2"/>
    <n v="0.57999999999999996"/>
    <n v="0.27"/>
    <n v="59"/>
    <n v="60"/>
    <n v="9"/>
    <n v="57"/>
    <n v="39"/>
    <n v="39"/>
    <n v="24"/>
    <n v="6"/>
    <n v="9"/>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28"/>
    <n v="105"/>
    <n v="50"/>
    <n v="194"/>
    <n v="99"/>
    <n v="72"/>
    <n v="139"/>
    <n v="18"/>
    <n v="64"/>
    <n v="45"/>
    <n v="17"/>
    <n v="11"/>
    <n v="40"/>
    <n v="15"/>
    <n v="8"/>
    <n v="50"/>
    <n v="11"/>
    <n v="14"/>
    <n v="0.51"/>
    <n v="0.71"/>
    <n v="0.88"/>
    <n v="0.28999999999999998"/>
    <n v="0.35"/>
    <n v="0.38"/>
    <n v="0.51"/>
    <n v="1.1599999999999999"/>
    <n v="1.23"/>
    <n v="32.08"/>
    <n v="49.48"/>
    <n v="61.79"/>
    <n v="38.68"/>
    <n v="48.38"/>
    <n v="50.89"/>
    <n v="46.02"/>
    <n v="65.760000000000005"/>
    <n v="59.11"/>
    <n v="308"/>
    <n v="145"/>
    <n v="45"/>
    <n v="274"/>
    <n v="115"/>
    <n v="83"/>
    <n v="190"/>
    <n v="19"/>
    <n v="52"/>
    <n v="0.95"/>
    <n v="0.69"/>
    <n v="0.66"/>
    <n v="0.52"/>
    <n v="0.32"/>
    <n v="0.34"/>
    <n v="1.04"/>
    <n v="0.86"/>
    <n v="0.98"/>
    <n v="-0.43999999999999995"/>
    <n v="2.0000000000000018E-2"/>
    <n v="0.21999999999999997"/>
    <n v="-0.23000000000000004"/>
    <n v="2.9999999999999971E-2"/>
    <n v="3.999999999999998E-2"/>
    <n v="-0.53"/>
    <n v="0.29999999999999993"/>
    <n v="0.25"/>
    <n v="61"/>
    <n v="28"/>
    <n v="13"/>
    <n v="59"/>
    <n v="15"/>
    <n v="16"/>
    <n v="62"/>
    <n v="6"/>
    <n v="8"/>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38"/>
    <n v="136"/>
    <n v="122"/>
    <n v="113"/>
    <n v="123"/>
    <n v="102"/>
    <n v="57"/>
    <n v="102"/>
    <n v="157"/>
    <n v="24"/>
    <n v="40"/>
    <n v="9"/>
    <n v="13"/>
    <n v="24"/>
    <n v="48"/>
    <n v="4"/>
    <n v="3"/>
    <n v="24"/>
    <n v="0.94"/>
    <n v="0.66"/>
    <n v="0.55000000000000004"/>
    <n v="0.53"/>
    <n v="0.32"/>
    <n v="0.35"/>
    <n v="0.95"/>
    <n v="0.73"/>
    <n v="0.87"/>
    <n v="48.29"/>
    <n v="48.07"/>
    <n v="48.8"/>
    <n v="51"/>
    <n v="47.35"/>
    <n v="49.82"/>
    <n v="59.29"/>
    <n v="52.84"/>
    <n v="46.1"/>
    <n v="170"/>
    <n v="154"/>
    <n v="152"/>
    <n v="120"/>
    <n v="131"/>
    <n v="89"/>
    <n v="56"/>
    <n v="114"/>
    <n v="176"/>
    <n v="0.95"/>
    <n v="0.99"/>
    <n v="0.44"/>
    <n v="0.45"/>
    <n v="0.36"/>
    <n v="0.84"/>
    <n v="0.46"/>
    <n v="0.44"/>
    <n v="0.8"/>
    <n v="-1.0000000000000009E-2"/>
    <n v="-0.32999999999999996"/>
    <n v="0.11000000000000004"/>
    <n v="8.0000000000000016E-2"/>
    <n v="-3.999999999999998E-2"/>
    <n v="-0.49"/>
    <n v="0.48999999999999994"/>
    <n v="0.28999999999999998"/>
    <n v="6.9999999999999951E-2"/>
    <n v="25"/>
    <n v="56"/>
    <n v="11"/>
    <n v="11"/>
    <n v="33"/>
    <n v="58"/>
    <n v="2"/>
    <n v="1"/>
    <n v="15"/>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65"/>
    <n v="223"/>
    <n v="19"/>
    <n v="113"/>
    <n v="113"/>
    <n v="148"/>
    <n v="135"/>
    <n v="275"/>
    <n v="29"/>
    <n v="44"/>
    <n v="33"/>
    <n v="5"/>
    <n v="39"/>
    <n v="16"/>
    <n v="24"/>
    <n v="7"/>
    <n v="35"/>
    <n v="8"/>
    <n v="0.66"/>
    <n v="0.28999999999999998"/>
    <n v="1"/>
    <n v="0.43"/>
    <n v="0.27"/>
    <n v="0.19"/>
    <n v="0.47"/>
    <n v="0.09"/>
    <n v="1.27"/>
    <n v="37.74"/>
    <n v="37.67"/>
    <n v="66.52"/>
    <n v="45.87"/>
    <n v="45.65"/>
    <n v="44.14"/>
    <n v="44.81"/>
    <n v="33.61"/>
    <n v="60.56"/>
    <n v="282"/>
    <n v="303"/>
    <n v="20"/>
    <n v="203"/>
    <n v="182"/>
    <n v="212"/>
    <n v="206"/>
    <n v="314"/>
    <n v="45"/>
    <n v="1.1599999999999999"/>
    <n v="0.45"/>
    <n v="0.66"/>
    <n v="0.73"/>
    <n v="0.26"/>
    <n v="0.2"/>
    <n v="0.28000000000000003"/>
    <n v="0.23"/>
    <n v="0.92"/>
    <n v="-0.49999999999999989"/>
    <n v="-0.16000000000000003"/>
    <n v="0.33999999999999997"/>
    <n v="-0.3"/>
    <n v="1.0000000000000009E-2"/>
    <n v="-1.0000000000000009E-2"/>
    <n v="0.18999999999999995"/>
    <n v="-0.14000000000000001"/>
    <n v="0.35"/>
    <n v="69"/>
    <n v="58"/>
    <n v="7"/>
    <n v="69"/>
    <n v="20"/>
    <n v="30"/>
    <n v="8"/>
    <n v="64"/>
    <n v="9"/>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59"/>
    <n v="42"/>
    <n v="237"/>
    <n v="109"/>
    <n v="30"/>
    <n v="108"/>
    <n v="114"/>
    <n v="90"/>
    <n v="113"/>
    <n v="28"/>
    <n v="25"/>
    <n v="31"/>
    <n v="17"/>
    <n v="29"/>
    <n v="22"/>
    <n v="24"/>
    <n v="24"/>
    <n v="32"/>
    <n v="0.69"/>
    <n v="0.91"/>
    <n v="0.19"/>
    <n v="0.44"/>
    <n v="0.67"/>
    <n v="0.27"/>
    <n v="0.54"/>
    <n v="0.63"/>
    <n v="0.86"/>
    <n v="38.869999999999997"/>
    <n v="55.1"/>
    <n v="34.630000000000003"/>
    <n v="46.38"/>
    <n v="59.27"/>
    <n v="46.98"/>
    <n v="46.92"/>
    <n v="49.84"/>
    <n v="45.74"/>
    <n v="271"/>
    <n v="98"/>
    <n v="303"/>
    <n v="199"/>
    <n v="51"/>
    <n v="152"/>
    <n v="181"/>
    <n v="157"/>
    <n v="182"/>
    <n v="0.89"/>
    <n v="1.1499999999999999"/>
    <n v="0.32"/>
    <n v="0.41"/>
    <n v="0.86"/>
    <n v="0.3"/>
    <n v="0.66"/>
    <n v="0.74"/>
    <n v="1.18"/>
    <n v="-0.20000000000000007"/>
    <n v="-0.23999999999999988"/>
    <n v="-0.13"/>
    <n v="3.0000000000000027E-2"/>
    <n v="-0.18999999999999995"/>
    <n v="-2.9999999999999971E-2"/>
    <n v="-0.12"/>
    <n v="-0.10999999999999999"/>
    <n v="-0.31999999999999995"/>
    <n v="51"/>
    <n v="55"/>
    <n v="53"/>
    <n v="28"/>
    <n v="47"/>
    <n v="35"/>
    <n v="46"/>
    <n v="46"/>
    <n v="60"/>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67"/>
    <n v="174"/>
    <n v="81"/>
    <n v="103"/>
    <n v="170"/>
    <n v="153"/>
    <n v="128"/>
    <n v="159"/>
    <n v="136"/>
    <n v="16"/>
    <n v="13"/>
    <n v="32"/>
    <n v="19"/>
    <n v="4"/>
    <n v="3"/>
    <n v="38"/>
    <n v="50"/>
    <n v="29"/>
    <n v="1.04"/>
    <n v="0.44"/>
    <n v="0.59"/>
    <n v="0.45"/>
    <n v="0.18"/>
    <n v="0.18"/>
    <n v="0.49"/>
    <n v="0.42"/>
    <n v="0.77"/>
    <n v="52.06"/>
    <n v="41.89"/>
    <n v="50.37"/>
    <n v="46.89"/>
    <n v="42.59"/>
    <n v="43.79"/>
    <n v="45.42"/>
    <n v="43.53"/>
    <n v="42.49"/>
    <n v="120"/>
    <n v="230"/>
    <n v="132"/>
    <n v="188"/>
    <n v="259"/>
    <n v="218"/>
    <n v="196"/>
    <n v="229"/>
    <n v="235"/>
    <n v="0.98"/>
    <n v="0.38"/>
    <n v="0.81"/>
    <n v="0.42"/>
    <n v="0.16"/>
    <n v="0.15"/>
    <n v="0.78"/>
    <n v="0.93"/>
    <n v="0.98"/>
    <n v="6.0000000000000053E-2"/>
    <n v="0.06"/>
    <n v="-0.22000000000000008"/>
    <n v="3.0000000000000027E-2"/>
    <n v="1.999999999999999E-2"/>
    <n v="0.03"/>
    <n v="-0.29000000000000004"/>
    <n v="-0.51"/>
    <n v="-0.20999999999999996"/>
    <n v="21"/>
    <n v="12"/>
    <n v="58"/>
    <n v="24"/>
    <n v="11"/>
    <n v="11"/>
    <n v="56"/>
    <n v="61"/>
    <n v="49"/>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80"/>
    <n v="116"/>
    <n v="66"/>
    <n v="44"/>
    <n v="99"/>
    <n v="102"/>
    <n v="24"/>
    <n v="27"/>
    <n v="86"/>
    <n v="17"/>
    <n v="22"/>
    <n v="21"/>
    <n v="14"/>
    <n v="15"/>
    <n v="20"/>
    <n v="20"/>
    <n v="14"/>
    <n v="20"/>
    <n v="0.96"/>
    <n v="0.57999999999999996"/>
    <n v="0.66"/>
    <n v="0.64"/>
    <n v="0.3"/>
    <n v="0.28000000000000003"/>
    <n v="0.93"/>
    <n v="0.93"/>
    <n v="0.96"/>
    <n v="49.04"/>
    <n v="45.82"/>
    <n v="53.13"/>
    <n v="56.64"/>
    <n v="46.67"/>
    <n v="47.34"/>
    <n v="58.69"/>
    <n v="58.85"/>
    <n v="49.35"/>
    <n v="150"/>
    <n v="186"/>
    <n v="98"/>
    <n v="59"/>
    <n v="144"/>
    <n v="147"/>
    <n v="61"/>
    <n v="61"/>
    <n v="141"/>
    <n v="0.95"/>
    <n v="0.69"/>
    <n v="0.66"/>
    <n v="0.52"/>
    <n v="0.32"/>
    <n v="0.34"/>
    <n v="1.04"/>
    <n v="0.86"/>
    <n v="0.98"/>
    <n v="1.0000000000000009E-2"/>
    <n v="-0.10999999999999999"/>
    <n v="0"/>
    <n v="0.12"/>
    <n v="-2.0000000000000018E-2"/>
    <n v="-0.06"/>
    <n v="-0.10999999999999999"/>
    <n v="7.0000000000000062E-2"/>
    <n v="-2.0000000000000018E-2"/>
    <n v="27"/>
    <n v="50"/>
    <n v="26"/>
    <n v="14"/>
    <n v="31"/>
    <n v="47"/>
    <n v="40"/>
    <n v="23"/>
    <n v="29"/>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75"/>
    <n v="185"/>
    <n v="114"/>
    <n v="33"/>
    <n v="123"/>
    <n v="117"/>
    <n v="210"/>
    <n v="163"/>
    <n v="151"/>
    <n v="25"/>
    <n v="23"/>
    <n v="30"/>
    <n v="21"/>
    <n v="17"/>
    <n v="16"/>
    <n v="23"/>
    <n v="15"/>
    <n v="27"/>
    <n v="0.96"/>
    <n v="0.38"/>
    <n v="0.44"/>
    <n v="0.68"/>
    <n v="0.25"/>
    <n v="0.25"/>
    <n v="0.26"/>
    <n v="0.4"/>
    <n v="0.69"/>
    <n v="49.04"/>
    <n v="40.200000000000003"/>
    <n v="44.47"/>
    <n v="58.7"/>
    <n v="44.97"/>
    <n v="46.27"/>
    <n v="38.479999999999997"/>
    <n v="42.93"/>
    <n v="39.6"/>
    <n v="150"/>
    <n v="257"/>
    <n v="212"/>
    <n v="39"/>
    <n v="197"/>
    <n v="168"/>
    <n v="274"/>
    <n v="239"/>
    <n v="285"/>
    <n v="1.1599999999999999"/>
    <n v="0.45"/>
    <n v="0.66"/>
    <n v="0.73"/>
    <n v="0.26"/>
    <n v="0.2"/>
    <n v="0.28000000000000003"/>
    <n v="0.23"/>
    <n v="0.92"/>
    <n v="-0.19999999999999996"/>
    <n v="-7.0000000000000007E-2"/>
    <n v="-0.22000000000000003"/>
    <n v="-4.9999999999999933E-2"/>
    <n v="-1.0000000000000009E-2"/>
    <n v="4.9999999999999989E-2"/>
    <n v="-2.0000000000000018E-2"/>
    <n v="0.17"/>
    <n v="-0.23000000000000009"/>
    <n v="51"/>
    <n v="51"/>
    <n v="62"/>
    <n v="29"/>
    <n v="27"/>
    <n v="14"/>
    <n v="30"/>
    <n v="12"/>
    <n v="62"/>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55"/>
    <n v="98"/>
    <n v="131"/>
    <n v="54"/>
    <n v="154"/>
    <n v="153"/>
    <n v="94"/>
    <n v="90"/>
    <n v="182"/>
    <n v="12"/>
    <n v="15"/>
    <n v="37"/>
    <n v="15"/>
    <n v="37"/>
    <n v="42"/>
    <n v="40"/>
    <n v="32"/>
    <n v="38"/>
    <n v="1.06"/>
    <n v="0.63"/>
    <n v="0.4"/>
    <n v="0.57999999999999996"/>
    <n v="0.2"/>
    <n v="0.17"/>
    <n v="0.6"/>
    <n v="0.6"/>
    <n v="0.59"/>
    <n v="52.81"/>
    <n v="47.23"/>
    <n v="42.89"/>
    <n v="53.57"/>
    <n v="43.27"/>
    <n v="43.43"/>
    <n v="48.73"/>
    <n v="48.94"/>
    <n v="35.99"/>
    <n v="113"/>
    <n v="167"/>
    <n v="239"/>
    <n v="87"/>
    <n v="247"/>
    <n v="227"/>
    <n v="165"/>
    <n v="170"/>
    <n v="316"/>
    <n v="0.95"/>
    <n v="0.69"/>
    <n v="0.66"/>
    <n v="0.52"/>
    <n v="0.32"/>
    <n v="0.34"/>
    <n v="1.04"/>
    <n v="0.86"/>
    <n v="0.98"/>
    <n v="0.1100000000000001"/>
    <n v="-5.9999999999999942E-2"/>
    <n v="-0.26"/>
    <n v="5.9999999999999942E-2"/>
    <n v="-0.12"/>
    <n v="-0.17"/>
    <n v="-0.44000000000000006"/>
    <n v="-0.26"/>
    <n v="-0.39"/>
    <n v="20"/>
    <n v="40"/>
    <n v="62"/>
    <n v="21"/>
    <n v="59"/>
    <n v="59"/>
    <n v="61"/>
    <n v="63"/>
    <n v="64"/>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14"/>
    <n v="141"/>
    <n v="81"/>
    <n v="65"/>
    <n v="113"/>
    <n v="123"/>
    <n v="45"/>
    <n v="46"/>
    <n v="113"/>
    <n v="21"/>
    <n v="31"/>
    <n v="26"/>
    <n v="17"/>
    <n v="21"/>
    <n v="31"/>
    <n v="27"/>
    <n v="24"/>
    <n v="28"/>
    <n v="0.8"/>
    <n v="0.48"/>
    <n v="0.55000000000000004"/>
    <n v="0.53"/>
    <n v="0.25"/>
    <n v="0.23"/>
    <n v="0.77"/>
    <n v="0.77"/>
    <n v="0.81"/>
    <n v="43.01"/>
    <n v="43.01"/>
    <n v="48.8"/>
    <n v="51"/>
    <n v="44.97"/>
    <n v="45.56"/>
    <n v="53.86"/>
    <n v="54.04"/>
    <n v="43.93"/>
    <n v="246"/>
    <n v="212"/>
    <n v="152"/>
    <n v="120"/>
    <n v="197"/>
    <n v="184"/>
    <n v="110"/>
    <n v="100"/>
    <n v="207"/>
    <n v="0.95"/>
    <n v="0.69"/>
    <n v="0.66"/>
    <n v="0.52"/>
    <n v="0.32"/>
    <n v="0.34"/>
    <n v="1.04"/>
    <n v="0.86"/>
    <n v="0.98"/>
    <n v="-0.14999999999999991"/>
    <n v="-0.20999999999999996"/>
    <n v="-0.10999999999999999"/>
    <n v="1.0000000000000009E-2"/>
    <n v="-7.0000000000000007E-2"/>
    <n v="-0.11000000000000001"/>
    <n v="-0.27"/>
    <n v="-8.9999999999999969E-2"/>
    <n v="-0.16999999999999993"/>
    <n v="48"/>
    <n v="56"/>
    <n v="38"/>
    <n v="26"/>
    <n v="52"/>
    <n v="53"/>
    <n v="55"/>
    <n v="36"/>
    <n v="41"/>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182"/>
    <n v="73"/>
    <n v="276"/>
    <n v="156"/>
    <n v="42"/>
    <n v="4"/>
    <n v="217"/>
    <n v="185"/>
    <n v="161"/>
    <n v="30"/>
    <n v="27"/>
    <n v="50"/>
    <n v="23"/>
    <n v="5"/>
    <n v="4"/>
    <n v="33"/>
    <n v="24"/>
    <n v="25"/>
    <n v="0.55000000000000004"/>
    <n v="0.67"/>
    <n v="0.12"/>
    <n v="0.31"/>
    <n v="0.52"/>
    <n v="1.02"/>
    <n v="0.24"/>
    <n v="0.33"/>
    <n v="0.64"/>
    <n v="33.590000000000003"/>
    <n v="48.35"/>
    <n v="31.87"/>
    <n v="39.71"/>
    <n v="54.16"/>
    <n v="73.599999999999994"/>
    <n v="37.880000000000003"/>
    <n v="40.82"/>
    <n v="37.79"/>
    <n v="298"/>
    <n v="151"/>
    <n v="316"/>
    <n v="270"/>
    <n v="75"/>
    <n v="11"/>
    <n v="285"/>
    <n v="260"/>
    <n v="312"/>
    <n v="0.95"/>
    <n v="0.99"/>
    <n v="0.44"/>
    <n v="0.45"/>
    <n v="0.36"/>
    <n v="0.84"/>
    <n v="0.46"/>
    <n v="0.44"/>
    <n v="0.8"/>
    <n v="-0.39999999999999991"/>
    <n v="-0.31999999999999995"/>
    <n v="-0.32"/>
    <n v="-0.14000000000000001"/>
    <n v="0.16000000000000003"/>
    <n v="0.18000000000000005"/>
    <n v="-0.22000000000000003"/>
    <n v="-0.10999999999999999"/>
    <n v="-0.16000000000000003"/>
    <n v="56"/>
    <n v="55"/>
    <n v="58"/>
    <n v="48"/>
    <n v="6"/>
    <n v="11"/>
    <n v="56"/>
    <n v="52"/>
    <n v="56"/>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187"/>
    <n v="45"/>
    <n v="289"/>
    <n v="180"/>
    <n v="3"/>
    <n v="45"/>
    <n v="38"/>
    <n v="56"/>
    <n v="24"/>
    <n v="33"/>
    <n v="26"/>
    <n v="55"/>
    <n v="31"/>
    <n v="3"/>
    <n v="5"/>
    <n v="5"/>
    <n v="13"/>
    <n v="13"/>
    <n v="0.54"/>
    <n v="0.84"/>
    <n v="0.1"/>
    <n v="0.27"/>
    <n v="1.1100000000000001"/>
    <n v="0.41"/>
    <n v="0.81"/>
    <n v="0.73"/>
    <n v="1.2"/>
    <n v="33.22"/>
    <n v="53.13"/>
    <n v="31.08"/>
    <n v="37.659999999999997"/>
    <n v="74.25"/>
    <n v="51.95"/>
    <n v="55.07"/>
    <n v="52.84"/>
    <n v="58.03"/>
    <n v="301"/>
    <n v="118"/>
    <n v="317"/>
    <n v="286"/>
    <n v="12"/>
    <n v="73"/>
    <n v="93"/>
    <n v="114"/>
    <n v="59"/>
    <n v="0.89"/>
    <n v="1.1499999999999999"/>
    <n v="0.32"/>
    <n v="0.41"/>
    <n v="0.86"/>
    <n v="0.3"/>
    <n v="0.66"/>
    <n v="0.74"/>
    <n v="1.18"/>
    <n v="-0.35"/>
    <n v="-0.30999999999999994"/>
    <n v="-0.22"/>
    <n v="-0.13999999999999996"/>
    <n v="0.25000000000000011"/>
    <n v="0.10999999999999999"/>
    <n v="0.15000000000000002"/>
    <n v="-1.0000000000000009E-2"/>
    <n v="2.0000000000000018E-2"/>
    <n v="62"/>
    <n v="59"/>
    <n v="65"/>
    <n v="55"/>
    <n v="12"/>
    <n v="8"/>
    <n v="15"/>
    <n v="34"/>
    <n v="27"/>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15"/>
    <n v="54"/>
    <n v="196"/>
    <n v="84"/>
    <n v="64"/>
    <n v="19"/>
    <n v="160"/>
    <n v="196"/>
    <n v="153"/>
    <n v="19"/>
    <n v="20"/>
    <n v="33"/>
    <n v="11"/>
    <n v="13"/>
    <n v="19"/>
    <n v="18"/>
    <n v="30"/>
    <n v="21"/>
    <n v="0.77"/>
    <n v="0.76"/>
    <n v="0.26"/>
    <n v="0.48"/>
    <n v="0.39"/>
    <n v="0.67"/>
    <n v="0.37"/>
    <n v="0.3"/>
    <n v="0.65"/>
    <n v="41.88"/>
    <n v="50.88"/>
    <n v="37.380000000000003"/>
    <n v="48.43"/>
    <n v="49.74"/>
    <n v="61.18"/>
    <n v="41.8"/>
    <n v="39.92"/>
    <n v="38.15"/>
    <n v="254"/>
    <n v="134"/>
    <n v="299"/>
    <n v="159"/>
    <n v="94"/>
    <n v="42"/>
    <n v="240"/>
    <n v="263"/>
    <n v="309"/>
    <n v="0.95"/>
    <n v="0.99"/>
    <n v="0.44"/>
    <n v="0.45"/>
    <n v="0.36"/>
    <n v="0.84"/>
    <n v="0.46"/>
    <n v="0.44"/>
    <n v="0.8"/>
    <n v="-0.17999999999999994"/>
    <n v="-0.22999999999999998"/>
    <n v="-0.18"/>
    <n v="2.9999999999999971E-2"/>
    <n v="3.0000000000000027E-2"/>
    <n v="-0.16999999999999993"/>
    <n v="-9.0000000000000024E-2"/>
    <n v="-0.14000000000000001"/>
    <n v="-0.15000000000000002"/>
    <n v="45"/>
    <n v="50"/>
    <n v="54"/>
    <n v="20"/>
    <n v="18"/>
    <n v="38"/>
    <n v="40"/>
    <n v="55"/>
    <n v="54"/>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21"/>
    <n v="249"/>
    <n v="150"/>
    <n v="6"/>
    <n v="154"/>
    <n v="143"/>
    <n v="252"/>
    <n v="230"/>
    <n v="189"/>
    <n v="10"/>
    <n v="43"/>
    <n v="40"/>
    <n v="6"/>
    <n v="25"/>
    <n v="21"/>
    <n v="33"/>
    <n v="24"/>
    <n v="36"/>
    <n v="1.26"/>
    <n v="0.21"/>
    <n v="0.35"/>
    <n v="1.05"/>
    <n v="0.19"/>
    <n v="0.19"/>
    <n v="0.14000000000000001"/>
    <n v="0.21"/>
    <n v="0.54"/>
    <n v="60.35"/>
    <n v="35.42"/>
    <n v="40.92"/>
    <n v="77.69"/>
    <n v="42.93"/>
    <n v="44.14"/>
    <n v="34.86"/>
    <n v="37.22"/>
    <n v="34.18"/>
    <n v="48"/>
    <n v="317"/>
    <n v="268"/>
    <n v="10"/>
    <n v="253"/>
    <n v="212"/>
    <n v="311"/>
    <n v="276"/>
    <n v="319"/>
    <n v="1.1599999999999999"/>
    <n v="0.45"/>
    <n v="0.66"/>
    <n v="0.73"/>
    <n v="0.26"/>
    <n v="0.2"/>
    <n v="0.28000000000000003"/>
    <n v="0.23"/>
    <n v="0.92"/>
    <n v="0.10000000000000009"/>
    <n v="-0.24000000000000002"/>
    <n v="-0.31000000000000005"/>
    <n v="0.32000000000000006"/>
    <n v="-7.0000000000000007E-2"/>
    <n v="-1.0000000000000009E-2"/>
    <n v="-0.14000000000000001"/>
    <n v="-2.0000000000000018E-2"/>
    <n v="-0.38"/>
    <n v="21"/>
    <n v="69"/>
    <n v="69"/>
    <n v="10"/>
    <n v="63"/>
    <n v="30"/>
    <n v="61"/>
    <n v="26"/>
    <n v="69"/>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49"/>
    <n v="2"/>
    <n v="178"/>
    <n v="35"/>
    <n v="7"/>
    <n v="45"/>
    <n v="43"/>
    <n v="22"/>
    <n v="16"/>
    <n v="3"/>
    <n v="2"/>
    <n v="14"/>
    <n v="1"/>
    <n v="7"/>
    <n v="5"/>
    <n v="6"/>
    <n v="3"/>
    <n v="8"/>
    <n v="1.04"/>
    <n v="1.31"/>
    <n v="0.28999999999999998"/>
    <n v="0.64"/>
    <n v="1"/>
    <n v="0.4"/>
    <n v="0.79"/>
    <n v="0.92"/>
    <n v="1.29"/>
    <n v="52.06"/>
    <n v="66.349999999999994"/>
    <n v="38.56"/>
    <n v="56.64"/>
    <n v="70.510000000000005"/>
    <n v="51.6"/>
    <n v="54.46"/>
    <n v="58.55"/>
    <n v="61.28"/>
    <n v="120"/>
    <n v="22"/>
    <n v="292"/>
    <n v="59"/>
    <n v="14"/>
    <n v="78"/>
    <n v="99"/>
    <n v="64"/>
    <n v="40"/>
    <n v="0.89"/>
    <n v="1.1499999999999999"/>
    <n v="0.32"/>
    <n v="0.41"/>
    <n v="0.86"/>
    <n v="0.3"/>
    <n v="0.66"/>
    <n v="0.74"/>
    <n v="1.18"/>
    <n v="0.15000000000000002"/>
    <n v="0.16000000000000014"/>
    <n v="-3.0000000000000027E-2"/>
    <n v="0.23000000000000004"/>
    <n v="0.14000000000000001"/>
    <n v="0.10000000000000003"/>
    <n v="0.13"/>
    <n v="0.18000000000000005"/>
    <n v="0.1100000000000001"/>
    <n v="16"/>
    <n v="15"/>
    <n v="49"/>
    <n v="4"/>
    <n v="14"/>
    <n v="9"/>
    <n v="17"/>
    <n v="10"/>
    <n v="1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94"/>
    <n v="42"/>
    <n v="178"/>
    <n v="62"/>
    <n v="53"/>
    <n v="12"/>
    <n v="146"/>
    <n v="177"/>
    <n v="133"/>
    <n v="15"/>
    <n v="15"/>
    <n v="26"/>
    <n v="5"/>
    <n v="8"/>
    <n v="12"/>
    <n v="15"/>
    <n v="19"/>
    <n v="14"/>
    <n v="0.85"/>
    <n v="0.83"/>
    <n v="0.28000000000000003"/>
    <n v="0.52"/>
    <n v="0.43"/>
    <n v="0.73"/>
    <n v="0.4"/>
    <n v="0.33"/>
    <n v="0.71"/>
    <n v="44.9"/>
    <n v="52.85"/>
    <n v="38.17"/>
    <n v="50.49"/>
    <n v="51.1"/>
    <n v="63.31"/>
    <n v="42.7"/>
    <n v="40.82"/>
    <n v="40.32"/>
    <n v="227"/>
    <n v="120"/>
    <n v="296"/>
    <n v="131"/>
    <n v="81"/>
    <n v="32"/>
    <n v="234"/>
    <n v="260"/>
    <n v="271"/>
    <n v="0.95"/>
    <n v="0.99"/>
    <n v="0.44"/>
    <n v="0.45"/>
    <n v="0.36"/>
    <n v="0.84"/>
    <n v="0.46"/>
    <n v="0.44"/>
    <n v="0.8"/>
    <n v="-9.9999999999999978E-2"/>
    <n v="-0.16000000000000003"/>
    <n v="-0.15999999999999998"/>
    <n v="7.0000000000000007E-2"/>
    <n v="7.0000000000000007E-2"/>
    <n v="-0.10999999999999999"/>
    <n v="-0.06"/>
    <n v="-0.10999999999999999"/>
    <n v="-9.000000000000008E-2"/>
    <n v="37"/>
    <n v="45"/>
    <n v="51"/>
    <n v="14"/>
    <n v="10"/>
    <n v="29"/>
    <n v="37"/>
    <n v="52"/>
    <n v="31"/>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49"/>
    <n v="167"/>
    <n v="97"/>
    <n v="21"/>
    <n v="104"/>
    <n v="93"/>
    <n v="203"/>
    <n v="147"/>
    <n v="124"/>
    <n v="19"/>
    <n v="21"/>
    <n v="26"/>
    <n v="16"/>
    <n v="15"/>
    <n v="15"/>
    <n v="22"/>
    <n v="14"/>
    <n v="25"/>
    <n v="0.95"/>
    <n v="0.38"/>
    <n v="0.45"/>
    <n v="0.67"/>
    <n v="0.25"/>
    <n v="0.25"/>
    <n v="0.24"/>
    <n v="0.38"/>
    <n v="0.7"/>
    <n v="48.67"/>
    <n v="40.200000000000003"/>
    <n v="44.86"/>
    <n v="58.18"/>
    <n v="44.97"/>
    <n v="46.27"/>
    <n v="37.880000000000003"/>
    <n v="42.33"/>
    <n v="39.96"/>
    <n v="158"/>
    <n v="257"/>
    <n v="208"/>
    <n v="44"/>
    <n v="197"/>
    <n v="168"/>
    <n v="285"/>
    <n v="246"/>
    <n v="278"/>
    <n v="1.1599999999999999"/>
    <n v="0.45"/>
    <n v="0.66"/>
    <n v="0.73"/>
    <n v="0.26"/>
    <n v="0.2"/>
    <n v="0.28000000000000003"/>
    <n v="0.23"/>
    <n v="0.92"/>
    <n v="-0.20999999999999996"/>
    <n v="-7.0000000000000007E-2"/>
    <n v="-0.21000000000000002"/>
    <n v="-5.9999999999999942E-2"/>
    <n v="-1.0000000000000009E-2"/>
    <n v="4.9999999999999989E-2"/>
    <n v="-4.0000000000000036E-2"/>
    <n v="0.15"/>
    <n v="-0.22000000000000008"/>
    <n v="52"/>
    <n v="51"/>
    <n v="60"/>
    <n v="34"/>
    <n v="27"/>
    <n v="14"/>
    <n v="38"/>
    <n v="14"/>
    <n v="59"/>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28"/>
    <n v="141"/>
    <n v="81"/>
    <n v="13"/>
    <n v="83"/>
    <n v="72"/>
    <n v="187"/>
    <n v="118"/>
    <n v="100"/>
    <n v="11"/>
    <n v="15"/>
    <n v="22"/>
    <n v="11"/>
    <n v="10"/>
    <n v="9"/>
    <n v="15"/>
    <n v="8"/>
    <n v="21"/>
    <n v="1.1499999999999999"/>
    <n v="0.46"/>
    <n v="0.53"/>
    <n v="0.82"/>
    <n v="0.3"/>
    <n v="0.3"/>
    <n v="0.3"/>
    <n v="0.47"/>
    <n v="0.83"/>
    <n v="56.2"/>
    <n v="42.45"/>
    <n v="48.01"/>
    <n v="65.88"/>
    <n v="46.67"/>
    <n v="48.05"/>
    <n v="39.69"/>
    <n v="45.03"/>
    <n v="44.66"/>
    <n v="88"/>
    <n v="222"/>
    <n v="165"/>
    <n v="21"/>
    <n v="144"/>
    <n v="135"/>
    <n v="264"/>
    <n v="205"/>
    <n v="190"/>
    <n v="1.1599999999999999"/>
    <n v="0.45"/>
    <n v="0.66"/>
    <n v="0.73"/>
    <n v="0.26"/>
    <n v="0.2"/>
    <n v="0.28000000000000003"/>
    <n v="0.23"/>
    <n v="0.92"/>
    <n v="-1.0000000000000009E-2"/>
    <n v="1.0000000000000009E-2"/>
    <n v="-0.13"/>
    <n v="8.9999999999999969E-2"/>
    <n v="3.999999999999998E-2"/>
    <n v="9.9999999999999978E-2"/>
    <n v="1.9999999999999962E-2"/>
    <n v="0.23999999999999996"/>
    <n v="-9.000000000000008E-2"/>
    <n v="38"/>
    <n v="28"/>
    <n v="50"/>
    <n v="18"/>
    <n v="12"/>
    <n v="8"/>
    <n v="21"/>
    <n v="9"/>
    <n v="33"/>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03"/>
    <n v="52"/>
    <n v="186"/>
    <n v="69"/>
    <n v="61"/>
    <n v="14"/>
    <n v="156"/>
    <n v="191"/>
    <n v="141"/>
    <n v="17"/>
    <n v="19"/>
    <n v="29"/>
    <n v="7"/>
    <n v="11"/>
    <n v="14"/>
    <n v="17"/>
    <n v="27"/>
    <n v="17"/>
    <n v="0.78"/>
    <n v="0.73"/>
    <n v="0.26"/>
    <n v="0.48"/>
    <n v="0.39"/>
    <n v="0.67"/>
    <n v="0.36"/>
    <n v="0.28999999999999998"/>
    <n v="0.64"/>
    <n v="42.26"/>
    <n v="50.04"/>
    <n v="37.380000000000003"/>
    <n v="48.43"/>
    <n v="49.74"/>
    <n v="61.18"/>
    <n v="41.5"/>
    <n v="39.619999999999997"/>
    <n v="37.79"/>
    <n v="253"/>
    <n v="139"/>
    <n v="299"/>
    <n v="159"/>
    <n v="94"/>
    <n v="42"/>
    <n v="243"/>
    <n v="264"/>
    <n v="312"/>
    <n v="0.95"/>
    <n v="0.99"/>
    <n v="0.44"/>
    <n v="0.45"/>
    <n v="0.36"/>
    <n v="0.84"/>
    <n v="0.46"/>
    <n v="0.44"/>
    <n v="0.8"/>
    <n v="-0.16999999999999993"/>
    <n v="-0.26"/>
    <n v="-0.18"/>
    <n v="2.9999999999999971E-2"/>
    <n v="3.0000000000000027E-2"/>
    <n v="-0.16999999999999993"/>
    <n v="-0.10000000000000003"/>
    <n v="-0.15000000000000002"/>
    <n v="-0.16000000000000003"/>
    <n v="44"/>
    <n v="51"/>
    <n v="54"/>
    <n v="20"/>
    <n v="18"/>
    <n v="38"/>
    <n v="42"/>
    <n v="56"/>
    <n v="56"/>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42"/>
    <n v="16"/>
    <n v="142"/>
    <n v="30"/>
    <n v="38"/>
    <n v="6"/>
    <n v="114"/>
    <n v="155"/>
    <n v="93"/>
    <n v="6"/>
    <n v="5"/>
    <n v="14"/>
    <n v="2"/>
    <n v="3"/>
    <n v="6"/>
    <n v="7"/>
    <n v="11"/>
    <n v="6"/>
    <n v="1.03"/>
    <n v="0.99"/>
    <n v="0.34"/>
    <n v="0.64"/>
    <n v="0.52"/>
    <n v="0.89"/>
    <n v="0.48"/>
    <n v="0.39"/>
    <n v="0.86"/>
    <n v="51.68"/>
    <n v="57.35"/>
    <n v="40.53"/>
    <n v="56.64"/>
    <n v="54.16"/>
    <n v="68.98"/>
    <n v="45.12"/>
    <n v="42.63"/>
    <n v="45.74"/>
    <n v="126"/>
    <n v="79"/>
    <n v="269"/>
    <n v="59"/>
    <n v="75"/>
    <n v="19"/>
    <n v="200"/>
    <n v="245"/>
    <n v="182"/>
    <n v="0.95"/>
    <n v="0.99"/>
    <n v="0.44"/>
    <n v="0.45"/>
    <n v="0.36"/>
    <n v="0.84"/>
    <n v="0.46"/>
    <n v="0.44"/>
    <n v="0.8"/>
    <n v="8.0000000000000071E-2"/>
    <n v="0"/>
    <n v="-9.9999999999999978E-2"/>
    <n v="0.19"/>
    <n v="0.16000000000000003"/>
    <n v="5.0000000000000044E-2"/>
    <n v="1.9999999999999962E-2"/>
    <n v="-4.9999999999999989E-2"/>
    <n v="5.9999999999999942E-2"/>
    <n v="21"/>
    <n v="26"/>
    <n v="46"/>
    <n v="7"/>
    <n v="6"/>
    <n v="17"/>
    <n v="19"/>
    <n v="40"/>
    <n v="16"/>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8"/>
    <n v="73"/>
    <n v="23"/>
    <n v="5"/>
    <n v="53"/>
    <n v="40"/>
    <n v="72"/>
    <n v="73"/>
    <n v="8"/>
    <n v="4"/>
    <n v="1"/>
    <n v="6"/>
    <n v="5"/>
    <n v="4"/>
    <n v="1"/>
    <n v="4"/>
    <n v="1"/>
    <n v="2"/>
    <n v="1.21"/>
    <n v="0.56999999999999995"/>
    <n v="0.76"/>
    <n v="0.91"/>
    <n v="0.37"/>
    <n v="0.37"/>
    <n v="0.56000000000000005"/>
    <n v="0.56000000000000005"/>
    <n v="1.1299999999999999"/>
    <n v="58.46"/>
    <n v="45.54"/>
    <n v="57.07"/>
    <n v="70.5"/>
    <n v="49.06"/>
    <n v="50.53"/>
    <n v="47.53"/>
    <n v="47.73"/>
    <n v="55.5"/>
    <n v="66"/>
    <n v="188"/>
    <n v="68"/>
    <n v="17"/>
    <n v="107"/>
    <n v="87"/>
    <n v="175"/>
    <n v="180"/>
    <n v="76"/>
    <n v="1.1599999999999999"/>
    <n v="0.45"/>
    <n v="0.66"/>
    <n v="0.73"/>
    <n v="0.26"/>
    <n v="0.2"/>
    <n v="0.28000000000000003"/>
    <n v="0.23"/>
    <n v="0.92"/>
    <n v="5.0000000000000044E-2"/>
    <n v="0.11999999999999994"/>
    <n v="9.9999999999999978E-2"/>
    <n v="0.18000000000000005"/>
    <n v="0.10999999999999999"/>
    <n v="0.16999999999999998"/>
    <n v="0.28000000000000003"/>
    <n v="0.33000000000000007"/>
    <n v="0.20999999999999985"/>
    <n v="28"/>
    <n v="9"/>
    <n v="19"/>
    <n v="14"/>
    <n v="5"/>
    <n v="1"/>
    <n v="6"/>
    <n v="2"/>
    <n v="16"/>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33"/>
    <n v="24"/>
    <n v="164"/>
    <n v="237"/>
    <n v="12"/>
    <n v="60"/>
    <n v="165"/>
    <n v="33"/>
    <n v="19"/>
    <n v="46"/>
    <n v="18"/>
    <n v="11"/>
    <n v="42"/>
    <n v="12"/>
    <n v="10"/>
    <n v="40"/>
    <n v="7"/>
    <n v="9"/>
    <n v="0.55000000000000004"/>
    <n v="1.31"/>
    <n v="0.44"/>
    <n v="0.24"/>
    <n v="1.26"/>
    <n v="0.48"/>
    <n v="0.48"/>
    <n v="1.1599999999999999"/>
    <n v="1.69"/>
    <n v="33.590000000000003"/>
    <n v="66.349999999999994"/>
    <n v="44.47"/>
    <n v="36.119999999999997"/>
    <n v="79.36"/>
    <n v="54.43"/>
    <n v="45.12"/>
    <n v="65.760000000000005"/>
    <n v="75.73"/>
    <n v="298"/>
    <n v="22"/>
    <n v="212"/>
    <n v="309"/>
    <n v="7"/>
    <n v="65"/>
    <n v="200"/>
    <n v="19"/>
    <n v="9"/>
    <n v="0.89"/>
    <n v="1.1499999999999999"/>
    <n v="0.32"/>
    <n v="0.41"/>
    <n v="0.86"/>
    <n v="0.3"/>
    <n v="0.66"/>
    <n v="0.74"/>
    <n v="1.18"/>
    <n v="-0.33999999999999997"/>
    <n v="0.16000000000000014"/>
    <n v="0.12"/>
    <n v="-0.16999999999999998"/>
    <n v="0.4"/>
    <n v="0.18"/>
    <n v="-0.18000000000000005"/>
    <n v="0.41999999999999993"/>
    <n v="0.51"/>
    <n v="61"/>
    <n v="15"/>
    <n v="9"/>
    <n v="60"/>
    <n v="7"/>
    <n v="6"/>
    <n v="56"/>
    <n v="2"/>
    <n v="5"/>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40"/>
    <n v="127"/>
    <n v="80"/>
    <n v="50"/>
    <n v="32"/>
    <n v="170"/>
    <n v="196"/>
    <n v="136"/>
    <n v="37"/>
    <n v="37"/>
    <n v="12"/>
    <n v="21"/>
    <n v="26"/>
    <n v="1"/>
    <n v="29"/>
    <n v="20"/>
    <n v="12"/>
    <n v="10"/>
    <n v="0.73"/>
    <n v="0.55000000000000004"/>
    <n v="0.6"/>
    <n v="0.62"/>
    <n v="0.6"/>
    <n v="0.15"/>
    <n v="0.31"/>
    <n v="0.49"/>
    <n v="1.21"/>
    <n v="40.369999999999997"/>
    <n v="44.98"/>
    <n v="50.77"/>
    <n v="55.62"/>
    <n v="56.89"/>
    <n v="42.72"/>
    <n v="39.99"/>
    <n v="45.63"/>
    <n v="58.39"/>
    <n v="262"/>
    <n v="195"/>
    <n v="122"/>
    <n v="73"/>
    <n v="70"/>
    <n v="255"/>
    <n v="260"/>
    <n v="201"/>
    <n v="56"/>
    <n v="1.1599999999999999"/>
    <n v="0.45"/>
    <n v="0.66"/>
    <n v="0.73"/>
    <n v="0.26"/>
    <n v="0.2"/>
    <n v="0.28000000000000003"/>
    <n v="0.23"/>
    <n v="0.92"/>
    <n v="-0.42999999999999994"/>
    <n v="0.10000000000000003"/>
    <n v="-6.0000000000000053E-2"/>
    <n v="-0.10999999999999999"/>
    <n v="0.33999999999999997"/>
    <n v="-5.0000000000000017E-2"/>
    <n v="2.9999999999999971E-2"/>
    <n v="0.26"/>
    <n v="0.28999999999999992"/>
    <n v="66"/>
    <n v="12"/>
    <n v="31"/>
    <n v="41"/>
    <n v="1"/>
    <n v="55"/>
    <n v="20"/>
    <n v="7"/>
    <n v="1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52"/>
    <n v="160"/>
    <n v="276"/>
    <n v="246"/>
    <n v="110"/>
    <n v="247"/>
    <n v="203"/>
    <n v="215"/>
    <n v="235"/>
    <n v="50"/>
    <n v="55"/>
    <n v="50"/>
    <n v="45"/>
    <n v="54"/>
    <n v="51"/>
    <n v="50"/>
    <n v="55"/>
    <n v="55"/>
    <n v="0.97"/>
    <n v="1.2"/>
    <n v="0.33"/>
    <n v="0.47"/>
    <n v="0.73"/>
    <n v="0.23"/>
    <n v="0.73"/>
    <n v="0.7"/>
    <n v="1.07"/>
    <n v="49.42"/>
    <n v="63.25"/>
    <n v="40.14"/>
    <n v="47.92"/>
    <n v="61.32"/>
    <n v="45.56"/>
    <n v="52.65"/>
    <n v="51.94"/>
    <n v="53.33"/>
    <n v="146"/>
    <n v="39"/>
    <n v="271"/>
    <n v="177"/>
    <n v="43"/>
    <n v="184"/>
    <n v="122"/>
    <n v="133"/>
    <n v="96"/>
    <n v="0.89"/>
    <n v="1.1499999999999999"/>
    <n v="0.32"/>
    <n v="0.41"/>
    <n v="0.86"/>
    <n v="0.3"/>
    <n v="0.66"/>
    <n v="0.74"/>
    <n v="1.18"/>
    <n v="7.999999999999996E-2"/>
    <n v="5.0000000000000044E-2"/>
    <n v="1.0000000000000009E-2"/>
    <n v="0.06"/>
    <n v="-0.13"/>
    <n v="-6.9999999999999979E-2"/>
    <n v="6.9999999999999951E-2"/>
    <n v="-4.0000000000000036E-2"/>
    <n v="-0.10999999999999988"/>
    <n v="24"/>
    <n v="26"/>
    <n v="31"/>
    <n v="21"/>
    <n v="39"/>
    <n v="53"/>
    <n v="23"/>
    <n v="39"/>
    <n v="40"/>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65"/>
    <n v="198"/>
    <n v="23"/>
    <n v="156"/>
    <n v="175"/>
    <n v="184"/>
    <n v="9"/>
    <n v="6"/>
    <n v="49"/>
    <n v="33"/>
    <n v="45"/>
    <n v="6"/>
    <n v="34"/>
    <n v="43"/>
    <n v="50"/>
    <n v="8"/>
    <n v="5"/>
    <n v="9"/>
    <n v="0.63"/>
    <n v="0.35"/>
    <n v="0.93"/>
    <n v="0.32"/>
    <n v="0.16"/>
    <n v="0.14000000000000001"/>
    <n v="1.1200000000000001"/>
    <n v="1.21"/>
    <n v="1.0900000000000001"/>
    <n v="36.61"/>
    <n v="39.36"/>
    <n v="63.76"/>
    <n v="40.22"/>
    <n v="41.91"/>
    <n v="42.37"/>
    <n v="64.41"/>
    <n v="67.27"/>
    <n v="54.05"/>
    <n v="284"/>
    <n v="276"/>
    <n v="34"/>
    <n v="262"/>
    <n v="273"/>
    <n v="270"/>
    <n v="24"/>
    <n v="16"/>
    <n v="88"/>
    <n v="0.95"/>
    <n v="0.69"/>
    <n v="0.66"/>
    <n v="0.52"/>
    <n v="0.32"/>
    <n v="0.34"/>
    <n v="1.04"/>
    <n v="0.86"/>
    <n v="0.98"/>
    <n v="-0.31999999999999995"/>
    <n v="-0.33999999999999997"/>
    <n v="0.27"/>
    <n v="-0.2"/>
    <n v="-0.16"/>
    <n v="-0.2"/>
    <n v="8.0000000000000071E-2"/>
    <n v="0.35"/>
    <n v="0.1100000000000001"/>
    <n v="57"/>
    <n v="62"/>
    <n v="9"/>
    <n v="55"/>
    <n v="62"/>
    <n v="62"/>
    <n v="21"/>
    <n v="4"/>
    <n v="15"/>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82"/>
    <n v="179"/>
    <n v="29"/>
    <n v="69"/>
    <n v="203"/>
    <n v="184"/>
    <n v="43"/>
    <n v="64"/>
    <n v="70"/>
    <n v="19"/>
    <n v="15"/>
    <n v="15"/>
    <n v="12"/>
    <n v="14"/>
    <n v="13"/>
    <n v="11"/>
    <n v="23"/>
    <n v="16"/>
    <n v="0.95"/>
    <n v="0.4"/>
    <n v="0.89"/>
    <n v="0.54"/>
    <n v="0.14000000000000001"/>
    <n v="0.14000000000000001"/>
    <n v="0.83"/>
    <n v="0.73"/>
    <n v="1.03"/>
    <n v="48.67"/>
    <n v="40.76"/>
    <n v="62.19"/>
    <n v="51.51"/>
    <n v="41.22"/>
    <n v="42.37"/>
    <n v="55.67"/>
    <n v="52.84"/>
    <n v="51.88"/>
    <n v="158"/>
    <n v="251"/>
    <n v="41"/>
    <n v="111"/>
    <n v="285"/>
    <n v="270"/>
    <n v="87"/>
    <n v="114"/>
    <n v="110"/>
    <n v="0.98"/>
    <n v="0.38"/>
    <n v="0.81"/>
    <n v="0.42"/>
    <n v="0.16"/>
    <n v="0.15"/>
    <n v="0.78"/>
    <n v="0.93"/>
    <n v="0.98"/>
    <n v="-3.0000000000000027E-2"/>
    <n v="2.0000000000000018E-2"/>
    <n v="7.999999999999996E-2"/>
    <n v="0.12000000000000005"/>
    <n v="-1.999999999999999E-2"/>
    <n v="-9.9999999999999811E-3"/>
    <n v="4.9999999999999933E-2"/>
    <n v="-0.20000000000000007"/>
    <n v="5.0000000000000044E-2"/>
    <n v="28"/>
    <n v="18"/>
    <n v="15"/>
    <n v="7"/>
    <n v="28"/>
    <n v="28"/>
    <n v="21"/>
    <n v="41"/>
    <n v="17"/>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18"/>
    <n v="50"/>
    <n v="89"/>
    <n v="78"/>
    <n v="64"/>
    <n v="20"/>
    <n v="72"/>
    <n v="118"/>
    <n v="86"/>
    <n v="3"/>
    <n v="18"/>
    <n v="4"/>
    <n v="8"/>
    <n v="13"/>
    <n v="20"/>
    <n v="5"/>
    <n v="4"/>
    <n v="4"/>
    <n v="1.4"/>
    <n v="0.87"/>
    <n v="0.56999999999999995"/>
    <n v="0.53"/>
    <n v="0.43"/>
    <n v="0.71"/>
    <n v="0.71"/>
    <n v="0.53"/>
    <n v="1"/>
    <n v="65.62"/>
    <n v="53.98"/>
    <n v="49.59"/>
    <n v="51"/>
    <n v="51.1"/>
    <n v="62.6"/>
    <n v="52.05"/>
    <n v="46.83"/>
    <n v="50.8"/>
    <n v="21"/>
    <n v="108"/>
    <n v="138"/>
    <n v="120"/>
    <n v="81"/>
    <n v="34"/>
    <n v="130"/>
    <n v="189"/>
    <n v="119"/>
    <n v="0.95"/>
    <n v="0.99"/>
    <n v="0.44"/>
    <n v="0.45"/>
    <n v="0.36"/>
    <n v="0.84"/>
    <n v="0.46"/>
    <n v="0.44"/>
    <n v="0.8"/>
    <n v="0.44999999999999996"/>
    <n v="-0.12"/>
    <n v="0.12999999999999995"/>
    <n v="8.0000000000000016E-2"/>
    <n v="7.0000000000000007E-2"/>
    <n v="-0.13"/>
    <n v="0.24999999999999994"/>
    <n v="9.0000000000000024E-2"/>
    <n v="0.19999999999999996"/>
    <n v="1"/>
    <n v="41"/>
    <n v="10"/>
    <n v="11"/>
    <n v="10"/>
    <n v="31"/>
    <n v="5"/>
    <n v="11"/>
    <n v="5"/>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10"/>
    <n v="92"/>
    <n v="104"/>
    <n v="90"/>
    <n v="27"/>
    <n v="228"/>
    <n v="160"/>
    <n v="142"/>
    <n v="39"/>
    <n v="18"/>
    <n v="43"/>
    <n v="4"/>
    <n v="12"/>
    <n v="26"/>
    <n v="48"/>
    <n v="38"/>
    <n v="37"/>
    <n v="17"/>
    <n v="0.83"/>
    <n v="0.64"/>
    <n v="0.47"/>
    <n v="0.47"/>
    <n v="0.68"/>
    <n v="0.1"/>
    <n v="0.38"/>
    <n v="0.44"/>
    <n v="1.1499999999999999"/>
    <n v="44.14"/>
    <n v="47.51"/>
    <n v="45.65"/>
    <n v="47.92"/>
    <n v="59.61"/>
    <n v="40.950000000000003"/>
    <n v="42.1"/>
    <n v="44.13"/>
    <n v="56.22"/>
    <n v="235"/>
    <n v="161"/>
    <n v="197"/>
    <n v="177"/>
    <n v="49"/>
    <n v="314"/>
    <n v="236"/>
    <n v="217"/>
    <n v="73"/>
    <n v="0.89"/>
    <n v="1.1499999999999999"/>
    <n v="0.32"/>
    <n v="0.41"/>
    <n v="0.86"/>
    <n v="0.3"/>
    <n v="0.66"/>
    <n v="0.74"/>
    <n v="1.18"/>
    <n v="-6.0000000000000053E-2"/>
    <n v="-0.5099999999999999"/>
    <n v="0.14999999999999997"/>
    <n v="0.06"/>
    <n v="-0.17999999999999994"/>
    <n v="-0.19999999999999998"/>
    <n v="-0.28000000000000003"/>
    <n v="-0.3"/>
    <n v="-3.0000000000000027E-2"/>
    <n v="41"/>
    <n v="66"/>
    <n v="4"/>
    <n v="21"/>
    <n v="45"/>
    <n v="66"/>
    <n v="66"/>
    <n v="65"/>
    <n v="34"/>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40"/>
    <n v="11"/>
    <n v="295"/>
    <n v="146"/>
    <n v="1"/>
    <n v="32"/>
    <n v="14"/>
    <n v="22"/>
    <n v="1"/>
    <n v="25"/>
    <n v="9"/>
    <n v="59"/>
    <n v="24"/>
    <n v="1"/>
    <n v="3"/>
    <n v="2"/>
    <n v="3"/>
    <n v="1"/>
    <n v="0.68"/>
    <n v="1.05"/>
    <n v="0.08"/>
    <n v="0.32"/>
    <n v="1.39"/>
    <n v="0.51"/>
    <n v="1.01"/>
    <n v="0.92"/>
    <n v="1.48"/>
    <n v="38.49"/>
    <n v="59.04"/>
    <n v="30.29"/>
    <n v="40.22"/>
    <n v="83.79"/>
    <n v="55.5"/>
    <n v="61.1"/>
    <n v="58.55"/>
    <n v="68.14"/>
    <n v="274"/>
    <n v="65"/>
    <n v="318"/>
    <n v="262"/>
    <n v="3"/>
    <n v="62"/>
    <n v="36"/>
    <n v="64"/>
    <n v="17"/>
    <n v="0.89"/>
    <n v="1.1499999999999999"/>
    <n v="0.32"/>
    <n v="0.41"/>
    <n v="0.86"/>
    <n v="0.3"/>
    <n v="0.66"/>
    <n v="0.74"/>
    <n v="1.18"/>
    <n v="-0.20999999999999996"/>
    <n v="-9.9999999999999867E-2"/>
    <n v="-0.24"/>
    <n v="-8.9999999999999969E-2"/>
    <n v="0.52999999999999992"/>
    <n v="0.21000000000000002"/>
    <n v="0.35"/>
    <n v="0.18000000000000005"/>
    <n v="0.30000000000000004"/>
    <n v="53"/>
    <n v="46"/>
    <n v="66"/>
    <n v="49"/>
    <n v="3"/>
    <n v="3"/>
    <n v="3"/>
    <n v="10"/>
    <n v="11"/>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23"/>
    <n v="205"/>
    <n v="57"/>
    <n v="103"/>
    <n v="234"/>
    <n v="213"/>
    <n v="83"/>
    <n v="101"/>
    <n v="118"/>
    <n v="28"/>
    <n v="23"/>
    <n v="24"/>
    <n v="19"/>
    <n v="24"/>
    <n v="23"/>
    <n v="24"/>
    <n v="35"/>
    <n v="25"/>
    <n v="0.72"/>
    <n v="0.3"/>
    <n v="0.66"/>
    <n v="0.41"/>
    <n v="0.1"/>
    <n v="0.1"/>
    <n v="0.6"/>
    <n v="0.53"/>
    <n v="0.77"/>
    <n v="40"/>
    <n v="37.950000000000003"/>
    <n v="53.13"/>
    <n v="44.84"/>
    <n v="39.86"/>
    <n v="40.950000000000003"/>
    <n v="48.73"/>
    <n v="46.83"/>
    <n v="42.49"/>
    <n v="263"/>
    <n v="299"/>
    <n v="98"/>
    <n v="225"/>
    <n v="316"/>
    <n v="314"/>
    <n v="165"/>
    <n v="189"/>
    <n v="235"/>
    <n v="0.98"/>
    <n v="0.38"/>
    <n v="0.81"/>
    <n v="0.42"/>
    <n v="0.16"/>
    <n v="0.15"/>
    <n v="0.78"/>
    <n v="0.93"/>
    <n v="0.98"/>
    <n v="-0.26"/>
    <n v="-8.0000000000000016E-2"/>
    <n v="-0.15000000000000002"/>
    <n v="-1.0000000000000009E-2"/>
    <n v="-0.06"/>
    <n v="-4.9999999999999989E-2"/>
    <n v="-0.18000000000000005"/>
    <n v="-0.4"/>
    <n v="-0.20999999999999996"/>
    <n v="49"/>
    <n v="53"/>
    <n v="44"/>
    <n v="31"/>
    <n v="58"/>
    <n v="58"/>
    <n v="52"/>
    <n v="52"/>
    <n v="49"/>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29"/>
    <n v="35"/>
    <n v="261"/>
    <n v="93"/>
    <n v="22"/>
    <n v="93"/>
    <n v="106"/>
    <n v="84"/>
    <n v="107"/>
    <n v="22"/>
    <n v="21"/>
    <n v="42"/>
    <n v="13"/>
    <n v="22"/>
    <n v="17"/>
    <n v="21"/>
    <n v="21"/>
    <n v="29"/>
    <n v="0.69"/>
    <n v="0.85"/>
    <n v="0.14000000000000001"/>
    <n v="0.43"/>
    <n v="0.67"/>
    <n v="0.26"/>
    <n v="0.52"/>
    <n v="0.6"/>
    <n v="0.8"/>
    <n v="38.869999999999997"/>
    <n v="53.41"/>
    <n v="32.659999999999997"/>
    <n v="45.87"/>
    <n v="59.27"/>
    <n v="46.63"/>
    <n v="46.32"/>
    <n v="48.94"/>
    <n v="43.57"/>
    <n v="271"/>
    <n v="115"/>
    <n v="310"/>
    <n v="203"/>
    <n v="51"/>
    <n v="160"/>
    <n v="187"/>
    <n v="170"/>
    <n v="216"/>
    <n v="0.89"/>
    <n v="1.1499999999999999"/>
    <n v="0.32"/>
    <n v="0.41"/>
    <n v="0.86"/>
    <n v="0.3"/>
    <n v="0.66"/>
    <n v="0.74"/>
    <n v="1.18"/>
    <n v="-0.20000000000000007"/>
    <n v="-0.29999999999999993"/>
    <n v="-0.18"/>
    <n v="2.0000000000000018E-2"/>
    <n v="-0.18999999999999995"/>
    <n v="-3.999999999999998E-2"/>
    <n v="-0.14000000000000001"/>
    <n v="-0.14000000000000001"/>
    <n v="-0.37999999999999989"/>
    <n v="51"/>
    <n v="58"/>
    <n v="60"/>
    <n v="31"/>
    <n v="47"/>
    <n v="39"/>
    <n v="50"/>
    <n v="53"/>
    <n v="62"/>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99"/>
    <n v="131"/>
    <n v="75"/>
    <n v="54"/>
    <n v="104"/>
    <n v="117"/>
    <n v="38"/>
    <n v="44"/>
    <n v="100"/>
    <n v="20"/>
    <n v="27"/>
    <n v="24"/>
    <n v="15"/>
    <n v="18"/>
    <n v="27"/>
    <n v="26"/>
    <n v="23"/>
    <n v="23"/>
    <n v="0.8"/>
    <n v="0.47"/>
    <n v="0.55000000000000004"/>
    <n v="0.53"/>
    <n v="0.26"/>
    <n v="0.22"/>
    <n v="0.75"/>
    <n v="0.75"/>
    <n v="0.81"/>
    <n v="43.01"/>
    <n v="42.73"/>
    <n v="48.8"/>
    <n v="51"/>
    <n v="45.31"/>
    <n v="45.21"/>
    <n v="53.26"/>
    <n v="53.44"/>
    <n v="43.93"/>
    <n v="246"/>
    <n v="215"/>
    <n v="152"/>
    <n v="120"/>
    <n v="189"/>
    <n v="191"/>
    <n v="115"/>
    <n v="104"/>
    <n v="207"/>
    <n v="0.95"/>
    <n v="0.69"/>
    <n v="0.66"/>
    <n v="0.52"/>
    <n v="0.32"/>
    <n v="0.34"/>
    <n v="1.04"/>
    <n v="0.86"/>
    <n v="0.98"/>
    <n v="-0.14999999999999991"/>
    <n v="-0.21999999999999997"/>
    <n v="-0.10999999999999999"/>
    <n v="1.0000000000000009E-2"/>
    <n v="-0.06"/>
    <n v="-0.12000000000000002"/>
    <n v="-0.29000000000000004"/>
    <n v="-0.10999999999999999"/>
    <n v="-0.16999999999999993"/>
    <n v="48"/>
    <n v="58"/>
    <n v="38"/>
    <n v="26"/>
    <n v="50"/>
    <n v="56"/>
    <n v="56"/>
    <n v="38"/>
    <n v="41"/>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
    <n v="2"/>
    <n v="3"/>
    <n v="3"/>
    <n v="4"/>
    <s v="-"/>
    <n v="2"/>
    <n v="6"/>
    <n v="18"/>
    <n v="72"/>
    <n v="100"/>
    <n v="150"/>
    <n v="300"/>
    <n v="500"/>
    <n v="1500"/>
    <n v="1"/>
    <n v="0.75"/>
    <n v="0.5"/>
    <n v="0.27777777777777779"/>
    <n v="0.20833333333333331"/>
    <s v="黄"/>
    <m/>
    <n v="4"/>
    <n v="70"/>
    <n v="37"/>
    <n v="69"/>
    <n v="40"/>
    <n v="13"/>
    <n v="25"/>
    <n v="47"/>
    <n v="19"/>
    <n v="82"/>
    <n v="103"/>
    <n v="156"/>
    <n v="33"/>
    <n v="84"/>
    <n v="175"/>
    <n v="82"/>
    <n v="102"/>
    <n v="225"/>
    <n v="70"/>
    <n v="29"/>
    <n v="18"/>
    <n v="10"/>
    <n v="30"/>
    <n v="35"/>
    <n v="12"/>
    <n v="6"/>
    <n v="23"/>
    <n v="15"/>
    <n v="0.79"/>
    <n v="0.42"/>
    <n v="0.78"/>
    <n v="0.45"/>
    <n v="0.15"/>
    <n v="0.28000000000000003"/>
    <n v="0.53"/>
    <n v="0.21"/>
    <n v="0.92"/>
    <n v="42.64"/>
    <n v="41.32"/>
    <n v="57.85"/>
    <n v="46.89"/>
    <n v="41.56"/>
    <n v="47.34"/>
    <n v="46.62"/>
    <n v="37.22"/>
    <n v="47.91"/>
    <n v="250"/>
    <n v="241"/>
    <n v="64"/>
    <n v="188"/>
    <n v="276"/>
    <n v="147"/>
    <n v="184"/>
    <n v="276"/>
    <n v="154"/>
    <n v="1.1599999999999999"/>
    <n v="0.45"/>
    <n v="0.66"/>
    <n v="0.73"/>
    <n v="0.26"/>
    <n v="0.2"/>
    <n v="0.28000000000000003"/>
    <n v="0.23"/>
    <n v="0.92"/>
    <n v="-0.36999999999999988"/>
    <n v="-3.0000000000000027E-2"/>
    <n v="0.12"/>
    <n v="-0.27999999999999997"/>
    <n v="-0.11000000000000001"/>
    <n v="8.0000000000000016E-2"/>
    <n v="0.25"/>
    <n v="-2.0000000000000018E-2"/>
    <n v="0"/>
    <n v="65"/>
    <n v="43"/>
    <n v="18"/>
    <n v="67"/>
    <n v="68"/>
    <n v="11"/>
    <n v="7"/>
    <n v="26"/>
    <n v="27"/>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83"/>
    <n v="80"/>
    <n v="104"/>
    <n v="73"/>
    <n v="21"/>
    <n v="213"/>
    <n v="146"/>
    <n v="130"/>
    <n v="24"/>
    <n v="11"/>
    <n v="41"/>
    <n v="4"/>
    <n v="9"/>
    <n v="21"/>
    <n v="44"/>
    <n v="34"/>
    <n v="32"/>
    <n v="13"/>
    <n v="0.82"/>
    <n v="0.6"/>
    <n v="0.41"/>
    <n v="0.46"/>
    <n v="0.67"/>
    <n v="0.1"/>
    <n v="0.37"/>
    <n v="0.42"/>
    <n v="1.0900000000000001"/>
    <n v="43.77"/>
    <n v="46.38"/>
    <n v="43.29"/>
    <n v="47.41"/>
    <n v="59.27"/>
    <n v="40.950000000000003"/>
    <n v="41.8"/>
    <n v="43.53"/>
    <n v="54.05"/>
    <n v="243"/>
    <n v="181"/>
    <n v="232"/>
    <n v="183"/>
    <n v="51"/>
    <n v="314"/>
    <n v="240"/>
    <n v="229"/>
    <n v="88"/>
    <n v="0.89"/>
    <n v="1.1499999999999999"/>
    <n v="0.32"/>
    <n v="0.41"/>
    <n v="0.86"/>
    <n v="0.3"/>
    <n v="0.66"/>
    <n v="0.74"/>
    <n v="1.18"/>
    <n v="-7.0000000000000062E-2"/>
    <n v="-0.54999999999999993"/>
    <n v="8.9999999999999969E-2"/>
    <n v="5.0000000000000044E-2"/>
    <n v="-0.18999999999999995"/>
    <n v="-0.19999999999999998"/>
    <n v="-0.29000000000000004"/>
    <n v="-0.32"/>
    <n v="-8.9999999999999858E-2"/>
    <n v="43"/>
    <n v="67"/>
    <n v="16"/>
    <n v="25"/>
    <n v="47"/>
    <n v="66"/>
    <n v="67"/>
    <n v="66"/>
    <n v="37"/>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72"/>
    <n v="107"/>
    <n v="62"/>
    <n v="39"/>
    <n v="91"/>
    <n v="93"/>
    <n v="24"/>
    <n v="27"/>
    <n v="77"/>
    <n v="15"/>
    <n v="19"/>
    <n v="18"/>
    <n v="12"/>
    <n v="12"/>
    <n v="17"/>
    <n v="20"/>
    <n v="14"/>
    <n v="18"/>
    <n v="0.88"/>
    <n v="0.53"/>
    <n v="0.61"/>
    <n v="0.57999999999999996"/>
    <n v="0.28000000000000003"/>
    <n v="0.26"/>
    <n v="0.82"/>
    <n v="0.82"/>
    <n v="0.89"/>
    <n v="46.03"/>
    <n v="44.42"/>
    <n v="51.16"/>
    <n v="53.57"/>
    <n v="45.99"/>
    <n v="46.63"/>
    <n v="55.37"/>
    <n v="55.55"/>
    <n v="46.83"/>
    <n v="213"/>
    <n v="199"/>
    <n v="121"/>
    <n v="87"/>
    <n v="171"/>
    <n v="160"/>
    <n v="92"/>
    <n v="88"/>
    <n v="168"/>
    <n v="0.95"/>
    <n v="0.69"/>
    <n v="0.66"/>
    <n v="0.52"/>
    <n v="0.32"/>
    <n v="0.34"/>
    <n v="1.04"/>
    <n v="0.86"/>
    <n v="0.98"/>
    <n v="-6.9999999999999951E-2"/>
    <n v="-0.15999999999999992"/>
    <n v="-5.0000000000000044E-2"/>
    <n v="5.9999999999999942E-2"/>
    <n v="-3.999999999999998E-2"/>
    <n v="-8.0000000000000016E-2"/>
    <n v="-0.22000000000000008"/>
    <n v="-4.0000000000000036E-2"/>
    <n v="-8.9999999999999969E-2"/>
    <n v="43"/>
    <n v="55"/>
    <n v="31"/>
    <n v="21"/>
    <n v="44"/>
    <n v="50"/>
    <n v="52"/>
    <n v="31"/>
    <n v="33"/>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青"/>
    <m/>
    <n v="4"/>
    <n v="90"/>
    <n v="54"/>
    <n v="63"/>
    <n v="60"/>
    <n v="29"/>
    <n v="26"/>
    <n v="84"/>
    <n v="84"/>
    <n v="92"/>
    <n v="42"/>
    <n v="83"/>
    <n v="42"/>
    <n v="24"/>
    <n v="72"/>
    <n v="72"/>
    <n v="16"/>
    <n v="13"/>
    <n v="40"/>
    <n v="9"/>
    <n v="9"/>
    <n v="9"/>
    <n v="5"/>
    <n v="5"/>
    <n v="8"/>
    <n v="13"/>
    <n v="8"/>
    <n v="6"/>
    <n v="0.95"/>
    <n v="0.56999999999999995"/>
    <n v="0.66"/>
    <n v="0.63"/>
    <n v="0.31"/>
    <n v="0.27"/>
    <n v="0.88"/>
    <n v="0.88"/>
    <n v="0.97"/>
    <n v="48.67"/>
    <n v="45.54"/>
    <n v="53.13"/>
    <n v="56.13"/>
    <n v="47.01"/>
    <n v="46.98"/>
    <n v="57.18"/>
    <n v="57.35"/>
    <n v="49.72"/>
    <n v="158"/>
    <n v="188"/>
    <n v="98"/>
    <n v="65"/>
    <n v="138"/>
    <n v="152"/>
    <n v="75"/>
    <n v="76"/>
    <n v="132"/>
    <n v="0.95"/>
    <n v="0.69"/>
    <n v="0.66"/>
    <n v="0.52"/>
    <n v="0.32"/>
    <n v="0.34"/>
    <n v="1.04"/>
    <n v="0.86"/>
    <n v="0.98"/>
    <n v="0"/>
    <n v="-0.12"/>
    <n v="0"/>
    <n v="0.10999999999999999"/>
    <n v="-1.0000000000000009E-2"/>
    <n v="-7.0000000000000007E-2"/>
    <n v="-0.16000000000000003"/>
    <n v="2.0000000000000018E-2"/>
    <n v="-1.0000000000000009E-2"/>
    <n v="30"/>
    <n v="52"/>
    <n v="26"/>
    <n v="16"/>
    <n v="27"/>
    <n v="48"/>
    <n v="48"/>
    <n v="26"/>
    <n v="27"/>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30"/>
    <n v="50"/>
    <n v="90"/>
    <n v="150"/>
    <n v="450"/>
    <n v="1"/>
    <n v="0.83333333333333337"/>
    <n v="0.5"/>
    <n v="0.27777777777777779"/>
    <n v="0.20833333333333334"/>
    <s v="黄"/>
    <m/>
    <n v="4"/>
    <n v="91"/>
    <n v="36"/>
    <n v="42"/>
    <n v="65"/>
    <n v="24"/>
    <n v="24"/>
    <n v="23"/>
    <n v="36"/>
    <n v="66"/>
    <n v="39"/>
    <n v="160"/>
    <n v="95"/>
    <n v="19"/>
    <n v="99"/>
    <n v="87"/>
    <n v="199"/>
    <n v="142"/>
    <n v="118"/>
    <n v="17"/>
    <n v="20"/>
    <n v="25"/>
    <n v="15"/>
    <n v="13"/>
    <n v="13"/>
    <n v="21"/>
    <n v="13"/>
    <n v="24"/>
    <n v="0.95"/>
    <n v="0.38"/>
    <n v="0.44"/>
    <n v="0.68"/>
    <n v="0.25"/>
    <n v="0.25"/>
    <n v="0.24"/>
    <n v="0.38"/>
    <n v="0.69"/>
    <n v="48.67"/>
    <n v="40.200000000000003"/>
    <n v="44.47"/>
    <n v="58.7"/>
    <n v="44.97"/>
    <n v="46.27"/>
    <n v="37.880000000000003"/>
    <n v="42.33"/>
    <n v="39.6"/>
    <n v="158"/>
    <n v="257"/>
    <n v="212"/>
    <n v="39"/>
    <n v="197"/>
    <n v="168"/>
    <n v="285"/>
    <n v="246"/>
    <n v="285"/>
    <n v="1.1599999999999999"/>
    <n v="0.45"/>
    <n v="0.66"/>
    <n v="0.73"/>
    <n v="0.26"/>
    <n v="0.2"/>
    <n v="0.28000000000000003"/>
    <n v="0.23"/>
    <n v="0.92"/>
    <n v="-0.20999999999999996"/>
    <n v="-7.0000000000000007E-2"/>
    <n v="-0.22000000000000003"/>
    <n v="-4.9999999999999933E-2"/>
    <n v="-1.0000000000000009E-2"/>
    <n v="4.9999999999999989E-2"/>
    <n v="-4.0000000000000036E-2"/>
    <n v="0.15"/>
    <n v="-0.23000000000000009"/>
    <n v="52"/>
    <n v="51"/>
    <n v="62"/>
    <n v="29"/>
    <n v="27"/>
    <n v="14"/>
    <n v="38"/>
    <n v="14"/>
    <n v="62"/>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黄"/>
    <m/>
    <n v="4"/>
    <n v="91"/>
    <n v="48"/>
    <n v="90"/>
    <n v="52"/>
    <n v="16"/>
    <n v="32"/>
    <n v="61"/>
    <n v="24"/>
    <n v="106"/>
    <n v="39"/>
    <n v="107"/>
    <n v="5"/>
    <n v="39"/>
    <n v="154"/>
    <n v="50"/>
    <n v="53"/>
    <n v="199"/>
    <n v="18"/>
    <n v="17"/>
    <n v="8"/>
    <n v="2"/>
    <n v="23"/>
    <n v="25"/>
    <n v="4"/>
    <n v="2"/>
    <n v="17"/>
    <n v="5"/>
    <n v="0.95"/>
    <n v="0.5"/>
    <n v="0.94"/>
    <n v="0.54"/>
    <n v="0.17"/>
    <n v="0.33"/>
    <n v="0.64"/>
    <n v="0.25"/>
    <n v="1.1000000000000001"/>
    <n v="48.67"/>
    <n v="43.57"/>
    <n v="64.150000000000006"/>
    <n v="51.51"/>
    <n v="42.25"/>
    <n v="49.11"/>
    <n v="49.94"/>
    <n v="38.42"/>
    <n v="54.41"/>
    <n v="158"/>
    <n v="204"/>
    <n v="32"/>
    <n v="111"/>
    <n v="263"/>
    <n v="101"/>
    <n v="155"/>
    <n v="268"/>
    <n v="84"/>
    <n v="1.1599999999999999"/>
    <n v="0.45"/>
    <n v="0.66"/>
    <n v="0.73"/>
    <n v="0.26"/>
    <n v="0.2"/>
    <n v="0.28000000000000003"/>
    <n v="0.23"/>
    <n v="0.92"/>
    <n v="-0.20999999999999996"/>
    <n v="4.9999999999999989E-2"/>
    <n v="0.27999999999999992"/>
    <n v="-0.18999999999999995"/>
    <n v="-0.09"/>
    <n v="0.13"/>
    <n v="0.36"/>
    <n v="1.999999999999999E-2"/>
    <n v="0.18000000000000005"/>
    <n v="52"/>
    <n v="19"/>
    <n v="11"/>
    <n v="60"/>
    <n v="65"/>
    <n v="3"/>
    <n v="3"/>
    <n v="18"/>
    <n v="19"/>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緑"/>
    <m/>
    <n v="4"/>
    <n v="90"/>
    <n v="88"/>
    <n v="30"/>
    <n v="56"/>
    <n v="44"/>
    <n v="76"/>
    <n v="40"/>
    <n v="31"/>
    <n v="74"/>
    <n v="42"/>
    <n v="11"/>
    <n v="142"/>
    <n v="30"/>
    <n v="40"/>
    <n v="7"/>
    <n v="119"/>
    <n v="164"/>
    <n v="96"/>
    <n v="6"/>
    <n v="3"/>
    <n v="14"/>
    <n v="2"/>
    <n v="4"/>
    <n v="7"/>
    <n v="8"/>
    <n v="12"/>
    <n v="7"/>
    <n v="0.84"/>
    <n v="0.82"/>
    <n v="0.28000000000000003"/>
    <n v="0.52"/>
    <n v="0.41"/>
    <n v="0.71"/>
    <n v="0.37"/>
    <n v="0.28999999999999998"/>
    <n v="0.69"/>
    <n v="44.52"/>
    <n v="52.57"/>
    <n v="38.17"/>
    <n v="50.49"/>
    <n v="50.42"/>
    <n v="62.6"/>
    <n v="41.8"/>
    <n v="39.619999999999997"/>
    <n v="39.6"/>
    <n v="232"/>
    <n v="124"/>
    <n v="296"/>
    <n v="131"/>
    <n v="90"/>
    <n v="34"/>
    <n v="240"/>
    <n v="264"/>
    <n v="285"/>
    <n v="0.95"/>
    <n v="0.99"/>
    <n v="0.44"/>
    <n v="0.45"/>
    <n v="0.36"/>
    <n v="0.84"/>
    <n v="0.46"/>
    <n v="0.44"/>
    <n v="0.8"/>
    <n v="-0.10999999999999999"/>
    <n v="-0.17000000000000004"/>
    <n v="-0.15999999999999998"/>
    <n v="7.0000000000000007E-2"/>
    <n v="4.9999999999999989E-2"/>
    <n v="-0.13"/>
    <n v="-9.0000000000000024E-2"/>
    <n v="-0.15000000000000002"/>
    <n v="-0.1100000000000001"/>
    <n v="39"/>
    <n v="47"/>
    <n v="51"/>
    <n v="14"/>
    <n v="15"/>
    <n v="31"/>
    <n v="40"/>
    <n v="56"/>
    <n v="36"/>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3"/>
    <n v="35"/>
    <n v="78"/>
    <n v="47"/>
    <n v="12"/>
    <n v="12"/>
    <n v="68"/>
    <n v="60"/>
    <n v="90"/>
    <n v="62"/>
    <n v="167"/>
    <n v="18"/>
    <n v="54"/>
    <n v="190"/>
    <n v="170"/>
    <n v="35"/>
    <n v="58"/>
    <n v="43"/>
    <n v="14"/>
    <n v="10"/>
    <n v="10"/>
    <n v="7"/>
    <n v="9"/>
    <n v="8"/>
    <n v="8"/>
    <n v="19"/>
    <n v="9"/>
    <n v="0.85"/>
    <n v="0.36"/>
    <n v="0.8"/>
    <n v="0.48"/>
    <n v="0.12"/>
    <n v="0.12"/>
    <n v="0.69"/>
    <n v="0.61"/>
    <n v="0.92"/>
    <n v="44.9"/>
    <n v="39.64"/>
    <n v="58.64"/>
    <n v="48.43"/>
    <n v="40.54"/>
    <n v="41.66"/>
    <n v="51.45"/>
    <n v="49.24"/>
    <n v="47.91"/>
    <n v="227"/>
    <n v="270"/>
    <n v="58"/>
    <n v="159"/>
    <n v="303"/>
    <n v="298"/>
    <n v="134"/>
    <n v="164"/>
    <n v="154"/>
    <n v="0.98"/>
    <n v="0.38"/>
    <n v="0.81"/>
    <n v="0.42"/>
    <n v="0.16"/>
    <n v="0.15"/>
    <n v="0.78"/>
    <n v="0.93"/>
    <n v="0.98"/>
    <n v="-0.13"/>
    <n v="-2.0000000000000018E-2"/>
    <n v="-1.0000000000000009E-2"/>
    <n v="0.06"/>
    <n v="-4.0000000000000008E-2"/>
    <n v="-0.03"/>
    <n v="-9.000000000000008E-2"/>
    <n v="-0.32000000000000006"/>
    <n v="-5.9999999999999942E-2"/>
    <n v="44"/>
    <n v="28"/>
    <n v="25"/>
    <n v="18"/>
    <n v="46"/>
    <n v="46"/>
    <n v="44"/>
    <n v="48"/>
    <n v="30"/>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6"/>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03"/>
    <n v="156"/>
    <n v="33"/>
    <n v="84"/>
    <n v="190"/>
    <n v="87"/>
    <n v="94"/>
    <n v="219"/>
    <n v="75"/>
    <n v="29"/>
    <n v="18"/>
    <n v="10"/>
    <n v="30"/>
    <n v="37"/>
    <n v="13"/>
    <n v="5"/>
    <n v="21"/>
    <n v="17"/>
    <n v="0.86"/>
    <n v="0.46"/>
    <n v="0.85"/>
    <n v="0.49"/>
    <n v="0.15"/>
    <n v="0.3"/>
    <n v="0.6"/>
    <n v="0.25"/>
    <n v="1"/>
    <n v="45.27"/>
    <n v="42.45"/>
    <n v="60.61"/>
    <n v="48.95"/>
    <n v="41.56"/>
    <n v="48.05"/>
    <n v="48.73"/>
    <n v="38.42"/>
    <n v="50.8"/>
    <n v="222"/>
    <n v="222"/>
    <n v="51"/>
    <n v="150"/>
    <n v="276"/>
    <n v="135"/>
    <n v="165"/>
    <n v="268"/>
    <n v="119"/>
    <n v="1.1599999999999999"/>
    <n v="0.45"/>
    <n v="0.66"/>
    <n v="0.73"/>
    <n v="0.26"/>
    <n v="0.2"/>
    <n v="0.28000000000000003"/>
    <n v="0.23"/>
    <n v="0.92"/>
    <n v="-0.29999999999999993"/>
    <n v="1.0000000000000009E-2"/>
    <n v="0.18999999999999995"/>
    <n v="-0.24"/>
    <n v="-0.11000000000000001"/>
    <n v="9.9999999999999978E-2"/>
    <n v="0.31999999999999995"/>
    <n v="1.999999999999999E-2"/>
    <n v="7.999999999999996E-2"/>
    <n v="63"/>
    <n v="28"/>
    <n v="15"/>
    <n v="65"/>
    <n v="68"/>
    <n v="8"/>
    <n v="5"/>
    <n v="18"/>
    <n v="23"/>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19"/>
    <n v="131"/>
    <n v="73"/>
    <n v="11"/>
    <n v="75"/>
    <n v="65"/>
    <n v="178"/>
    <n v="126"/>
    <n v="80"/>
    <n v="8"/>
    <n v="14"/>
    <n v="18"/>
    <n v="10"/>
    <n v="8"/>
    <n v="7"/>
    <n v="12"/>
    <n v="9"/>
    <n v="18"/>
    <n v="1.27"/>
    <n v="0.5"/>
    <n v="0.6"/>
    <n v="0.9"/>
    <n v="0.33"/>
    <n v="0.33"/>
    <n v="0.33"/>
    <n v="0.48"/>
    <n v="0.93"/>
    <n v="60.72"/>
    <n v="43.57"/>
    <n v="50.77"/>
    <n v="69.989999999999995"/>
    <n v="47.69"/>
    <n v="49.11"/>
    <n v="40.590000000000003"/>
    <n v="45.33"/>
    <n v="48.27"/>
    <n v="44"/>
    <n v="204"/>
    <n v="122"/>
    <n v="18"/>
    <n v="122"/>
    <n v="101"/>
    <n v="251"/>
    <n v="203"/>
    <n v="150"/>
    <n v="1.1599999999999999"/>
    <n v="0.45"/>
    <n v="0.66"/>
    <n v="0.73"/>
    <n v="0.26"/>
    <n v="0.2"/>
    <n v="0.28000000000000003"/>
    <n v="0.23"/>
    <n v="0.92"/>
    <n v="0.1100000000000001"/>
    <n v="4.9999999999999989E-2"/>
    <n v="-6.0000000000000053E-2"/>
    <n v="0.17000000000000004"/>
    <n v="7.0000000000000007E-2"/>
    <n v="0.13"/>
    <n v="4.9999999999999989E-2"/>
    <n v="0.24999999999999997"/>
    <n v="1.0000000000000009E-2"/>
    <n v="19"/>
    <n v="19"/>
    <n v="31"/>
    <n v="15"/>
    <n v="7"/>
    <n v="3"/>
    <n v="13"/>
    <n v="8"/>
    <n v="26"/>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49"/>
    <n v="92"/>
    <n v="52"/>
    <n v="28"/>
    <n v="81"/>
    <n v="82"/>
    <n v="16"/>
    <n v="13"/>
    <n v="56"/>
    <n v="11"/>
    <n v="14"/>
    <n v="13"/>
    <n v="9"/>
    <n v="9"/>
    <n v="11"/>
    <n v="13"/>
    <n v="8"/>
    <n v="12"/>
    <n v="1.07"/>
    <n v="0.64"/>
    <n v="0.74"/>
    <n v="0.7"/>
    <n v="0.33"/>
    <n v="0.31"/>
    <n v="1.04"/>
    <n v="1.04"/>
    <n v="1.07"/>
    <n v="53.19"/>
    <n v="47.51"/>
    <n v="56.28"/>
    <n v="59.72"/>
    <n v="47.69"/>
    <n v="48.4"/>
    <n v="62"/>
    <n v="62.16"/>
    <n v="53.33"/>
    <n v="112"/>
    <n v="161"/>
    <n v="73"/>
    <n v="34"/>
    <n v="122"/>
    <n v="129"/>
    <n v="32"/>
    <n v="31"/>
    <n v="96"/>
    <n v="0.95"/>
    <n v="0.69"/>
    <n v="0.66"/>
    <n v="0.52"/>
    <n v="0.32"/>
    <n v="0.34"/>
    <n v="1.04"/>
    <n v="0.86"/>
    <n v="0.98"/>
    <n v="0.12000000000000011"/>
    <n v="-4.9999999999999933E-2"/>
    <n v="7.999999999999996E-2"/>
    <n v="0.17999999999999994"/>
    <n v="1.0000000000000009E-2"/>
    <n v="-3.0000000000000027E-2"/>
    <n v="0"/>
    <n v="0.18000000000000005"/>
    <n v="9.000000000000008E-2"/>
    <n v="19"/>
    <n v="36"/>
    <n v="17"/>
    <n v="6"/>
    <n v="19"/>
    <n v="38"/>
    <n v="27"/>
    <n v="10"/>
    <n v="19"/>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83"/>
    <n v="35"/>
    <n v="142"/>
    <n v="218"/>
    <n v="110"/>
    <n v="38"/>
    <n v="128"/>
    <n v="177"/>
    <n v="168"/>
    <n v="12"/>
    <n v="13"/>
    <n v="14"/>
    <n v="39"/>
    <n v="22"/>
    <n v="35"/>
    <n v="12"/>
    <n v="19"/>
    <n v="26"/>
    <n v="1.0900000000000001"/>
    <n v="1.07"/>
    <n v="0.43"/>
    <n v="0.25"/>
    <n v="0.32"/>
    <n v="0.55000000000000004"/>
    <n v="0.55000000000000004"/>
    <n v="0.41"/>
    <n v="0.75"/>
    <n v="53.94"/>
    <n v="59.6"/>
    <n v="44.07"/>
    <n v="36.630000000000003"/>
    <n v="47.35"/>
    <n v="56.92"/>
    <n v="47.23"/>
    <n v="43.23"/>
    <n v="41.77"/>
    <n v="110"/>
    <n v="62"/>
    <n v="222"/>
    <n v="303"/>
    <n v="131"/>
    <n v="59"/>
    <n v="178"/>
    <n v="234"/>
    <n v="257"/>
    <n v="0.95"/>
    <n v="0.99"/>
    <n v="0.44"/>
    <n v="0.45"/>
    <n v="0.36"/>
    <n v="0.84"/>
    <n v="0.46"/>
    <n v="0.44"/>
    <n v="0.8"/>
    <n v="0.14000000000000012"/>
    <n v="8.0000000000000071E-2"/>
    <n v="-1.0000000000000009E-2"/>
    <n v="-0.2"/>
    <n v="-3.999999999999998E-2"/>
    <n v="-0.28999999999999992"/>
    <n v="9.0000000000000024E-2"/>
    <n v="-3.0000000000000027E-2"/>
    <n v="-5.0000000000000044E-2"/>
    <n v="17"/>
    <n v="17"/>
    <n v="27"/>
    <n v="55"/>
    <n v="33"/>
    <n v="55"/>
    <n v="14"/>
    <n v="32"/>
    <n v="29"/>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49"/>
    <n v="9"/>
    <n v="256"/>
    <n v="180"/>
    <n v="32"/>
    <n v="102"/>
    <n v="114"/>
    <n v="56"/>
    <n v="136"/>
    <n v="3"/>
    <n v="7"/>
    <n v="38"/>
    <n v="31"/>
    <n v="31"/>
    <n v="20"/>
    <n v="24"/>
    <n v="13"/>
    <n v="38"/>
    <n v="1.04"/>
    <n v="1.1399999999999999"/>
    <n v="0.15"/>
    <n v="0.26"/>
    <n v="0.56000000000000005"/>
    <n v="0.26"/>
    <n v="0.5"/>
    <n v="0.73"/>
    <n v="0.71"/>
    <n v="52.06"/>
    <n v="61.57"/>
    <n v="33.049999999999997"/>
    <n v="37.14"/>
    <n v="55.53"/>
    <n v="46.63"/>
    <n v="45.72"/>
    <n v="52.84"/>
    <n v="40.32"/>
    <n v="120"/>
    <n v="45"/>
    <n v="308"/>
    <n v="294"/>
    <n v="73"/>
    <n v="160"/>
    <n v="191"/>
    <n v="114"/>
    <n v="271"/>
    <n v="0.89"/>
    <n v="1.1499999999999999"/>
    <n v="0.32"/>
    <n v="0.41"/>
    <n v="0.86"/>
    <n v="0.3"/>
    <n v="0.66"/>
    <n v="0.74"/>
    <n v="1.18"/>
    <n v="0.15000000000000002"/>
    <n v="-1.0000000000000009E-2"/>
    <n v="-0.17"/>
    <n v="-0.14999999999999997"/>
    <n v="-0.29999999999999993"/>
    <n v="-3.999999999999998E-2"/>
    <n v="-0.16000000000000003"/>
    <n v="-1.0000000000000009E-2"/>
    <n v="-0.47"/>
    <n v="16"/>
    <n v="31"/>
    <n v="58"/>
    <n v="56"/>
    <n v="65"/>
    <n v="39"/>
    <n v="51"/>
    <n v="34"/>
    <n v="66"/>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65"/>
    <n v="205"/>
    <n v="2"/>
    <n v="180"/>
    <n v="272"/>
    <n v="258"/>
    <n v="20"/>
    <n v="25"/>
    <n v="17"/>
    <n v="35"/>
    <n v="23"/>
    <n v="2"/>
    <n v="31"/>
    <n v="43"/>
    <n v="42"/>
    <n v="2"/>
    <n v="8"/>
    <n v="2"/>
    <n v="0.63"/>
    <n v="0.32"/>
    <n v="1.25"/>
    <n v="0.27"/>
    <n v="7.0000000000000007E-2"/>
    <n v="7.0000000000000007E-2"/>
    <n v="0.99"/>
    <n v="0.94"/>
    <n v="1.32"/>
    <n v="36.61"/>
    <n v="38.51"/>
    <n v="76.36"/>
    <n v="37.659999999999997"/>
    <n v="38.840000000000003"/>
    <n v="39.880000000000003"/>
    <n v="60.49"/>
    <n v="59.15"/>
    <n v="62.36"/>
    <n v="284"/>
    <n v="284"/>
    <n v="5"/>
    <n v="286"/>
    <n v="318"/>
    <n v="318"/>
    <n v="50"/>
    <n v="58"/>
    <n v="36"/>
    <n v="0.98"/>
    <n v="0.38"/>
    <n v="0.81"/>
    <n v="0.42"/>
    <n v="0.16"/>
    <n v="0.15"/>
    <n v="0.78"/>
    <n v="0.93"/>
    <n v="0.98"/>
    <n v="-0.35"/>
    <n v="-0.06"/>
    <n v="0.43999999999999995"/>
    <n v="-0.14999999999999997"/>
    <n v="-0.09"/>
    <n v="-7.9999999999999988E-2"/>
    <n v="0.20999999999999996"/>
    <n v="9.9999999999998979E-3"/>
    <n v="0.34000000000000008"/>
    <n v="53"/>
    <n v="38"/>
    <n v="4"/>
    <n v="51"/>
    <n v="60"/>
    <n v="60"/>
    <n v="10"/>
    <n v="30"/>
    <n v="6"/>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7"/>
    <n v="41"/>
    <n v="85"/>
    <n v="17"/>
    <n v="110"/>
    <n v="117"/>
    <n v="35"/>
    <n v="43"/>
    <n v="113"/>
    <n v="2"/>
    <n v="3"/>
    <n v="27"/>
    <n v="3"/>
    <n v="20"/>
    <n v="27"/>
    <n v="25"/>
    <n v="22"/>
    <n v="28"/>
    <n v="1.44"/>
    <n v="0.86"/>
    <n v="0.54"/>
    <n v="0.8"/>
    <n v="0.26"/>
    <n v="0.24"/>
    <n v="0.81"/>
    <n v="0.81"/>
    <n v="0.8"/>
    <n v="67.13"/>
    <n v="53.69"/>
    <n v="48.41"/>
    <n v="64.86"/>
    <n v="45.31"/>
    <n v="45.92"/>
    <n v="55.07"/>
    <n v="55.25"/>
    <n v="43.57"/>
    <n v="12"/>
    <n v="111"/>
    <n v="160"/>
    <n v="22"/>
    <n v="189"/>
    <n v="174"/>
    <n v="93"/>
    <n v="90"/>
    <n v="216"/>
    <n v="0.95"/>
    <n v="0.69"/>
    <n v="0.66"/>
    <n v="0.52"/>
    <n v="0.32"/>
    <n v="0.34"/>
    <n v="1.04"/>
    <n v="0.86"/>
    <n v="0.98"/>
    <n v="0.49"/>
    <n v="0.17000000000000004"/>
    <n v="-0.12"/>
    <n v="0.28000000000000003"/>
    <n v="-0.06"/>
    <n v="-0.10000000000000003"/>
    <n v="-0.22999999999999998"/>
    <n v="-4.9999999999999933E-2"/>
    <n v="-0.17999999999999994"/>
    <n v="2"/>
    <n v="10"/>
    <n v="42"/>
    <n v="3"/>
    <n v="50"/>
    <n v="52"/>
    <n v="53"/>
    <n v="32"/>
    <n v="46"/>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03"/>
    <n v="189"/>
    <n v="39"/>
    <n v="84"/>
    <n v="216"/>
    <n v="196"/>
    <n v="56"/>
    <n v="78"/>
    <n v="93"/>
    <n v="24"/>
    <n v="17"/>
    <n v="18"/>
    <n v="15"/>
    <n v="18"/>
    <n v="17"/>
    <n v="15"/>
    <n v="28"/>
    <n v="20"/>
    <n v="0.86"/>
    <n v="0.37"/>
    <n v="0.8"/>
    <n v="0.49"/>
    <n v="0.12"/>
    <n v="0.12"/>
    <n v="0.74"/>
    <n v="0.65"/>
    <n v="0.93"/>
    <n v="45.27"/>
    <n v="39.92"/>
    <n v="58.64"/>
    <n v="48.95"/>
    <n v="40.54"/>
    <n v="41.66"/>
    <n v="52.96"/>
    <n v="50.44"/>
    <n v="48.27"/>
    <n v="222"/>
    <n v="264"/>
    <n v="58"/>
    <n v="150"/>
    <n v="303"/>
    <n v="298"/>
    <n v="119"/>
    <n v="152"/>
    <n v="150"/>
    <n v="0.98"/>
    <n v="0.38"/>
    <n v="0.81"/>
    <n v="0.42"/>
    <n v="0.16"/>
    <n v="0.15"/>
    <n v="0.78"/>
    <n v="0.93"/>
    <n v="0.98"/>
    <n v="-0.12"/>
    <n v="-1.0000000000000009E-2"/>
    <n v="-1.0000000000000009E-2"/>
    <n v="7.0000000000000007E-2"/>
    <n v="-4.0000000000000008E-2"/>
    <n v="-0.03"/>
    <n v="-4.0000000000000036E-2"/>
    <n v="-0.28000000000000003"/>
    <n v="-4.9999999999999933E-2"/>
    <n v="42"/>
    <n v="23"/>
    <n v="25"/>
    <n v="15"/>
    <n v="46"/>
    <n v="46"/>
    <n v="39"/>
    <n v="47"/>
    <n v="29"/>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28"/>
    <n v="4"/>
    <n v="237"/>
    <n v="161"/>
    <n v="25"/>
    <n v="82"/>
    <n v="100"/>
    <n v="40"/>
    <n v="100"/>
    <n v="2"/>
    <n v="4"/>
    <n v="31"/>
    <n v="27"/>
    <n v="24"/>
    <n v="16"/>
    <n v="20"/>
    <n v="10"/>
    <n v="28"/>
    <n v="1.1499999999999999"/>
    <n v="1.25"/>
    <n v="0.17"/>
    <n v="0.28999999999999998"/>
    <n v="0.66"/>
    <n v="0.28999999999999998"/>
    <n v="0.55000000000000004"/>
    <n v="0.8"/>
    <n v="0.83"/>
    <n v="56.2"/>
    <n v="64.66"/>
    <n v="33.840000000000003"/>
    <n v="38.68"/>
    <n v="58.93"/>
    <n v="47.69"/>
    <n v="47.23"/>
    <n v="54.95"/>
    <n v="44.66"/>
    <n v="88"/>
    <n v="33"/>
    <n v="304"/>
    <n v="274"/>
    <n v="58"/>
    <n v="141"/>
    <n v="178"/>
    <n v="91"/>
    <n v="190"/>
    <n v="0.89"/>
    <n v="1.1499999999999999"/>
    <n v="0.32"/>
    <n v="0.41"/>
    <n v="0.86"/>
    <n v="0.3"/>
    <n v="0.66"/>
    <n v="0.74"/>
    <n v="1.18"/>
    <n v="0.2599999999999999"/>
    <n v="0.10000000000000009"/>
    <n v="-0.15"/>
    <n v="-0.12"/>
    <n v="-0.19999999999999996"/>
    <n v="-1.0000000000000009E-2"/>
    <n v="-0.10999999999999999"/>
    <n v="6.0000000000000053E-2"/>
    <n v="-0.35"/>
    <n v="12"/>
    <n v="22"/>
    <n v="54"/>
    <n v="51"/>
    <n v="53"/>
    <n v="28"/>
    <n v="44"/>
    <n v="20"/>
    <n v="61"/>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50"/>
    <n v="198"/>
    <n v="23"/>
    <n v="156"/>
    <n v="175"/>
    <n v="184"/>
    <n v="9"/>
    <n v="6"/>
    <n v="49"/>
    <n v="30"/>
    <n v="45"/>
    <n v="6"/>
    <n v="34"/>
    <n v="43"/>
    <n v="50"/>
    <n v="8"/>
    <n v="5"/>
    <n v="9"/>
    <n v="0.68"/>
    <n v="0.35"/>
    <n v="0.93"/>
    <n v="0.32"/>
    <n v="0.16"/>
    <n v="0.14000000000000001"/>
    <n v="1.1200000000000001"/>
    <n v="1.21"/>
    <n v="1.0900000000000001"/>
    <n v="38.49"/>
    <n v="39.36"/>
    <n v="63.76"/>
    <n v="40.22"/>
    <n v="41.91"/>
    <n v="42.37"/>
    <n v="64.41"/>
    <n v="67.27"/>
    <n v="54.05"/>
    <n v="274"/>
    <n v="276"/>
    <n v="34"/>
    <n v="262"/>
    <n v="273"/>
    <n v="270"/>
    <n v="24"/>
    <n v="16"/>
    <n v="88"/>
    <n v="0.95"/>
    <n v="0.69"/>
    <n v="0.66"/>
    <n v="0.52"/>
    <n v="0.32"/>
    <n v="0.34"/>
    <n v="1.04"/>
    <n v="0.86"/>
    <n v="0.98"/>
    <n v="-0.26999999999999991"/>
    <n v="-0.33999999999999997"/>
    <n v="0.27"/>
    <n v="-0.2"/>
    <n v="-0.16"/>
    <n v="-0.2"/>
    <n v="8.0000000000000071E-2"/>
    <n v="0.35"/>
    <n v="0.1100000000000001"/>
    <n v="55"/>
    <n v="62"/>
    <n v="9"/>
    <n v="55"/>
    <n v="62"/>
    <n v="62"/>
    <n v="21"/>
    <n v="4"/>
    <n v="15"/>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55"/>
    <n v="98"/>
    <n v="42"/>
    <n v="28"/>
    <n v="53"/>
    <n v="153"/>
    <n v="178"/>
    <n v="105"/>
    <n v="24"/>
    <n v="20"/>
    <n v="6"/>
    <n v="14"/>
    <n v="19"/>
    <n v="4"/>
    <n v="25"/>
    <n v="12"/>
    <n v="6"/>
    <n v="7"/>
    <n v="1.02"/>
    <n v="0.61"/>
    <n v="0.75"/>
    <n v="0.68"/>
    <n v="0.44"/>
    <n v="0.17"/>
    <n v="0.33"/>
    <n v="0.52"/>
    <n v="1.19"/>
    <n v="51.3"/>
    <n v="46.67"/>
    <n v="56.67"/>
    <n v="58.7"/>
    <n v="51.44"/>
    <n v="43.43"/>
    <n v="40.590000000000003"/>
    <n v="46.53"/>
    <n v="57.66"/>
    <n v="131"/>
    <n v="176"/>
    <n v="69"/>
    <n v="39"/>
    <n v="79"/>
    <n v="227"/>
    <n v="251"/>
    <n v="192"/>
    <n v="64"/>
    <n v="1.1599999999999999"/>
    <n v="0.45"/>
    <n v="0.66"/>
    <n v="0.73"/>
    <n v="0.26"/>
    <n v="0.2"/>
    <n v="0.28000000000000003"/>
    <n v="0.23"/>
    <n v="0.92"/>
    <n v="-0.1399999999999999"/>
    <n v="0.15999999999999998"/>
    <n v="8.9999999999999969E-2"/>
    <n v="-4.9999999999999933E-2"/>
    <n v="0.18"/>
    <n v="-0.03"/>
    <n v="4.9999999999999989E-2"/>
    <n v="0.29000000000000004"/>
    <n v="0.26999999999999991"/>
    <n v="48"/>
    <n v="6"/>
    <n v="20"/>
    <n v="29"/>
    <n v="2"/>
    <n v="38"/>
    <n v="13"/>
    <n v="4"/>
    <n v="12"/>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70"/>
    <n v="61"/>
    <n v="207"/>
    <n v="266"/>
    <n v="22"/>
    <n v="108"/>
    <n v="199"/>
    <n v="78"/>
    <n v="80"/>
    <n v="54"/>
    <n v="33"/>
    <n v="23"/>
    <n v="53"/>
    <n v="22"/>
    <n v="22"/>
    <n v="48"/>
    <n v="19"/>
    <n v="25"/>
    <n v="0.46"/>
    <n v="1.1299999999999999"/>
    <n v="0.37"/>
    <n v="0.2"/>
    <n v="1.07"/>
    <n v="0.39"/>
    <n v="0.43"/>
    <n v="0.98"/>
    <n v="1.44"/>
    <n v="30.2"/>
    <n v="61.29"/>
    <n v="41.71"/>
    <n v="34.06"/>
    <n v="72.89"/>
    <n v="51.24"/>
    <n v="43.61"/>
    <n v="60.36"/>
    <n v="66.7"/>
    <n v="315"/>
    <n v="46"/>
    <n v="260"/>
    <n v="317"/>
    <n v="13"/>
    <n v="80"/>
    <n v="219"/>
    <n v="46"/>
    <n v="21"/>
    <n v="0.89"/>
    <n v="1.1499999999999999"/>
    <n v="0.32"/>
    <n v="0.41"/>
    <n v="0.86"/>
    <n v="0.3"/>
    <n v="0.66"/>
    <n v="0.74"/>
    <n v="1.18"/>
    <n v="-0.43"/>
    <n v="-2.0000000000000018E-2"/>
    <n v="4.9999999999999989E-2"/>
    <n v="-0.20999999999999996"/>
    <n v="0.21000000000000008"/>
    <n v="9.0000000000000024E-2"/>
    <n v="-0.23000000000000004"/>
    <n v="0.24"/>
    <n v="0.26"/>
    <n v="66"/>
    <n v="32"/>
    <n v="26"/>
    <n v="65"/>
    <n v="13"/>
    <n v="10"/>
    <n v="60"/>
    <n v="6"/>
    <n v="13"/>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33"/>
    <n v="107"/>
    <n v="52"/>
    <n v="194"/>
    <n v="99"/>
    <n v="72"/>
    <n v="146"/>
    <n v="20"/>
    <n v="67"/>
    <n v="46"/>
    <n v="19"/>
    <n v="13"/>
    <n v="40"/>
    <n v="15"/>
    <n v="8"/>
    <n v="51"/>
    <n v="13"/>
    <n v="15"/>
    <n v="0.44"/>
    <n v="0.62"/>
    <n v="0.78"/>
    <n v="0.26"/>
    <n v="0.31"/>
    <n v="0.34"/>
    <n v="0.44"/>
    <n v="1.01"/>
    <n v="1.0900000000000001"/>
    <n v="29.45"/>
    <n v="46.95"/>
    <n v="57.85"/>
    <n v="37.14"/>
    <n v="47.01"/>
    <n v="49.47"/>
    <n v="43.91"/>
    <n v="61.26"/>
    <n v="54.05"/>
    <n v="318"/>
    <n v="173"/>
    <n v="64"/>
    <n v="294"/>
    <n v="138"/>
    <n v="95"/>
    <n v="214"/>
    <n v="35"/>
    <n v="88"/>
    <n v="0.95"/>
    <n v="0.69"/>
    <n v="0.66"/>
    <n v="0.52"/>
    <n v="0.32"/>
    <n v="0.34"/>
    <n v="1.04"/>
    <n v="0.86"/>
    <n v="0.98"/>
    <n v="-0.51"/>
    <n v="-6.9999999999999951E-2"/>
    <n v="0.12"/>
    <n v="-0.26"/>
    <n v="-1.0000000000000009E-2"/>
    <n v="0"/>
    <n v="-0.60000000000000009"/>
    <n v="0.15000000000000002"/>
    <n v="0.1100000000000001"/>
    <n v="64"/>
    <n v="45"/>
    <n v="16"/>
    <n v="63"/>
    <n v="27"/>
    <n v="23"/>
    <n v="64"/>
    <n v="12"/>
    <n v="15"/>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65"/>
    <n v="71"/>
    <n v="271"/>
    <n v="138"/>
    <n v="32"/>
    <n v="2"/>
    <n v="203"/>
    <n v="168"/>
    <n v="141"/>
    <n v="27"/>
    <n v="25"/>
    <n v="49"/>
    <n v="19"/>
    <n v="2"/>
    <n v="2"/>
    <n v="27"/>
    <n v="15"/>
    <n v="17"/>
    <n v="0.61"/>
    <n v="0.68"/>
    <n v="0.13"/>
    <n v="0.35"/>
    <n v="0.56000000000000005"/>
    <n v="1.1200000000000001"/>
    <n v="0.26"/>
    <n v="0.36"/>
    <n v="0.69"/>
    <n v="35.85"/>
    <n v="48.63"/>
    <n v="32.26"/>
    <n v="41.76"/>
    <n v="55.53"/>
    <n v="77.150000000000006"/>
    <n v="38.479999999999997"/>
    <n v="41.72"/>
    <n v="39.6"/>
    <n v="289"/>
    <n v="148"/>
    <n v="313"/>
    <n v="255"/>
    <n v="73"/>
    <n v="9"/>
    <n v="274"/>
    <n v="256"/>
    <n v="285"/>
    <n v="0.95"/>
    <n v="0.99"/>
    <n v="0.44"/>
    <n v="0.45"/>
    <n v="0.36"/>
    <n v="0.84"/>
    <n v="0.46"/>
    <n v="0.44"/>
    <n v="0.8"/>
    <n v="-0.33999999999999997"/>
    <n v="-0.30999999999999994"/>
    <n v="-0.31"/>
    <n v="-0.10000000000000003"/>
    <n v="0.20000000000000007"/>
    <n v="0.28000000000000014"/>
    <n v="-0.2"/>
    <n v="-8.0000000000000016E-2"/>
    <n v="-0.1100000000000001"/>
    <n v="52"/>
    <n v="54"/>
    <n v="57"/>
    <n v="42"/>
    <n v="5"/>
    <n v="9"/>
    <n v="53"/>
    <n v="48"/>
    <n v="36"/>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62"/>
    <n v="167"/>
    <n v="19"/>
    <n v="54"/>
    <n v="190"/>
    <n v="170"/>
    <n v="31"/>
    <n v="54"/>
    <n v="46"/>
    <n v="14"/>
    <n v="10"/>
    <n v="11"/>
    <n v="7"/>
    <n v="9"/>
    <n v="8"/>
    <n v="6"/>
    <n v="18"/>
    <n v="11"/>
    <n v="0.95"/>
    <n v="0.4"/>
    <n v="0.89"/>
    <n v="0.54"/>
    <n v="0.14000000000000001"/>
    <n v="0.14000000000000001"/>
    <n v="0.8"/>
    <n v="0.71"/>
    <n v="1.02"/>
    <n v="48.67"/>
    <n v="40.76"/>
    <n v="62.19"/>
    <n v="51.51"/>
    <n v="41.22"/>
    <n v="42.37"/>
    <n v="54.77"/>
    <n v="52.24"/>
    <n v="51.52"/>
    <n v="158"/>
    <n v="251"/>
    <n v="41"/>
    <n v="111"/>
    <n v="285"/>
    <n v="270"/>
    <n v="96"/>
    <n v="127"/>
    <n v="113"/>
    <n v="0.98"/>
    <n v="0.38"/>
    <n v="0.81"/>
    <n v="0.42"/>
    <n v="0.16"/>
    <n v="0.15"/>
    <n v="0.78"/>
    <n v="0.93"/>
    <n v="0.98"/>
    <n v="-3.0000000000000027E-2"/>
    <n v="2.0000000000000018E-2"/>
    <n v="7.999999999999996E-2"/>
    <n v="0.12000000000000005"/>
    <n v="-1.999999999999999E-2"/>
    <n v="-9.9999999999999811E-3"/>
    <n v="2.0000000000000018E-2"/>
    <n v="-0.22000000000000008"/>
    <n v="4.0000000000000036E-2"/>
    <n v="28"/>
    <n v="18"/>
    <n v="15"/>
    <n v="7"/>
    <n v="28"/>
    <n v="28"/>
    <n v="25"/>
    <n v="43"/>
    <n v="19"/>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1"/>
    <n v="239"/>
    <n v="131"/>
    <n v="4"/>
    <n v="138"/>
    <n v="129"/>
    <n v="248"/>
    <n v="219"/>
    <n v="174"/>
    <n v="5"/>
    <n v="39"/>
    <n v="37"/>
    <n v="4"/>
    <n v="21"/>
    <n v="19"/>
    <n v="31"/>
    <n v="21"/>
    <n v="34"/>
    <n v="1.37"/>
    <n v="0.23"/>
    <n v="0.38"/>
    <n v="1.1399999999999999"/>
    <n v="0.21"/>
    <n v="0.21"/>
    <n v="0.15"/>
    <n v="0.24"/>
    <n v="0.6"/>
    <n v="64.489999999999995"/>
    <n v="35.979999999999997"/>
    <n v="42.11"/>
    <n v="82.3"/>
    <n v="43.61"/>
    <n v="44.85"/>
    <n v="35.159999999999997"/>
    <n v="38.119999999999997"/>
    <n v="36.35"/>
    <n v="27"/>
    <n v="314"/>
    <n v="254"/>
    <n v="4"/>
    <n v="231"/>
    <n v="196"/>
    <n v="307"/>
    <n v="273"/>
    <n v="315"/>
    <n v="1.1599999999999999"/>
    <n v="0.45"/>
    <n v="0.66"/>
    <n v="0.73"/>
    <n v="0.26"/>
    <n v="0.2"/>
    <n v="0.28000000000000003"/>
    <n v="0.23"/>
    <n v="0.92"/>
    <n v="0.21000000000000019"/>
    <n v="-0.22"/>
    <n v="-0.28000000000000003"/>
    <n v="0.40999999999999992"/>
    <n v="-5.0000000000000017E-2"/>
    <n v="9.9999999999999811E-3"/>
    <n v="-0.13000000000000003"/>
    <n v="9.9999999999999811E-3"/>
    <n v="-0.32000000000000006"/>
    <n v="13"/>
    <n v="66"/>
    <n v="66"/>
    <n v="4"/>
    <n v="49"/>
    <n v="20"/>
    <n v="57"/>
    <n v="23"/>
    <n v="66"/>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31"/>
    <n v="25"/>
    <n v="169"/>
    <n v="161"/>
    <n v="67"/>
    <n v="25"/>
    <n v="203"/>
    <n v="174"/>
    <n v="141"/>
    <n v="5"/>
    <n v="7"/>
    <n v="23"/>
    <n v="25"/>
    <n v="15"/>
    <n v="25"/>
    <n v="27"/>
    <n v="17"/>
    <n v="17"/>
    <n v="1.06"/>
    <n v="0.86"/>
    <n v="0.28000000000000003"/>
    <n v="0.27"/>
    <n v="0.34"/>
    <n v="0.52"/>
    <n v="0.24"/>
    <n v="0.31"/>
    <n v="0.62"/>
    <n v="52.81"/>
    <n v="53.69"/>
    <n v="38.17"/>
    <n v="37.659999999999997"/>
    <n v="48.03"/>
    <n v="55.85"/>
    <n v="37.880000000000003"/>
    <n v="40.22"/>
    <n v="37.07"/>
    <n v="113"/>
    <n v="111"/>
    <n v="296"/>
    <n v="286"/>
    <n v="117"/>
    <n v="61"/>
    <n v="285"/>
    <n v="262"/>
    <n v="314"/>
    <n v="0.95"/>
    <n v="0.99"/>
    <n v="0.44"/>
    <n v="0.45"/>
    <n v="0.36"/>
    <n v="0.84"/>
    <n v="0.46"/>
    <n v="0.44"/>
    <n v="0.8"/>
    <n v="0.1100000000000001"/>
    <n v="-0.13"/>
    <n v="-0.15999999999999998"/>
    <n v="-0.18"/>
    <n v="-1.9999999999999962E-2"/>
    <n v="-0.31999999999999995"/>
    <n v="-0.22000000000000003"/>
    <n v="-0.13"/>
    <n v="-0.18000000000000005"/>
    <n v="18"/>
    <n v="43"/>
    <n v="51"/>
    <n v="52"/>
    <n v="30"/>
    <n v="57"/>
    <n v="56"/>
    <n v="54"/>
    <n v="5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赤"/>
    <m/>
    <n v="4"/>
    <n v="67"/>
    <n v="29"/>
    <n v="63"/>
    <n v="38"/>
    <n v="10"/>
    <n v="10"/>
    <n v="55"/>
    <n v="49"/>
    <n v="73"/>
    <n v="110"/>
    <n v="192"/>
    <n v="42"/>
    <n v="90"/>
    <n v="216"/>
    <n v="196"/>
    <n v="72"/>
    <n v="90"/>
    <n v="99"/>
    <n v="25"/>
    <n v="19"/>
    <n v="20"/>
    <n v="16"/>
    <n v="18"/>
    <n v="17"/>
    <n v="22"/>
    <n v="32"/>
    <n v="22"/>
    <n v="0.71"/>
    <n v="0.31"/>
    <n v="0.66"/>
    <n v="0.4"/>
    <n v="0.11"/>
    <n v="0.11"/>
    <n v="0.57999999999999996"/>
    <n v="0.52"/>
    <n v="0.77"/>
    <n v="39.619999999999997"/>
    <n v="38.229999999999997"/>
    <n v="53.13"/>
    <n v="44.33"/>
    <n v="40.200000000000003"/>
    <n v="41.3"/>
    <n v="48.13"/>
    <n v="46.53"/>
    <n v="42.49"/>
    <n v="266"/>
    <n v="289"/>
    <n v="98"/>
    <n v="236"/>
    <n v="312"/>
    <n v="307"/>
    <n v="171"/>
    <n v="192"/>
    <n v="235"/>
    <n v="0.98"/>
    <n v="0.38"/>
    <n v="0.81"/>
    <n v="0.42"/>
    <n v="0.16"/>
    <n v="0.15"/>
    <n v="0.78"/>
    <n v="0.93"/>
    <n v="0.98"/>
    <n v="-0.27"/>
    <n v="-7.0000000000000007E-2"/>
    <n v="-0.15000000000000002"/>
    <n v="-1.9999999999999962E-2"/>
    <n v="-0.05"/>
    <n v="-3.9999999999999994E-2"/>
    <n v="-0.20000000000000007"/>
    <n v="-0.41000000000000003"/>
    <n v="-0.20999999999999996"/>
    <n v="50"/>
    <n v="43"/>
    <n v="44"/>
    <n v="39"/>
    <n v="54"/>
    <n v="54"/>
    <n v="53"/>
    <n v="54"/>
    <n v="49"/>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緑"/>
    <m/>
    <n v="4"/>
    <n v="74"/>
    <n v="68"/>
    <n v="25"/>
    <n v="46"/>
    <n v="37"/>
    <n v="64"/>
    <n v="34"/>
    <n v="27"/>
    <n v="62"/>
    <n v="89"/>
    <n v="48"/>
    <n v="176"/>
    <n v="60"/>
    <n v="53"/>
    <n v="11"/>
    <n v="146"/>
    <n v="185"/>
    <n v="130"/>
    <n v="14"/>
    <n v="16"/>
    <n v="25"/>
    <n v="4"/>
    <n v="8"/>
    <n v="11"/>
    <n v="15"/>
    <n v="24"/>
    <n v="12"/>
    <n v="0.77"/>
    <n v="0.71"/>
    <n v="0.26"/>
    <n v="0.48"/>
    <n v="0.39"/>
    <n v="0.67"/>
    <n v="0.35"/>
    <n v="0.28000000000000003"/>
    <n v="0.65"/>
    <n v="41.88"/>
    <n v="49.48"/>
    <n v="37.380000000000003"/>
    <n v="48.43"/>
    <n v="49.74"/>
    <n v="61.18"/>
    <n v="41.2"/>
    <n v="39.32"/>
    <n v="38.15"/>
    <n v="254"/>
    <n v="145"/>
    <n v="299"/>
    <n v="159"/>
    <n v="94"/>
    <n v="42"/>
    <n v="245"/>
    <n v="266"/>
    <n v="309"/>
    <n v="0.95"/>
    <n v="0.99"/>
    <n v="0.44"/>
    <n v="0.45"/>
    <n v="0.36"/>
    <n v="0.84"/>
    <n v="0.46"/>
    <n v="0.44"/>
    <n v="0.8"/>
    <n v="-0.17999999999999994"/>
    <n v="-0.28000000000000003"/>
    <n v="-0.18"/>
    <n v="2.9999999999999971E-2"/>
    <n v="3.0000000000000027E-2"/>
    <n v="-0.16999999999999993"/>
    <n v="-0.11000000000000004"/>
    <n v="-0.15999999999999998"/>
    <n v="-0.15000000000000002"/>
    <n v="45"/>
    <n v="53"/>
    <n v="54"/>
    <n v="20"/>
    <n v="18"/>
    <n v="38"/>
    <n v="44"/>
    <n v="58"/>
    <n v="54"/>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紫"/>
    <m/>
    <n v="4"/>
    <n v="67"/>
    <n v="78"/>
    <n v="13"/>
    <n v="42"/>
    <n v="65"/>
    <n v="26"/>
    <n v="49"/>
    <n v="57"/>
    <n v="78"/>
    <n v="110"/>
    <n v="28"/>
    <n v="256"/>
    <n v="73"/>
    <n v="19"/>
    <n v="72"/>
    <n v="94"/>
    <n v="70"/>
    <n v="80"/>
    <n v="18"/>
    <n v="20"/>
    <n v="38"/>
    <n v="9"/>
    <n v="19"/>
    <n v="15"/>
    <n v="19"/>
    <n v="16"/>
    <n v="25"/>
    <n v="0.68"/>
    <n v="0.8"/>
    <n v="0.13"/>
    <n v="0.43"/>
    <n v="0.66"/>
    <n v="0.27"/>
    <n v="0.5"/>
    <n v="0.57999999999999996"/>
    <n v="0.8"/>
    <n v="38.49"/>
    <n v="52.01"/>
    <n v="32.26"/>
    <n v="45.87"/>
    <n v="58.93"/>
    <n v="46.98"/>
    <n v="45.72"/>
    <n v="48.34"/>
    <n v="43.57"/>
    <n v="274"/>
    <n v="126"/>
    <n v="313"/>
    <n v="203"/>
    <n v="58"/>
    <n v="152"/>
    <n v="191"/>
    <n v="177"/>
    <n v="216"/>
    <n v="0.89"/>
    <n v="1.1499999999999999"/>
    <n v="0.32"/>
    <n v="0.41"/>
    <n v="0.86"/>
    <n v="0.3"/>
    <n v="0.66"/>
    <n v="0.74"/>
    <n v="1.18"/>
    <n v="-0.20999999999999996"/>
    <n v="-0.34999999999999987"/>
    <n v="-0.19"/>
    <n v="2.0000000000000018E-2"/>
    <n v="-0.19999999999999996"/>
    <n v="-2.9999999999999971E-2"/>
    <n v="-0.16000000000000003"/>
    <n v="-0.16000000000000003"/>
    <n v="-0.37999999999999989"/>
    <n v="53"/>
    <n v="61"/>
    <n v="63"/>
    <n v="31"/>
    <n v="53"/>
    <n v="35"/>
    <n v="51"/>
    <n v="56"/>
    <n v="62"/>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青"/>
    <m/>
    <n v="4"/>
    <n v="79"/>
    <n v="47"/>
    <n v="55"/>
    <n v="52"/>
    <n v="25"/>
    <n v="23"/>
    <n v="72"/>
    <n v="72"/>
    <n v="80"/>
    <n v="72"/>
    <n v="111"/>
    <n v="62"/>
    <n v="39"/>
    <n v="91"/>
    <n v="93"/>
    <n v="28"/>
    <n v="33"/>
    <n v="77"/>
    <n v="15"/>
    <n v="21"/>
    <n v="18"/>
    <n v="12"/>
    <n v="12"/>
    <n v="17"/>
    <n v="23"/>
    <n v="18"/>
    <n v="18"/>
    <n v="0.8"/>
    <n v="0.47"/>
    <n v="0.56000000000000005"/>
    <n v="0.53"/>
    <n v="0.25"/>
    <n v="0.23"/>
    <n v="0.73"/>
    <n v="0.73"/>
    <n v="0.81"/>
    <n v="43.01"/>
    <n v="42.73"/>
    <n v="49.19"/>
    <n v="51"/>
    <n v="44.97"/>
    <n v="45.56"/>
    <n v="52.65"/>
    <n v="52.84"/>
    <n v="43.93"/>
    <n v="246"/>
    <n v="215"/>
    <n v="143"/>
    <n v="120"/>
    <n v="197"/>
    <n v="184"/>
    <n v="122"/>
    <n v="114"/>
    <n v="207"/>
    <n v="0.95"/>
    <n v="0.69"/>
    <n v="0.66"/>
    <n v="0.52"/>
    <n v="0.32"/>
    <n v="0.34"/>
    <n v="1.04"/>
    <n v="0.86"/>
    <n v="0.98"/>
    <n v="-0.14999999999999991"/>
    <n v="-0.21999999999999997"/>
    <n v="-9.9999999999999978E-2"/>
    <n v="1.0000000000000009E-2"/>
    <n v="-7.0000000000000007E-2"/>
    <n v="-0.11000000000000001"/>
    <n v="-0.31000000000000005"/>
    <n v="-0.13"/>
    <n v="-0.16999999999999993"/>
    <n v="48"/>
    <n v="58"/>
    <n v="34"/>
    <n v="26"/>
    <n v="52"/>
    <n v="53"/>
    <n v="57"/>
    <n v="41"/>
    <n v="41"/>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紫"/>
    <m/>
    <n v="4"/>
    <n v="74"/>
    <n v="87"/>
    <n v="14"/>
    <n v="46"/>
    <n v="72"/>
    <n v="29"/>
    <n v="54"/>
    <n v="63"/>
    <n v="86"/>
    <n v="89"/>
    <n v="14"/>
    <n v="245"/>
    <n v="60"/>
    <n v="14"/>
    <n v="62"/>
    <n v="77"/>
    <n v="51"/>
    <n v="61"/>
    <n v="13"/>
    <n v="11"/>
    <n v="33"/>
    <n v="6"/>
    <n v="14"/>
    <n v="11"/>
    <n v="9"/>
    <n v="12"/>
    <n v="21"/>
    <n v="0.75"/>
    <n v="0.88"/>
    <n v="0.14000000000000001"/>
    <n v="0.46"/>
    <n v="0.73"/>
    <n v="0.28999999999999998"/>
    <n v="0.55000000000000004"/>
    <n v="0.64"/>
    <n v="0.87"/>
    <n v="41.13"/>
    <n v="54.26"/>
    <n v="32.659999999999997"/>
    <n v="47.41"/>
    <n v="61.32"/>
    <n v="47.69"/>
    <n v="47.23"/>
    <n v="50.14"/>
    <n v="46.1"/>
    <n v="258"/>
    <n v="105"/>
    <n v="310"/>
    <n v="183"/>
    <n v="43"/>
    <n v="141"/>
    <n v="178"/>
    <n v="156"/>
    <n v="176"/>
    <n v="0.89"/>
    <n v="1.1499999999999999"/>
    <n v="0.32"/>
    <n v="0.41"/>
    <n v="0.86"/>
    <n v="0.3"/>
    <n v="0.66"/>
    <n v="0.74"/>
    <n v="1.18"/>
    <n v="-0.14000000000000001"/>
    <n v="-0.26999999999999991"/>
    <n v="-0.18"/>
    <n v="5.0000000000000044E-2"/>
    <n v="-0.13"/>
    <n v="-1.0000000000000009E-2"/>
    <n v="-0.10999999999999999"/>
    <n v="-9.9999999999999978E-2"/>
    <n v="-0.30999999999999994"/>
    <n v="48"/>
    <n v="57"/>
    <n v="60"/>
    <n v="25"/>
    <n v="39"/>
    <n v="28"/>
    <n v="44"/>
    <n v="45"/>
    <n v="5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緑"/>
    <m/>
    <n v="4"/>
    <n v="114"/>
    <n v="103"/>
    <n v="38"/>
    <n v="71"/>
    <n v="58"/>
    <n v="98"/>
    <n v="51"/>
    <n v="41"/>
    <n v="96"/>
    <n v="12"/>
    <n v="5"/>
    <n v="104"/>
    <n v="13"/>
    <n v="22"/>
    <n v="1"/>
    <n v="89"/>
    <n v="118"/>
    <n v="33"/>
    <n v="2"/>
    <n v="1"/>
    <n v="5"/>
    <n v="1"/>
    <n v="1"/>
    <n v="1"/>
    <n v="6"/>
    <n v="4"/>
    <n v="1"/>
    <n v="1.1499999999999999"/>
    <n v="1.04"/>
    <n v="0.38"/>
    <n v="0.72"/>
    <n v="0.59"/>
    <n v="0.99"/>
    <n v="0.52"/>
    <n v="0.41"/>
    <n v="0.97"/>
    <n v="56.2"/>
    <n v="58.76"/>
    <n v="42.11"/>
    <n v="60.75"/>
    <n v="56.55"/>
    <n v="72.53"/>
    <n v="46.32"/>
    <n v="43.23"/>
    <n v="49.72"/>
    <n v="88"/>
    <n v="68"/>
    <n v="254"/>
    <n v="30"/>
    <n v="72"/>
    <n v="16"/>
    <n v="187"/>
    <n v="234"/>
    <n v="132"/>
    <n v="0.95"/>
    <n v="0.99"/>
    <n v="0.44"/>
    <n v="0.45"/>
    <n v="0.36"/>
    <n v="0.84"/>
    <n v="0.46"/>
    <n v="0.44"/>
    <n v="0.8"/>
    <n v="0.19999999999999996"/>
    <n v="5.0000000000000044E-2"/>
    <n v="-0.06"/>
    <n v="0.26999999999999996"/>
    <n v="0.22999999999999998"/>
    <n v="0.15000000000000002"/>
    <n v="0.06"/>
    <n v="-3.0000000000000027E-2"/>
    <n v="0.16999999999999993"/>
    <n v="14"/>
    <n v="20"/>
    <n v="44"/>
    <n v="2"/>
    <n v="4"/>
    <n v="14"/>
    <n v="16"/>
    <n v="32"/>
    <n v="7"/>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黄"/>
    <m/>
    <n v="4"/>
    <n v="107"/>
    <n v="43"/>
    <n v="50"/>
    <n v="77"/>
    <n v="28"/>
    <n v="28"/>
    <n v="26"/>
    <n v="42"/>
    <n v="78"/>
    <n v="19"/>
    <n v="127"/>
    <n v="73"/>
    <n v="10"/>
    <n v="75"/>
    <n v="65"/>
    <n v="187"/>
    <n v="117"/>
    <n v="80"/>
    <n v="8"/>
    <n v="12"/>
    <n v="18"/>
    <n v="9"/>
    <n v="8"/>
    <n v="7"/>
    <n v="15"/>
    <n v="7"/>
    <n v="18"/>
    <n v="1.03"/>
    <n v="0.41"/>
    <n v="0.48"/>
    <n v="0.74"/>
    <n v="0.27"/>
    <n v="0.27"/>
    <n v="0.25"/>
    <n v="0.4"/>
    <n v="0.75"/>
    <n v="51.68"/>
    <n v="41.04"/>
    <n v="46.04"/>
    <n v="61.78"/>
    <n v="45.65"/>
    <n v="46.98"/>
    <n v="38.18"/>
    <n v="42.93"/>
    <n v="41.77"/>
    <n v="126"/>
    <n v="247"/>
    <n v="189"/>
    <n v="28"/>
    <n v="182"/>
    <n v="152"/>
    <n v="283"/>
    <n v="239"/>
    <n v="257"/>
    <n v="1.1599999999999999"/>
    <n v="0.45"/>
    <n v="0.66"/>
    <n v="0.73"/>
    <n v="0.26"/>
    <n v="0.2"/>
    <n v="0.28000000000000003"/>
    <n v="0.23"/>
    <n v="0.92"/>
    <n v="-0.12999999999999989"/>
    <n v="-4.0000000000000036E-2"/>
    <n v="-0.18000000000000005"/>
    <n v="1.0000000000000009E-2"/>
    <n v="1.0000000000000009E-2"/>
    <n v="7.0000000000000007E-2"/>
    <n v="-3.0000000000000027E-2"/>
    <n v="0.17"/>
    <n v="-0.17000000000000004"/>
    <n v="46"/>
    <n v="47"/>
    <n v="56"/>
    <n v="23"/>
    <n v="20"/>
    <n v="13"/>
    <n v="36"/>
    <n v="12"/>
    <n v="51"/>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黄"/>
    <m/>
    <n v="4"/>
    <n v="114"/>
    <n v="47"/>
    <n v="53"/>
    <n v="82"/>
    <n v="31"/>
    <n v="31"/>
    <n v="28"/>
    <n v="45"/>
    <n v="84"/>
    <n v="12"/>
    <n v="111"/>
    <n v="66"/>
    <n v="8"/>
    <n v="69"/>
    <n v="57"/>
    <n v="178"/>
    <n v="102"/>
    <n v="67"/>
    <n v="6"/>
    <n v="10"/>
    <n v="17"/>
    <n v="8"/>
    <n v="7"/>
    <n v="5"/>
    <n v="12"/>
    <n v="5"/>
    <n v="14"/>
    <n v="1.1200000000000001"/>
    <n v="0.46"/>
    <n v="0.52"/>
    <n v="0.8"/>
    <n v="0.3"/>
    <n v="0.3"/>
    <n v="0.27"/>
    <n v="0.44"/>
    <n v="0.82"/>
    <n v="55.07"/>
    <n v="42.45"/>
    <n v="47.62"/>
    <n v="64.86"/>
    <n v="46.67"/>
    <n v="48.05"/>
    <n v="38.78"/>
    <n v="44.13"/>
    <n v="44.3"/>
    <n v="99"/>
    <n v="222"/>
    <n v="170"/>
    <n v="22"/>
    <n v="144"/>
    <n v="135"/>
    <n v="269"/>
    <n v="217"/>
    <n v="201"/>
    <n v="1.1599999999999999"/>
    <n v="0.45"/>
    <n v="0.66"/>
    <n v="0.73"/>
    <n v="0.26"/>
    <n v="0.2"/>
    <n v="0.28000000000000003"/>
    <n v="0.23"/>
    <n v="0.92"/>
    <n v="-3.9999999999999813E-2"/>
    <n v="1.0000000000000009E-2"/>
    <n v="-0.14000000000000001"/>
    <n v="7.0000000000000062E-2"/>
    <n v="3.999999999999998E-2"/>
    <n v="9.9999999999999978E-2"/>
    <n v="-1.0000000000000009E-2"/>
    <n v="0.21"/>
    <n v="-0.10000000000000009"/>
    <n v="41"/>
    <n v="28"/>
    <n v="52"/>
    <n v="19"/>
    <n v="12"/>
    <n v="8"/>
    <n v="25"/>
    <n v="10"/>
    <n v="39"/>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赤"/>
    <m/>
    <n v="4"/>
    <n v="88"/>
    <n v="38"/>
    <n v="83"/>
    <n v="50"/>
    <n v="13"/>
    <n v="13"/>
    <n v="72"/>
    <n v="63"/>
    <n v="96"/>
    <n v="45"/>
    <n v="150"/>
    <n v="7"/>
    <n v="45"/>
    <n v="175"/>
    <n v="161"/>
    <n v="28"/>
    <n v="51"/>
    <n v="33"/>
    <n v="9"/>
    <n v="6"/>
    <n v="3"/>
    <n v="2"/>
    <n v="6"/>
    <n v="5"/>
    <n v="4"/>
    <n v="16"/>
    <n v="3"/>
    <n v="0.84"/>
    <n v="0.36"/>
    <n v="0.79"/>
    <n v="0.48"/>
    <n v="0.12"/>
    <n v="0.12"/>
    <n v="0.69"/>
    <n v="0.6"/>
    <n v="0.91"/>
    <n v="44.52"/>
    <n v="39.64"/>
    <n v="58.25"/>
    <n v="48.43"/>
    <n v="40.54"/>
    <n v="41.66"/>
    <n v="51.45"/>
    <n v="48.94"/>
    <n v="47.55"/>
    <n v="232"/>
    <n v="270"/>
    <n v="61"/>
    <n v="159"/>
    <n v="303"/>
    <n v="298"/>
    <n v="134"/>
    <n v="170"/>
    <n v="164"/>
    <n v="0.98"/>
    <n v="0.38"/>
    <n v="0.81"/>
    <n v="0.42"/>
    <n v="0.16"/>
    <n v="0.15"/>
    <n v="0.78"/>
    <n v="0.93"/>
    <n v="0.98"/>
    <n v="-0.14000000000000001"/>
    <n v="-2.0000000000000018E-2"/>
    <n v="-2.0000000000000018E-2"/>
    <n v="0.06"/>
    <n v="-4.0000000000000008E-2"/>
    <n v="-0.03"/>
    <n v="-9.000000000000008E-2"/>
    <n v="-0.33000000000000007"/>
    <n v="-6.9999999999999951E-2"/>
    <n v="45"/>
    <n v="28"/>
    <n v="28"/>
    <n v="18"/>
    <n v="46"/>
    <n v="46"/>
    <n v="44"/>
    <n v="50"/>
    <n v="34"/>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紫"/>
    <m/>
    <n v="4"/>
    <n v="61"/>
    <n v="86"/>
    <n v="8"/>
    <n v="29"/>
    <n v="102"/>
    <n v="47"/>
    <n v="122"/>
    <n v="78"/>
    <n v="110"/>
    <n v="127"/>
    <n v="16"/>
    <n v="289"/>
    <n v="138"/>
    <n v="2"/>
    <n v="27"/>
    <n v="2"/>
    <n v="20"/>
    <n v="10"/>
    <n v="21"/>
    <n v="12"/>
    <n v="55"/>
    <n v="22"/>
    <n v="2"/>
    <n v="1"/>
    <n v="1"/>
    <n v="2"/>
    <n v="4"/>
    <n v="0.59"/>
    <n v="0.83"/>
    <n v="0.08"/>
    <n v="0.28000000000000003"/>
    <n v="0.98"/>
    <n v="0.45"/>
    <n v="1.17"/>
    <n v="0.75"/>
    <n v="1.06"/>
    <n v="35.1"/>
    <n v="52.85"/>
    <n v="30.29"/>
    <n v="38.17"/>
    <n v="69.83"/>
    <n v="53.37"/>
    <n v="65.92"/>
    <n v="53.44"/>
    <n v="52.97"/>
    <n v="295"/>
    <n v="120"/>
    <n v="318"/>
    <n v="282"/>
    <n v="23"/>
    <n v="68"/>
    <n v="20"/>
    <n v="104"/>
    <n v="104"/>
    <n v="0.89"/>
    <n v="1.1499999999999999"/>
    <n v="0.32"/>
    <n v="0.41"/>
    <n v="0.86"/>
    <n v="0.3"/>
    <n v="0.66"/>
    <n v="0.74"/>
    <n v="1.18"/>
    <n v="-0.30000000000000004"/>
    <n v="-0.31999999999999995"/>
    <n v="-0.24"/>
    <n v="-0.12999999999999995"/>
    <n v="0.12"/>
    <n v="0.15000000000000002"/>
    <n v="0.5099999999999999"/>
    <n v="1.0000000000000009E-2"/>
    <n v="-0.11999999999999988"/>
    <n v="60"/>
    <n v="60"/>
    <n v="66"/>
    <n v="53"/>
    <n v="19"/>
    <n v="7"/>
    <n v="2"/>
    <n v="27"/>
    <n v="43"/>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40"/>
    <n v="147"/>
    <n v="131"/>
    <n v="121"/>
    <n v="138"/>
    <n v="117"/>
    <n v="65"/>
    <n v="105"/>
    <n v="174"/>
    <n v="26"/>
    <n v="33"/>
    <n v="37"/>
    <n v="26"/>
    <n v="32"/>
    <n v="27"/>
    <n v="33"/>
    <n v="36"/>
    <n v="36"/>
    <n v="1.21"/>
    <n v="0.83"/>
    <n v="0.68"/>
    <n v="0.66"/>
    <n v="0.38"/>
    <n v="0.43"/>
    <n v="1.21"/>
    <n v="0.94"/>
    <n v="1.06"/>
    <n v="58.46"/>
    <n v="52.85"/>
    <n v="53.92"/>
    <n v="57.67"/>
    <n v="49.4"/>
    <n v="52.66"/>
    <n v="67.13"/>
    <n v="59.15"/>
    <n v="52.97"/>
    <n v="66"/>
    <n v="120"/>
    <n v="88"/>
    <n v="52"/>
    <n v="97"/>
    <n v="70"/>
    <n v="16"/>
    <n v="58"/>
    <n v="104"/>
    <n v="0.95"/>
    <n v="0.69"/>
    <n v="0.66"/>
    <n v="0.52"/>
    <n v="0.32"/>
    <n v="0.34"/>
    <n v="1.04"/>
    <n v="0.86"/>
    <n v="0.98"/>
    <n v="0.26"/>
    <n v="0.14000000000000001"/>
    <n v="2.0000000000000018E-2"/>
    <n v="0.14000000000000001"/>
    <n v="0.06"/>
    <n v="8.9999999999999969E-2"/>
    <n v="0.16999999999999993"/>
    <n v="7.999999999999996E-2"/>
    <n v="8.0000000000000071E-2"/>
    <n v="10"/>
    <n v="15"/>
    <n v="24"/>
    <n v="13"/>
    <n v="7"/>
    <n v="6"/>
    <n v="16"/>
    <n v="22"/>
    <n v="24"/>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05"/>
    <n v="286"/>
    <n v="276"/>
    <n v="271"/>
    <n v="216"/>
    <n v="196"/>
    <n v="269"/>
    <n v="257"/>
    <n v="279"/>
    <n v="63"/>
    <n v="60"/>
    <n v="58"/>
    <n v="56"/>
    <n v="50"/>
    <n v="54"/>
    <n v="63"/>
    <n v="61"/>
    <n v="57"/>
    <n v="1"/>
    <n v="1"/>
    <n v="1"/>
    <n v="1"/>
    <n v="1"/>
    <n v="1"/>
    <n v="1"/>
    <n v="1"/>
    <n v="2"/>
    <n v="50.55"/>
    <n v="57.63"/>
    <n v="66.52"/>
    <n v="75.12"/>
    <n v="70.510000000000005"/>
    <n v="72.89"/>
    <n v="60.8"/>
    <n v="60.96"/>
    <n v="86.93"/>
    <n v="134"/>
    <n v="71"/>
    <n v="20"/>
    <n v="13"/>
    <n v="14"/>
    <n v="12"/>
    <n v="39"/>
    <n v="36"/>
    <n v="2"/>
    <n v="0.95"/>
    <n v="0.69"/>
    <n v="0.66"/>
    <n v="0.52"/>
    <n v="0.32"/>
    <n v="0.34"/>
    <n v="1.04"/>
    <n v="0.86"/>
    <n v="0.98"/>
    <n v="5.0000000000000044E-2"/>
    <n v="0.31000000000000005"/>
    <n v="0.33999999999999997"/>
    <n v="0.48"/>
    <n v="0.67999999999999994"/>
    <n v="0.65999999999999992"/>
    <n v="-4.0000000000000036E-2"/>
    <n v="0.14000000000000001"/>
    <n v="1.02"/>
    <n v="24"/>
    <n v="2"/>
    <n v="5"/>
    <n v="1"/>
    <n v="1"/>
    <n v="1"/>
    <n v="29"/>
    <n v="13"/>
    <n v="1"/>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33"/>
    <n v="67"/>
    <n v="36"/>
    <n v="20"/>
    <n v="69"/>
    <n v="65"/>
    <n v="9"/>
    <n v="10"/>
    <n v="29"/>
    <n v="7"/>
    <n v="7"/>
    <n v="8"/>
    <n v="4"/>
    <n v="3"/>
    <n v="5"/>
    <n v="8"/>
    <n v="7"/>
    <n v="5"/>
    <n v="1.05"/>
    <n v="0.63"/>
    <n v="0.73"/>
    <n v="0.7"/>
    <n v="0.34"/>
    <n v="0.3"/>
    <n v="0.99"/>
    <n v="0.99"/>
    <n v="1.07"/>
    <n v="52.43"/>
    <n v="47.23"/>
    <n v="55.89"/>
    <n v="59.72"/>
    <n v="48.03"/>
    <n v="48.05"/>
    <n v="60.49"/>
    <n v="60.66"/>
    <n v="53.33"/>
    <n v="117"/>
    <n v="167"/>
    <n v="75"/>
    <n v="34"/>
    <n v="117"/>
    <n v="135"/>
    <n v="50"/>
    <n v="44"/>
    <n v="96"/>
    <n v="0.95"/>
    <n v="0.69"/>
    <n v="0.66"/>
    <n v="0.52"/>
    <n v="0.32"/>
    <n v="0.34"/>
    <n v="1.04"/>
    <n v="0.86"/>
    <n v="0.98"/>
    <n v="0.10000000000000009"/>
    <n v="-5.9999999999999942E-2"/>
    <n v="6.9999999999999951E-2"/>
    <n v="0.17999999999999994"/>
    <n v="2.0000000000000018E-2"/>
    <n v="-4.0000000000000036E-2"/>
    <n v="-5.0000000000000044E-2"/>
    <n v="0.13"/>
    <n v="9.000000000000008E-2"/>
    <n v="21"/>
    <n v="40"/>
    <n v="18"/>
    <n v="6"/>
    <n v="16"/>
    <n v="43"/>
    <n v="35"/>
    <n v="17"/>
    <n v="19"/>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58"/>
    <n v="61"/>
    <n v="92"/>
    <n v="50"/>
    <n v="18"/>
    <n v="196"/>
    <n v="128"/>
    <n v="105"/>
    <n v="7"/>
    <n v="7"/>
    <n v="33"/>
    <n v="1"/>
    <n v="3"/>
    <n v="18"/>
    <n v="40"/>
    <n v="28"/>
    <n v="27"/>
    <n v="3"/>
    <n v="0.91"/>
    <n v="0.66"/>
    <n v="0.46"/>
    <n v="0.52"/>
    <n v="0.75"/>
    <n v="0.11"/>
    <n v="0.41"/>
    <n v="0.47"/>
    <n v="1.22"/>
    <n v="47.16"/>
    <n v="48.07"/>
    <n v="45.26"/>
    <n v="50.49"/>
    <n v="62"/>
    <n v="41.3"/>
    <n v="43"/>
    <n v="45.03"/>
    <n v="58.75"/>
    <n v="190"/>
    <n v="154"/>
    <n v="203"/>
    <n v="131"/>
    <n v="39"/>
    <n v="307"/>
    <n v="229"/>
    <n v="205"/>
    <n v="54"/>
    <n v="0.89"/>
    <n v="1.1499999999999999"/>
    <n v="0.32"/>
    <n v="0.41"/>
    <n v="0.86"/>
    <n v="0.3"/>
    <n v="0.66"/>
    <n v="0.74"/>
    <n v="1.18"/>
    <n v="2.0000000000000018E-2"/>
    <n v="-0.48999999999999988"/>
    <n v="0.14000000000000001"/>
    <n v="0.11000000000000004"/>
    <n v="-0.10999999999999999"/>
    <n v="-0.19"/>
    <n v="-0.25000000000000006"/>
    <n v="-0.27"/>
    <n v="4.0000000000000036E-2"/>
    <n v="28"/>
    <n v="64"/>
    <n v="5"/>
    <n v="12"/>
    <n v="35"/>
    <n v="63"/>
    <n v="62"/>
    <n v="62"/>
    <n v="25"/>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28"/>
    <n v="286"/>
    <n v="15"/>
    <n v="65"/>
    <n v="203"/>
    <n v="184"/>
    <n v="165"/>
    <n v="126"/>
    <n v="42"/>
    <n v="7"/>
    <n v="49"/>
    <n v="8"/>
    <n v="9"/>
    <n v="14"/>
    <n v="13"/>
    <n v="45"/>
    <n v="43"/>
    <n v="8"/>
    <n v="1.1100000000000001"/>
    <n v="0.11"/>
    <n v="0.89"/>
    <n v="0.49"/>
    <n v="0.12"/>
    <n v="0.12"/>
    <n v="0.33"/>
    <n v="0.44"/>
    <n v="1.01"/>
    <n v="54.69"/>
    <n v="32.61"/>
    <n v="62.19"/>
    <n v="48.95"/>
    <n v="40.54"/>
    <n v="41.66"/>
    <n v="40.590000000000003"/>
    <n v="44.13"/>
    <n v="51.16"/>
    <n v="101"/>
    <n v="319"/>
    <n v="41"/>
    <n v="150"/>
    <n v="303"/>
    <n v="298"/>
    <n v="251"/>
    <n v="217"/>
    <n v="118"/>
    <n v="0.98"/>
    <n v="0.38"/>
    <n v="0.81"/>
    <n v="0.42"/>
    <n v="0.16"/>
    <n v="0.15"/>
    <n v="0.78"/>
    <n v="0.93"/>
    <n v="0.98"/>
    <n v="0.13000000000000012"/>
    <n v="-0.27"/>
    <n v="7.999999999999996E-2"/>
    <n v="7.0000000000000007E-2"/>
    <n v="-4.0000000000000008E-2"/>
    <n v="-0.03"/>
    <n v="-0.45"/>
    <n v="-0.49000000000000005"/>
    <n v="3.0000000000000027E-2"/>
    <n v="15"/>
    <n v="61"/>
    <n v="15"/>
    <n v="15"/>
    <n v="46"/>
    <n v="46"/>
    <n v="61"/>
    <n v="57"/>
    <n v="22"/>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1"/>
    <n v="73"/>
    <n v="39"/>
    <n v="3"/>
    <n v="53"/>
    <n v="40"/>
    <n v="139"/>
    <n v="73"/>
    <n v="20"/>
    <n v="1"/>
    <n v="1"/>
    <n v="13"/>
    <n v="3"/>
    <n v="4"/>
    <n v="1"/>
    <n v="8"/>
    <n v="1"/>
    <n v="6"/>
    <n v="1.41"/>
    <n v="0.56999999999999995"/>
    <n v="0.66"/>
    <n v="1.01"/>
    <n v="0.37"/>
    <n v="0.37"/>
    <n v="0.35"/>
    <n v="0.56000000000000005"/>
    <n v="1.03"/>
    <n v="66"/>
    <n v="45.54"/>
    <n v="53.13"/>
    <n v="75.63"/>
    <n v="49.06"/>
    <n v="50.53"/>
    <n v="41.2"/>
    <n v="47.73"/>
    <n v="51.88"/>
    <n v="15"/>
    <n v="188"/>
    <n v="98"/>
    <n v="12"/>
    <n v="107"/>
    <n v="87"/>
    <n v="245"/>
    <n v="180"/>
    <n v="110"/>
    <n v="1.1599999999999999"/>
    <n v="0.45"/>
    <n v="0.66"/>
    <n v="0.73"/>
    <n v="0.26"/>
    <n v="0.2"/>
    <n v="0.28000000000000003"/>
    <n v="0.23"/>
    <n v="0.92"/>
    <n v="0.25"/>
    <n v="0.11999999999999994"/>
    <n v="0"/>
    <n v="0.28000000000000003"/>
    <n v="0.10999999999999999"/>
    <n v="0.16999999999999998"/>
    <n v="6.9999999999999951E-2"/>
    <n v="0.33000000000000007"/>
    <n v="0.10999999999999999"/>
    <n v="7"/>
    <n v="9"/>
    <n v="27"/>
    <n v="12"/>
    <n v="5"/>
    <n v="1"/>
    <n v="11"/>
    <n v="2"/>
    <n v="22"/>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60"/>
    <n v="6"/>
    <n v="227"/>
    <n v="93"/>
    <n v="5"/>
    <n v="50"/>
    <n v="35"/>
    <n v="33"/>
    <n v="20"/>
    <n v="8"/>
    <n v="5"/>
    <n v="27"/>
    <n v="13"/>
    <n v="5"/>
    <n v="7"/>
    <n v="4"/>
    <n v="7"/>
    <n v="10"/>
    <n v="0.91"/>
    <n v="1.1000000000000001"/>
    <n v="0.17"/>
    <n v="0.4"/>
    <n v="0.93"/>
    <n v="0.35"/>
    <n v="0.74"/>
    <n v="0.78"/>
    <n v="1.1100000000000001"/>
    <n v="47.16"/>
    <n v="60.44"/>
    <n v="33.840000000000003"/>
    <n v="44.33"/>
    <n v="68.13"/>
    <n v="49.82"/>
    <n v="52.96"/>
    <n v="54.35"/>
    <n v="54.77"/>
    <n v="190"/>
    <n v="51"/>
    <n v="304"/>
    <n v="236"/>
    <n v="25"/>
    <n v="89"/>
    <n v="119"/>
    <n v="97"/>
    <n v="81"/>
    <n v="0.89"/>
    <n v="1.1499999999999999"/>
    <n v="0.32"/>
    <n v="0.41"/>
    <n v="0.86"/>
    <n v="0.3"/>
    <n v="0.66"/>
    <n v="0.74"/>
    <n v="1.18"/>
    <n v="2.0000000000000018E-2"/>
    <n v="-4.9999999999999822E-2"/>
    <n v="-0.15"/>
    <n v="-9.9999999999999534E-3"/>
    <n v="7.0000000000000062E-2"/>
    <n v="4.9999999999999989E-2"/>
    <n v="7.999999999999996E-2"/>
    <n v="4.0000000000000036E-2"/>
    <n v="-6.999999999999984E-2"/>
    <n v="28"/>
    <n v="36"/>
    <n v="54"/>
    <n v="43"/>
    <n v="21"/>
    <n v="11"/>
    <n v="21"/>
    <n v="23"/>
    <n v="35"/>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C290" firstHeaderRow="0" firstDataRow="1" firstDataCol="1"/>
  <pivotFields count="333">
    <pivotField showAll="0"/>
    <pivotField axis="axisRow" showAll="0">
      <items count="287">
        <item x="278"/>
        <item x="136"/>
        <item x="266"/>
        <item x="193"/>
        <item x="269"/>
        <item x="168"/>
        <item x="131"/>
        <item x="24"/>
        <item x="23"/>
        <item x="128"/>
        <item x="46"/>
        <item x="138"/>
        <item x="188"/>
        <item x="105"/>
        <item x="7"/>
        <item x="14"/>
        <item x="281"/>
        <item x="274"/>
        <item x="212"/>
        <item x="151"/>
        <item x="275"/>
        <item x="31"/>
        <item x="84"/>
        <item x="37"/>
        <item x="155"/>
        <item x="218"/>
        <item x="18"/>
        <item x="22"/>
        <item x="235"/>
        <item x="225"/>
        <item x="197"/>
        <item x="244"/>
        <item x="69"/>
        <item x="106"/>
        <item x="74"/>
        <item x="142"/>
        <item x="175"/>
        <item x="228"/>
        <item x="229"/>
        <item x="163"/>
        <item x="186"/>
        <item x="253"/>
        <item x="75"/>
        <item x="285"/>
        <item x="28"/>
        <item x="141"/>
        <item x="19"/>
        <item x="79"/>
        <item x="29"/>
        <item x="32"/>
        <item x="268"/>
        <item x="137"/>
        <item x="49"/>
        <item x="58"/>
        <item x="258"/>
        <item x="104"/>
        <item x="165"/>
        <item x="11"/>
        <item x="226"/>
        <item x="259"/>
        <item x="144"/>
        <item x="207"/>
        <item x="187"/>
        <item x="126"/>
        <item x="42"/>
        <item x="204"/>
        <item x="41"/>
        <item x="88"/>
        <item x="100"/>
        <item x="224"/>
        <item x="241"/>
        <item x="3"/>
        <item x="123"/>
        <item x="211"/>
        <item x="279"/>
        <item x="170"/>
        <item x="179"/>
        <item x="89"/>
        <item x="71"/>
        <item x="227"/>
        <item x="16"/>
        <item x="148"/>
        <item x="214"/>
        <item x="70"/>
        <item x="221"/>
        <item x="213"/>
        <item x="276"/>
        <item x="210"/>
        <item x="205"/>
        <item x="132"/>
        <item x="245"/>
        <item x="164"/>
        <item x="35"/>
        <item x="64"/>
        <item x="113"/>
        <item x="5"/>
        <item x="97"/>
        <item x="108"/>
        <item x="133"/>
        <item x="223"/>
        <item x="209"/>
        <item x="255"/>
        <item x="59"/>
        <item x="184"/>
        <item x="249"/>
        <item x="63"/>
        <item x="178"/>
        <item x="203"/>
        <item x="159"/>
        <item x="251"/>
        <item x="194"/>
        <item x="48"/>
        <item x="50"/>
        <item x="0"/>
        <item x="196"/>
        <item x="85"/>
        <item x="47"/>
        <item x="77"/>
        <item x="2"/>
        <item x="250"/>
        <item x="206"/>
        <item x="233"/>
        <item x="247"/>
        <item x="246"/>
        <item x="167"/>
        <item x="240"/>
        <item x="166"/>
        <item x="173"/>
        <item x="73"/>
        <item x="109"/>
        <item x="72"/>
        <item x="80"/>
        <item x="57"/>
        <item x="201"/>
        <item x="140"/>
        <item x="56"/>
        <item x="45"/>
        <item x="189"/>
        <item x="150"/>
        <item x="99"/>
        <item x="157"/>
        <item x="111"/>
        <item x="174"/>
        <item x="272"/>
        <item x="182"/>
        <item x="62"/>
        <item x="82"/>
        <item x="95"/>
        <item x="21"/>
        <item x="127"/>
        <item x="78"/>
        <item x="1"/>
        <item x="65"/>
        <item x="146"/>
        <item x="169"/>
        <item x="263"/>
        <item x="260"/>
        <item x="262"/>
        <item x="183"/>
        <item x="177"/>
        <item x="33"/>
        <item x="101"/>
        <item x="30"/>
        <item x="44"/>
        <item x="256"/>
        <item x="153"/>
        <item x="156"/>
        <item x="161"/>
        <item x="83"/>
        <item x="185"/>
        <item x="34"/>
        <item x="61"/>
        <item x="122"/>
        <item x="130"/>
        <item x="91"/>
        <item x="180"/>
        <item x="181"/>
        <item x="9"/>
        <item x="143"/>
        <item x="231"/>
        <item x="232"/>
        <item x="98"/>
        <item x="118"/>
        <item x="145"/>
        <item x="92"/>
        <item x="43"/>
        <item x="10"/>
        <item x="52"/>
        <item x="86"/>
        <item x="114"/>
        <item x="124"/>
        <item x="134"/>
        <item x="13"/>
        <item x="129"/>
        <item x="198"/>
        <item x="15"/>
        <item x="25"/>
        <item x="96"/>
        <item x="282"/>
        <item x="234"/>
        <item x="149"/>
        <item x="202"/>
        <item x="239"/>
        <item x="195"/>
        <item x="53"/>
        <item x="110"/>
        <item x="257"/>
        <item x="236"/>
        <item x="248"/>
        <item x="76"/>
        <item x="147"/>
        <item x="90"/>
        <item x="68"/>
        <item x="115"/>
        <item x="135"/>
        <item x="216"/>
        <item x="265"/>
        <item x="252"/>
        <item x="264"/>
        <item x="190"/>
        <item x="67"/>
        <item x="66"/>
        <item x="93"/>
        <item x="215"/>
        <item x="51"/>
        <item x="38"/>
        <item x="121"/>
        <item x="94"/>
        <item x="117"/>
        <item x="220"/>
        <item x="283"/>
        <item x="273"/>
        <item x="271"/>
        <item x="242"/>
        <item x="270"/>
        <item x="55"/>
        <item x="152"/>
        <item x="103"/>
        <item x="222"/>
        <item x="160"/>
        <item x="112"/>
        <item x="254"/>
        <item x="154"/>
        <item x="107"/>
        <item x="237"/>
        <item x="87"/>
        <item x="54"/>
        <item x="36"/>
        <item x="120"/>
        <item x="238"/>
        <item x="219"/>
        <item x="208"/>
        <item x="6"/>
        <item x="60"/>
        <item x="243"/>
        <item x="267"/>
        <item x="26"/>
        <item x="20"/>
        <item x="199"/>
        <item x="102"/>
        <item x="40"/>
        <item x="200"/>
        <item x="116"/>
        <item x="139"/>
        <item x="17"/>
        <item x="12"/>
        <item x="4"/>
        <item x="39"/>
        <item x="172"/>
        <item x="125"/>
        <item x="230"/>
        <item x="81"/>
        <item x="158"/>
        <item x="162"/>
        <item x="176"/>
        <item x="119"/>
        <item x="171"/>
        <item x="217"/>
        <item x="261"/>
        <item x="8"/>
        <item x="277"/>
        <item x="27"/>
        <item x="280"/>
        <item x="192"/>
        <item x="284"/>
        <item x="19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t="grand">
      <x/>
    </i>
  </rowItems>
  <colFields count="1">
    <field x="-2"/>
  </colFields>
  <colItems count="2">
    <i>
      <x/>
    </i>
    <i i="1">
      <x v="1"/>
    </i>
  </colItems>
  <dataFields count="2">
    <dataField name="最大値 / 最大HP" fld="121" subtotal="max" baseField="0" baseItem="0"/>
    <dataField name="最大値 / 力＋攻魔" fld="129"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A366"/>
  <sheetViews>
    <sheetView tabSelected="1" zoomScale="70" zoomScaleNormal="70" workbookViewId="0">
      <pane xSplit="2" ySplit="8" topLeftCell="C308" activePane="bottomRight" state="frozen"/>
      <selection pane="topRight" activeCell="GY1" sqref="GY1"/>
      <selection pane="bottomLeft" activeCell="A52" sqref="A52"/>
      <selection pane="bottomRight" activeCell="AW319" sqref="AW319"/>
    </sheetView>
  </sheetViews>
  <sheetFormatPr defaultColWidth="9" defaultRowHeight="13.5" x14ac:dyDescent="0.15"/>
  <cols>
    <col min="1" max="1" width="4.5" customWidth="1"/>
    <col min="2" max="2" width="28.75" customWidth="1"/>
    <col min="3" max="4" width="4.875" customWidth="1"/>
    <col min="5" max="5" width="4.5" customWidth="1"/>
    <col min="6" max="6" width="5.875" customWidth="1"/>
    <col min="7" max="8" width="9.5" customWidth="1"/>
    <col min="9" max="98" width="3" customWidth="1"/>
    <col min="99" max="108" width="4.75" customWidth="1"/>
    <col min="109" max="118" width="6.25" customWidth="1"/>
    <col min="119" max="119" width="3.25" customWidth="1"/>
    <col min="120" max="120" width="18.375" customWidth="1"/>
    <col min="121" max="121" width="9" customWidth="1"/>
    <col min="122" max="176" width="5.75" customWidth="1"/>
    <col min="177" max="177" width="7.125" customWidth="1"/>
    <col min="178" max="184" width="5.75" customWidth="1"/>
    <col min="185" max="194" width="6.5" customWidth="1"/>
    <col min="195" max="309" width="5.75" customWidth="1"/>
    <col min="310" max="310" width="30.5" bestFit="1" customWidth="1"/>
    <col min="311" max="311" width="32.75" bestFit="1" customWidth="1"/>
    <col min="312" max="333" width="5.75" customWidth="1"/>
    <col min="334" max="335" width="21.5" customWidth="1"/>
    <col min="336" max="336" width="11.625" customWidth="1"/>
    <col min="337" max="338" width="13.75" customWidth="1"/>
    <col min="339" max="339" width="11.625" customWidth="1"/>
  </cols>
  <sheetData>
    <row r="1" spans="1:339" x14ac:dyDescent="0.15">
      <c r="A1" s="2" t="s">
        <v>0</v>
      </c>
      <c r="B1" s="3"/>
      <c r="C1" s="4"/>
      <c r="D1" s="4"/>
      <c r="E1" s="4"/>
      <c r="F1" s="2"/>
      <c r="G1" s="3"/>
      <c r="H1" s="3"/>
      <c r="I1" s="142" t="s">
        <v>1354</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3"/>
      <c r="CV1" s="3"/>
      <c r="CW1" s="3"/>
      <c r="CX1" s="3"/>
      <c r="CY1" s="3"/>
      <c r="CZ1" s="3"/>
      <c r="DA1" s="3"/>
      <c r="DB1" s="3"/>
      <c r="DC1" s="3"/>
      <c r="DD1" s="3"/>
      <c r="DE1" s="3"/>
      <c r="DF1" s="3"/>
      <c r="DG1" s="3"/>
      <c r="DH1" s="3"/>
      <c r="DI1" s="3"/>
      <c r="DJ1" s="3"/>
      <c r="DK1" s="3"/>
      <c r="DL1" s="3"/>
      <c r="DM1" s="3"/>
      <c r="DN1" s="3"/>
      <c r="DO1" s="4"/>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189"/>
      <c r="MA1" s="5" t="s">
        <v>1</v>
      </c>
    </row>
    <row r="2" spans="1:339" ht="6" customHeight="1" x14ac:dyDescent="0.15">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3"/>
      <c r="CV2" s="3"/>
      <c r="CW2" s="3"/>
      <c r="CX2" s="3"/>
      <c r="CY2" s="3"/>
      <c r="CZ2" s="3"/>
      <c r="DA2" s="3"/>
      <c r="DB2" s="3"/>
      <c r="DC2" s="3"/>
      <c r="DD2" s="3"/>
      <c r="DE2" s="3"/>
      <c r="DF2" s="3"/>
      <c r="DG2" s="3"/>
      <c r="DH2" s="3"/>
      <c r="DI2" s="3"/>
      <c r="DJ2" s="3"/>
      <c r="DK2" s="3"/>
      <c r="DL2" s="3"/>
      <c r="DM2" s="3"/>
      <c r="DN2" s="3"/>
      <c r="DO2" s="4"/>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189"/>
      <c r="MA2" s="5" t="s">
        <v>1</v>
      </c>
    </row>
    <row r="3" spans="1:339" x14ac:dyDescent="0.15">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3"/>
      <c r="CV3" s="3"/>
      <c r="CW3" s="3"/>
      <c r="CX3" s="3"/>
      <c r="CY3" s="3"/>
      <c r="CZ3" s="3"/>
      <c r="DA3" s="3"/>
      <c r="DB3" s="3"/>
      <c r="DC3" s="3"/>
      <c r="DD3" s="3"/>
      <c r="DE3" s="3"/>
      <c r="DF3" s="3"/>
      <c r="DG3" s="3"/>
      <c r="DH3" s="3"/>
      <c r="DI3" s="3"/>
      <c r="DJ3" s="3"/>
      <c r="DK3" s="3"/>
      <c r="DL3" s="3"/>
      <c r="DM3" s="3"/>
      <c r="DN3" s="3"/>
      <c r="DO3" s="4"/>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189"/>
      <c r="MA3" s="5" t="s">
        <v>1</v>
      </c>
    </row>
    <row r="4" spans="1:339" ht="27.75" customHeight="1" thickBot="1" x14ac:dyDescent="0.2">
      <c r="A4" s="3"/>
      <c r="B4" s="3"/>
      <c r="C4" s="4"/>
      <c r="D4" s="4"/>
      <c r="E4" s="4"/>
      <c r="F4" s="3"/>
      <c r="G4" s="3"/>
      <c r="H4" s="3"/>
      <c r="I4" s="4" t="s">
        <v>1078</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4"/>
      <c r="CL4" s="4"/>
      <c r="CM4" s="4"/>
      <c r="CN4" s="4"/>
      <c r="CO4" s="4"/>
      <c r="CP4" s="4"/>
      <c r="CQ4" s="4"/>
      <c r="CR4" s="4"/>
      <c r="CS4" s="4"/>
      <c r="CT4" s="6"/>
      <c r="CU4" s="3" t="s">
        <v>1078</v>
      </c>
      <c r="CV4" s="3"/>
      <c r="CW4" s="3"/>
      <c r="CX4" s="3"/>
      <c r="CY4" s="3"/>
      <c r="CZ4" s="3"/>
      <c r="DA4" s="3"/>
      <c r="DB4" s="3"/>
      <c r="DC4" s="3"/>
      <c r="DD4" s="3"/>
      <c r="DE4" s="3"/>
      <c r="DF4" s="3"/>
      <c r="DG4" s="3"/>
      <c r="DH4" s="3"/>
      <c r="DI4" s="3"/>
      <c r="DJ4" s="3"/>
      <c r="DK4" s="3"/>
      <c r="DL4" s="3"/>
      <c r="DM4" s="3"/>
      <c r="DN4" s="3"/>
      <c r="DO4" s="4" t="s">
        <v>1078</v>
      </c>
      <c r="DP4" s="3" t="s">
        <v>1078</v>
      </c>
      <c r="DQ4" s="3"/>
      <c r="DR4" s="3" t="s">
        <v>1078</v>
      </c>
      <c r="DS4" s="3"/>
      <c r="DT4" s="3"/>
      <c r="DU4" s="3"/>
      <c r="DV4" s="3"/>
      <c r="DW4" s="3"/>
      <c r="DX4" s="3"/>
      <c r="DY4" s="3"/>
      <c r="DZ4" s="3"/>
      <c r="EA4" s="3"/>
      <c r="EB4" s="3"/>
      <c r="EC4" s="3"/>
      <c r="ED4" s="3"/>
      <c r="EE4" s="3"/>
      <c r="EF4" s="3"/>
      <c r="EG4" s="3"/>
      <c r="EH4" s="3"/>
      <c r="EI4" s="3"/>
      <c r="EJ4" s="3"/>
      <c r="EK4" s="3"/>
      <c r="EL4" s="3"/>
      <c r="EM4" s="3"/>
      <c r="EN4" s="3"/>
      <c r="EO4" s="3"/>
      <c r="EP4" s="3"/>
      <c r="EQ4" s="3"/>
      <c r="ER4" s="3"/>
      <c r="ES4" s="3" t="s">
        <v>1078</v>
      </c>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t="s">
        <v>1078</v>
      </c>
      <c r="GD4" s="3"/>
      <c r="GE4" s="3"/>
      <c r="GF4" s="3"/>
      <c r="GG4" s="3"/>
      <c r="GH4" s="3"/>
      <c r="GI4" s="3"/>
      <c r="GJ4" s="3"/>
      <c r="GK4" s="3"/>
      <c r="GL4" s="3"/>
      <c r="GM4" s="3"/>
      <c r="GN4" s="3"/>
      <c r="GO4" s="3"/>
      <c r="GP4" s="3"/>
      <c r="GQ4" s="3"/>
      <c r="GR4" s="3"/>
      <c r="GS4" s="3"/>
      <c r="GT4" s="3"/>
      <c r="GU4" s="3" t="s">
        <v>1078</v>
      </c>
      <c r="GV4" s="3"/>
      <c r="GW4" s="3"/>
      <c r="GX4" s="3"/>
      <c r="GY4" s="3"/>
      <c r="GZ4" s="3"/>
      <c r="HA4" s="3" t="s">
        <v>1078</v>
      </c>
      <c r="HB4" s="3"/>
      <c r="HC4" s="3" t="s">
        <v>1078</v>
      </c>
      <c r="HD4" s="3"/>
      <c r="HE4" s="3"/>
      <c r="HF4" s="3"/>
      <c r="HG4" s="3"/>
      <c r="HH4" s="3"/>
      <c r="HI4" s="3"/>
      <c r="HJ4" s="3"/>
      <c r="HK4" s="3" t="s">
        <v>1078</v>
      </c>
      <c r="HL4" s="3"/>
      <c r="HM4" s="3"/>
      <c r="HN4" s="3"/>
      <c r="HO4" s="3"/>
      <c r="HP4" s="3"/>
      <c r="HQ4" s="3"/>
      <c r="HR4" s="3"/>
      <c r="HS4" s="3" t="s">
        <v>1078</v>
      </c>
      <c r="HT4" s="3"/>
      <c r="HU4" s="3"/>
      <c r="HV4" s="3"/>
      <c r="HW4" s="3"/>
      <c r="HX4" s="3"/>
      <c r="HY4" s="3"/>
      <c r="HZ4" s="3"/>
      <c r="IA4" s="3" t="s">
        <v>1078</v>
      </c>
      <c r="IB4" s="3"/>
      <c r="IC4" s="3"/>
      <c r="ID4" s="3"/>
      <c r="IE4" s="3"/>
      <c r="IF4" s="3"/>
      <c r="IG4" s="3"/>
      <c r="IH4" s="3"/>
      <c r="II4" s="3"/>
      <c r="IJ4" s="3"/>
      <c r="IK4" s="3"/>
      <c r="IL4" s="3"/>
      <c r="IM4" s="3"/>
      <c r="IN4" s="3" t="s">
        <v>1078</v>
      </c>
      <c r="IO4" s="3"/>
      <c r="IP4" s="3"/>
      <c r="IQ4" s="3"/>
      <c r="IR4" s="3"/>
      <c r="IS4" s="3" t="s">
        <v>1078</v>
      </c>
      <c r="IT4" s="3"/>
      <c r="IU4" s="3"/>
      <c r="IV4" s="3"/>
      <c r="IW4" s="3"/>
      <c r="IX4" s="3"/>
      <c r="IY4" s="3" t="s">
        <v>1078</v>
      </c>
      <c r="IZ4" s="3"/>
      <c r="JA4" s="3"/>
      <c r="JB4" s="3"/>
      <c r="JC4" s="3"/>
      <c r="JD4" s="3"/>
      <c r="JE4" s="3"/>
      <c r="JF4" s="3"/>
      <c r="JG4" s="3"/>
      <c r="JH4" s="3" t="s">
        <v>1078</v>
      </c>
      <c r="JI4" s="3"/>
      <c r="JJ4" s="3"/>
      <c r="JK4" s="3"/>
      <c r="JL4" s="3"/>
      <c r="JM4" s="3" t="s">
        <v>1078</v>
      </c>
      <c r="JN4" s="3"/>
      <c r="JO4" s="3" t="s">
        <v>1078</v>
      </c>
      <c r="JP4" s="3"/>
      <c r="JQ4" s="3" t="s">
        <v>1078</v>
      </c>
      <c r="JR4" s="3"/>
      <c r="JS4" s="3"/>
      <c r="JT4" s="3"/>
      <c r="JU4" s="3"/>
      <c r="JV4" s="3"/>
      <c r="JW4" s="3" t="s">
        <v>1078</v>
      </c>
      <c r="JX4" s="3"/>
      <c r="JY4" s="3"/>
      <c r="JZ4" s="3"/>
      <c r="KA4" s="3"/>
      <c r="KB4" s="3" t="s">
        <v>1078</v>
      </c>
      <c r="KC4" s="3"/>
      <c r="KD4" s="3"/>
      <c r="KE4" s="3"/>
      <c r="KF4" s="3"/>
      <c r="KG4" s="3"/>
      <c r="KH4" s="3"/>
      <c r="KI4" s="3"/>
      <c r="KJ4" s="3"/>
      <c r="KK4" s="3" t="s">
        <v>1078</v>
      </c>
      <c r="KL4" s="3"/>
      <c r="KM4" s="3"/>
      <c r="KN4" s="3"/>
      <c r="KO4" s="3"/>
      <c r="KP4" s="3"/>
      <c r="KQ4" s="3"/>
      <c r="KR4" s="3"/>
      <c r="KS4" s="3"/>
      <c r="KT4" s="3"/>
      <c r="KU4" s="3"/>
      <c r="KV4" s="3"/>
      <c r="KW4" s="3"/>
      <c r="KX4" s="3" t="s">
        <v>1078</v>
      </c>
      <c r="KY4" s="3"/>
      <c r="KZ4" s="3" t="s">
        <v>1078</v>
      </c>
      <c r="LA4" s="3"/>
      <c r="LB4" s="3"/>
      <c r="LC4" s="3"/>
      <c r="LD4" s="3"/>
      <c r="LE4" s="3"/>
      <c r="LF4" s="3" t="s">
        <v>1078</v>
      </c>
      <c r="LG4" s="3"/>
      <c r="LH4" s="3"/>
      <c r="LI4" s="3"/>
      <c r="LJ4" s="3"/>
      <c r="LK4" s="3"/>
      <c r="LL4" s="3"/>
      <c r="LM4" s="3"/>
      <c r="LN4" s="3"/>
      <c r="LO4" s="3" t="s">
        <v>1078</v>
      </c>
      <c r="LP4" s="3"/>
      <c r="LQ4" s="3"/>
      <c r="LR4" s="3"/>
      <c r="LS4" s="3"/>
      <c r="LT4" s="3" t="s">
        <v>1078</v>
      </c>
      <c r="LU4" s="3"/>
      <c r="LV4" s="3"/>
      <c r="LW4" s="3"/>
      <c r="LX4" s="3"/>
      <c r="LY4" s="3"/>
      <c r="LZ4" s="189"/>
      <c r="MA4" s="5" t="s">
        <v>1</v>
      </c>
    </row>
    <row r="5" spans="1:339" ht="18.75" customHeight="1" thickTop="1" thickBot="1" x14ac:dyDescent="0.2">
      <c r="A5" s="268" t="s">
        <v>4</v>
      </c>
      <c r="B5" s="269" t="s">
        <v>5</v>
      </c>
      <c r="C5" s="270" t="s">
        <v>6</v>
      </c>
      <c r="D5" s="269" t="s">
        <v>7</v>
      </c>
      <c r="E5" s="269" t="s">
        <v>8</v>
      </c>
      <c r="F5" s="270" t="s">
        <v>9</v>
      </c>
      <c r="G5" s="269" t="s">
        <v>10</v>
      </c>
      <c r="H5" s="269" t="s">
        <v>11</v>
      </c>
      <c r="I5" s="269" t="s">
        <v>12</v>
      </c>
      <c r="J5" s="269"/>
      <c r="K5" s="269"/>
      <c r="L5" s="269"/>
      <c r="M5" s="269"/>
      <c r="N5" s="269"/>
      <c r="O5" s="269"/>
      <c r="P5" s="269"/>
      <c r="Q5" s="269"/>
      <c r="R5" s="269"/>
      <c r="S5" s="269" t="s">
        <v>13</v>
      </c>
      <c r="T5" s="269"/>
      <c r="U5" s="269"/>
      <c r="V5" s="269"/>
      <c r="W5" s="269"/>
      <c r="X5" s="269"/>
      <c r="Y5" s="269"/>
      <c r="Z5" s="269"/>
      <c r="AA5" s="269"/>
      <c r="AB5" s="269"/>
      <c r="AC5" s="269" t="s">
        <v>14</v>
      </c>
      <c r="AD5" s="269"/>
      <c r="AE5" s="269"/>
      <c r="AF5" s="269"/>
      <c r="AG5" s="269"/>
      <c r="AH5" s="269"/>
      <c r="AI5" s="269"/>
      <c r="AJ5" s="269"/>
      <c r="AK5" s="269"/>
      <c r="AL5" s="269"/>
      <c r="AM5" s="269" t="s">
        <v>15</v>
      </c>
      <c r="AN5" s="269"/>
      <c r="AO5" s="269"/>
      <c r="AP5" s="269"/>
      <c r="AQ5" s="269"/>
      <c r="AR5" s="269"/>
      <c r="AS5" s="269"/>
      <c r="AT5" s="269"/>
      <c r="AU5" s="269"/>
      <c r="AV5" s="269"/>
      <c r="AW5" s="269" t="s">
        <v>16</v>
      </c>
      <c r="AX5" s="269"/>
      <c r="AY5" s="269"/>
      <c r="AZ5" s="269"/>
      <c r="BA5" s="269"/>
      <c r="BB5" s="269"/>
      <c r="BC5" s="269"/>
      <c r="BD5" s="269"/>
      <c r="BE5" s="269"/>
      <c r="BF5" s="269"/>
      <c r="BG5" s="269" t="s">
        <v>17</v>
      </c>
      <c r="BH5" s="269"/>
      <c r="BI5" s="269"/>
      <c r="BJ5" s="269"/>
      <c r="BK5" s="269"/>
      <c r="BL5" s="269"/>
      <c r="BM5" s="269"/>
      <c r="BN5" s="269"/>
      <c r="BO5" s="269"/>
      <c r="BP5" s="269"/>
      <c r="BQ5" s="269" t="s">
        <v>18</v>
      </c>
      <c r="BR5" s="269"/>
      <c r="BS5" s="269"/>
      <c r="BT5" s="269"/>
      <c r="BU5" s="269"/>
      <c r="BV5" s="269"/>
      <c r="BW5" s="269"/>
      <c r="BX5" s="269"/>
      <c r="BY5" s="269"/>
      <c r="BZ5" s="269"/>
      <c r="CA5" s="269" t="s">
        <v>965</v>
      </c>
      <c r="CB5" s="269"/>
      <c r="CC5" s="269"/>
      <c r="CD5" s="269"/>
      <c r="CE5" s="269"/>
      <c r="CF5" s="269"/>
      <c r="CG5" s="269"/>
      <c r="CH5" s="269"/>
      <c r="CI5" s="269"/>
      <c r="CJ5" s="269"/>
      <c r="CK5" s="269" t="s">
        <v>1265</v>
      </c>
      <c r="CL5" s="269"/>
      <c r="CM5" s="269"/>
      <c r="CN5" s="269"/>
      <c r="CO5" s="269"/>
      <c r="CP5" s="269"/>
      <c r="CQ5" s="269"/>
      <c r="CR5" s="269"/>
      <c r="CS5" s="269"/>
      <c r="CT5" s="296"/>
      <c r="CU5" s="290" t="s">
        <v>19</v>
      </c>
      <c r="CV5" s="291"/>
      <c r="CW5" s="291"/>
      <c r="CX5" s="291"/>
      <c r="CY5" s="291"/>
      <c r="CZ5" s="279" t="s">
        <v>20</v>
      </c>
      <c r="DA5" s="279"/>
      <c r="DB5" s="279"/>
      <c r="DC5" s="279"/>
      <c r="DD5" s="294"/>
      <c r="DE5" s="290" t="s">
        <v>21</v>
      </c>
      <c r="DF5" s="291"/>
      <c r="DG5" s="291"/>
      <c r="DH5" s="291"/>
      <c r="DI5" s="291"/>
      <c r="DJ5" s="291" t="s">
        <v>22</v>
      </c>
      <c r="DK5" s="291"/>
      <c r="DL5" s="291"/>
      <c r="DM5" s="291"/>
      <c r="DN5" s="292"/>
      <c r="DO5" s="274" t="s">
        <v>23</v>
      </c>
      <c r="DP5" s="275" t="s">
        <v>24</v>
      </c>
      <c r="DQ5" s="276" t="s">
        <v>25</v>
      </c>
      <c r="DR5" s="253" t="s">
        <v>26</v>
      </c>
      <c r="DS5" s="253"/>
      <c r="DT5" s="253"/>
      <c r="DU5" s="253"/>
      <c r="DV5" s="253"/>
      <c r="DW5" s="253"/>
      <c r="DX5" s="253"/>
      <c r="DY5" s="253"/>
      <c r="DZ5" s="253"/>
      <c r="EA5" s="253" t="s">
        <v>27</v>
      </c>
      <c r="EB5" s="253"/>
      <c r="EC5" s="253"/>
      <c r="ED5" s="253"/>
      <c r="EE5" s="253"/>
      <c r="EF5" s="253"/>
      <c r="EG5" s="253"/>
      <c r="EH5" s="253"/>
      <c r="EI5" s="253"/>
      <c r="EJ5" s="253" t="s">
        <v>28</v>
      </c>
      <c r="EK5" s="253"/>
      <c r="EL5" s="253"/>
      <c r="EM5" s="253"/>
      <c r="EN5" s="253"/>
      <c r="EO5" s="253"/>
      <c r="EP5" s="253"/>
      <c r="EQ5" s="253"/>
      <c r="ER5" s="253"/>
      <c r="ES5" s="249" t="s">
        <v>29</v>
      </c>
      <c r="ET5" s="250"/>
      <c r="EU5" s="250"/>
      <c r="EV5" s="250"/>
      <c r="EW5" s="250"/>
      <c r="EX5" s="250"/>
      <c r="EY5" s="250"/>
      <c r="EZ5" s="250"/>
      <c r="FA5" s="251"/>
      <c r="FB5" s="249" t="s">
        <v>30</v>
      </c>
      <c r="FC5" s="250"/>
      <c r="FD5" s="250"/>
      <c r="FE5" s="250"/>
      <c r="FF5" s="250"/>
      <c r="FG5" s="250"/>
      <c r="FH5" s="250"/>
      <c r="FI5" s="250"/>
      <c r="FJ5" s="251"/>
      <c r="FK5" s="249" t="s">
        <v>1082</v>
      </c>
      <c r="FL5" s="250"/>
      <c r="FM5" s="250"/>
      <c r="FN5" s="250"/>
      <c r="FO5" s="250"/>
      <c r="FP5" s="250"/>
      <c r="FQ5" s="250"/>
      <c r="FR5" s="250"/>
      <c r="FS5" s="251"/>
      <c r="FT5" s="249" t="s">
        <v>1117</v>
      </c>
      <c r="FU5" s="250"/>
      <c r="FV5" s="250"/>
      <c r="FW5" s="250"/>
      <c r="FX5" s="250"/>
      <c r="FY5" s="250"/>
      <c r="FZ5" s="250"/>
      <c r="GA5" s="250"/>
      <c r="GB5" s="251"/>
      <c r="GC5" s="249" t="s">
        <v>1145</v>
      </c>
      <c r="GD5" s="250"/>
      <c r="GE5" s="250"/>
      <c r="GF5" s="250"/>
      <c r="GG5" s="250"/>
      <c r="GH5" s="250"/>
      <c r="GI5" s="250"/>
      <c r="GJ5" s="250"/>
      <c r="GK5" s="251"/>
      <c r="GL5" s="253" t="s">
        <v>1118</v>
      </c>
      <c r="GM5" s="253"/>
      <c r="GN5" s="253"/>
      <c r="GO5" s="253"/>
      <c r="GP5" s="253"/>
      <c r="GQ5" s="253"/>
      <c r="GR5" s="253"/>
      <c r="GS5" s="253"/>
      <c r="GT5" s="253"/>
      <c r="GU5" s="277" t="s">
        <v>31</v>
      </c>
      <c r="GV5" s="258"/>
      <c r="GW5" s="258"/>
      <c r="GX5" s="258"/>
      <c r="GY5" s="258"/>
      <c r="GZ5" s="258"/>
      <c r="HA5" s="258"/>
      <c r="HB5" s="258"/>
      <c r="HC5" s="258"/>
      <c r="HD5" s="258"/>
      <c r="HE5" s="258"/>
      <c r="HF5" s="258"/>
      <c r="HG5" s="258"/>
      <c r="HH5" s="258"/>
      <c r="HI5" s="258"/>
      <c r="HJ5" s="258"/>
      <c r="HK5" s="258"/>
      <c r="HL5" s="258"/>
      <c r="HM5" s="258"/>
      <c r="HN5" s="258"/>
      <c r="HO5" s="258"/>
      <c r="HP5" s="258"/>
      <c r="HQ5" s="258"/>
      <c r="HR5" s="258"/>
      <c r="HS5" s="258"/>
      <c r="HT5" s="258"/>
      <c r="HU5" s="258"/>
      <c r="HV5" s="258"/>
      <c r="HW5" s="258"/>
      <c r="HX5" s="258"/>
      <c r="HY5" s="258"/>
      <c r="HZ5" s="258"/>
      <c r="IA5" s="258"/>
      <c r="IB5" s="258"/>
      <c r="IC5" s="258"/>
      <c r="ID5" s="258"/>
      <c r="IE5" s="258"/>
      <c r="IF5" s="258"/>
      <c r="IG5" s="258"/>
      <c r="IH5" s="258"/>
      <c r="II5" s="258"/>
      <c r="IJ5" s="258"/>
      <c r="IK5" s="258"/>
      <c r="IL5" s="258"/>
      <c r="IM5" s="278"/>
      <c r="IN5" s="279" t="s">
        <v>32</v>
      </c>
      <c r="IO5" s="279"/>
      <c r="IP5" s="279"/>
      <c r="IQ5" s="279"/>
      <c r="IR5" s="279"/>
      <c r="IS5" s="258" t="s">
        <v>33</v>
      </c>
      <c r="IT5" s="258"/>
      <c r="IU5" s="258"/>
      <c r="IV5" s="258"/>
      <c r="IW5" s="258"/>
      <c r="IX5" s="258"/>
      <c r="IY5" s="258"/>
      <c r="IZ5" s="258"/>
      <c r="JA5" s="258"/>
      <c r="JB5" s="258"/>
      <c r="JC5" s="258"/>
      <c r="JD5" s="258"/>
      <c r="JE5" s="258"/>
      <c r="JF5" s="258"/>
      <c r="JG5" s="258"/>
      <c r="JH5" s="258"/>
      <c r="JI5" s="258"/>
      <c r="JJ5" s="258"/>
      <c r="JK5" s="258"/>
      <c r="JL5" s="258"/>
      <c r="JM5" s="258"/>
      <c r="JN5" s="258"/>
      <c r="JO5" s="279" t="s">
        <v>34</v>
      </c>
      <c r="JP5" s="279"/>
      <c r="JQ5" s="280" t="s">
        <v>35</v>
      </c>
      <c r="JR5" s="258"/>
      <c r="JS5" s="258"/>
      <c r="JT5" s="258"/>
      <c r="JU5" s="258"/>
      <c r="JV5" s="281"/>
      <c r="JW5" s="258" t="s">
        <v>36</v>
      </c>
      <c r="JX5" s="258"/>
      <c r="JY5" s="258"/>
      <c r="JZ5" s="258"/>
      <c r="KA5" s="258"/>
      <c r="KB5" s="258"/>
      <c r="KC5" s="258"/>
      <c r="KD5" s="258"/>
      <c r="KE5" s="258"/>
      <c r="KF5" s="258"/>
      <c r="KG5" s="258"/>
      <c r="KH5" s="258"/>
      <c r="KI5" s="258"/>
      <c r="KJ5" s="258"/>
      <c r="KK5" s="258"/>
      <c r="KL5" s="258"/>
      <c r="KM5" s="258"/>
      <c r="KN5" s="258"/>
      <c r="KO5" s="258"/>
      <c r="KP5" s="258"/>
      <c r="KQ5" s="258"/>
      <c r="KR5" s="258"/>
      <c r="KS5" s="258"/>
      <c r="KT5" s="258"/>
      <c r="KU5" s="258"/>
      <c r="KV5" s="258"/>
      <c r="KW5" s="258"/>
      <c r="KX5" s="258"/>
      <c r="KY5" s="259"/>
      <c r="KZ5" s="282" t="s">
        <v>37</v>
      </c>
      <c r="LA5" s="258"/>
      <c r="LB5" s="258"/>
      <c r="LC5" s="258"/>
      <c r="LD5" s="258"/>
      <c r="LE5" s="258"/>
      <c r="LF5" s="258"/>
      <c r="LG5" s="258"/>
      <c r="LH5" s="258"/>
      <c r="LI5" s="258"/>
      <c r="LJ5" s="258"/>
      <c r="LK5" s="258"/>
      <c r="LL5" s="258"/>
      <c r="LM5" s="258"/>
      <c r="LN5" s="258"/>
      <c r="LO5" s="258"/>
      <c r="LP5" s="258"/>
      <c r="LQ5" s="258"/>
      <c r="LR5" s="258"/>
      <c r="LS5" s="258"/>
      <c r="LT5" s="258"/>
      <c r="LU5" s="281"/>
      <c r="LV5" s="136" t="s">
        <v>38</v>
      </c>
      <c r="LW5" s="177"/>
      <c r="LX5" s="177"/>
      <c r="LY5" s="10"/>
      <c r="LZ5" s="190"/>
      <c r="MA5" s="5" t="s">
        <v>1</v>
      </c>
    </row>
    <row r="6" spans="1:339" ht="18.75" customHeight="1" thickTop="1" thickBot="1" x14ac:dyDescent="0.2">
      <c r="A6" s="268"/>
      <c r="B6" s="269"/>
      <c r="C6" s="270"/>
      <c r="D6" s="269"/>
      <c r="E6" s="269"/>
      <c r="F6" s="270"/>
      <c r="G6" s="269"/>
      <c r="H6" s="269"/>
      <c r="I6" s="271">
        <v>1</v>
      </c>
      <c r="J6" s="272">
        <v>2</v>
      </c>
      <c r="K6" s="272">
        <v>3</v>
      </c>
      <c r="L6" s="272">
        <v>4</v>
      </c>
      <c r="M6" s="272">
        <v>5</v>
      </c>
      <c r="N6" s="272">
        <v>6</v>
      </c>
      <c r="O6" s="272">
        <v>7</v>
      </c>
      <c r="P6" s="272">
        <v>8</v>
      </c>
      <c r="Q6" s="272">
        <v>9</v>
      </c>
      <c r="R6" s="273">
        <v>10</v>
      </c>
      <c r="S6" s="271">
        <v>1</v>
      </c>
      <c r="T6" s="272">
        <v>2</v>
      </c>
      <c r="U6" s="272">
        <v>3</v>
      </c>
      <c r="V6" s="272">
        <v>4</v>
      </c>
      <c r="W6" s="272">
        <v>5</v>
      </c>
      <c r="X6" s="272">
        <v>6</v>
      </c>
      <c r="Y6" s="272">
        <v>7</v>
      </c>
      <c r="Z6" s="272">
        <v>8</v>
      </c>
      <c r="AA6" s="272">
        <v>9</v>
      </c>
      <c r="AB6" s="273">
        <v>10</v>
      </c>
      <c r="AC6" s="271">
        <v>1</v>
      </c>
      <c r="AD6" s="272">
        <v>2</v>
      </c>
      <c r="AE6" s="272">
        <v>3</v>
      </c>
      <c r="AF6" s="272">
        <v>4</v>
      </c>
      <c r="AG6" s="272">
        <v>5</v>
      </c>
      <c r="AH6" s="272">
        <v>6</v>
      </c>
      <c r="AI6" s="272">
        <v>7</v>
      </c>
      <c r="AJ6" s="272">
        <v>8</v>
      </c>
      <c r="AK6" s="272">
        <v>9</v>
      </c>
      <c r="AL6" s="273">
        <v>10</v>
      </c>
      <c r="AM6" s="271">
        <v>1</v>
      </c>
      <c r="AN6" s="272">
        <v>2</v>
      </c>
      <c r="AO6" s="272">
        <v>3</v>
      </c>
      <c r="AP6" s="272">
        <v>4</v>
      </c>
      <c r="AQ6" s="272">
        <v>5</v>
      </c>
      <c r="AR6" s="272">
        <v>6</v>
      </c>
      <c r="AS6" s="272">
        <v>7</v>
      </c>
      <c r="AT6" s="272">
        <v>8</v>
      </c>
      <c r="AU6" s="272">
        <v>9</v>
      </c>
      <c r="AV6" s="273">
        <v>10</v>
      </c>
      <c r="AW6" s="271">
        <v>1</v>
      </c>
      <c r="AX6" s="272">
        <v>2</v>
      </c>
      <c r="AY6" s="272">
        <v>3</v>
      </c>
      <c r="AZ6" s="272">
        <v>4</v>
      </c>
      <c r="BA6" s="272">
        <v>5</v>
      </c>
      <c r="BB6" s="272">
        <v>6</v>
      </c>
      <c r="BC6" s="272">
        <v>7</v>
      </c>
      <c r="BD6" s="272">
        <v>8</v>
      </c>
      <c r="BE6" s="272">
        <v>9</v>
      </c>
      <c r="BF6" s="273">
        <v>10</v>
      </c>
      <c r="BG6" s="271">
        <v>1</v>
      </c>
      <c r="BH6" s="272">
        <v>2</v>
      </c>
      <c r="BI6" s="272">
        <v>3</v>
      </c>
      <c r="BJ6" s="272">
        <v>4</v>
      </c>
      <c r="BK6" s="272">
        <v>5</v>
      </c>
      <c r="BL6" s="272">
        <v>6</v>
      </c>
      <c r="BM6" s="272">
        <v>7</v>
      </c>
      <c r="BN6" s="272">
        <v>8</v>
      </c>
      <c r="BO6" s="272">
        <v>9</v>
      </c>
      <c r="BP6" s="273">
        <v>10</v>
      </c>
      <c r="BQ6" s="283">
        <v>1</v>
      </c>
      <c r="BR6" s="272">
        <v>2</v>
      </c>
      <c r="BS6" s="272">
        <v>3</v>
      </c>
      <c r="BT6" s="272">
        <v>4</v>
      </c>
      <c r="BU6" s="272">
        <v>5</v>
      </c>
      <c r="BV6" s="272">
        <v>6</v>
      </c>
      <c r="BW6" s="272">
        <v>7</v>
      </c>
      <c r="BX6" s="272">
        <v>8</v>
      </c>
      <c r="BY6" s="272">
        <v>9</v>
      </c>
      <c r="BZ6" s="273">
        <v>10</v>
      </c>
      <c r="CA6" s="271">
        <v>1</v>
      </c>
      <c r="CB6" s="272">
        <v>2</v>
      </c>
      <c r="CC6" s="272">
        <v>3</v>
      </c>
      <c r="CD6" s="272">
        <v>4</v>
      </c>
      <c r="CE6" s="272">
        <v>5</v>
      </c>
      <c r="CF6" s="272">
        <v>6</v>
      </c>
      <c r="CG6" s="272">
        <v>7</v>
      </c>
      <c r="CH6" s="272">
        <v>8</v>
      </c>
      <c r="CI6" s="272">
        <v>9</v>
      </c>
      <c r="CJ6" s="273">
        <v>10</v>
      </c>
      <c r="CK6" s="271">
        <v>1</v>
      </c>
      <c r="CL6" s="272">
        <v>2</v>
      </c>
      <c r="CM6" s="272">
        <v>3</v>
      </c>
      <c r="CN6" s="272">
        <v>4</v>
      </c>
      <c r="CO6" s="272">
        <v>5</v>
      </c>
      <c r="CP6" s="272">
        <v>6</v>
      </c>
      <c r="CQ6" s="272">
        <v>7</v>
      </c>
      <c r="CR6" s="272">
        <v>8</v>
      </c>
      <c r="CS6" s="272">
        <v>9</v>
      </c>
      <c r="CT6" s="273">
        <v>10</v>
      </c>
      <c r="CU6" s="289" t="s">
        <v>39</v>
      </c>
      <c r="CV6" s="272" t="s">
        <v>40</v>
      </c>
      <c r="CW6" s="272" t="s">
        <v>41</v>
      </c>
      <c r="CX6" s="272" t="s">
        <v>42</v>
      </c>
      <c r="CY6" s="273" t="s">
        <v>43</v>
      </c>
      <c r="CZ6" s="271" t="s">
        <v>39</v>
      </c>
      <c r="DA6" s="272" t="s">
        <v>40</v>
      </c>
      <c r="DB6" s="272" t="s">
        <v>41</v>
      </c>
      <c r="DC6" s="272" t="s">
        <v>42</v>
      </c>
      <c r="DD6" s="295" t="s">
        <v>43</v>
      </c>
      <c r="DE6" s="289" t="s">
        <v>39</v>
      </c>
      <c r="DF6" s="272" t="s">
        <v>40</v>
      </c>
      <c r="DG6" s="272" t="s">
        <v>41</v>
      </c>
      <c r="DH6" s="272" t="s">
        <v>42</v>
      </c>
      <c r="DI6" s="273" t="s">
        <v>43</v>
      </c>
      <c r="DJ6" s="271" t="s">
        <v>39</v>
      </c>
      <c r="DK6" s="272" t="s">
        <v>40</v>
      </c>
      <c r="DL6" s="272" t="s">
        <v>41</v>
      </c>
      <c r="DM6" s="272" t="s">
        <v>42</v>
      </c>
      <c r="DN6" s="293" t="s">
        <v>43</v>
      </c>
      <c r="DO6" s="274"/>
      <c r="DP6" s="275"/>
      <c r="DQ6" s="276"/>
      <c r="DR6" s="254" t="s">
        <v>44</v>
      </c>
      <c r="DS6" s="255" t="s">
        <v>45</v>
      </c>
      <c r="DT6" s="255" t="s">
        <v>46</v>
      </c>
      <c r="DU6" s="256" t="s">
        <v>47</v>
      </c>
      <c r="DV6" s="255" t="s">
        <v>48</v>
      </c>
      <c r="DW6" s="255" t="s">
        <v>49</v>
      </c>
      <c r="DX6" s="255" t="s">
        <v>50</v>
      </c>
      <c r="DY6" s="255" t="s">
        <v>51</v>
      </c>
      <c r="DZ6" s="257" t="s">
        <v>1039</v>
      </c>
      <c r="EA6" s="254" t="s">
        <v>44</v>
      </c>
      <c r="EB6" s="255" t="s">
        <v>45</v>
      </c>
      <c r="EC6" s="255" t="s">
        <v>52</v>
      </c>
      <c r="ED6" s="256" t="s">
        <v>53</v>
      </c>
      <c r="EE6" s="255" t="s">
        <v>54</v>
      </c>
      <c r="EF6" s="255" t="s">
        <v>55</v>
      </c>
      <c r="EG6" s="255" t="s">
        <v>56</v>
      </c>
      <c r="EH6" s="255" t="s">
        <v>57</v>
      </c>
      <c r="EI6" s="257" t="s">
        <v>1039</v>
      </c>
      <c r="EJ6" s="254" t="s">
        <v>44</v>
      </c>
      <c r="EK6" s="255" t="s">
        <v>45</v>
      </c>
      <c r="EL6" s="255" t="s">
        <v>52</v>
      </c>
      <c r="EM6" s="256" t="s">
        <v>53</v>
      </c>
      <c r="EN6" s="255" t="s">
        <v>54</v>
      </c>
      <c r="EO6" s="255" t="s">
        <v>55</v>
      </c>
      <c r="EP6" s="255" t="s">
        <v>56</v>
      </c>
      <c r="EQ6" s="255" t="s">
        <v>57</v>
      </c>
      <c r="ER6" s="257" t="s">
        <v>1039</v>
      </c>
      <c r="ES6" s="254" t="s">
        <v>44</v>
      </c>
      <c r="ET6" s="255" t="s">
        <v>45</v>
      </c>
      <c r="EU6" s="255" t="s">
        <v>52</v>
      </c>
      <c r="EV6" s="256" t="s">
        <v>53</v>
      </c>
      <c r="EW6" s="255" t="s">
        <v>54</v>
      </c>
      <c r="EX6" s="255" t="s">
        <v>55</v>
      </c>
      <c r="EY6" s="255" t="s">
        <v>56</v>
      </c>
      <c r="EZ6" s="255" t="s">
        <v>57</v>
      </c>
      <c r="FA6" s="252" t="s">
        <v>1040</v>
      </c>
      <c r="FB6" s="254" t="s">
        <v>44</v>
      </c>
      <c r="FC6" s="255" t="s">
        <v>45</v>
      </c>
      <c r="FD6" s="255" t="s">
        <v>52</v>
      </c>
      <c r="FE6" s="256" t="s">
        <v>53</v>
      </c>
      <c r="FF6" s="255" t="s">
        <v>54</v>
      </c>
      <c r="FG6" s="255" t="s">
        <v>55</v>
      </c>
      <c r="FH6" s="255" t="s">
        <v>56</v>
      </c>
      <c r="FI6" s="255" t="s">
        <v>57</v>
      </c>
      <c r="FJ6" s="252" t="s">
        <v>1040</v>
      </c>
      <c r="FK6" s="254" t="s">
        <v>44</v>
      </c>
      <c r="FL6" s="255" t="s">
        <v>45</v>
      </c>
      <c r="FM6" s="255" t="s">
        <v>52</v>
      </c>
      <c r="FN6" s="256" t="s">
        <v>53</v>
      </c>
      <c r="FO6" s="255" t="s">
        <v>54</v>
      </c>
      <c r="FP6" s="255" t="s">
        <v>55</v>
      </c>
      <c r="FQ6" s="255" t="s">
        <v>56</v>
      </c>
      <c r="FR6" s="255" t="s">
        <v>57</v>
      </c>
      <c r="FS6" s="252" t="s">
        <v>1040</v>
      </c>
      <c r="FT6" s="254" t="s">
        <v>44</v>
      </c>
      <c r="FU6" s="255" t="s">
        <v>45</v>
      </c>
      <c r="FV6" s="255" t="s">
        <v>52</v>
      </c>
      <c r="FW6" s="256" t="s">
        <v>53</v>
      </c>
      <c r="FX6" s="255" t="s">
        <v>54</v>
      </c>
      <c r="FY6" s="255" t="s">
        <v>55</v>
      </c>
      <c r="FZ6" s="255" t="s">
        <v>56</v>
      </c>
      <c r="GA6" s="255" t="s">
        <v>57</v>
      </c>
      <c r="GB6" s="252" t="s">
        <v>1040</v>
      </c>
      <c r="GC6" s="254" t="s">
        <v>44</v>
      </c>
      <c r="GD6" s="255" t="s">
        <v>45</v>
      </c>
      <c r="GE6" s="255" t="s">
        <v>52</v>
      </c>
      <c r="GF6" s="256" t="s">
        <v>53</v>
      </c>
      <c r="GG6" s="255" t="s">
        <v>54</v>
      </c>
      <c r="GH6" s="255" t="s">
        <v>55</v>
      </c>
      <c r="GI6" s="255" t="s">
        <v>56</v>
      </c>
      <c r="GJ6" s="255" t="s">
        <v>57</v>
      </c>
      <c r="GK6" s="252" t="s">
        <v>1040</v>
      </c>
      <c r="GL6" s="254" t="s">
        <v>44</v>
      </c>
      <c r="GM6" s="255" t="s">
        <v>45</v>
      </c>
      <c r="GN6" s="255" t="s">
        <v>52</v>
      </c>
      <c r="GO6" s="256" t="s">
        <v>53</v>
      </c>
      <c r="GP6" s="255" t="s">
        <v>54</v>
      </c>
      <c r="GQ6" s="255" t="s">
        <v>55</v>
      </c>
      <c r="GR6" s="255" t="s">
        <v>56</v>
      </c>
      <c r="GS6" s="255" t="s">
        <v>57</v>
      </c>
      <c r="GT6" s="257" t="s">
        <v>1039</v>
      </c>
      <c r="GU6" s="262" t="s">
        <v>31</v>
      </c>
      <c r="GV6" s="262"/>
      <c r="GW6" s="262"/>
      <c r="GX6" s="262"/>
      <c r="GY6" s="262"/>
      <c r="GZ6" s="262"/>
      <c r="HA6" s="263" t="s">
        <v>58</v>
      </c>
      <c r="HB6" s="263"/>
      <c r="HC6" s="262" t="s">
        <v>59</v>
      </c>
      <c r="HD6" s="262"/>
      <c r="HE6" s="262"/>
      <c r="HF6" s="262"/>
      <c r="HG6" s="262"/>
      <c r="HH6" s="262"/>
      <c r="HI6" s="262"/>
      <c r="HJ6" s="262"/>
      <c r="HK6" s="264" t="s">
        <v>60</v>
      </c>
      <c r="HL6" s="264"/>
      <c r="HM6" s="264"/>
      <c r="HN6" s="264"/>
      <c r="HO6" s="264"/>
      <c r="HP6" s="264"/>
      <c r="HQ6" s="264"/>
      <c r="HR6" s="264"/>
      <c r="HS6" s="262" t="s">
        <v>61</v>
      </c>
      <c r="HT6" s="262"/>
      <c r="HU6" s="262"/>
      <c r="HV6" s="262"/>
      <c r="HW6" s="262"/>
      <c r="HX6" s="262"/>
      <c r="HY6" s="262"/>
      <c r="HZ6" s="262"/>
      <c r="IA6" s="265" t="s">
        <v>62</v>
      </c>
      <c r="IB6" s="265"/>
      <c r="IC6" s="265"/>
      <c r="ID6" s="265"/>
      <c r="IE6" s="265"/>
      <c r="IF6" s="265"/>
      <c r="IG6" s="265"/>
      <c r="IH6" s="265"/>
      <c r="II6" s="265"/>
      <c r="IJ6" s="265"/>
      <c r="IK6" s="265"/>
      <c r="IL6" s="265"/>
      <c r="IM6" s="265"/>
      <c r="IN6" s="279"/>
      <c r="IO6" s="279"/>
      <c r="IP6" s="279"/>
      <c r="IQ6" s="279"/>
      <c r="IR6" s="279"/>
      <c r="IS6" s="266" t="s">
        <v>63</v>
      </c>
      <c r="IT6" s="267" t="s">
        <v>64</v>
      </c>
      <c r="IU6" s="267"/>
      <c r="IV6" s="267"/>
      <c r="IW6" s="267"/>
      <c r="IX6" s="267"/>
      <c r="IY6" s="267" t="s">
        <v>65</v>
      </c>
      <c r="IZ6" s="267"/>
      <c r="JA6" s="267"/>
      <c r="JB6" s="267"/>
      <c r="JC6" s="267"/>
      <c r="JD6" s="267"/>
      <c r="JE6" s="267"/>
      <c r="JF6" s="267"/>
      <c r="JG6" s="267"/>
      <c r="JH6" s="267" t="s">
        <v>66</v>
      </c>
      <c r="JI6" s="267"/>
      <c r="JJ6" s="267"/>
      <c r="JK6" s="267"/>
      <c r="JL6" s="267"/>
      <c r="JM6" s="260" t="s">
        <v>35</v>
      </c>
      <c r="JN6" s="260"/>
      <c r="JO6" s="279"/>
      <c r="JP6" s="279"/>
      <c r="JQ6" s="187"/>
      <c r="JR6" s="155"/>
      <c r="JS6" s="267" t="s">
        <v>67</v>
      </c>
      <c r="JT6" s="267"/>
      <c r="JU6" s="260" t="s">
        <v>68</v>
      </c>
      <c r="JV6" s="288"/>
      <c r="JW6" s="262" t="s">
        <v>69</v>
      </c>
      <c r="JX6" s="262"/>
      <c r="JY6" s="262"/>
      <c r="JZ6" s="262"/>
      <c r="KA6" s="262"/>
      <c r="KB6" s="264" t="s">
        <v>70</v>
      </c>
      <c r="KC6" s="264"/>
      <c r="KD6" s="264"/>
      <c r="KE6" s="264"/>
      <c r="KF6" s="264"/>
      <c r="KG6" s="264"/>
      <c r="KH6" s="264"/>
      <c r="KI6" s="264"/>
      <c r="KJ6" s="264"/>
      <c r="KK6" s="261" t="s">
        <v>71</v>
      </c>
      <c r="KL6" s="261"/>
      <c r="KM6" s="261"/>
      <c r="KN6" s="261"/>
      <c r="KO6" s="261"/>
      <c r="KP6" s="261"/>
      <c r="KQ6" s="261"/>
      <c r="KR6" s="261"/>
      <c r="KS6" s="261"/>
      <c r="KT6" s="261"/>
      <c r="KU6" s="261"/>
      <c r="KV6" s="261"/>
      <c r="KW6" s="261"/>
      <c r="KX6" s="260" t="s">
        <v>899</v>
      </c>
      <c r="KY6" s="261"/>
      <c r="KZ6" s="267" t="s">
        <v>63</v>
      </c>
      <c r="LA6" s="267" t="s">
        <v>64</v>
      </c>
      <c r="LB6" s="267"/>
      <c r="LC6" s="267"/>
      <c r="LD6" s="267"/>
      <c r="LE6" s="267"/>
      <c r="LF6" s="267" t="s">
        <v>65</v>
      </c>
      <c r="LG6" s="267"/>
      <c r="LH6" s="267"/>
      <c r="LI6" s="267"/>
      <c r="LJ6" s="267"/>
      <c r="LK6" s="267"/>
      <c r="LL6" s="267"/>
      <c r="LM6" s="267"/>
      <c r="LN6" s="267"/>
      <c r="LO6" s="267" t="s">
        <v>66</v>
      </c>
      <c r="LP6" s="267"/>
      <c r="LQ6" s="267"/>
      <c r="LR6" s="267"/>
      <c r="LS6" s="267"/>
      <c r="LT6" s="260" t="s">
        <v>35</v>
      </c>
      <c r="LU6" s="284"/>
      <c r="LV6" s="285" t="s">
        <v>72</v>
      </c>
      <c r="LW6" s="286"/>
      <c r="LX6" s="287" t="s">
        <v>73</v>
      </c>
      <c r="LY6" s="287"/>
      <c r="LZ6" s="190"/>
      <c r="MA6" s="5" t="s">
        <v>1</v>
      </c>
    </row>
    <row r="7" spans="1:339" ht="18.75" customHeight="1" thickTop="1" x14ac:dyDescent="0.15">
      <c r="A7" s="268"/>
      <c r="B7" s="269"/>
      <c r="C7" s="270"/>
      <c r="D7" s="269"/>
      <c r="E7" s="269"/>
      <c r="F7" s="270"/>
      <c r="G7" s="269"/>
      <c r="H7" s="269"/>
      <c r="I7" s="271"/>
      <c r="J7" s="272"/>
      <c r="K7" s="272"/>
      <c r="L7" s="272"/>
      <c r="M7" s="272"/>
      <c r="N7" s="272"/>
      <c r="O7" s="272"/>
      <c r="P7" s="272"/>
      <c r="Q7" s="272"/>
      <c r="R7" s="273"/>
      <c r="S7" s="271"/>
      <c r="T7" s="272"/>
      <c r="U7" s="272"/>
      <c r="V7" s="272"/>
      <c r="W7" s="272"/>
      <c r="X7" s="272"/>
      <c r="Y7" s="272"/>
      <c r="Z7" s="272"/>
      <c r="AA7" s="272"/>
      <c r="AB7" s="273"/>
      <c r="AC7" s="271"/>
      <c r="AD7" s="272"/>
      <c r="AE7" s="272"/>
      <c r="AF7" s="272"/>
      <c r="AG7" s="272"/>
      <c r="AH7" s="272"/>
      <c r="AI7" s="272"/>
      <c r="AJ7" s="272"/>
      <c r="AK7" s="272"/>
      <c r="AL7" s="273"/>
      <c r="AM7" s="271"/>
      <c r="AN7" s="272"/>
      <c r="AO7" s="272"/>
      <c r="AP7" s="272"/>
      <c r="AQ7" s="272"/>
      <c r="AR7" s="272"/>
      <c r="AS7" s="272"/>
      <c r="AT7" s="272"/>
      <c r="AU7" s="272"/>
      <c r="AV7" s="273"/>
      <c r="AW7" s="271"/>
      <c r="AX7" s="272"/>
      <c r="AY7" s="272"/>
      <c r="AZ7" s="272"/>
      <c r="BA7" s="272"/>
      <c r="BB7" s="272"/>
      <c r="BC7" s="272"/>
      <c r="BD7" s="272"/>
      <c r="BE7" s="272"/>
      <c r="BF7" s="273"/>
      <c r="BG7" s="271"/>
      <c r="BH7" s="272"/>
      <c r="BI7" s="272"/>
      <c r="BJ7" s="272"/>
      <c r="BK7" s="272"/>
      <c r="BL7" s="272"/>
      <c r="BM7" s="272"/>
      <c r="BN7" s="272"/>
      <c r="BO7" s="272"/>
      <c r="BP7" s="273"/>
      <c r="BQ7" s="283"/>
      <c r="BR7" s="272"/>
      <c r="BS7" s="272"/>
      <c r="BT7" s="272"/>
      <c r="BU7" s="272"/>
      <c r="BV7" s="272"/>
      <c r="BW7" s="272"/>
      <c r="BX7" s="272"/>
      <c r="BY7" s="272"/>
      <c r="BZ7" s="273"/>
      <c r="CA7" s="271"/>
      <c r="CB7" s="272"/>
      <c r="CC7" s="272"/>
      <c r="CD7" s="272"/>
      <c r="CE7" s="272"/>
      <c r="CF7" s="272"/>
      <c r="CG7" s="272"/>
      <c r="CH7" s="272"/>
      <c r="CI7" s="272"/>
      <c r="CJ7" s="273"/>
      <c r="CK7" s="271"/>
      <c r="CL7" s="272"/>
      <c r="CM7" s="272"/>
      <c r="CN7" s="272"/>
      <c r="CO7" s="272"/>
      <c r="CP7" s="272"/>
      <c r="CQ7" s="272"/>
      <c r="CR7" s="272"/>
      <c r="CS7" s="272"/>
      <c r="CT7" s="273"/>
      <c r="CU7" s="289"/>
      <c r="CV7" s="272"/>
      <c r="CW7" s="272"/>
      <c r="CX7" s="272"/>
      <c r="CY7" s="273"/>
      <c r="CZ7" s="271"/>
      <c r="DA7" s="272"/>
      <c r="DB7" s="272"/>
      <c r="DC7" s="272"/>
      <c r="DD7" s="295"/>
      <c r="DE7" s="289"/>
      <c r="DF7" s="272"/>
      <c r="DG7" s="272"/>
      <c r="DH7" s="272"/>
      <c r="DI7" s="273"/>
      <c r="DJ7" s="271"/>
      <c r="DK7" s="272"/>
      <c r="DL7" s="272"/>
      <c r="DM7" s="272"/>
      <c r="DN7" s="293"/>
      <c r="DO7" s="274"/>
      <c r="DP7" s="275"/>
      <c r="DQ7" s="276"/>
      <c r="DR7" s="254"/>
      <c r="DS7" s="255"/>
      <c r="DT7" s="255"/>
      <c r="DU7" s="256"/>
      <c r="DV7" s="255"/>
      <c r="DW7" s="255"/>
      <c r="DX7" s="255"/>
      <c r="DY7" s="255"/>
      <c r="DZ7" s="257"/>
      <c r="EA7" s="254"/>
      <c r="EB7" s="255"/>
      <c r="EC7" s="255"/>
      <c r="ED7" s="256"/>
      <c r="EE7" s="255"/>
      <c r="EF7" s="255"/>
      <c r="EG7" s="255"/>
      <c r="EH7" s="255"/>
      <c r="EI7" s="257"/>
      <c r="EJ7" s="254"/>
      <c r="EK7" s="255"/>
      <c r="EL7" s="255"/>
      <c r="EM7" s="256"/>
      <c r="EN7" s="255"/>
      <c r="EO7" s="255"/>
      <c r="EP7" s="255"/>
      <c r="EQ7" s="255"/>
      <c r="ER7" s="257"/>
      <c r="ES7" s="254"/>
      <c r="ET7" s="255"/>
      <c r="EU7" s="255"/>
      <c r="EV7" s="256"/>
      <c r="EW7" s="255"/>
      <c r="EX7" s="255"/>
      <c r="EY7" s="255"/>
      <c r="EZ7" s="255"/>
      <c r="FA7" s="252"/>
      <c r="FB7" s="254"/>
      <c r="FC7" s="255"/>
      <c r="FD7" s="255"/>
      <c r="FE7" s="256"/>
      <c r="FF7" s="255"/>
      <c r="FG7" s="255"/>
      <c r="FH7" s="255"/>
      <c r="FI7" s="255"/>
      <c r="FJ7" s="252"/>
      <c r="FK7" s="254"/>
      <c r="FL7" s="255"/>
      <c r="FM7" s="255"/>
      <c r="FN7" s="256"/>
      <c r="FO7" s="255"/>
      <c r="FP7" s="255"/>
      <c r="FQ7" s="255"/>
      <c r="FR7" s="255"/>
      <c r="FS7" s="252"/>
      <c r="FT7" s="254"/>
      <c r="FU7" s="255"/>
      <c r="FV7" s="255"/>
      <c r="FW7" s="256"/>
      <c r="FX7" s="255"/>
      <c r="FY7" s="255"/>
      <c r="FZ7" s="255"/>
      <c r="GA7" s="255"/>
      <c r="GB7" s="252"/>
      <c r="GC7" s="254"/>
      <c r="GD7" s="255"/>
      <c r="GE7" s="255"/>
      <c r="GF7" s="256"/>
      <c r="GG7" s="255"/>
      <c r="GH7" s="255"/>
      <c r="GI7" s="255"/>
      <c r="GJ7" s="255"/>
      <c r="GK7" s="252"/>
      <c r="GL7" s="254"/>
      <c r="GM7" s="255"/>
      <c r="GN7" s="255"/>
      <c r="GO7" s="256"/>
      <c r="GP7" s="255"/>
      <c r="GQ7" s="255"/>
      <c r="GR7" s="255"/>
      <c r="GS7" s="255"/>
      <c r="GT7" s="257"/>
      <c r="GU7" s="186" t="s">
        <v>74</v>
      </c>
      <c r="GV7" s="155" t="s">
        <v>75</v>
      </c>
      <c r="GW7" s="155" t="s">
        <v>76</v>
      </c>
      <c r="GX7" s="155" t="s">
        <v>1203</v>
      </c>
      <c r="GY7" s="155" t="s">
        <v>77</v>
      </c>
      <c r="GZ7" s="143" t="s">
        <v>78</v>
      </c>
      <c r="HA7" s="187" t="s">
        <v>79</v>
      </c>
      <c r="HB7" s="149" t="s">
        <v>80</v>
      </c>
      <c r="HC7" s="186" t="s">
        <v>81</v>
      </c>
      <c r="HD7" s="155" t="s">
        <v>82</v>
      </c>
      <c r="HE7" s="155" t="s">
        <v>83</v>
      </c>
      <c r="HF7" s="155" t="s">
        <v>84</v>
      </c>
      <c r="HG7" s="155" t="s">
        <v>85</v>
      </c>
      <c r="HH7" s="155" t="s">
        <v>86</v>
      </c>
      <c r="HI7" s="155" t="s">
        <v>87</v>
      </c>
      <c r="HJ7" s="143" t="s">
        <v>88</v>
      </c>
      <c r="HK7" s="187" t="s">
        <v>81</v>
      </c>
      <c r="HL7" s="155" t="s">
        <v>82</v>
      </c>
      <c r="HM7" s="155" t="s">
        <v>83</v>
      </c>
      <c r="HN7" s="155" t="s">
        <v>84</v>
      </c>
      <c r="HO7" s="155" t="s">
        <v>85</v>
      </c>
      <c r="HP7" s="155" t="s">
        <v>86</v>
      </c>
      <c r="HQ7" s="155" t="s">
        <v>87</v>
      </c>
      <c r="HR7" s="149" t="s">
        <v>88</v>
      </c>
      <c r="HS7" s="186" t="s">
        <v>81</v>
      </c>
      <c r="HT7" s="155" t="s">
        <v>82</v>
      </c>
      <c r="HU7" s="155" t="s">
        <v>83</v>
      </c>
      <c r="HV7" s="155" t="s">
        <v>84</v>
      </c>
      <c r="HW7" s="155" t="s">
        <v>85</v>
      </c>
      <c r="HX7" s="155" t="s">
        <v>86</v>
      </c>
      <c r="HY7" s="155" t="s">
        <v>87</v>
      </c>
      <c r="HZ7" s="143" t="s">
        <v>88</v>
      </c>
      <c r="IA7" s="187" t="s">
        <v>89</v>
      </c>
      <c r="IB7" s="155" t="s">
        <v>90</v>
      </c>
      <c r="IC7" s="155" t="s">
        <v>91</v>
      </c>
      <c r="ID7" s="155" t="s">
        <v>92</v>
      </c>
      <c r="IE7" s="155" t="s">
        <v>93</v>
      </c>
      <c r="IF7" s="155" t="s">
        <v>94</v>
      </c>
      <c r="IG7" s="155" t="s">
        <v>95</v>
      </c>
      <c r="IH7" s="155" t="s">
        <v>96</v>
      </c>
      <c r="II7" s="155" t="s">
        <v>97</v>
      </c>
      <c r="IJ7" s="155" t="s">
        <v>98</v>
      </c>
      <c r="IK7" s="155" t="s">
        <v>99</v>
      </c>
      <c r="IL7" s="155" t="s">
        <v>100</v>
      </c>
      <c r="IM7" s="149" t="s">
        <v>101</v>
      </c>
      <c r="IN7" s="187" t="s">
        <v>102</v>
      </c>
      <c r="IO7" s="155" t="s">
        <v>103</v>
      </c>
      <c r="IP7" s="155" t="s">
        <v>77</v>
      </c>
      <c r="IQ7" s="155" t="s">
        <v>104</v>
      </c>
      <c r="IR7" s="149" t="s">
        <v>105</v>
      </c>
      <c r="IS7" s="266"/>
      <c r="IT7" s="155" t="s">
        <v>106</v>
      </c>
      <c r="IU7" s="155" t="s">
        <v>107</v>
      </c>
      <c r="IV7" s="155" t="s">
        <v>108</v>
      </c>
      <c r="IW7" s="155" t="s">
        <v>109</v>
      </c>
      <c r="IX7" s="155" t="s">
        <v>110</v>
      </c>
      <c r="IY7" s="155" t="s">
        <v>111</v>
      </c>
      <c r="IZ7" s="155" t="s">
        <v>112</v>
      </c>
      <c r="JA7" s="155" t="s">
        <v>113</v>
      </c>
      <c r="JB7" s="155" t="s">
        <v>114</v>
      </c>
      <c r="JC7" s="155" t="s">
        <v>115</v>
      </c>
      <c r="JD7" s="155" t="s">
        <v>116</v>
      </c>
      <c r="JE7" s="155" t="s">
        <v>117</v>
      </c>
      <c r="JF7" s="155" t="s">
        <v>118</v>
      </c>
      <c r="JG7" s="155" t="s">
        <v>119</v>
      </c>
      <c r="JH7" s="155" t="s">
        <v>120</v>
      </c>
      <c r="JI7" s="155" t="s">
        <v>121</v>
      </c>
      <c r="JJ7" s="155" t="s">
        <v>122</v>
      </c>
      <c r="JK7" s="155" t="s">
        <v>123</v>
      </c>
      <c r="JL7" s="155" t="s">
        <v>124</v>
      </c>
      <c r="JM7" s="155" t="s">
        <v>125</v>
      </c>
      <c r="JN7" s="143" t="s">
        <v>126</v>
      </c>
      <c r="JO7" s="187" t="s">
        <v>127</v>
      </c>
      <c r="JP7" s="149" t="s">
        <v>128</v>
      </c>
      <c r="JQ7" s="187" t="s">
        <v>129</v>
      </c>
      <c r="JR7" s="155" t="s">
        <v>130</v>
      </c>
      <c r="JS7" s="155" t="s">
        <v>127</v>
      </c>
      <c r="JT7" s="155" t="s">
        <v>128</v>
      </c>
      <c r="JU7" s="155" t="s">
        <v>127</v>
      </c>
      <c r="JV7" s="188" t="s">
        <v>128</v>
      </c>
      <c r="JW7" s="186" t="s">
        <v>74</v>
      </c>
      <c r="JX7" s="155" t="s">
        <v>75</v>
      </c>
      <c r="JY7" s="155" t="s">
        <v>76</v>
      </c>
      <c r="JZ7" s="155" t="s">
        <v>77</v>
      </c>
      <c r="KA7" s="143" t="s">
        <v>78</v>
      </c>
      <c r="KB7" s="187" t="s">
        <v>131</v>
      </c>
      <c r="KC7" s="155" t="s">
        <v>81</v>
      </c>
      <c r="KD7" s="155" t="s">
        <v>82</v>
      </c>
      <c r="KE7" s="155" t="s">
        <v>83</v>
      </c>
      <c r="KF7" s="155" t="s">
        <v>84</v>
      </c>
      <c r="KG7" s="155" t="s">
        <v>85</v>
      </c>
      <c r="KH7" s="155" t="s">
        <v>86</v>
      </c>
      <c r="KI7" s="155" t="s">
        <v>87</v>
      </c>
      <c r="KJ7" s="149" t="s">
        <v>88</v>
      </c>
      <c r="KK7" s="186" t="s">
        <v>89</v>
      </c>
      <c r="KL7" s="155" t="s">
        <v>90</v>
      </c>
      <c r="KM7" s="155" t="s">
        <v>91</v>
      </c>
      <c r="KN7" s="155" t="s">
        <v>92</v>
      </c>
      <c r="KO7" s="155" t="s">
        <v>93</v>
      </c>
      <c r="KP7" s="155" t="s">
        <v>94</v>
      </c>
      <c r="KQ7" s="155" t="s">
        <v>95</v>
      </c>
      <c r="KR7" s="155" t="s">
        <v>96</v>
      </c>
      <c r="KS7" s="155" t="s">
        <v>97</v>
      </c>
      <c r="KT7" s="155" t="s">
        <v>98</v>
      </c>
      <c r="KU7" s="155" t="s">
        <v>99</v>
      </c>
      <c r="KV7" s="155" t="s">
        <v>100</v>
      </c>
      <c r="KW7" s="155" t="s">
        <v>101</v>
      </c>
      <c r="KX7" s="155" t="s">
        <v>913</v>
      </c>
      <c r="KY7" s="155" t="s">
        <v>914</v>
      </c>
      <c r="KZ7" s="267"/>
      <c r="LA7" s="155" t="s">
        <v>106</v>
      </c>
      <c r="LB7" s="155" t="s">
        <v>107</v>
      </c>
      <c r="LC7" s="155" t="s">
        <v>108</v>
      </c>
      <c r="LD7" s="155" t="s">
        <v>109</v>
      </c>
      <c r="LE7" s="155" t="s">
        <v>110</v>
      </c>
      <c r="LF7" s="155" t="s">
        <v>111</v>
      </c>
      <c r="LG7" s="155" t="s">
        <v>112</v>
      </c>
      <c r="LH7" s="155" t="s">
        <v>113</v>
      </c>
      <c r="LI7" s="155" t="s">
        <v>114</v>
      </c>
      <c r="LJ7" s="155" t="s">
        <v>115</v>
      </c>
      <c r="LK7" s="155" t="s">
        <v>116</v>
      </c>
      <c r="LL7" s="155" t="s">
        <v>117</v>
      </c>
      <c r="LM7" s="155" t="s">
        <v>118</v>
      </c>
      <c r="LN7" s="155" t="s">
        <v>119</v>
      </c>
      <c r="LO7" s="155" t="s">
        <v>120</v>
      </c>
      <c r="LP7" s="155" t="s">
        <v>121</v>
      </c>
      <c r="LQ7" s="155" t="s">
        <v>122</v>
      </c>
      <c r="LR7" s="155" t="s">
        <v>123</v>
      </c>
      <c r="LS7" s="155" t="s">
        <v>124</v>
      </c>
      <c r="LT7" s="155" t="s">
        <v>125</v>
      </c>
      <c r="LU7" s="188" t="s">
        <v>126</v>
      </c>
      <c r="LV7" s="137" t="s">
        <v>132</v>
      </c>
      <c r="LW7" s="15" t="s">
        <v>133</v>
      </c>
      <c r="LX7" s="15" t="s">
        <v>66</v>
      </c>
      <c r="LY7" s="16" t="s">
        <v>134</v>
      </c>
      <c r="LZ7" s="191"/>
      <c r="MA7" s="5" t="s">
        <v>1</v>
      </c>
    </row>
    <row r="8" spans="1:339" x14ac:dyDescent="0.15">
      <c r="A8" s="17" t="s">
        <v>135</v>
      </c>
      <c r="B8" s="18" t="s">
        <v>5</v>
      </c>
      <c r="C8" s="18" t="s">
        <v>1058</v>
      </c>
      <c r="D8" s="18" t="s">
        <v>43</v>
      </c>
      <c r="E8" s="18" t="s">
        <v>136</v>
      </c>
      <c r="F8" s="18" t="s">
        <v>9</v>
      </c>
      <c r="G8" s="18" t="s">
        <v>10</v>
      </c>
      <c r="H8" s="18" t="s">
        <v>137</v>
      </c>
      <c r="I8" s="19" t="s">
        <v>138</v>
      </c>
      <c r="J8" s="20" t="s">
        <v>139</v>
      </c>
      <c r="K8" s="20" t="s">
        <v>140</v>
      </c>
      <c r="L8" s="20" t="s">
        <v>141</v>
      </c>
      <c r="M8" s="20" t="s">
        <v>142</v>
      </c>
      <c r="N8" s="20" t="s">
        <v>143</v>
      </c>
      <c r="O8" s="20" t="s">
        <v>144</v>
      </c>
      <c r="P8" s="20" t="s">
        <v>145</v>
      </c>
      <c r="Q8" s="20" t="s">
        <v>146</v>
      </c>
      <c r="R8" s="21" t="s">
        <v>147</v>
      </c>
      <c r="S8" s="19" t="s">
        <v>148</v>
      </c>
      <c r="T8" s="20" t="s">
        <v>149</v>
      </c>
      <c r="U8" s="20" t="s">
        <v>150</v>
      </c>
      <c r="V8" s="20" t="s">
        <v>151</v>
      </c>
      <c r="W8" s="20" t="s">
        <v>152</v>
      </c>
      <c r="X8" s="20" t="s">
        <v>153</v>
      </c>
      <c r="Y8" s="20" t="s">
        <v>154</v>
      </c>
      <c r="Z8" s="20" t="s">
        <v>155</v>
      </c>
      <c r="AA8" s="20" t="s">
        <v>156</v>
      </c>
      <c r="AB8" s="21" t="s">
        <v>157</v>
      </c>
      <c r="AC8" s="19" t="s">
        <v>158</v>
      </c>
      <c r="AD8" s="20" t="s">
        <v>159</v>
      </c>
      <c r="AE8" s="20" t="s">
        <v>160</v>
      </c>
      <c r="AF8" s="20" t="s">
        <v>161</v>
      </c>
      <c r="AG8" s="20" t="s">
        <v>162</v>
      </c>
      <c r="AH8" s="20" t="s">
        <v>163</v>
      </c>
      <c r="AI8" s="20" t="s">
        <v>164</v>
      </c>
      <c r="AJ8" s="20" t="s">
        <v>165</v>
      </c>
      <c r="AK8" s="20" t="s">
        <v>166</v>
      </c>
      <c r="AL8" s="21" t="s">
        <v>167</v>
      </c>
      <c r="AM8" s="19" t="s">
        <v>168</v>
      </c>
      <c r="AN8" s="20" t="s">
        <v>169</v>
      </c>
      <c r="AO8" s="20" t="s">
        <v>170</v>
      </c>
      <c r="AP8" s="20" t="s">
        <v>171</v>
      </c>
      <c r="AQ8" s="20" t="s">
        <v>172</v>
      </c>
      <c r="AR8" s="20" t="s">
        <v>173</v>
      </c>
      <c r="AS8" s="20" t="s">
        <v>174</v>
      </c>
      <c r="AT8" s="20" t="s">
        <v>175</v>
      </c>
      <c r="AU8" s="20" t="s">
        <v>176</v>
      </c>
      <c r="AV8" s="21" t="s">
        <v>177</v>
      </c>
      <c r="AW8" s="19" t="s">
        <v>178</v>
      </c>
      <c r="AX8" s="20" t="s">
        <v>179</v>
      </c>
      <c r="AY8" s="20" t="s">
        <v>180</v>
      </c>
      <c r="AZ8" s="20" t="s">
        <v>181</v>
      </c>
      <c r="BA8" s="20" t="s">
        <v>182</v>
      </c>
      <c r="BB8" s="20" t="s">
        <v>183</v>
      </c>
      <c r="BC8" s="20" t="s">
        <v>184</v>
      </c>
      <c r="BD8" s="20" t="s">
        <v>185</v>
      </c>
      <c r="BE8" s="20" t="s">
        <v>186</v>
      </c>
      <c r="BF8" s="21" t="s">
        <v>187</v>
      </c>
      <c r="BG8" s="19" t="s">
        <v>188</v>
      </c>
      <c r="BH8" s="20" t="s">
        <v>189</v>
      </c>
      <c r="BI8" s="20" t="s">
        <v>190</v>
      </c>
      <c r="BJ8" s="20" t="s">
        <v>191</v>
      </c>
      <c r="BK8" s="20" t="s">
        <v>192</v>
      </c>
      <c r="BL8" s="20" t="s">
        <v>193</v>
      </c>
      <c r="BM8" s="20" t="s">
        <v>194</v>
      </c>
      <c r="BN8" s="20" t="s">
        <v>195</v>
      </c>
      <c r="BO8" s="20" t="s">
        <v>196</v>
      </c>
      <c r="BP8" s="21" t="s">
        <v>197</v>
      </c>
      <c r="BQ8" s="22" t="s">
        <v>198</v>
      </c>
      <c r="BR8" s="20" t="s">
        <v>199</v>
      </c>
      <c r="BS8" s="20" t="s">
        <v>200</v>
      </c>
      <c r="BT8" s="20" t="s">
        <v>201</v>
      </c>
      <c r="BU8" s="20" t="s">
        <v>202</v>
      </c>
      <c r="BV8" s="20" t="s">
        <v>203</v>
      </c>
      <c r="BW8" s="20" t="s">
        <v>204</v>
      </c>
      <c r="BX8" s="20" t="s">
        <v>205</v>
      </c>
      <c r="BY8" s="20" t="s">
        <v>206</v>
      </c>
      <c r="BZ8" s="21" t="s">
        <v>955</v>
      </c>
      <c r="CA8" s="19" t="s">
        <v>954</v>
      </c>
      <c r="CB8" s="20" t="s">
        <v>956</v>
      </c>
      <c r="CC8" s="20" t="s">
        <v>957</v>
      </c>
      <c r="CD8" s="20" t="s">
        <v>958</v>
      </c>
      <c r="CE8" s="20" t="s">
        <v>959</v>
      </c>
      <c r="CF8" s="20" t="s">
        <v>960</v>
      </c>
      <c r="CG8" s="20" t="s">
        <v>961</v>
      </c>
      <c r="CH8" s="20" t="s">
        <v>962</v>
      </c>
      <c r="CI8" s="20" t="s">
        <v>963</v>
      </c>
      <c r="CJ8" s="21" t="s">
        <v>964</v>
      </c>
      <c r="CK8" s="19" t="s">
        <v>1266</v>
      </c>
      <c r="CL8" s="20" t="s">
        <v>1267</v>
      </c>
      <c r="CM8" s="20" t="s">
        <v>1268</v>
      </c>
      <c r="CN8" s="20" t="s">
        <v>1269</v>
      </c>
      <c r="CO8" s="20" t="s">
        <v>1270</v>
      </c>
      <c r="CP8" s="20" t="s">
        <v>1271</v>
      </c>
      <c r="CQ8" s="20" t="s">
        <v>1272</v>
      </c>
      <c r="CR8" s="20" t="s">
        <v>1273</v>
      </c>
      <c r="CS8" s="20" t="s">
        <v>1274</v>
      </c>
      <c r="CT8" s="23" t="s">
        <v>1275</v>
      </c>
      <c r="CU8" s="169" t="s">
        <v>207</v>
      </c>
      <c r="CV8" s="170" t="s">
        <v>208</v>
      </c>
      <c r="CW8" s="170" t="s">
        <v>209</v>
      </c>
      <c r="CX8" s="170" t="s">
        <v>210</v>
      </c>
      <c r="CY8" s="15" t="s">
        <v>211</v>
      </c>
      <c r="CZ8" s="14" t="s">
        <v>212</v>
      </c>
      <c r="DA8" s="170" t="s">
        <v>213</v>
      </c>
      <c r="DB8" s="170" t="s">
        <v>214</v>
      </c>
      <c r="DC8" s="170" t="s">
        <v>215</v>
      </c>
      <c r="DD8" s="171" t="s">
        <v>216</v>
      </c>
      <c r="DE8" s="169" t="s">
        <v>217</v>
      </c>
      <c r="DF8" s="170" t="s">
        <v>218</v>
      </c>
      <c r="DG8" s="170" t="s">
        <v>219</v>
      </c>
      <c r="DH8" s="170" t="s">
        <v>220</v>
      </c>
      <c r="DI8" s="15" t="s">
        <v>221</v>
      </c>
      <c r="DJ8" s="14" t="s">
        <v>222</v>
      </c>
      <c r="DK8" s="170" t="s">
        <v>223</v>
      </c>
      <c r="DL8" s="170" t="s">
        <v>224</v>
      </c>
      <c r="DM8" s="170" t="s">
        <v>225</v>
      </c>
      <c r="DN8" s="171" t="s">
        <v>226</v>
      </c>
      <c r="DO8" s="24" t="s">
        <v>227</v>
      </c>
      <c r="DP8" s="25" t="s">
        <v>228</v>
      </c>
      <c r="DQ8" s="26" t="s">
        <v>25</v>
      </c>
      <c r="DR8" s="27" t="s">
        <v>44</v>
      </c>
      <c r="DS8" s="20" t="s">
        <v>45</v>
      </c>
      <c r="DT8" s="20" t="s">
        <v>46</v>
      </c>
      <c r="DU8" s="28" t="s">
        <v>47</v>
      </c>
      <c r="DV8" s="20" t="s">
        <v>48</v>
      </c>
      <c r="DW8" s="20" t="s">
        <v>49</v>
      </c>
      <c r="DX8" s="20" t="s">
        <v>50</v>
      </c>
      <c r="DY8" s="20" t="s">
        <v>51</v>
      </c>
      <c r="DZ8" s="29" t="s">
        <v>1040</v>
      </c>
      <c r="EA8" s="27" t="s">
        <v>229</v>
      </c>
      <c r="EB8" s="20" t="s">
        <v>230</v>
      </c>
      <c r="EC8" s="20" t="s">
        <v>231</v>
      </c>
      <c r="ED8" s="28" t="s">
        <v>232</v>
      </c>
      <c r="EE8" s="20" t="s">
        <v>233</v>
      </c>
      <c r="EF8" s="20" t="s">
        <v>234</v>
      </c>
      <c r="EG8" s="20" t="s">
        <v>235</v>
      </c>
      <c r="EH8" s="20" t="s">
        <v>236</v>
      </c>
      <c r="EI8" s="29" t="s">
        <v>1041</v>
      </c>
      <c r="EJ8" s="27" t="s">
        <v>237</v>
      </c>
      <c r="EK8" s="20" t="s">
        <v>238</v>
      </c>
      <c r="EL8" s="20" t="s">
        <v>239</v>
      </c>
      <c r="EM8" s="28" t="s">
        <v>240</v>
      </c>
      <c r="EN8" s="20" t="s">
        <v>241</v>
      </c>
      <c r="EO8" s="20" t="s">
        <v>242</v>
      </c>
      <c r="EP8" s="20" t="s">
        <v>243</v>
      </c>
      <c r="EQ8" s="20" t="s">
        <v>244</v>
      </c>
      <c r="ER8" s="29" t="s">
        <v>1042</v>
      </c>
      <c r="ES8" s="27" t="s">
        <v>245</v>
      </c>
      <c r="ET8" s="20" t="s">
        <v>246</v>
      </c>
      <c r="EU8" s="20" t="s">
        <v>247</v>
      </c>
      <c r="EV8" s="28" t="s">
        <v>248</v>
      </c>
      <c r="EW8" s="20" t="s">
        <v>249</v>
      </c>
      <c r="EX8" s="20" t="s">
        <v>250</v>
      </c>
      <c r="EY8" s="20" t="s">
        <v>251</v>
      </c>
      <c r="EZ8" s="20" t="s">
        <v>252</v>
      </c>
      <c r="FA8" s="212" t="s">
        <v>1043</v>
      </c>
      <c r="FB8" s="27" t="s">
        <v>253</v>
      </c>
      <c r="FC8" s="20" t="s">
        <v>254</v>
      </c>
      <c r="FD8" s="20" t="s">
        <v>255</v>
      </c>
      <c r="FE8" s="28" t="s">
        <v>256</v>
      </c>
      <c r="FF8" s="20" t="s">
        <v>257</v>
      </c>
      <c r="FG8" s="20" t="s">
        <v>258</v>
      </c>
      <c r="FH8" s="20" t="s">
        <v>259</v>
      </c>
      <c r="FI8" s="20" t="s">
        <v>260</v>
      </c>
      <c r="FJ8" s="29" t="s">
        <v>1044</v>
      </c>
      <c r="FK8" s="27" t="s">
        <v>1083</v>
      </c>
      <c r="FL8" s="20" t="s">
        <v>1084</v>
      </c>
      <c r="FM8" s="20" t="s">
        <v>1085</v>
      </c>
      <c r="FN8" s="28" t="s">
        <v>1086</v>
      </c>
      <c r="FO8" s="20" t="s">
        <v>1087</v>
      </c>
      <c r="FP8" s="20" t="s">
        <v>1088</v>
      </c>
      <c r="FQ8" s="20" t="s">
        <v>1089</v>
      </c>
      <c r="FR8" s="20" t="s">
        <v>1090</v>
      </c>
      <c r="FS8" s="29" t="s">
        <v>1091</v>
      </c>
      <c r="FT8" s="27" t="s">
        <v>1127</v>
      </c>
      <c r="FU8" s="20" t="s">
        <v>1128</v>
      </c>
      <c r="FV8" s="20" t="s">
        <v>1129</v>
      </c>
      <c r="FW8" s="28" t="s">
        <v>1130</v>
      </c>
      <c r="FX8" s="20" t="s">
        <v>1131</v>
      </c>
      <c r="FY8" s="20" t="s">
        <v>1132</v>
      </c>
      <c r="FZ8" s="20" t="s">
        <v>1133</v>
      </c>
      <c r="GA8" s="20" t="s">
        <v>1134</v>
      </c>
      <c r="GB8" s="212" t="s">
        <v>1135</v>
      </c>
      <c r="GC8" s="27" t="s">
        <v>1136</v>
      </c>
      <c r="GD8" s="20" t="s">
        <v>1137</v>
      </c>
      <c r="GE8" s="20" t="s">
        <v>1138</v>
      </c>
      <c r="GF8" s="28" t="s">
        <v>1139</v>
      </c>
      <c r="GG8" s="20" t="s">
        <v>1140</v>
      </c>
      <c r="GH8" s="20" t="s">
        <v>1141</v>
      </c>
      <c r="GI8" s="20" t="s">
        <v>1142</v>
      </c>
      <c r="GJ8" s="20" t="s">
        <v>1143</v>
      </c>
      <c r="GK8" s="29" t="s">
        <v>1144</v>
      </c>
      <c r="GL8" s="27" t="s">
        <v>1146</v>
      </c>
      <c r="GM8" s="20" t="s">
        <v>1147</v>
      </c>
      <c r="GN8" s="20" t="s">
        <v>1148</v>
      </c>
      <c r="GO8" s="28" t="s">
        <v>1149</v>
      </c>
      <c r="GP8" s="20" t="s">
        <v>1150</v>
      </c>
      <c r="GQ8" s="20" t="s">
        <v>1151</v>
      </c>
      <c r="GR8" s="20" t="s">
        <v>1152</v>
      </c>
      <c r="GS8" s="20" t="s">
        <v>1153</v>
      </c>
      <c r="GT8" s="29" t="s">
        <v>1154</v>
      </c>
      <c r="GU8" s="11" t="s">
        <v>261</v>
      </c>
      <c r="GV8" s="11" t="s">
        <v>262</v>
      </c>
      <c r="GW8" s="11" t="s">
        <v>263</v>
      </c>
      <c r="GX8" s="11" t="s">
        <v>1204</v>
      </c>
      <c r="GY8" s="12" t="s">
        <v>264</v>
      </c>
      <c r="GZ8" s="13" t="s">
        <v>265</v>
      </c>
      <c r="HA8" s="14" t="s">
        <v>266</v>
      </c>
      <c r="HB8" s="15" t="s">
        <v>267</v>
      </c>
      <c r="HC8" s="11" t="s">
        <v>268</v>
      </c>
      <c r="HD8" s="12" t="s">
        <v>269</v>
      </c>
      <c r="HE8" s="12" t="s">
        <v>270</v>
      </c>
      <c r="HF8" s="12" t="s">
        <v>271</v>
      </c>
      <c r="HG8" s="12" t="s">
        <v>272</v>
      </c>
      <c r="HH8" s="12" t="s">
        <v>273</v>
      </c>
      <c r="HI8" s="12" t="s">
        <v>274</v>
      </c>
      <c r="HJ8" s="143" t="s">
        <v>275</v>
      </c>
      <c r="HK8" s="14" t="s">
        <v>276</v>
      </c>
      <c r="HL8" s="12" t="s">
        <v>277</v>
      </c>
      <c r="HM8" s="12" t="s">
        <v>278</v>
      </c>
      <c r="HN8" s="12" t="s">
        <v>279</v>
      </c>
      <c r="HO8" s="12" t="s">
        <v>280</v>
      </c>
      <c r="HP8" s="12" t="s">
        <v>281</v>
      </c>
      <c r="HQ8" s="12" t="s">
        <v>282</v>
      </c>
      <c r="HR8" s="149" t="s">
        <v>283</v>
      </c>
      <c r="HS8" s="11" t="s">
        <v>284</v>
      </c>
      <c r="HT8" s="12" t="s">
        <v>285</v>
      </c>
      <c r="HU8" s="12" t="s">
        <v>286</v>
      </c>
      <c r="HV8" s="12" t="s">
        <v>287</v>
      </c>
      <c r="HW8" s="12" t="s">
        <v>288</v>
      </c>
      <c r="HX8" s="12" t="s">
        <v>289</v>
      </c>
      <c r="HY8" s="12" t="s">
        <v>290</v>
      </c>
      <c r="HZ8" s="143" t="s">
        <v>291</v>
      </c>
      <c r="IA8" s="14" t="s">
        <v>292</v>
      </c>
      <c r="IB8" s="12" t="s">
        <v>293</v>
      </c>
      <c r="IC8" s="12" t="s">
        <v>294</v>
      </c>
      <c r="ID8" s="12" t="s">
        <v>295</v>
      </c>
      <c r="IE8" s="12" t="s">
        <v>296</v>
      </c>
      <c r="IF8" s="12" t="s">
        <v>297</v>
      </c>
      <c r="IG8" s="12" t="s">
        <v>298</v>
      </c>
      <c r="IH8" s="12" t="s">
        <v>299</v>
      </c>
      <c r="II8" s="12" t="s">
        <v>300</v>
      </c>
      <c r="IJ8" s="12" t="s">
        <v>301</v>
      </c>
      <c r="IK8" s="12" t="s">
        <v>302</v>
      </c>
      <c r="IL8" s="12" t="s">
        <v>303</v>
      </c>
      <c r="IM8" s="149" t="s">
        <v>304</v>
      </c>
      <c r="IN8" s="14" t="s">
        <v>305</v>
      </c>
      <c r="IO8" s="12" t="s">
        <v>306</v>
      </c>
      <c r="IP8" s="12" t="s">
        <v>307</v>
      </c>
      <c r="IQ8" s="12" t="s">
        <v>308</v>
      </c>
      <c r="IR8" s="12" t="s">
        <v>309</v>
      </c>
      <c r="IS8" s="30" t="s">
        <v>310</v>
      </c>
      <c r="IT8" s="12" t="s">
        <v>311</v>
      </c>
      <c r="IU8" s="12" t="s">
        <v>312</v>
      </c>
      <c r="IV8" s="12" t="s">
        <v>313</v>
      </c>
      <c r="IW8" s="12" t="s">
        <v>314</v>
      </c>
      <c r="IX8" s="155" t="s">
        <v>315</v>
      </c>
      <c r="IY8" s="12" t="s">
        <v>316</v>
      </c>
      <c r="IZ8" s="12" t="s">
        <v>317</v>
      </c>
      <c r="JA8" s="12" t="s">
        <v>318</v>
      </c>
      <c r="JB8" s="12" t="s">
        <v>319</v>
      </c>
      <c r="JC8" s="12" t="s">
        <v>320</v>
      </c>
      <c r="JD8" s="12" t="s">
        <v>321</v>
      </c>
      <c r="JE8" s="12" t="s">
        <v>322</v>
      </c>
      <c r="JF8" s="12" t="s">
        <v>323</v>
      </c>
      <c r="JG8" s="155" t="s">
        <v>324</v>
      </c>
      <c r="JH8" s="12" t="s">
        <v>325</v>
      </c>
      <c r="JI8" s="12" t="s">
        <v>326</v>
      </c>
      <c r="JJ8" s="12" t="s">
        <v>327</v>
      </c>
      <c r="JK8" s="12" t="s">
        <v>328</v>
      </c>
      <c r="JL8" s="12" t="s">
        <v>329</v>
      </c>
      <c r="JM8" s="12" t="s">
        <v>330</v>
      </c>
      <c r="JN8" s="155" t="s">
        <v>331</v>
      </c>
      <c r="JO8" s="14" t="s">
        <v>332</v>
      </c>
      <c r="JP8" s="15" t="s">
        <v>333</v>
      </c>
      <c r="JQ8" s="14" t="s">
        <v>129</v>
      </c>
      <c r="JR8" s="12" t="s">
        <v>130</v>
      </c>
      <c r="JS8" s="12" t="s">
        <v>334</v>
      </c>
      <c r="JT8" s="12" t="s">
        <v>335</v>
      </c>
      <c r="JU8" s="12" t="s">
        <v>336</v>
      </c>
      <c r="JV8" s="188" t="s">
        <v>337</v>
      </c>
      <c r="JW8" s="11" t="str">
        <f t="shared" ref="JW8:KB8" si="0">JW7&amp;"耐性"</f>
        <v>斬撃耐性</v>
      </c>
      <c r="JX8" s="12" t="str">
        <f t="shared" si="0"/>
        <v>体技耐性</v>
      </c>
      <c r="JY8" s="12" t="str">
        <f t="shared" si="0"/>
        <v>斬撃・体技耐性</v>
      </c>
      <c r="JZ8" s="12" t="str">
        <f t="shared" si="0"/>
        <v>じゅもん耐性</v>
      </c>
      <c r="KA8" s="143" t="str">
        <f t="shared" si="0"/>
        <v>ブレス耐性</v>
      </c>
      <c r="KB8" s="14" t="str">
        <f t="shared" si="0"/>
        <v>全属性耐性</v>
      </c>
      <c r="KC8" s="12" t="str">
        <f t="shared" ref="KC8:KJ8" si="1">KC7&amp;"属性耐性"</f>
        <v>メラ属性耐性</v>
      </c>
      <c r="KD8" s="12" t="str">
        <f t="shared" si="1"/>
        <v>ギラ属性耐性</v>
      </c>
      <c r="KE8" s="12" t="str">
        <f t="shared" si="1"/>
        <v>ヒャド属性耐性</v>
      </c>
      <c r="KF8" s="12" t="str">
        <f t="shared" si="1"/>
        <v>バギ属性耐性</v>
      </c>
      <c r="KG8" s="12" t="str">
        <f t="shared" si="1"/>
        <v>イオ属性耐性</v>
      </c>
      <c r="KH8" s="12" t="str">
        <f t="shared" si="1"/>
        <v>ドルマ属性耐性</v>
      </c>
      <c r="KI8" s="12" t="str">
        <f t="shared" si="1"/>
        <v>デイン属性耐性</v>
      </c>
      <c r="KJ8" s="149" t="str">
        <f t="shared" si="1"/>
        <v>ジバリア属性耐性</v>
      </c>
      <c r="KK8" s="11" t="str">
        <f t="shared" ref="KK8:KW8" si="2">KK7&amp;"への耐性"</f>
        <v>悪魔系への耐性</v>
      </c>
      <c r="KL8" s="12" t="str">
        <f t="shared" si="2"/>
        <v>エレメント系への耐性</v>
      </c>
      <c r="KM8" s="12" t="str">
        <f t="shared" si="2"/>
        <v>怪人系への耐性</v>
      </c>
      <c r="KN8" s="12" t="str">
        <f t="shared" si="2"/>
        <v>けもの系への耐性</v>
      </c>
      <c r="KO8" s="12" t="str">
        <f t="shared" si="2"/>
        <v>植物系への耐性</v>
      </c>
      <c r="KP8" s="12" t="str">
        <f t="shared" si="2"/>
        <v>スライム系への耐性</v>
      </c>
      <c r="KQ8" s="12" t="str">
        <f t="shared" si="2"/>
        <v>ゾンビ系への耐性</v>
      </c>
      <c r="KR8" s="12" t="str">
        <f t="shared" si="2"/>
        <v>ドラゴン系への耐性</v>
      </c>
      <c r="KS8" s="12" t="str">
        <f t="shared" si="2"/>
        <v>鳥系への耐性</v>
      </c>
      <c r="KT8" s="12" t="str">
        <f t="shared" si="2"/>
        <v>物質系への耐性</v>
      </c>
      <c r="KU8" s="12" t="str">
        <f t="shared" si="2"/>
        <v>マシン系への耐性</v>
      </c>
      <c r="KV8" s="12" t="str">
        <f t="shared" si="2"/>
        <v>水系への耐性</v>
      </c>
      <c r="KW8" s="155" t="str">
        <f t="shared" si="2"/>
        <v>虫系への耐性</v>
      </c>
      <c r="KX8" s="155" t="s">
        <v>912</v>
      </c>
      <c r="KY8" s="155" t="s">
        <v>915</v>
      </c>
      <c r="KZ8" s="176" t="s">
        <v>338</v>
      </c>
      <c r="LA8" s="12" t="s">
        <v>339</v>
      </c>
      <c r="LB8" s="12" t="str">
        <f t="shared" ref="LB8:LU8" si="3">LB7&amp;"耐性"</f>
        <v>転び耐性</v>
      </c>
      <c r="LC8" s="12" t="str">
        <f t="shared" si="3"/>
        <v>踊り耐性</v>
      </c>
      <c r="LD8" s="12" t="str">
        <f t="shared" si="3"/>
        <v>縛り耐性</v>
      </c>
      <c r="LE8" s="155" t="str">
        <f t="shared" si="3"/>
        <v>怯え耐性</v>
      </c>
      <c r="LF8" s="12" t="str">
        <f t="shared" si="3"/>
        <v>眠り耐性</v>
      </c>
      <c r="LG8" s="12" t="str">
        <f t="shared" si="3"/>
        <v>幻惑耐性</v>
      </c>
      <c r="LH8" s="12" t="str">
        <f t="shared" si="3"/>
        <v>混乱耐性</v>
      </c>
      <c r="LI8" s="12" t="str">
        <f t="shared" si="3"/>
        <v>呪い耐性</v>
      </c>
      <c r="LJ8" s="12" t="str">
        <f t="shared" si="3"/>
        <v>麻痺耐性</v>
      </c>
      <c r="LK8" s="12" t="str">
        <f t="shared" si="3"/>
        <v>毒耐性</v>
      </c>
      <c r="LL8" s="12" t="str">
        <f t="shared" si="3"/>
        <v>封印耐性</v>
      </c>
      <c r="LM8" s="12" t="str">
        <f t="shared" si="3"/>
        <v>即死耐性</v>
      </c>
      <c r="LN8" s="155" t="str">
        <f t="shared" si="3"/>
        <v>魅了耐性</v>
      </c>
      <c r="LO8" s="12" t="str">
        <f t="shared" si="3"/>
        <v>攻撃減耐性</v>
      </c>
      <c r="LP8" s="12" t="str">
        <f t="shared" si="3"/>
        <v>防御減耐性</v>
      </c>
      <c r="LQ8" s="12" t="str">
        <f t="shared" si="3"/>
        <v>じゅもん攻撃減耐性</v>
      </c>
      <c r="LR8" s="12" t="str">
        <f t="shared" si="3"/>
        <v>じゅもん防御減耐性</v>
      </c>
      <c r="LS8" s="12" t="str">
        <f t="shared" si="3"/>
        <v>すばやさ減耐性</v>
      </c>
      <c r="LT8" s="12" t="str">
        <f t="shared" si="3"/>
        <v>吸収耐性</v>
      </c>
      <c r="LU8" s="16" t="str">
        <f t="shared" si="3"/>
        <v>属性減耐性</v>
      </c>
      <c r="LV8" s="137" t="s">
        <v>340</v>
      </c>
      <c r="LW8" s="15" t="s">
        <v>341</v>
      </c>
      <c r="LX8" s="15" t="s">
        <v>342</v>
      </c>
      <c r="LY8" s="16" t="s">
        <v>343</v>
      </c>
      <c r="LZ8" s="191"/>
      <c r="MA8" s="5" t="s">
        <v>1</v>
      </c>
    </row>
    <row r="9" spans="1:339" ht="17.25" customHeight="1" x14ac:dyDescent="0.15">
      <c r="A9" s="181">
        <v>1</v>
      </c>
      <c r="B9" s="242" t="s">
        <v>344</v>
      </c>
      <c r="C9" s="37"/>
      <c r="D9" s="37"/>
      <c r="E9" s="38" t="s">
        <v>345</v>
      </c>
      <c r="F9" s="36">
        <v>3</v>
      </c>
      <c r="G9" s="36" t="s">
        <v>346</v>
      </c>
      <c r="H9" s="36"/>
      <c r="I9" s="39" t="s">
        <v>347</v>
      </c>
      <c r="J9" s="40" t="s">
        <v>347</v>
      </c>
      <c r="K9" s="40" t="s">
        <v>347</v>
      </c>
      <c r="L9" s="40" t="s">
        <v>347</v>
      </c>
      <c r="M9" s="40" t="s">
        <v>347</v>
      </c>
      <c r="N9" s="40" t="s">
        <v>347</v>
      </c>
      <c r="O9" s="40" t="s">
        <v>348</v>
      </c>
      <c r="P9" s="40" t="s">
        <v>348</v>
      </c>
      <c r="Q9" s="40" t="s">
        <v>348</v>
      </c>
      <c r="R9" s="41" t="s">
        <v>348</v>
      </c>
      <c r="S9" s="42" t="s">
        <v>348</v>
      </c>
      <c r="T9" s="40" t="s">
        <v>348</v>
      </c>
      <c r="U9" s="40" t="s">
        <v>348</v>
      </c>
      <c r="V9" s="40" t="s">
        <v>348</v>
      </c>
      <c r="W9" s="40" t="s">
        <v>348</v>
      </c>
      <c r="X9" s="40" t="s">
        <v>348</v>
      </c>
      <c r="Y9" s="40" t="s">
        <v>348</v>
      </c>
      <c r="Z9" s="40" t="s">
        <v>348</v>
      </c>
      <c r="AA9" s="40" t="s">
        <v>348</v>
      </c>
      <c r="AB9" s="41" t="s">
        <v>348</v>
      </c>
      <c r="AC9" s="42" t="s">
        <v>348</v>
      </c>
      <c r="AD9" s="40" t="s">
        <v>348</v>
      </c>
      <c r="AE9" s="40" t="s">
        <v>348</v>
      </c>
      <c r="AF9" s="40" t="s">
        <v>348</v>
      </c>
      <c r="AG9" s="40" t="s">
        <v>348</v>
      </c>
      <c r="AH9" s="40" t="s">
        <v>348</v>
      </c>
      <c r="AI9" s="40" t="s">
        <v>348</v>
      </c>
      <c r="AJ9" s="40" t="s">
        <v>348</v>
      </c>
      <c r="AK9" s="40" t="s">
        <v>348</v>
      </c>
      <c r="AL9" s="41" t="s">
        <v>348</v>
      </c>
      <c r="AM9" s="42" t="s">
        <v>348</v>
      </c>
      <c r="AN9" s="40" t="s">
        <v>348</v>
      </c>
      <c r="AO9" s="40" t="s">
        <v>348</v>
      </c>
      <c r="AP9" s="40" t="s">
        <v>348</v>
      </c>
      <c r="AQ9" s="40" t="s">
        <v>348</v>
      </c>
      <c r="AR9" s="40" t="s">
        <v>348</v>
      </c>
      <c r="AS9" s="40" t="s">
        <v>348</v>
      </c>
      <c r="AT9" s="40" t="s">
        <v>348</v>
      </c>
      <c r="AU9" s="40" t="s">
        <v>348</v>
      </c>
      <c r="AV9" s="41" t="s">
        <v>348</v>
      </c>
      <c r="AW9" s="42" t="s">
        <v>348</v>
      </c>
      <c r="AX9" s="40" t="s">
        <v>348</v>
      </c>
      <c r="AY9" s="40" t="s">
        <v>348</v>
      </c>
      <c r="AZ9" s="40" t="s">
        <v>348</v>
      </c>
      <c r="BA9" s="40" t="s">
        <v>348</v>
      </c>
      <c r="BB9" s="40" t="s">
        <v>348</v>
      </c>
      <c r="BC9" s="40" t="s">
        <v>348</v>
      </c>
      <c r="BD9" s="40" t="s">
        <v>348</v>
      </c>
      <c r="BE9" s="40" t="s">
        <v>348</v>
      </c>
      <c r="BF9" s="41" t="s">
        <v>348</v>
      </c>
      <c r="BG9" s="42" t="s">
        <v>348</v>
      </c>
      <c r="BH9" s="40" t="s">
        <v>348</v>
      </c>
      <c r="BI9" s="40" t="s">
        <v>348</v>
      </c>
      <c r="BJ9" s="40" t="s">
        <v>348</v>
      </c>
      <c r="BK9" s="40" t="s">
        <v>348</v>
      </c>
      <c r="BL9" s="40" t="s">
        <v>348</v>
      </c>
      <c r="BM9" s="40" t="s">
        <v>348</v>
      </c>
      <c r="BN9" s="40" t="s">
        <v>348</v>
      </c>
      <c r="BO9" s="40" t="s">
        <v>348</v>
      </c>
      <c r="BP9" s="41" t="s">
        <v>348</v>
      </c>
      <c r="BQ9" s="43" t="s">
        <v>348</v>
      </c>
      <c r="BR9" s="40" t="s">
        <v>348</v>
      </c>
      <c r="BS9" s="40" t="s">
        <v>348</v>
      </c>
      <c r="BT9" s="40" t="s">
        <v>348</v>
      </c>
      <c r="BU9" s="40" t="s">
        <v>348</v>
      </c>
      <c r="BV9" s="40" t="s">
        <v>348</v>
      </c>
      <c r="BW9" s="40" t="s">
        <v>348</v>
      </c>
      <c r="BX9" s="40" t="s">
        <v>348</v>
      </c>
      <c r="BY9" s="40" t="s">
        <v>348</v>
      </c>
      <c r="BZ9" s="41" t="s">
        <v>348</v>
      </c>
      <c r="CA9" s="42" t="s">
        <v>348</v>
      </c>
      <c r="CB9" s="40" t="s">
        <v>348</v>
      </c>
      <c r="CC9" s="40" t="s">
        <v>348</v>
      </c>
      <c r="CD9" s="40" t="s">
        <v>348</v>
      </c>
      <c r="CE9" s="40" t="s">
        <v>348</v>
      </c>
      <c r="CF9" s="40" t="s">
        <v>348</v>
      </c>
      <c r="CG9" s="40" t="s">
        <v>348</v>
      </c>
      <c r="CH9" s="40" t="s">
        <v>348</v>
      </c>
      <c r="CI9" s="40" t="s">
        <v>348</v>
      </c>
      <c r="CJ9" s="41" t="s">
        <v>348</v>
      </c>
      <c r="CK9" s="42" t="s">
        <v>348</v>
      </c>
      <c r="CL9" s="40" t="s">
        <v>348</v>
      </c>
      <c r="CM9" s="40" t="s">
        <v>348</v>
      </c>
      <c r="CN9" s="40" t="s">
        <v>348</v>
      </c>
      <c r="CO9" s="40" t="s">
        <v>348</v>
      </c>
      <c r="CP9" s="40" t="s">
        <v>348</v>
      </c>
      <c r="CQ9" s="40" t="s">
        <v>348</v>
      </c>
      <c r="CR9" s="40" t="s">
        <v>348</v>
      </c>
      <c r="CS9" s="40" t="s">
        <v>348</v>
      </c>
      <c r="CT9" s="44" t="s">
        <v>348</v>
      </c>
      <c r="CU9" s="32" t="s">
        <v>349</v>
      </c>
      <c r="CV9" s="47">
        <v>2</v>
      </c>
      <c r="CW9" s="47">
        <v>3</v>
      </c>
      <c r="CX9" s="47">
        <v>3</v>
      </c>
      <c r="CY9" s="55">
        <v>4</v>
      </c>
      <c r="CZ9" s="34" t="s">
        <v>349</v>
      </c>
      <c r="DA9" s="47">
        <f t="shared" ref="DA9:DA40" si="4">CV9</f>
        <v>2</v>
      </c>
      <c r="DB9" s="47">
        <f t="shared" ref="DB9:DB40" si="5">CV9*CW9</f>
        <v>6</v>
      </c>
      <c r="DC9" s="47">
        <f t="shared" ref="DC9:DC40" si="6">CV9*CW9*CX9</f>
        <v>18</v>
      </c>
      <c r="DD9" s="179">
        <f t="shared" ref="DD9:DD40" si="7">CV9*CW9*CX9*CY9</f>
        <v>72</v>
      </c>
      <c r="DE9" s="32">
        <v>20</v>
      </c>
      <c r="DF9" s="47">
        <v>20</v>
      </c>
      <c r="DG9" s="47">
        <v>40</v>
      </c>
      <c r="DH9" s="47">
        <v>60</v>
      </c>
      <c r="DI9" s="55">
        <v>170</v>
      </c>
      <c r="DJ9" s="174">
        <v>1</v>
      </c>
      <c r="DK9" s="49">
        <f t="shared" ref="DK9:DK40" si="8">(DF9/DA9)/DE9</f>
        <v>0.5</v>
      </c>
      <c r="DL9" s="49">
        <f t="shared" ref="DL9:DL40" si="9">(DG9/DB9)/DE9</f>
        <v>0.33333333333333337</v>
      </c>
      <c r="DM9" s="49">
        <f t="shared" ref="DM9:DM40" si="10">(DH9/DC9)/DE9</f>
        <v>0.16666666666666669</v>
      </c>
      <c r="DN9" s="56">
        <f t="shared" ref="DN9:DN40" si="11">(DI9/DD9)/DE9</f>
        <v>0.11805555555555555</v>
      </c>
      <c r="DO9" s="45" t="s">
        <v>350</v>
      </c>
      <c r="DP9" s="31"/>
      <c r="DQ9" s="46">
        <v>4</v>
      </c>
      <c r="DR9" s="32">
        <v>4</v>
      </c>
      <c r="DS9" s="47">
        <v>3</v>
      </c>
      <c r="DT9" s="47">
        <v>3</v>
      </c>
      <c r="DU9" s="47">
        <v>3</v>
      </c>
      <c r="DV9" s="47">
        <v>1</v>
      </c>
      <c r="DW9" s="47">
        <v>1</v>
      </c>
      <c r="DX9" s="47">
        <v>3</v>
      </c>
      <c r="DY9" s="47">
        <v>2</v>
      </c>
      <c r="DZ9" s="48">
        <f t="shared" ref="DZ9:DZ40" si="12">DT9+DV9</f>
        <v>4</v>
      </c>
      <c r="EA9" s="32">
        <f>RANK(DR9,$DR$9:$DR$350,0)</f>
        <v>319</v>
      </c>
      <c r="EB9" s="47">
        <f>RANK(DS9,$DS$9:$DS$350,0)</f>
        <v>319</v>
      </c>
      <c r="EC9" s="47">
        <f>RANK(DT9,$DT$9:$DT$350,0)</f>
        <v>315</v>
      </c>
      <c r="ED9" s="47">
        <f>RANK(DU9,$DU$9:$DU$350,0)</f>
        <v>314</v>
      </c>
      <c r="EE9" s="47">
        <f>RANK(DV9,$DV$9:$DV$350,0)</f>
        <v>318</v>
      </c>
      <c r="EF9" s="47">
        <f>RANK(DW9,$DW$9:$DW$350,0)</f>
        <v>317</v>
      </c>
      <c r="EG9" s="47">
        <f>RANK(DX9,$DX$9:$DX$350,0)</f>
        <v>316</v>
      </c>
      <c r="EH9" s="47">
        <f>RANK(DY9,$DY$9:$DY$350,0)</f>
        <v>317</v>
      </c>
      <c r="EI9" s="48">
        <f>RANK(DZ9,$DZ$9:$DZ$350,0)</f>
        <v>320</v>
      </c>
      <c r="EJ9" s="32">
        <f>COUNTIFS($DR$9:$DR$350,"&gt;"&amp;DR9,$DO$9:$DO$350,DO9)+1</f>
        <v>69</v>
      </c>
      <c r="EK9" s="47">
        <f>COUNTIFS($DS$9:$DS$350,"&gt;"&amp;DS9,$DO$9:$DO$350,DO9)+1</f>
        <v>69</v>
      </c>
      <c r="EL9" s="47">
        <f>COUNTIFS($DT$9:$DT$350,"&gt;"&amp;DT9,$DO$9:$DO$350,DO9)+1</f>
        <v>69</v>
      </c>
      <c r="EM9" s="47">
        <f>COUNTIFS($DU$9:$DU$350,"&gt;"&amp;DU9,$DO$9:$DO$350,DO9)+1</f>
        <v>69</v>
      </c>
      <c r="EN9" s="47">
        <f>COUNTIFS($DV$9:$DV$350,"&gt;"&amp;DV9,$DO$9:$DO$350,DO9)+1</f>
        <v>69</v>
      </c>
      <c r="EO9" s="47">
        <f>COUNTIFS($DW$9:$DW$350,"&gt;"&amp;DW9,$DO$9:$DO$350,DO9)+1</f>
        <v>68</v>
      </c>
      <c r="EP9" s="47">
        <f>COUNTIFS($DX$9:$DX$350,"&gt;"&amp;DX9,$DO$9:$DO$350,DO9)+1</f>
        <v>68</v>
      </c>
      <c r="EQ9" s="47">
        <f>COUNTIFS($DY$9:$DY$350,"&gt;"&amp;DY9,$DO$9:$DO$350,DO9)+1</f>
        <v>67</v>
      </c>
      <c r="ER9" s="48">
        <f>COUNTIFS($DZ$9:$DZ$350,"&gt;"&amp;DZ9,$DO$9:$DO$350,DO9)+1</f>
        <v>69</v>
      </c>
      <c r="ES9" s="164">
        <f t="shared" ref="ES9:ES40" si="13">ROUND(DR9/$F9,2)</f>
        <v>1.33</v>
      </c>
      <c r="ET9" s="165">
        <f t="shared" ref="ET9:ET40" si="14">ROUND(DS9/$F9,2)</f>
        <v>1</v>
      </c>
      <c r="EU9" s="165">
        <f t="shared" ref="EU9:EU40" si="15">ROUND(DT9/$F9,2)</f>
        <v>1</v>
      </c>
      <c r="EV9" s="165">
        <f t="shared" ref="EV9:EV40" si="16">ROUND(DU9/$F9,2)</f>
        <v>1</v>
      </c>
      <c r="EW9" s="165">
        <f t="shared" ref="EW9:EW40" si="17">ROUND(DV9/$F9,2)</f>
        <v>0.33</v>
      </c>
      <c r="EX9" s="165">
        <f t="shared" ref="EX9:EX40" si="18">ROUND(DW9/$F9,2)</f>
        <v>0.33</v>
      </c>
      <c r="EY9" s="165">
        <f t="shared" ref="EY9:EY40" si="19">ROUND(DX9/$F9,2)</f>
        <v>1</v>
      </c>
      <c r="EZ9" s="165">
        <f t="shared" ref="EZ9:EZ40" si="20">ROUND(DY9/$F9,2)</f>
        <v>0.67</v>
      </c>
      <c r="FA9" s="213">
        <f t="shared" ref="FA9:FA40" si="21">ROUND(DZ9/$F9,2)</f>
        <v>1.33</v>
      </c>
      <c r="FB9" s="164">
        <f>ROUND(((ES9-AVERAGE(ES$9:ES$350))/STDEVP(ES$9:ES$350)*10+50),2)</f>
        <v>62.88</v>
      </c>
      <c r="FC9" s="165">
        <f>ROUND(((ET9-AVERAGE(ET$9:ET$350))/STDEVP(ET$9:ET$350)*10+50),2)</f>
        <v>57.69</v>
      </c>
      <c r="FD9" s="165">
        <f>ROUND(((EU9-AVERAGE(EU$9:EU$350))/STDEVP(EU$9:EU$350)*10+50),2)</f>
        <v>66.39</v>
      </c>
      <c r="FE9" s="165">
        <f>ROUND(((EV9-AVERAGE(EV$9:EV$350))/STDEVP(EV$9:EV$350)*10+50),2)</f>
        <v>75.02</v>
      </c>
      <c r="FF9" s="165">
        <f>ROUND(((EW9-AVERAGE(EW$9:EW$350))/STDEVP(EW$9:EW$350)*10+50),2)</f>
        <v>47.78</v>
      </c>
      <c r="FG9" s="165">
        <f>ROUND(((EX9-AVERAGE(EX$9:EX$350))/STDEVP(EX$9:EX$350)*10+50),2)</f>
        <v>49.19</v>
      </c>
      <c r="FH9" s="165">
        <f>ROUND(((EY9-AVERAGE(EY$9:EY$350))/STDEVP(EY$9:EY$350)*10+50),2)</f>
        <v>60.81</v>
      </c>
      <c r="FI9" s="165">
        <f>ROUND(((EZ9-AVERAGE(EZ$9:EZ$350))/STDEVP(EZ$9:EZ$350)*10+50),2)</f>
        <v>51.08</v>
      </c>
      <c r="FJ9" s="166">
        <f>ROUND(((FA9-AVERAGE(FA$9:FA$350))/STDEVP(FA$9:FA$350)*10+50),2)</f>
        <v>62.62</v>
      </c>
      <c r="FK9" s="32">
        <f>RANK(FB9,$FB$9:$FB$350,0)</f>
        <v>32</v>
      </c>
      <c r="FL9" s="47">
        <f>RANK(FC9,$FC$9:$FC$350,0)</f>
        <v>71</v>
      </c>
      <c r="FM9" s="47">
        <f>RANK(FD9,$FD$9:$FD$350,0)</f>
        <v>20</v>
      </c>
      <c r="FN9" s="47">
        <f>RANK(FE9,$FE$9:$FE$350,0)</f>
        <v>13</v>
      </c>
      <c r="FO9" s="47">
        <f>RANK(FF9,$FF$9:$FF$350,0)</f>
        <v>122</v>
      </c>
      <c r="FP9" s="47">
        <f>RANK(FG9,$FG$9:$FG$350,0)</f>
        <v>101</v>
      </c>
      <c r="FQ9" s="47">
        <f>RANK(FH9,$FH$9:$FH$350,0)</f>
        <v>39</v>
      </c>
      <c r="FR9" s="47">
        <f>RANK(FI9,$FI$9:$FI$350,0)</f>
        <v>146</v>
      </c>
      <c r="FS9" s="48">
        <f>RANK(FJ9,$FJ$9:$FJ$350,0)</f>
        <v>31</v>
      </c>
      <c r="FT9" s="164">
        <f>ROUND(AVERAGEIF($DO$9:$DO$347,$DO9,$ES$9:$ES$347),2)</f>
        <v>1.1599999999999999</v>
      </c>
      <c r="FU9" s="165">
        <f>ROUND(AVERAGEIF($DO$9:$DO$347,$DO9,$ET$9:$ET$347),2)</f>
        <v>0.45</v>
      </c>
      <c r="FV9" s="165">
        <f>ROUND(AVERAGEIF($DO$9:$DO$347,$DO9,$EU$9:$EU$347),2)</f>
        <v>0.66</v>
      </c>
      <c r="FW9" s="165">
        <f>ROUND(AVERAGEIF($DO$9:$DO$347,$DO9,$EV$9:$EV$347),2)</f>
        <v>0.73</v>
      </c>
      <c r="FX9" s="165">
        <f>ROUND(AVERAGEIF($DO$9:$DO$347,$DO9,$EW$9:$EW$347),2)</f>
        <v>0.26</v>
      </c>
      <c r="FY9" s="165">
        <f>ROUND(AVERAGEIF($DO$9:$DO$347,$DO9,$EX$9:$EX$347),2)</f>
        <v>0.2</v>
      </c>
      <c r="FZ9" s="165">
        <f>ROUND(AVERAGEIF($DO$9:$DO$347,$DO9,$EY$9:$EY$347),2)</f>
        <v>0.28000000000000003</v>
      </c>
      <c r="GA9" s="165">
        <f>ROUND(AVERAGEIF($DO$9:$DO$347,$DO9,$EZ$9:$EZ$347),2)</f>
        <v>0.23</v>
      </c>
      <c r="GB9" s="166">
        <f>ROUND(AVERAGEIF($DO$9:$DO$347,$DO9,$FA$9:$FA$347),2)</f>
        <v>0.92</v>
      </c>
      <c r="GC9" s="239">
        <f>ES9-FT9</f>
        <v>0.17000000000000015</v>
      </c>
      <c r="GD9" s="243">
        <f t="shared" ref="GD9:GK9" si="22">ET9-FU9</f>
        <v>0.55000000000000004</v>
      </c>
      <c r="GE9" s="243">
        <f t="shared" si="22"/>
        <v>0.33999999999999997</v>
      </c>
      <c r="GF9" s="243">
        <f t="shared" si="22"/>
        <v>0.27</v>
      </c>
      <c r="GG9" s="243">
        <f t="shared" si="22"/>
        <v>7.0000000000000007E-2</v>
      </c>
      <c r="GH9" s="243">
        <f t="shared" si="22"/>
        <v>0.13</v>
      </c>
      <c r="GI9" s="243">
        <f t="shared" si="22"/>
        <v>0.72</v>
      </c>
      <c r="GJ9" s="243">
        <f t="shared" si="22"/>
        <v>0.44000000000000006</v>
      </c>
      <c r="GK9" s="244">
        <f t="shared" si="22"/>
        <v>0.41000000000000003</v>
      </c>
      <c r="GL9" s="238">
        <f>COUNTIFS($ES$9:$ES$350,"&gt;"&amp;ES9,$DO$9:$DO$350,$DO9)+1</f>
        <v>16</v>
      </c>
      <c r="GM9" s="240">
        <f>COUNTIFS($ET$9:$ET$350,"&gt;"&amp;ET9,$DO$9:$DO$350,$DO9)+1</f>
        <v>1</v>
      </c>
      <c r="GN9" s="240">
        <f>COUNTIFS($EU$9:$EU$350,"&gt;"&amp;EU9,$DO$9:$DO$350,$DO9)+1</f>
        <v>7</v>
      </c>
      <c r="GO9" s="240">
        <f>COUNTIFS($EV$9:$EV$350,"&gt;"&amp;EV9,$DO$9:$DO$350,$DO9)+1</f>
        <v>13</v>
      </c>
      <c r="GP9" s="240">
        <f>COUNTIFS($EW$9:$EW$350,"&gt;"&amp;EW9,$DO$9:$DO$350,$DO9)+1</f>
        <v>7</v>
      </c>
      <c r="GQ9" s="240">
        <f>COUNTIFS($EX$9:$EX$350,"&gt;"&amp;EX9,$DO$9:$DO$350,$DO9)+1</f>
        <v>3</v>
      </c>
      <c r="GR9" s="240">
        <f>COUNTIFS($EY$9:$EY$350,"&gt;"&amp;EY9,$DO$9:$DO$350,$DO9)+1</f>
        <v>1</v>
      </c>
      <c r="GS9" s="240">
        <f>COUNTIFS($EZ$9:$EZ$350,"&gt;"&amp;EZ9,$DO$9:$DO$350,$DO9)+1</f>
        <v>1</v>
      </c>
      <c r="GT9" s="241">
        <f>COUNTIFS($FA$9:$FA$350,"&gt;"&amp;FA9,$DO$9:$DO$350,$DO9)+1</f>
        <v>5</v>
      </c>
      <c r="GU9" s="167"/>
      <c r="GV9" s="49"/>
      <c r="GW9" s="49"/>
      <c r="GX9" s="49"/>
      <c r="GY9" s="49"/>
      <c r="GZ9" s="50"/>
      <c r="HA9" s="51"/>
      <c r="HB9" s="52"/>
      <c r="HC9" s="53"/>
      <c r="HD9" s="49"/>
      <c r="HE9" s="49"/>
      <c r="HF9" s="49"/>
      <c r="HG9" s="49"/>
      <c r="HH9" s="49"/>
      <c r="HI9" s="49"/>
      <c r="HJ9" s="144"/>
      <c r="HK9" s="51"/>
      <c r="HL9" s="49"/>
      <c r="HM9" s="49"/>
      <c r="HN9" s="49"/>
      <c r="HO9" s="49"/>
      <c r="HP9" s="49"/>
      <c r="HQ9" s="49"/>
      <c r="HR9" s="150"/>
      <c r="HS9" s="53"/>
      <c r="HT9" s="49"/>
      <c r="HU9" s="49"/>
      <c r="HV9" s="49"/>
      <c r="HW9" s="49"/>
      <c r="HX9" s="49"/>
      <c r="HY9" s="49"/>
      <c r="HZ9" s="144"/>
      <c r="IA9" s="51"/>
      <c r="IB9" s="49"/>
      <c r="IC9" s="49"/>
      <c r="ID9" s="49"/>
      <c r="IE9" s="49"/>
      <c r="IF9" s="49"/>
      <c r="IG9" s="49"/>
      <c r="IH9" s="49"/>
      <c r="II9" s="49"/>
      <c r="IJ9" s="49"/>
      <c r="IK9" s="49"/>
      <c r="IL9" s="49"/>
      <c r="IM9" s="150"/>
      <c r="IN9" s="51"/>
      <c r="IO9" s="49"/>
      <c r="IP9" s="49"/>
      <c r="IQ9" s="49"/>
      <c r="IR9" s="150"/>
      <c r="IS9" s="53"/>
      <c r="IT9" s="49"/>
      <c r="IU9" s="49"/>
      <c r="IV9" s="49"/>
      <c r="IW9" s="49"/>
      <c r="IX9" s="156"/>
      <c r="IY9" s="49"/>
      <c r="IZ9" s="49"/>
      <c r="JA9" s="49"/>
      <c r="JB9" s="49"/>
      <c r="JC9" s="49"/>
      <c r="JD9" s="49"/>
      <c r="JE9" s="49"/>
      <c r="JF9" s="49"/>
      <c r="JG9" s="156"/>
      <c r="JH9" s="49"/>
      <c r="JI9" s="49"/>
      <c r="JJ9" s="49"/>
      <c r="JK9" s="49"/>
      <c r="JL9" s="49"/>
      <c r="JM9" s="49"/>
      <c r="JN9" s="144"/>
      <c r="JO9" s="54"/>
      <c r="JP9" s="55"/>
      <c r="JQ9" s="51"/>
      <c r="JR9" s="49"/>
      <c r="JS9" s="47"/>
      <c r="JT9" s="47"/>
      <c r="JU9" s="47"/>
      <c r="JV9" s="245"/>
      <c r="JW9" s="53"/>
      <c r="JX9" s="49"/>
      <c r="JY9" s="49"/>
      <c r="JZ9" s="49"/>
      <c r="KA9" s="144"/>
      <c r="KB9" s="51"/>
      <c r="KC9" s="49"/>
      <c r="KD9" s="49"/>
      <c r="KE9" s="49"/>
      <c r="KF9" s="49"/>
      <c r="KG9" s="49"/>
      <c r="KH9" s="49"/>
      <c r="KI9" s="49"/>
      <c r="KJ9" s="150"/>
      <c r="KK9" s="53"/>
      <c r="KL9" s="49"/>
      <c r="KM9" s="49"/>
      <c r="KN9" s="49"/>
      <c r="KO9" s="49"/>
      <c r="KP9" s="49"/>
      <c r="KQ9" s="49"/>
      <c r="KR9" s="49"/>
      <c r="KS9" s="49"/>
      <c r="KT9" s="49"/>
      <c r="KU9" s="49"/>
      <c r="KV9" s="49"/>
      <c r="KW9" s="156"/>
      <c r="KX9" s="156"/>
      <c r="KY9" s="156"/>
      <c r="KZ9" s="49"/>
      <c r="LA9" s="49"/>
      <c r="LB9" s="49"/>
      <c r="LC9" s="49"/>
      <c r="LD9" s="49"/>
      <c r="LE9" s="156"/>
      <c r="LF9" s="49"/>
      <c r="LG9" s="49"/>
      <c r="LH9" s="49"/>
      <c r="LI9" s="49"/>
      <c r="LJ9" s="49"/>
      <c r="LK9" s="49"/>
      <c r="LL9" s="49"/>
      <c r="LM9" s="49"/>
      <c r="LN9" s="156"/>
      <c r="LO9" s="49"/>
      <c r="LP9" s="49"/>
      <c r="LQ9" s="49"/>
      <c r="LR9" s="49"/>
      <c r="LS9" s="49"/>
      <c r="LT9" s="49"/>
      <c r="LU9" s="56"/>
      <c r="LV9" s="138"/>
      <c r="LW9" s="36" t="s">
        <v>352</v>
      </c>
      <c r="LX9" s="200" t="s">
        <v>353</v>
      </c>
      <c r="LY9" s="201" t="s">
        <v>796</v>
      </c>
      <c r="LZ9" s="192"/>
      <c r="MA9" s="5" t="s">
        <v>1</v>
      </c>
    </row>
    <row r="10" spans="1:339" ht="17.25" customHeight="1" x14ac:dyDescent="0.15">
      <c r="A10" s="181">
        <v>2</v>
      </c>
      <c r="B10" s="242" t="s">
        <v>352</v>
      </c>
      <c r="C10" s="37"/>
      <c r="D10" s="37"/>
      <c r="E10" s="38" t="s">
        <v>345</v>
      </c>
      <c r="F10" s="36">
        <v>3</v>
      </c>
      <c r="G10" s="36" t="s">
        <v>346</v>
      </c>
      <c r="H10" s="36"/>
      <c r="I10" s="39" t="s">
        <v>347</v>
      </c>
      <c r="J10" s="40" t="s">
        <v>347</v>
      </c>
      <c r="K10" s="40" t="s">
        <v>347</v>
      </c>
      <c r="L10" s="40" t="s">
        <v>347</v>
      </c>
      <c r="M10" s="40" t="s">
        <v>347</v>
      </c>
      <c r="N10" s="40" t="s">
        <v>347</v>
      </c>
      <c r="O10" s="40" t="s">
        <v>348</v>
      </c>
      <c r="P10" s="40" t="s">
        <v>348</v>
      </c>
      <c r="Q10" s="40" t="s">
        <v>348</v>
      </c>
      <c r="R10" s="41" t="s">
        <v>348</v>
      </c>
      <c r="S10" s="42" t="s">
        <v>348</v>
      </c>
      <c r="T10" s="40" t="s">
        <v>348</v>
      </c>
      <c r="U10" s="40" t="s">
        <v>348</v>
      </c>
      <c r="V10" s="40" t="s">
        <v>348</v>
      </c>
      <c r="W10" s="40" t="s">
        <v>348</v>
      </c>
      <c r="X10" s="40" t="s">
        <v>348</v>
      </c>
      <c r="Y10" s="40" t="s">
        <v>348</v>
      </c>
      <c r="Z10" s="40" t="s">
        <v>348</v>
      </c>
      <c r="AA10" s="40" t="s">
        <v>348</v>
      </c>
      <c r="AB10" s="41" t="s">
        <v>348</v>
      </c>
      <c r="AC10" s="42" t="s">
        <v>348</v>
      </c>
      <c r="AD10" s="40" t="s">
        <v>348</v>
      </c>
      <c r="AE10" s="40" t="s">
        <v>348</v>
      </c>
      <c r="AF10" s="40" t="s">
        <v>348</v>
      </c>
      <c r="AG10" s="40" t="s">
        <v>348</v>
      </c>
      <c r="AH10" s="40" t="s">
        <v>348</v>
      </c>
      <c r="AI10" s="40" t="s">
        <v>348</v>
      </c>
      <c r="AJ10" s="40" t="s">
        <v>348</v>
      </c>
      <c r="AK10" s="40" t="s">
        <v>348</v>
      </c>
      <c r="AL10" s="41" t="s">
        <v>348</v>
      </c>
      <c r="AM10" s="42" t="s">
        <v>348</v>
      </c>
      <c r="AN10" s="40" t="s">
        <v>348</v>
      </c>
      <c r="AO10" s="40" t="s">
        <v>348</v>
      </c>
      <c r="AP10" s="40" t="s">
        <v>348</v>
      </c>
      <c r="AQ10" s="40" t="s">
        <v>348</v>
      </c>
      <c r="AR10" s="40" t="s">
        <v>348</v>
      </c>
      <c r="AS10" s="40" t="s">
        <v>348</v>
      </c>
      <c r="AT10" s="40" t="s">
        <v>348</v>
      </c>
      <c r="AU10" s="40" t="s">
        <v>348</v>
      </c>
      <c r="AV10" s="41" t="s">
        <v>348</v>
      </c>
      <c r="AW10" s="42" t="s">
        <v>348</v>
      </c>
      <c r="AX10" s="40" t="s">
        <v>348</v>
      </c>
      <c r="AY10" s="40" t="s">
        <v>348</v>
      </c>
      <c r="AZ10" s="40" t="s">
        <v>348</v>
      </c>
      <c r="BA10" s="40" t="s">
        <v>348</v>
      </c>
      <c r="BB10" s="40" t="s">
        <v>348</v>
      </c>
      <c r="BC10" s="40" t="s">
        <v>348</v>
      </c>
      <c r="BD10" s="40" t="s">
        <v>348</v>
      </c>
      <c r="BE10" s="40" t="s">
        <v>348</v>
      </c>
      <c r="BF10" s="41" t="s">
        <v>348</v>
      </c>
      <c r="BG10" s="42" t="s">
        <v>348</v>
      </c>
      <c r="BH10" s="40" t="s">
        <v>348</v>
      </c>
      <c r="BI10" s="40" t="s">
        <v>348</v>
      </c>
      <c r="BJ10" s="40" t="s">
        <v>348</v>
      </c>
      <c r="BK10" s="40" t="s">
        <v>348</v>
      </c>
      <c r="BL10" s="40" t="s">
        <v>348</v>
      </c>
      <c r="BM10" s="40" t="s">
        <v>348</v>
      </c>
      <c r="BN10" s="40" t="s">
        <v>348</v>
      </c>
      <c r="BO10" s="40" t="s">
        <v>348</v>
      </c>
      <c r="BP10" s="41" t="s">
        <v>348</v>
      </c>
      <c r="BQ10" s="43" t="s">
        <v>348</v>
      </c>
      <c r="BR10" s="40" t="s">
        <v>348</v>
      </c>
      <c r="BS10" s="40" t="s">
        <v>348</v>
      </c>
      <c r="BT10" s="40" t="s">
        <v>348</v>
      </c>
      <c r="BU10" s="40" t="s">
        <v>348</v>
      </c>
      <c r="BV10" s="40" t="s">
        <v>348</v>
      </c>
      <c r="BW10" s="40" t="s">
        <v>348</v>
      </c>
      <c r="BX10" s="40" t="s">
        <v>348</v>
      </c>
      <c r="BY10" s="40" t="s">
        <v>348</v>
      </c>
      <c r="BZ10" s="41" t="s">
        <v>348</v>
      </c>
      <c r="CA10" s="42" t="s">
        <v>348</v>
      </c>
      <c r="CB10" s="40" t="s">
        <v>348</v>
      </c>
      <c r="CC10" s="40" t="s">
        <v>348</v>
      </c>
      <c r="CD10" s="40" t="s">
        <v>348</v>
      </c>
      <c r="CE10" s="40" t="s">
        <v>348</v>
      </c>
      <c r="CF10" s="40" t="s">
        <v>348</v>
      </c>
      <c r="CG10" s="40" t="s">
        <v>348</v>
      </c>
      <c r="CH10" s="40" t="s">
        <v>348</v>
      </c>
      <c r="CI10" s="40" t="s">
        <v>348</v>
      </c>
      <c r="CJ10" s="41" t="s">
        <v>348</v>
      </c>
      <c r="CK10" s="42" t="s">
        <v>348</v>
      </c>
      <c r="CL10" s="40" t="s">
        <v>348</v>
      </c>
      <c r="CM10" s="40" t="s">
        <v>348</v>
      </c>
      <c r="CN10" s="40" t="s">
        <v>348</v>
      </c>
      <c r="CO10" s="40" t="s">
        <v>348</v>
      </c>
      <c r="CP10" s="40" t="s">
        <v>348</v>
      </c>
      <c r="CQ10" s="40" t="s">
        <v>348</v>
      </c>
      <c r="CR10" s="40" t="s">
        <v>348</v>
      </c>
      <c r="CS10" s="40" t="s">
        <v>348</v>
      </c>
      <c r="CT10" s="44" t="s">
        <v>348</v>
      </c>
      <c r="CU10" s="32" t="s">
        <v>354</v>
      </c>
      <c r="CV10" s="47">
        <v>2</v>
      </c>
      <c r="CW10" s="47">
        <v>3</v>
      </c>
      <c r="CX10" s="47">
        <v>3</v>
      </c>
      <c r="CY10" s="55">
        <v>4</v>
      </c>
      <c r="CZ10" s="34" t="s">
        <v>354</v>
      </c>
      <c r="DA10" s="47">
        <f t="shared" si="4"/>
        <v>2</v>
      </c>
      <c r="DB10" s="47">
        <f t="shared" si="5"/>
        <v>6</v>
      </c>
      <c r="DC10" s="47">
        <f t="shared" si="6"/>
        <v>18</v>
      </c>
      <c r="DD10" s="179">
        <f t="shared" si="7"/>
        <v>72</v>
      </c>
      <c r="DE10" s="32">
        <v>20</v>
      </c>
      <c r="DF10" s="47">
        <v>20</v>
      </c>
      <c r="DG10" s="47">
        <v>40</v>
      </c>
      <c r="DH10" s="47">
        <v>60</v>
      </c>
      <c r="DI10" s="55">
        <v>170</v>
      </c>
      <c r="DJ10" s="174">
        <v>1</v>
      </c>
      <c r="DK10" s="49">
        <f t="shared" si="8"/>
        <v>0.5</v>
      </c>
      <c r="DL10" s="49">
        <f t="shared" si="9"/>
        <v>0.33333333333333337</v>
      </c>
      <c r="DM10" s="49">
        <f t="shared" si="10"/>
        <v>0.16666666666666669</v>
      </c>
      <c r="DN10" s="56">
        <f t="shared" si="11"/>
        <v>0.11805555555555555</v>
      </c>
      <c r="DO10" s="45" t="s">
        <v>355</v>
      </c>
      <c r="DP10" s="31"/>
      <c r="DQ10" s="46">
        <v>4</v>
      </c>
      <c r="DR10" s="32">
        <v>3</v>
      </c>
      <c r="DS10" s="47">
        <v>5</v>
      </c>
      <c r="DT10" s="47">
        <v>3</v>
      </c>
      <c r="DU10" s="47">
        <v>3</v>
      </c>
      <c r="DV10" s="47">
        <v>3</v>
      </c>
      <c r="DW10" s="47">
        <v>5</v>
      </c>
      <c r="DX10" s="47">
        <v>3</v>
      </c>
      <c r="DY10" s="47">
        <v>2</v>
      </c>
      <c r="DZ10" s="48">
        <f t="shared" si="12"/>
        <v>6</v>
      </c>
      <c r="EA10" s="32">
        <f>RANK(DR10,$DR$9:$DR$350,0)</f>
        <v>320</v>
      </c>
      <c r="EB10" s="47">
        <f>RANK(DS10,$DS$9:$DS$350,0)</f>
        <v>313</v>
      </c>
      <c r="EC10" s="47">
        <f>RANK(DT10,$DT$9:$DT$350,0)</f>
        <v>315</v>
      </c>
      <c r="ED10" s="47">
        <f>RANK(DU10,$DU$9:$DU$350,0)</f>
        <v>314</v>
      </c>
      <c r="EE10" s="47">
        <f>RANK(DV10,$DV$9:$DV$350,0)</f>
        <v>306</v>
      </c>
      <c r="EF10" s="47">
        <f>RANK(DW10,$DW$9:$DW$350,0)</f>
        <v>274</v>
      </c>
      <c r="EG10" s="47">
        <f>RANK(DX10,$DX$9:$DX$350,0)</f>
        <v>316</v>
      </c>
      <c r="EH10" s="47">
        <f>RANK(DY10,$DY$9:$DY$350,0)</f>
        <v>317</v>
      </c>
      <c r="EI10" s="48">
        <f>RANK(DZ10,$DZ$9:$DZ$350,0)</f>
        <v>316</v>
      </c>
      <c r="EJ10" s="32">
        <f>COUNTIFS($DR$9:$DR$350,"&gt;"&amp;DR10,$DO$9:$DO$350,DO10)+1</f>
        <v>58</v>
      </c>
      <c r="EK10" s="47">
        <f>COUNTIFS($DS$9:$DS$350,"&gt;"&amp;DS10,$DO$9:$DO$350,DO10)+1</f>
        <v>58</v>
      </c>
      <c r="EL10" s="47">
        <f>COUNTIFS($DT$9:$DT$350,"&gt;"&amp;DT10,$DO$9:$DO$350,DO10)+1</f>
        <v>56</v>
      </c>
      <c r="EM10" s="47">
        <f>COUNTIFS($DU$9:$DU$350,"&gt;"&amp;DU10,$DO$9:$DO$350,DO10)+1</f>
        <v>57</v>
      </c>
      <c r="EN10" s="47">
        <f>COUNTIFS($DV$9:$DV$350,"&gt;"&amp;DV10,$DO$9:$DO$350,DO10)+1</f>
        <v>57</v>
      </c>
      <c r="EO10" s="47">
        <f>COUNTIFS($DW$9:$DW$350,"&gt;"&amp;DW10,$DO$9:$DO$350,DO10)+1</f>
        <v>58</v>
      </c>
      <c r="EP10" s="47">
        <f>COUNTIFS($DX$9:$DX$350,"&gt;"&amp;DX10,$DO$9:$DO$350,DO10)+1</f>
        <v>57</v>
      </c>
      <c r="EQ10" s="47">
        <f>COUNTIFS($DY$9:$DY$350,"&gt;"&amp;DY10,$DO$9:$DO$350,DO10)+1</f>
        <v>58</v>
      </c>
      <c r="ER10" s="48">
        <f>COUNTIFS($DZ$9:$DZ$350,"&gt;"&amp;DZ10,$DO$9:$DO$350,DO10)+1</f>
        <v>56</v>
      </c>
      <c r="ES10" s="164">
        <f t="shared" si="13"/>
        <v>1</v>
      </c>
      <c r="ET10" s="165">
        <f t="shared" si="14"/>
        <v>1.67</v>
      </c>
      <c r="EU10" s="165">
        <f t="shared" si="15"/>
        <v>1</v>
      </c>
      <c r="EV10" s="165">
        <f t="shared" si="16"/>
        <v>1</v>
      </c>
      <c r="EW10" s="165">
        <f t="shared" si="17"/>
        <v>1</v>
      </c>
      <c r="EX10" s="165">
        <f t="shared" si="18"/>
        <v>1.67</v>
      </c>
      <c r="EY10" s="165">
        <f t="shared" si="19"/>
        <v>1</v>
      </c>
      <c r="EZ10" s="165">
        <f t="shared" si="20"/>
        <v>0.67</v>
      </c>
      <c r="FA10" s="213">
        <f t="shared" si="21"/>
        <v>2</v>
      </c>
      <c r="FB10" s="164">
        <f>ROUND(((ES10-AVERAGE(ES$9:ES$350))/STDEVP(ES$9:ES$350)*10+50),2)</f>
        <v>50.69</v>
      </c>
      <c r="FC10" s="165">
        <f>ROUND(((ET10-AVERAGE(ET$9:ET$350))/STDEVP(ET$9:ET$350)*10+50),2)</f>
        <v>76.42</v>
      </c>
      <c r="FD10" s="165">
        <f>ROUND(((EU10-AVERAGE(EU$9:EU$350))/STDEVP(EU$9:EU$350)*10+50),2)</f>
        <v>66.39</v>
      </c>
      <c r="FE10" s="165">
        <f>ROUND(((EV10-AVERAGE(EV$9:EV$350))/STDEVP(EV$9:EV$350)*10+50),2)</f>
        <v>75.02</v>
      </c>
      <c r="FF10" s="165">
        <f>ROUND(((EW10-AVERAGE(EW$9:EW$350))/STDEVP(EW$9:EW$350)*10+50),2)</f>
        <v>70.55</v>
      </c>
      <c r="FG10" s="165">
        <f>ROUND(((EX10-AVERAGE(EX$9:EX$350))/STDEVP(EX$9:EX$350)*10+50),2)</f>
        <v>96.68</v>
      </c>
      <c r="FH10" s="165">
        <f>ROUND(((EY10-AVERAGE(EY$9:EY$350))/STDEVP(EY$9:EY$350)*10+50),2)</f>
        <v>60.81</v>
      </c>
      <c r="FI10" s="165">
        <f>ROUND(((EZ10-AVERAGE(EZ$9:EZ$350))/STDEVP(EZ$9:EZ$350)*10+50),2)</f>
        <v>51.08</v>
      </c>
      <c r="FJ10" s="166">
        <f>ROUND(((FA10-AVERAGE(FA$9:FA$350))/STDEVP(FA$9:FA$350)*10+50),2)</f>
        <v>86.45</v>
      </c>
      <c r="FK10" s="32">
        <f>RANK(FB10,$FB$9:$FB$350,0)</f>
        <v>134</v>
      </c>
      <c r="FL10" s="47">
        <f>RANK(FC10,$FC$9:$FC$350,0)</f>
        <v>2</v>
      </c>
      <c r="FM10" s="47">
        <f>RANK(FD10,$FD$9:$FD$350,0)</f>
        <v>20</v>
      </c>
      <c r="FN10" s="47">
        <f>RANK(FE10,$FE$9:$FE$350,0)</f>
        <v>13</v>
      </c>
      <c r="FO10" s="47">
        <f>RANK(FF10,$FF$9:$FF$350,0)</f>
        <v>14</v>
      </c>
      <c r="FP10" s="47">
        <f>RANK(FG10,$FG$9:$FG$350,0)</f>
        <v>1</v>
      </c>
      <c r="FQ10" s="47">
        <f>RANK(FH10,$FH$9:$FH$350,0)</f>
        <v>39</v>
      </c>
      <c r="FR10" s="47">
        <f>RANK(FI10,$FI$9:$FI$350,0)</f>
        <v>146</v>
      </c>
      <c r="FS10" s="48">
        <f>RANK(FJ10,$FJ$9:$FJ$350,0)</f>
        <v>2</v>
      </c>
      <c r="FT10" s="164">
        <f>ROUND(AVERAGEIF($DO$9:$DO$347,$DO10,$ES$9:$ES$347),2)</f>
        <v>0.95</v>
      </c>
      <c r="FU10" s="165">
        <f>ROUND(AVERAGEIF($DO$9:$DO$347,$DO10,$ET$9:$ET$347),2)</f>
        <v>0.99</v>
      </c>
      <c r="FV10" s="165">
        <f>ROUND(AVERAGEIF($DO$9:$DO$347,$DO10,$EU$9:$EU$347),2)</f>
        <v>0.44</v>
      </c>
      <c r="FW10" s="165">
        <f>ROUND(AVERAGEIF($DO$9:$DO$347,$DO10,$EV$9:$EV$347),2)</f>
        <v>0.45</v>
      </c>
      <c r="FX10" s="165">
        <f>ROUND(AVERAGEIF($DO$9:$DO$347,$DO10,$EW$9:$EW$347),2)</f>
        <v>0.36</v>
      </c>
      <c r="FY10" s="165">
        <f>ROUND(AVERAGEIF($DO$9:$DO$347,$DO10,$EX$9:$EX$347),2)</f>
        <v>0.84</v>
      </c>
      <c r="FZ10" s="165">
        <f>ROUND(AVERAGEIF($DO$9:$DO$347,$DO10,$EY$9:$EY$347),2)</f>
        <v>0.46</v>
      </c>
      <c r="GA10" s="165">
        <f>ROUND(AVERAGEIF($DO$9:$DO$347,$DO10,$EZ$9:$EZ$347),2)</f>
        <v>0.44</v>
      </c>
      <c r="GB10" s="166">
        <f>ROUND(AVERAGEIF($DO$9:$DO$347,$DO10,$FA$9:$FA$347),2)</f>
        <v>0.8</v>
      </c>
      <c r="GC10" s="239">
        <f t="shared" ref="GC10:GC73" si="23">ES10-FT10</f>
        <v>5.0000000000000044E-2</v>
      </c>
      <c r="GD10" s="243">
        <f t="shared" ref="GD10:GD73" si="24">ET10-FU10</f>
        <v>0.67999999999999994</v>
      </c>
      <c r="GE10" s="243">
        <f t="shared" ref="GE10:GE73" si="25">EU10-FV10</f>
        <v>0.56000000000000005</v>
      </c>
      <c r="GF10" s="243">
        <f t="shared" ref="GF10:GF73" si="26">EV10-FW10</f>
        <v>0.55000000000000004</v>
      </c>
      <c r="GG10" s="243">
        <f t="shared" ref="GG10:GG73" si="27">EW10-FX10</f>
        <v>0.64</v>
      </c>
      <c r="GH10" s="243">
        <f t="shared" ref="GH10:GH73" si="28">EX10-FY10</f>
        <v>0.83</v>
      </c>
      <c r="GI10" s="243">
        <f t="shared" ref="GI10:GI73" si="29">EY10-FZ10</f>
        <v>0.54</v>
      </c>
      <c r="GJ10" s="243">
        <f t="shared" ref="GJ10:GJ73" si="30">EZ10-GA10</f>
        <v>0.23000000000000004</v>
      </c>
      <c r="GK10" s="244">
        <f t="shared" ref="GK10:GK73" si="31">FA10-GB10</f>
        <v>1.2</v>
      </c>
      <c r="GL10" s="238">
        <f>COUNTIFS($ES$9:$ES$350,"&gt;"&amp;ES10,$DO$9:$DO$350,$DO10)+1</f>
        <v>22</v>
      </c>
      <c r="GM10" s="240">
        <f>COUNTIFS($ET$9:$ET$350,"&gt;"&amp;ET10,$DO$9:$DO$350,$DO10)+1</f>
        <v>1</v>
      </c>
      <c r="GN10" s="240">
        <f>COUNTIFS($EU$9:$EU$350,"&gt;"&amp;EU10,$DO$9:$DO$350,$DO10)+1</f>
        <v>1</v>
      </c>
      <c r="GO10" s="240">
        <f>COUNTIFS($EV$9:$EV$350,"&gt;"&amp;EV10,$DO$9:$DO$350,$DO10)+1</f>
        <v>1</v>
      </c>
      <c r="GP10" s="240">
        <f>COUNTIFS($EW$9:$EW$350,"&gt;"&amp;EW10,$DO$9:$DO$350,$DO10)+1</f>
        <v>1</v>
      </c>
      <c r="GQ10" s="240">
        <f>COUNTIFS($EX$9:$EX$350,"&gt;"&amp;EX10,$DO$9:$DO$350,$DO10)+1</f>
        <v>1</v>
      </c>
      <c r="GR10" s="240">
        <f>COUNTIFS($EY$9:$EY$350,"&gt;"&amp;EY10,$DO$9:$DO$350,$DO10)+1</f>
        <v>1</v>
      </c>
      <c r="GS10" s="240">
        <f>COUNTIFS($EZ$9:$EZ$350,"&gt;"&amp;EZ10,$DO$9:$DO$350,$DO10)+1</f>
        <v>2</v>
      </c>
      <c r="GT10" s="241">
        <f>COUNTIFS($FA$9:$FA$350,"&gt;"&amp;FA10,$DO$9:$DO$350,$DO10)+1</f>
        <v>1</v>
      </c>
      <c r="GU10" s="167"/>
      <c r="GV10" s="49"/>
      <c r="GW10" s="49"/>
      <c r="GX10" s="49"/>
      <c r="GY10" s="49"/>
      <c r="GZ10" s="50"/>
      <c r="HA10" s="51"/>
      <c r="HB10" s="52"/>
      <c r="HC10" s="53"/>
      <c r="HD10" s="49"/>
      <c r="HE10" s="49"/>
      <c r="HF10" s="49"/>
      <c r="HG10" s="49"/>
      <c r="HH10" s="49"/>
      <c r="HI10" s="49"/>
      <c r="HJ10" s="144"/>
      <c r="HK10" s="51"/>
      <c r="HL10" s="49"/>
      <c r="HM10" s="49"/>
      <c r="HN10" s="49"/>
      <c r="HO10" s="49"/>
      <c r="HP10" s="49"/>
      <c r="HQ10" s="49"/>
      <c r="HR10" s="150"/>
      <c r="HS10" s="53"/>
      <c r="HT10" s="49"/>
      <c r="HU10" s="49"/>
      <c r="HV10" s="49"/>
      <c r="HW10" s="49"/>
      <c r="HX10" s="49"/>
      <c r="HY10" s="49"/>
      <c r="HZ10" s="144"/>
      <c r="IA10" s="51"/>
      <c r="IB10" s="49"/>
      <c r="IC10" s="49"/>
      <c r="ID10" s="49"/>
      <c r="IE10" s="49"/>
      <c r="IF10" s="49"/>
      <c r="IG10" s="49"/>
      <c r="IH10" s="49"/>
      <c r="II10" s="49"/>
      <c r="IJ10" s="49"/>
      <c r="IK10" s="49"/>
      <c r="IL10" s="49"/>
      <c r="IM10" s="150"/>
      <c r="IN10" s="51"/>
      <c r="IO10" s="49"/>
      <c r="IP10" s="49"/>
      <c r="IQ10" s="49"/>
      <c r="IR10" s="150"/>
      <c r="IS10" s="53"/>
      <c r="IT10" s="49"/>
      <c r="IU10" s="49"/>
      <c r="IV10" s="49"/>
      <c r="IW10" s="49"/>
      <c r="IX10" s="156"/>
      <c r="IY10" s="49"/>
      <c r="IZ10" s="49"/>
      <c r="JA10" s="49"/>
      <c r="JB10" s="49"/>
      <c r="JC10" s="49"/>
      <c r="JD10" s="49"/>
      <c r="JE10" s="49"/>
      <c r="JF10" s="49"/>
      <c r="JG10" s="156"/>
      <c r="JH10" s="49"/>
      <c r="JI10" s="49"/>
      <c r="JJ10" s="49"/>
      <c r="JK10" s="49"/>
      <c r="JL10" s="49"/>
      <c r="JM10" s="49"/>
      <c r="JN10" s="144"/>
      <c r="JO10" s="54"/>
      <c r="JP10" s="55"/>
      <c r="JQ10" s="51"/>
      <c r="JR10" s="49"/>
      <c r="JS10" s="47"/>
      <c r="JT10" s="47"/>
      <c r="JU10" s="47"/>
      <c r="JV10" s="245"/>
      <c r="JW10" s="53"/>
      <c r="JX10" s="49"/>
      <c r="JY10" s="49"/>
      <c r="JZ10" s="49"/>
      <c r="KA10" s="144"/>
      <c r="KB10" s="51"/>
      <c r="KC10" s="49"/>
      <c r="KD10" s="49"/>
      <c r="KE10" s="49"/>
      <c r="KF10" s="49"/>
      <c r="KG10" s="49"/>
      <c r="KH10" s="49"/>
      <c r="KI10" s="49"/>
      <c r="KJ10" s="150"/>
      <c r="KK10" s="53"/>
      <c r="KL10" s="49"/>
      <c r="KM10" s="49"/>
      <c r="KN10" s="49"/>
      <c r="KO10" s="49"/>
      <c r="KP10" s="49"/>
      <c r="KQ10" s="49"/>
      <c r="KR10" s="49"/>
      <c r="KS10" s="49"/>
      <c r="KT10" s="49"/>
      <c r="KU10" s="49"/>
      <c r="KV10" s="49"/>
      <c r="KW10" s="156"/>
      <c r="KX10" s="156"/>
      <c r="KY10" s="156"/>
      <c r="KZ10" s="49"/>
      <c r="LA10" s="49"/>
      <c r="LB10" s="49"/>
      <c r="LC10" s="49"/>
      <c r="LD10" s="49"/>
      <c r="LE10" s="156"/>
      <c r="LF10" s="49"/>
      <c r="LG10" s="49"/>
      <c r="LH10" s="49"/>
      <c r="LI10" s="49"/>
      <c r="LJ10" s="49"/>
      <c r="LK10" s="49"/>
      <c r="LL10" s="49"/>
      <c r="LM10" s="49"/>
      <c r="LN10" s="156"/>
      <c r="LO10" s="49"/>
      <c r="LP10" s="49"/>
      <c r="LQ10" s="49"/>
      <c r="LR10" s="49"/>
      <c r="LS10" s="49"/>
      <c r="LT10" s="49"/>
      <c r="LU10" s="56"/>
      <c r="LV10" s="35" t="s">
        <v>344</v>
      </c>
      <c r="LW10" s="36" t="s">
        <v>356</v>
      </c>
      <c r="LX10" s="200" t="s">
        <v>353</v>
      </c>
      <c r="LY10" s="201" t="s">
        <v>796</v>
      </c>
      <c r="LZ10" s="192"/>
      <c r="MA10" s="5" t="s">
        <v>1</v>
      </c>
    </row>
    <row r="11" spans="1:339" ht="17.25" customHeight="1" x14ac:dyDescent="0.15">
      <c r="A11" s="181">
        <v>3</v>
      </c>
      <c r="B11" s="242" t="s">
        <v>356</v>
      </c>
      <c r="C11" s="37"/>
      <c r="D11" s="37"/>
      <c r="E11" s="38" t="s">
        <v>345</v>
      </c>
      <c r="F11" s="36">
        <v>5</v>
      </c>
      <c r="G11" s="36" t="s">
        <v>346</v>
      </c>
      <c r="H11" s="36"/>
      <c r="I11" s="39" t="s">
        <v>348</v>
      </c>
      <c r="J11" s="40" t="s">
        <v>347</v>
      </c>
      <c r="K11" s="40" t="s">
        <v>347</v>
      </c>
      <c r="L11" s="40" t="s">
        <v>347</v>
      </c>
      <c r="M11" s="40" t="s">
        <v>347</v>
      </c>
      <c r="N11" s="40" t="s">
        <v>347</v>
      </c>
      <c r="O11" s="40" t="s">
        <v>347</v>
      </c>
      <c r="P11" s="40" t="s">
        <v>348</v>
      </c>
      <c r="Q11" s="40" t="s">
        <v>348</v>
      </c>
      <c r="R11" s="41" t="s">
        <v>348</v>
      </c>
      <c r="S11" s="42" t="s">
        <v>348</v>
      </c>
      <c r="T11" s="40" t="s">
        <v>348</v>
      </c>
      <c r="U11" s="40" t="s">
        <v>348</v>
      </c>
      <c r="V11" s="40" t="s">
        <v>348</v>
      </c>
      <c r="W11" s="40" t="s">
        <v>348</v>
      </c>
      <c r="X11" s="40" t="s">
        <v>348</v>
      </c>
      <c r="Y11" s="40" t="s">
        <v>348</v>
      </c>
      <c r="Z11" s="40" t="s">
        <v>348</v>
      </c>
      <c r="AA11" s="40" t="s">
        <v>348</v>
      </c>
      <c r="AB11" s="41" t="s">
        <v>348</v>
      </c>
      <c r="AC11" s="42" t="s">
        <v>348</v>
      </c>
      <c r="AD11" s="40" t="s">
        <v>348</v>
      </c>
      <c r="AE11" s="40" t="s">
        <v>348</v>
      </c>
      <c r="AF11" s="40" t="s">
        <v>348</v>
      </c>
      <c r="AG11" s="40" t="s">
        <v>348</v>
      </c>
      <c r="AH11" s="40" t="s">
        <v>348</v>
      </c>
      <c r="AI11" s="40" t="s">
        <v>348</v>
      </c>
      <c r="AJ11" s="40" t="s">
        <v>348</v>
      </c>
      <c r="AK11" s="40" t="s">
        <v>348</v>
      </c>
      <c r="AL11" s="41" t="s">
        <v>348</v>
      </c>
      <c r="AM11" s="42" t="s">
        <v>348</v>
      </c>
      <c r="AN11" s="40" t="s">
        <v>348</v>
      </c>
      <c r="AO11" s="40" t="s">
        <v>348</v>
      </c>
      <c r="AP11" s="40" t="s">
        <v>348</v>
      </c>
      <c r="AQ11" s="40" t="s">
        <v>348</v>
      </c>
      <c r="AR11" s="40" t="s">
        <v>348</v>
      </c>
      <c r="AS11" s="40" t="s">
        <v>348</v>
      </c>
      <c r="AT11" s="40" t="s">
        <v>348</v>
      </c>
      <c r="AU11" s="40" t="s">
        <v>348</v>
      </c>
      <c r="AV11" s="41" t="s">
        <v>348</v>
      </c>
      <c r="AW11" s="42" t="s">
        <v>348</v>
      </c>
      <c r="AX11" s="40" t="s">
        <v>348</v>
      </c>
      <c r="AY11" s="40" t="s">
        <v>348</v>
      </c>
      <c r="AZ11" s="40" t="s">
        <v>348</v>
      </c>
      <c r="BA11" s="40" t="s">
        <v>348</v>
      </c>
      <c r="BB11" s="40" t="s">
        <v>348</v>
      </c>
      <c r="BC11" s="40" t="s">
        <v>348</v>
      </c>
      <c r="BD11" s="40" t="s">
        <v>348</v>
      </c>
      <c r="BE11" s="40" t="s">
        <v>348</v>
      </c>
      <c r="BF11" s="41" t="s">
        <v>348</v>
      </c>
      <c r="BG11" s="42" t="s">
        <v>348</v>
      </c>
      <c r="BH11" s="40" t="s">
        <v>348</v>
      </c>
      <c r="BI11" s="40" t="s">
        <v>348</v>
      </c>
      <c r="BJ11" s="40" t="s">
        <v>348</v>
      </c>
      <c r="BK11" s="40" t="s">
        <v>348</v>
      </c>
      <c r="BL11" s="40" t="s">
        <v>348</v>
      </c>
      <c r="BM11" s="40" t="s">
        <v>348</v>
      </c>
      <c r="BN11" s="40" t="s">
        <v>348</v>
      </c>
      <c r="BO11" s="40" t="s">
        <v>348</v>
      </c>
      <c r="BP11" s="41" t="s">
        <v>348</v>
      </c>
      <c r="BQ11" s="43" t="s">
        <v>348</v>
      </c>
      <c r="BR11" s="40" t="s">
        <v>348</v>
      </c>
      <c r="BS11" s="40" t="s">
        <v>348</v>
      </c>
      <c r="BT11" s="40" t="s">
        <v>348</v>
      </c>
      <c r="BU11" s="40" t="s">
        <v>348</v>
      </c>
      <c r="BV11" s="40" t="s">
        <v>348</v>
      </c>
      <c r="BW11" s="40" t="s">
        <v>348</v>
      </c>
      <c r="BX11" s="40" t="s">
        <v>348</v>
      </c>
      <c r="BY11" s="40" t="s">
        <v>348</v>
      </c>
      <c r="BZ11" s="41" t="s">
        <v>348</v>
      </c>
      <c r="CA11" s="42" t="s">
        <v>348</v>
      </c>
      <c r="CB11" s="40" t="s">
        <v>348</v>
      </c>
      <c r="CC11" s="40" t="s">
        <v>348</v>
      </c>
      <c r="CD11" s="40" t="s">
        <v>348</v>
      </c>
      <c r="CE11" s="40" t="s">
        <v>348</v>
      </c>
      <c r="CF11" s="40" t="s">
        <v>348</v>
      </c>
      <c r="CG11" s="40" t="s">
        <v>348</v>
      </c>
      <c r="CH11" s="40" t="s">
        <v>348</v>
      </c>
      <c r="CI11" s="40" t="s">
        <v>348</v>
      </c>
      <c r="CJ11" s="41" t="s">
        <v>348</v>
      </c>
      <c r="CK11" s="42" t="s">
        <v>348</v>
      </c>
      <c r="CL11" s="40" t="s">
        <v>348</v>
      </c>
      <c r="CM11" s="40" t="s">
        <v>348</v>
      </c>
      <c r="CN11" s="40" t="s">
        <v>348</v>
      </c>
      <c r="CO11" s="40" t="s">
        <v>348</v>
      </c>
      <c r="CP11" s="40" t="s">
        <v>348</v>
      </c>
      <c r="CQ11" s="40" t="s">
        <v>348</v>
      </c>
      <c r="CR11" s="40" t="s">
        <v>348</v>
      </c>
      <c r="CS11" s="40" t="s">
        <v>348</v>
      </c>
      <c r="CT11" s="44" t="s">
        <v>348</v>
      </c>
      <c r="CU11" s="32" t="s">
        <v>354</v>
      </c>
      <c r="CV11" s="47">
        <v>2</v>
      </c>
      <c r="CW11" s="47">
        <v>3</v>
      </c>
      <c r="CX11" s="47">
        <v>3</v>
      </c>
      <c r="CY11" s="55">
        <v>4</v>
      </c>
      <c r="CZ11" s="34" t="s">
        <v>354</v>
      </c>
      <c r="DA11" s="47">
        <f t="shared" si="4"/>
        <v>2</v>
      </c>
      <c r="DB11" s="47">
        <f t="shared" si="5"/>
        <v>6</v>
      </c>
      <c r="DC11" s="47">
        <f t="shared" si="6"/>
        <v>18</v>
      </c>
      <c r="DD11" s="179">
        <f t="shared" si="7"/>
        <v>72</v>
      </c>
      <c r="DE11" s="32">
        <v>20</v>
      </c>
      <c r="DF11" s="47">
        <v>20</v>
      </c>
      <c r="DG11" s="47">
        <v>40</v>
      </c>
      <c r="DH11" s="47">
        <v>60</v>
      </c>
      <c r="DI11" s="55">
        <v>170</v>
      </c>
      <c r="DJ11" s="174">
        <v>1</v>
      </c>
      <c r="DK11" s="49">
        <f t="shared" si="8"/>
        <v>0.5</v>
      </c>
      <c r="DL11" s="49">
        <f t="shared" si="9"/>
        <v>0.33333333333333337</v>
      </c>
      <c r="DM11" s="49">
        <f t="shared" si="10"/>
        <v>0.16666666666666669</v>
      </c>
      <c r="DN11" s="56">
        <f t="shared" si="11"/>
        <v>0.11805555555555555</v>
      </c>
      <c r="DO11" s="45" t="s">
        <v>357</v>
      </c>
      <c r="DP11" s="31"/>
      <c r="DQ11" s="46">
        <v>4</v>
      </c>
      <c r="DR11" s="32">
        <v>5</v>
      </c>
      <c r="DS11" s="47">
        <v>3</v>
      </c>
      <c r="DT11" s="47">
        <v>5</v>
      </c>
      <c r="DU11" s="47">
        <v>3</v>
      </c>
      <c r="DV11" s="47">
        <v>1</v>
      </c>
      <c r="DW11" s="47">
        <v>1</v>
      </c>
      <c r="DX11" s="47">
        <v>4</v>
      </c>
      <c r="DY11" s="47">
        <v>5</v>
      </c>
      <c r="DZ11" s="48">
        <f t="shared" si="12"/>
        <v>6</v>
      </c>
      <c r="EA11" s="32">
        <f>RANK(DR11,$DR$9:$DR$350,0)</f>
        <v>317</v>
      </c>
      <c r="EB11" s="47">
        <f>RANK(DS11,$DS$9:$DS$350,0)</f>
        <v>319</v>
      </c>
      <c r="EC11" s="47">
        <f>RANK(DT11,$DT$9:$DT$350,0)</f>
        <v>305</v>
      </c>
      <c r="ED11" s="47">
        <f>RANK(DU11,$DU$9:$DU$350,0)</f>
        <v>314</v>
      </c>
      <c r="EE11" s="47">
        <f>RANK(DV11,$DV$9:$DV$350,0)</f>
        <v>318</v>
      </c>
      <c r="EF11" s="47">
        <f>RANK(DW11,$DW$9:$DW$350,0)</f>
        <v>317</v>
      </c>
      <c r="EG11" s="47">
        <f>RANK(DX11,$DX$9:$DX$350,0)</f>
        <v>309</v>
      </c>
      <c r="EH11" s="47">
        <f>RANK(DY11,$DY$9:$DY$350,0)</f>
        <v>292</v>
      </c>
      <c r="EI11" s="48">
        <f>RANK(DZ11,$DZ$9:$DZ$350,0)</f>
        <v>316</v>
      </c>
      <c r="EJ11" s="32">
        <f>COUNTIFS($DR$9:$DR$350,"&gt;"&amp;DR11,$DO$9:$DO$350,DO11)+1</f>
        <v>62</v>
      </c>
      <c r="EK11" s="47">
        <f>COUNTIFS($DS$9:$DS$350,"&gt;"&amp;DS11,$DO$9:$DO$350,DO11)+1</f>
        <v>62</v>
      </c>
      <c r="EL11" s="47">
        <f>COUNTIFS($DT$9:$DT$350,"&gt;"&amp;DT11,$DO$9:$DO$350,DO11)+1</f>
        <v>61</v>
      </c>
      <c r="EM11" s="47">
        <f>COUNTIFS($DU$9:$DU$350,"&gt;"&amp;DU11,$DO$9:$DO$350,DO11)+1</f>
        <v>61</v>
      </c>
      <c r="EN11" s="47">
        <f>COUNTIFS($DV$9:$DV$350,"&gt;"&amp;DV11,$DO$9:$DO$350,DO11)+1</f>
        <v>61</v>
      </c>
      <c r="EO11" s="47">
        <f>COUNTIFS($DW$9:$DW$350,"&gt;"&amp;DW11,$DO$9:$DO$350,DO11)+1</f>
        <v>61</v>
      </c>
      <c r="EP11" s="47">
        <f>COUNTIFS($DX$9:$DX$350,"&gt;"&amp;DX11,$DO$9:$DO$350,DO11)+1</f>
        <v>62</v>
      </c>
      <c r="EQ11" s="47">
        <f>COUNTIFS($DY$9:$DY$350,"&gt;"&amp;DY11,$DO$9:$DO$350,DO11)+1</f>
        <v>62</v>
      </c>
      <c r="ER11" s="48">
        <f>COUNTIFS($DZ$9:$DZ$350,"&gt;"&amp;DZ11,$DO$9:$DO$350,DO11)+1</f>
        <v>62</v>
      </c>
      <c r="ES11" s="164">
        <f t="shared" si="13"/>
        <v>1</v>
      </c>
      <c r="ET11" s="165">
        <f t="shared" si="14"/>
        <v>0.6</v>
      </c>
      <c r="EU11" s="165">
        <f t="shared" si="15"/>
        <v>1</v>
      </c>
      <c r="EV11" s="165">
        <f t="shared" si="16"/>
        <v>0.6</v>
      </c>
      <c r="EW11" s="165">
        <f t="shared" si="17"/>
        <v>0.2</v>
      </c>
      <c r="EX11" s="165">
        <f t="shared" si="18"/>
        <v>0.2</v>
      </c>
      <c r="EY11" s="165">
        <f t="shared" si="19"/>
        <v>0.8</v>
      </c>
      <c r="EZ11" s="165">
        <f t="shared" si="20"/>
        <v>1</v>
      </c>
      <c r="FA11" s="213">
        <f t="shared" si="21"/>
        <v>1.2</v>
      </c>
      <c r="FB11" s="164">
        <f>ROUND(((ES11-AVERAGE(ES$9:ES$350))/STDEVP(ES$9:ES$350)*10+50),2)</f>
        <v>50.69</v>
      </c>
      <c r="FC11" s="165">
        <f>ROUND(((ET11-AVERAGE(ET$9:ET$350))/STDEVP(ET$9:ET$350)*10+50),2)</f>
        <v>46.51</v>
      </c>
      <c r="FD11" s="165">
        <f>ROUND(((EU11-AVERAGE(EU$9:EU$350))/STDEVP(EU$9:EU$350)*10+50),2)</f>
        <v>66.39</v>
      </c>
      <c r="FE11" s="165">
        <f>ROUND(((EV11-AVERAGE(EV$9:EV$350))/STDEVP(EV$9:EV$350)*10+50),2)</f>
        <v>54.66</v>
      </c>
      <c r="FF11" s="165">
        <f>ROUND(((EW11-AVERAGE(EW$9:EW$350))/STDEVP(EW$9:EW$350)*10+50),2)</f>
        <v>43.36</v>
      </c>
      <c r="FG11" s="165">
        <f>ROUND(((EX11-AVERAGE(EX$9:EX$350))/STDEVP(EX$9:EX$350)*10+50),2)</f>
        <v>44.58</v>
      </c>
      <c r="FH11" s="165">
        <f>ROUND(((EY11-AVERAGE(EY$9:EY$350))/STDEVP(EY$9:EY$350)*10+50),2)</f>
        <v>54.79</v>
      </c>
      <c r="FI11" s="165">
        <f>ROUND(((EZ11-AVERAGE(EZ$9:EZ$350))/STDEVP(EZ$9:EZ$350)*10+50),2)</f>
        <v>60.97</v>
      </c>
      <c r="FJ11" s="166">
        <f>ROUND(((FA11-AVERAGE(FA$9:FA$350))/STDEVP(FA$9:FA$350)*10+50),2)</f>
        <v>58</v>
      </c>
      <c r="FK11" s="32">
        <f>RANK(FB11,$FB$9:$FB$350,0)</f>
        <v>134</v>
      </c>
      <c r="FL11" s="47">
        <f>RANK(FC11,$FC$9:$FC$350,0)</f>
        <v>181</v>
      </c>
      <c r="FM11" s="47">
        <f>RANK(FD11,$FD$9:$FD$350,0)</f>
        <v>20</v>
      </c>
      <c r="FN11" s="47">
        <f>RANK(FE11,$FE$9:$FE$350,0)</f>
        <v>77</v>
      </c>
      <c r="FO11" s="47">
        <f>RANK(FF11,$FF$9:$FF$350,0)</f>
        <v>247</v>
      </c>
      <c r="FP11" s="47">
        <f>RANK(FG11,$FG$9:$FG$350,0)</f>
        <v>206</v>
      </c>
      <c r="FQ11" s="47">
        <f>RANK(FH11,$FH$9:$FH$350,0)</f>
        <v>97</v>
      </c>
      <c r="FR11" s="47">
        <f>RANK(FI11,$FI$9:$FI$350,0)</f>
        <v>36</v>
      </c>
      <c r="FS11" s="48">
        <f>RANK(FJ11,$FJ$9:$FJ$350,0)</f>
        <v>59</v>
      </c>
      <c r="FT11" s="164">
        <f>ROUND(AVERAGEIF($DO$9:$DO$347,$DO11,$ES$9:$ES$347),2)</f>
        <v>0.97</v>
      </c>
      <c r="FU11" s="165">
        <f>ROUND(AVERAGEIF($DO$9:$DO$347,$DO11,$ET$9:$ET$347),2)</f>
        <v>0.37</v>
      </c>
      <c r="FV11" s="165">
        <f>ROUND(AVERAGEIF($DO$9:$DO$347,$DO11,$EU$9:$EU$347),2)</f>
        <v>0.82</v>
      </c>
      <c r="FW11" s="165">
        <f>ROUND(AVERAGEIF($DO$9:$DO$347,$DO11,$EV$9:$EV$347),2)</f>
        <v>0.42</v>
      </c>
      <c r="FX11" s="165">
        <f>ROUND(AVERAGEIF($DO$9:$DO$347,$DO11,$EW$9:$EW$347),2)</f>
        <v>0.16</v>
      </c>
      <c r="FY11" s="165">
        <f>ROUND(AVERAGEIF($DO$9:$DO$347,$DO11,$EX$9:$EX$347),2)</f>
        <v>0.15</v>
      </c>
      <c r="FZ11" s="165">
        <f>ROUND(AVERAGEIF($DO$9:$DO$347,$DO11,$EY$9:$EY$347),2)</f>
        <v>0.78</v>
      </c>
      <c r="GA11" s="165">
        <f>ROUND(AVERAGEIF($DO$9:$DO$347,$DO11,$EZ$9:$EZ$347),2)</f>
        <v>0.92</v>
      </c>
      <c r="GB11" s="166">
        <f>ROUND(AVERAGEIF($DO$9:$DO$347,$DO11,$FA$9:$FA$347),2)</f>
        <v>0.98</v>
      </c>
      <c r="GC11" s="239">
        <f t="shared" si="23"/>
        <v>3.0000000000000027E-2</v>
      </c>
      <c r="GD11" s="243">
        <f t="shared" si="24"/>
        <v>0.22999999999999998</v>
      </c>
      <c r="GE11" s="243">
        <f t="shared" si="25"/>
        <v>0.18000000000000005</v>
      </c>
      <c r="GF11" s="243">
        <f t="shared" si="26"/>
        <v>0.18</v>
      </c>
      <c r="GG11" s="243">
        <f t="shared" si="27"/>
        <v>4.0000000000000008E-2</v>
      </c>
      <c r="GH11" s="243">
        <f t="shared" si="28"/>
        <v>5.0000000000000017E-2</v>
      </c>
      <c r="GI11" s="243">
        <f t="shared" si="29"/>
        <v>2.0000000000000018E-2</v>
      </c>
      <c r="GJ11" s="243">
        <f t="shared" si="30"/>
        <v>7.999999999999996E-2</v>
      </c>
      <c r="GK11" s="244">
        <f t="shared" si="31"/>
        <v>0.21999999999999997</v>
      </c>
      <c r="GL11" s="238">
        <f>COUNTIFS($ES$9:$ES$350,"&gt;"&amp;ES11,$DO$9:$DO$350,$DO11)+1</f>
        <v>22</v>
      </c>
      <c r="GM11" s="240">
        <f>COUNTIFS($ET$9:$ET$350,"&gt;"&amp;ET11,$DO$9:$DO$350,$DO11)+1</f>
        <v>3</v>
      </c>
      <c r="GN11" s="240">
        <f>COUNTIFS($EU$9:$EU$350,"&gt;"&amp;EU11,$DO$9:$DO$350,$DO11)+1</f>
        <v>10</v>
      </c>
      <c r="GO11" s="240">
        <f>COUNTIFS($EV$9:$EV$350,"&gt;"&amp;EV11,$DO$9:$DO$350,$DO11)+1</f>
        <v>4</v>
      </c>
      <c r="GP11" s="240">
        <f>COUNTIFS($EW$9:$EW$350,"&gt;"&amp;EW11,$DO$9:$DO$350,$DO11)+1</f>
        <v>8</v>
      </c>
      <c r="GQ11" s="240">
        <f>COUNTIFS($EX$9:$EX$350,"&gt;"&amp;EX11,$DO$9:$DO$350,$DO11)+1</f>
        <v>8</v>
      </c>
      <c r="GR11" s="240">
        <f>COUNTIFS($EY$9:$EY$350,"&gt;"&amp;EY11,$DO$9:$DO$350,$DO11)+1</f>
        <v>26</v>
      </c>
      <c r="GS11" s="240">
        <f>COUNTIFS($EZ$9:$EZ$350,"&gt;"&amp;EZ11,$DO$9:$DO$350,$DO11)+1</f>
        <v>20</v>
      </c>
      <c r="GT11" s="241">
        <f>COUNTIFS($FA$9:$FA$350,"&gt;"&amp;FA11,$DO$9:$DO$350,$DO11)+1</f>
        <v>12</v>
      </c>
      <c r="GU11" s="167"/>
      <c r="GV11" s="49"/>
      <c r="GW11" s="49"/>
      <c r="GX11" s="49"/>
      <c r="GY11" s="49"/>
      <c r="GZ11" s="50"/>
      <c r="HA11" s="51"/>
      <c r="HB11" s="52"/>
      <c r="HC11" s="53"/>
      <c r="HD11" s="49"/>
      <c r="HE11" s="49"/>
      <c r="HF11" s="49"/>
      <c r="HG11" s="49"/>
      <c r="HH11" s="49"/>
      <c r="HI11" s="49"/>
      <c r="HJ11" s="144"/>
      <c r="HK11" s="51"/>
      <c r="HL11" s="49"/>
      <c r="HM11" s="49"/>
      <c r="HN11" s="49"/>
      <c r="HO11" s="49"/>
      <c r="HP11" s="49"/>
      <c r="HQ11" s="49"/>
      <c r="HR11" s="150"/>
      <c r="HS11" s="53"/>
      <c r="HT11" s="49"/>
      <c r="HU11" s="49"/>
      <c r="HV11" s="49"/>
      <c r="HW11" s="49"/>
      <c r="HX11" s="49"/>
      <c r="HY11" s="49"/>
      <c r="HZ11" s="144"/>
      <c r="IA11" s="51"/>
      <c r="IB11" s="49"/>
      <c r="IC11" s="49"/>
      <c r="ID11" s="49"/>
      <c r="IE11" s="49"/>
      <c r="IF11" s="49"/>
      <c r="IG11" s="49"/>
      <c r="IH11" s="49"/>
      <c r="II11" s="49"/>
      <c r="IJ11" s="49"/>
      <c r="IK11" s="49"/>
      <c r="IL11" s="49"/>
      <c r="IM11" s="150"/>
      <c r="IN11" s="51"/>
      <c r="IO11" s="49"/>
      <c r="IP11" s="49"/>
      <c r="IQ11" s="49"/>
      <c r="IR11" s="150"/>
      <c r="IS11" s="53"/>
      <c r="IT11" s="49"/>
      <c r="IU11" s="49"/>
      <c r="IV11" s="49"/>
      <c r="IW11" s="49"/>
      <c r="IX11" s="156"/>
      <c r="IY11" s="49"/>
      <c r="IZ11" s="49"/>
      <c r="JA11" s="49"/>
      <c r="JB11" s="49"/>
      <c r="JC11" s="49"/>
      <c r="JD11" s="49"/>
      <c r="JE11" s="49"/>
      <c r="JF11" s="49"/>
      <c r="JG11" s="156"/>
      <c r="JH11" s="49"/>
      <c r="JI11" s="49"/>
      <c r="JJ11" s="49"/>
      <c r="JK11" s="49"/>
      <c r="JL11" s="49"/>
      <c r="JM11" s="49"/>
      <c r="JN11" s="144"/>
      <c r="JO11" s="54"/>
      <c r="JP11" s="55"/>
      <c r="JQ11" s="51"/>
      <c r="JR11" s="49"/>
      <c r="JS11" s="47"/>
      <c r="JT11" s="47"/>
      <c r="JU11" s="47"/>
      <c r="JV11" s="245"/>
      <c r="JW11" s="53"/>
      <c r="JX11" s="49"/>
      <c r="JY11" s="49"/>
      <c r="JZ11" s="49"/>
      <c r="KA11" s="144"/>
      <c r="KB11" s="51"/>
      <c r="KC11" s="49"/>
      <c r="KD11" s="49"/>
      <c r="KE11" s="49"/>
      <c r="KF11" s="49"/>
      <c r="KG11" s="49"/>
      <c r="KH11" s="49"/>
      <c r="KI11" s="49"/>
      <c r="KJ11" s="150"/>
      <c r="KK11" s="53"/>
      <c r="KL11" s="49"/>
      <c r="KM11" s="49"/>
      <c r="KN11" s="49"/>
      <c r="KO11" s="49"/>
      <c r="KP11" s="49"/>
      <c r="KQ11" s="49"/>
      <c r="KR11" s="49"/>
      <c r="KS11" s="49"/>
      <c r="KT11" s="49"/>
      <c r="KU11" s="49"/>
      <c r="KV11" s="49"/>
      <c r="KW11" s="156"/>
      <c r="KX11" s="156"/>
      <c r="KY11" s="156"/>
      <c r="KZ11" s="49"/>
      <c r="LA11" s="49"/>
      <c r="LB11" s="49"/>
      <c r="LC11" s="49"/>
      <c r="LD11" s="49"/>
      <c r="LE11" s="156"/>
      <c r="LF11" s="49"/>
      <c r="LG11" s="49"/>
      <c r="LH11" s="49"/>
      <c r="LI11" s="49"/>
      <c r="LJ11" s="49"/>
      <c r="LK11" s="49"/>
      <c r="LL11" s="49"/>
      <c r="LM11" s="49"/>
      <c r="LN11" s="156"/>
      <c r="LO11" s="49"/>
      <c r="LP11" s="49"/>
      <c r="LQ11" s="49"/>
      <c r="LR11" s="49"/>
      <c r="LS11" s="49"/>
      <c r="LT11" s="49"/>
      <c r="LU11" s="56"/>
      <c r="LV11" s="35" t="s">
        <v>352</v>
      </c>
      <c r="LW11" s="36" t="s">
        <v>358</v>
      </c>
      <c r="LX11" s="200" t="s">
        <v>359</v>
      </c>
      <c r="LY11" s="201" t="s">
        <v>797</v>
      </c>
      <c r="LZ11" s="192"/>
      <c r="MA11" s="5" t="s">
        <v>1</v>
      </c>
    </row>
    <row r="12" spans="1:339" ht="17.25" customHeight="1" x14ac:dyDescent="0.15">
      <c r="A12" s="181">
        <v>4</v>
      </c>
      <c r="B12" s="242" t="s">
        <v>358</v>
      </c>
      <c r="C12" s="37"/>
      <c r="D12" s="37"/>
      <c r="E12" s="38" t="s">
        <v>345</v>
      </c>
      <c r="F12" s="36">
        <v>8</v>
      </c>
      <c r="G12" s="36" t="s">
        <v>346</v>
      </c>
      <c r="H12" s="36" t="s">
        <v>360</v>
      </c>
      <c r="I12" s="39" t="s">
        <v>348</v>
      </c>
      <c r="J12" s="40" t="s">
        <v>348</v>
      </c>
      <c r="K12" s="40" t="s">
        <v>348</v>
      </c>
      <c r="L12" s="40" t="s">
        <v>348</v>
      </c>
      <c r="M12" s="40" t="s">
        <v>347</v>
      </c>
      <c r="N12" s="40" t="s">
        <v>347</v>
      </c>
      <c r="O12" s="40" t="s">
        <v>347</v>
      </c>
      <c r="P12" s="40" t="s">
        <v>347</v>
      </c>
      <c r="Q12" s="40" t="s">
        <v>347</v>
      </c>
      <c r="R12" s="41" t="s">
        <v>348</v>
      </c>
      <c r="S12" s="42" t="s">
        <v>348</v>
      </c>
      <c r="T12" s="40" t="s">
        <v>348</v>
      </c>
      <c r="U12" s="40" t="s">
        <v>348</v>
      </c>
      <c r="V12" s="40" t="s">
        <v>348</v>
      </c>
      <c r="W12" s="40" t="s">
        <v>348</v>
      </c>
      <c r="X12" s="40" t="s">
        <v>348</v>
      </c>
      <c r="Y12" s="40" t="s">
        <v>348</v>
      </c>
      <c r="Z12" s="40" t="s">
        <v>348</v>
      </c>
      <c r="AA12" s="40" t="s">
        <v>348</v>
      </c>
      <c r="AB12" s="41" t="s">
        <v>348</v>
      </c>
      <c r="AC12" s="42" t="s">
        <v>348</v>
      </c>
      <c r="AD12" s="40" t="s">
        <v>348</v>
      </c>
      <c r="AE12" s="40" t="s">
        <v>348</v>
      </c>
      <c r="AF12" s="40" t="s">
        <v>348</v>
      </c>
      <c r="AG12" s="40" t="s">
        <v>348</v>
      </c>
      <c r="AH12" s="40" t="s">
        <v>348</v>
      </c>
      <c r="AI12" s="40" t="s">
        <v>348</v>
      </c>
      <c r="AJ12" s="40" t="s">
        <v>348</v>
      </c>
      <c r="AK12" s="40" t="s">
        <v>348</v>
      </c>
      <c r="AL12" s="41" t="s">
        <v>348</v>
      </c>
      <c r="AM12" s="42" t="s">
        <v>348</v>
      </c>
      <c r="AN12" s="40" t="s">
        <v>348</v>
      </c>
      <c r="AO12" s="40" t="s">
        <v>348</v>
      </c>
      <c r="AP12" s="40" t="s">
        <v>348</v>
      </c>
      <c r="AQ12" s="40" t="s">
        <v>348</v>
      </c>
      <c r="AR12" s="40" t="s">
        <v>348</v>
      </c>
      <c r="AS12" s="40" t="s">
        <v>348</v>
      </c>
      <c r="AT12" s="40" t="s">
        <v>348</v>
      </c>
      <c r="AU12" s="40" t="s">
        <v>348</v>
      </c>
      <c r="AV12" s="41" t="s">
        <v>348</v>
      </c>
      <c r="AW12" s="42" t="s">
        <v>348</v>
      </c>
      <c r="AX12" s="40" t="s">
        <v>348</v>
      </c>
      <c r="AY12" s="40" t="s">
        <v>348</v>
      </c>
      <c r="AZ12" s="40" t="s">
        <v>348</v>
      </c>
      <c r="BA12" s="40" t="s">
        <v>348</v>
      </c>
      <c r="BB12" s="40" t="s">
        <v>348</v>
      </c>
      <c r="BC12" s="40" t="s">
        <v>348</v>
      </c>
      <c r="BD12" s="40" t="s">
        <v>348</v>
      </c>
      <c r="BE12" s="40" t="s">
        <v>348</v>
      </c>
      <c r="BF12" s="41" t="s">
        <v>348</v>
      </c>
      <c r="BG12" s="42" t="s">
        <v>348</v>
      </c>
      <c r="BH12" s="40" t="s">
        <v>348</v>
      </c>
      <c r="BI12" s="40" t="s">
        <v>348</v>
      </c>
      <c r="BJ12" s="40" t="s">
        <v>348</v>
      </c>
      <c r="BK12" s="40" t="s">
        <v>348</v>
      </c>
      <c r="BL12" s="40" t="s">
        <v>348</v>
      </c>
      <c r="BM12" s="40" t="s">
        <v>348</v>
      </c>
      <c r="BN12" s="40" t="s">
        <v>348</v>
      </c>
      <c r="BO12" s="40" t="s">
        <v>348</v>
      </c>
      <c r="BP12" s="41" t="s">
        <v>348</v>
      </c>
      <c r="BQ12" s="43" t="s">
        <v>348</v>
      </c>
      <c r="BR12" s="40" t="s">
        <v>348</v>
      </c>
      <c r="BS12" s="40" t="s">
        <v>348</v>
      </c>
      <c r="BT12" s="40" t="s">
        <v>348</v>
      </c>
      <c r="BU12" s="40" t="s">
        <v>348</v>
      </c>
      <c r="BV12" s="40" t="s">
        <v>348</v>
      </c>
      <c r="BW12" s="40" t="s">
        <v>348</v>
      </c>
      <c r="BX12" s="40" t="s">
        <v>348</v>
      </c>
      <c r="BY12" s="40" t="s">
        <v>348</v>
      </c>
      <c r="BZ12" s="41" t="s">
        <v>348</v>
      </c>
      <c r="CA12" s="42" t="s">
        <v>348</v>
      </c>
      <c r="CB12" s="40" t="s">
        <v>348</v>
      </c>
      <c r="CC12" s="40" t="s">
        <v>348</v>
      </c>
      <c r="CD12" s="40" t="s">
        <v>348</v>
      </c>
      <c r="CE12" s="40" t="s">
        <v>348</v>
      </c>
      <c r="CF12" s="40" t="s">
        <v>348</v>
      </c>
      <c r="CG12" s="40" t="s">
        <v>348</v>
      </c>
      <c r="CH12" s="40" t="s">
        <v>348</v>
      </c>
      <c r="CI12" s="40" t="s">
        <v>348</v>
      </c>
      <c r="CJ12" s="41" t="s">
        <v>348</v>
      </c>
      <c r="CK12" s="42" t="s">
        <v>348</v>
      </c>
      <c r="CL12" s="40" t="s">
        <v>348</v>
      </c>
      <c r="CM12" s="40" t="s">
        <v>348</v>
      </c>
      <c r="CN12" s="40" t="s">
        <v>348</v>
      </c>
      <c r="CO12" s="40" t="s">
        <v>348</v>
      </c>
      <c r="CP12" s="40" t="s">
        <v>348</v>
      </c>
      <c r="CQ12" s="40" t="s">
        <v>348</v>
      </c>
      <c r="CR12" s="40" t="s">
        <v>348</v>
      </c>
      <c r="CS12" s="40" t="s">
        <v>348</v>
      </c>
      <c r="CT12" s="44" t="s">
        <v>348</v>
      </c>
      <c r="CU12" s="32" t="s">
        <v>354</v>
      </c>
      <c r="CV12" s="47">
        <v>2</v>
      </c>
      <c r="CW12" s="47">
        <v>3</v>
      </c>
      <c r="CX12" s="47">
        <v>3</v>
      </c>
      <c r="CY12" s="55">
        <v>4</v>
      </c>
      <c r="CZ12" s="34" t="s">
        <v>354</v>
      </c>
      <c r="DA12" s="47">
        <f t="shared" si="4"/>
        <v>2</v>
      </c>
      <c r="DB12" s="47">
        <f t="shared" si="5"/>
        <v>6</v>
      </c>
      <c r="DC12" s="47">
        <f t="shared" si="6"/>
        <v>18</v>
      </c>
      <c r="DD12" s="179">
        <f t="shared" si="7"/>
        <v>72</v>
      </c>
      <c r="DE12" s="32">
        <v>20</v>
      </c>
      <c r="DF12" s="47">
        <v>20</v>
      </c>
      <c r="DG12" s="47">
        <v>40</v>
      </c>
      <c r="DH12" s="47">
        <v>60</v>
      </c>
      <c r="DI12" s="55">
        <v>170</v>
      </c>
      <c r="DJ12" s="174">
        <v>1</v>
      </c>
      <c r="DK12" s="49">
        <f t="shared" si="8"/>
        <v>0.5</v>
      </c>
      <c r="DL12" s="49">
        <f t="shared" si="9"/>
        <v>0.33333333333333337</v>
      </c>
      <c r="DM12" s="49">
        <f t="shared" si="10"/>
        <v>0.16666666666666669</v>
      </c>
      <c r="DN12" s="56">
        <f t="shared" si="11"/>
        <v>0.11805555555555555</v>
      </c>
      <c r="DO12" s="45" t="s">
        <v>355</v>
      </c>
      <c r="DP12" s="31"/>
      <c r="DQ12" s="46">
        <v>4</v>
      </c>
      <c r="DR12" s="32">
        <v>7</v>
      </c>
      <c r="DS12" s="47">
        <v>8</v>
      </c>
      <c r="DT12" s="47">
        <v>3</v>
      </c>
      <c r="DU12" s="47">
        <v>5</v>
      </c>
      <c r="DV12" s="47">
        <v>3</v>
      </c>
      <c r="DW12" s="47">
        <v>6</v>
      </c>
      <c r="DX12" s="47">
        <v>3</v>
      </c>
      <c r="DY12" s="47">
        <v>3</v>
      </c>
      <c r="DZ12" s="48">
        <f t="shared" si="12"/>
        <v>6</v>
      </c>
      <c r="EA12" s="32">
        <f>RANK(DR12,$DR$9:$DR$350,0)</f>
        <v>314</v>
      </c>
      <c r="EB12" s="47">
        <f>RANK(DS12,$DS$9:$DS$350,0)</f>
        <v>300</v>
      </c>
      <c r="EC12" s="47">
        <f>RANK(DT12,$DT$9:$DT$350,0)</f>
        <v>315</v>
      </c>
      <c r="ED12" s="47">
        <f>RANK(DU12,$DU$9:$DU$350,0)</f>
        <v>304</v>
      </c>
      <c r="EE12" s="47">
        <f>RANK(DV12,$DV$9:$DV$350,0)</f>
        <v>306</v>
      </c>
      <c r="EF12" s="47">
        <f>RANK(DW12,$DW$9:$DW$350,0)</f>
        <v>258</v>
      </c>
      <c r="EG12" s="47">
        <f>RANK(DX12,$DX$9:$DX$350,0)</f>
        <v>316</v>
      </c>
      <c r="EH12" s="47">
        <f>RANK(DY12,$DY$9:$DY$350,0)</f>
        <v>309</v>
      </c>
      <c r="EI12" s="48">
        <f>RANK(DZ12,$DZ$9:$DZ$350,0)</f>
        <v>316</v>
      </c>
      <c r="EJ12" s="32">
        <f>COUNTIFS($DR$9:$DR$350,"&gt;"&amp;DR12,$DO$9:$DO$350,DO12)+1</f>
        <v>56</v>
      </c>
      <c r="EK12" s="47">
        <f>COUNTIFS($DS$9:$DS$350,"&gt;"&amp;DS12,$DO$9:$DO$350,DO12)+1</f>
        <v>56</v>
      </c>
      <c r="EL12" s="47">
        <f>COUNTIFS($DT$9:$DT$350,"&gt;"&amp;DT12,$DO$9:$DO$350,DO12)+1</f>
        <v>56</v>
      </c>
      <c r="EM12" s="47">
        <f>COUNTIFS($DU$9:$DU$350,"&gt;"&amp;DU12,$DO$9:$DO$350,DO12)+1</f>
        <v>56</v>
      </c>
      <c r="EN12" s="47">
        <f>COUNTIFS($DV$9:$DV$350,"&gt;"&amp;DV12,$DO$9:$DO$350,DO12)+1</f>
        <v>57</v>
      </c>
      <c r="EO12" s="47">
        <f>COUNTIFS($DW$9:$DW$350,"&gt;"&amp;DW12,$DO$9:$DO$350,DO12)+1</f>
        <v>57</v>
      </c>
      <c r="EP12" s="47">
        <f>COUNTIFS($DX$9:$DX$350,"&gt;"&amp;DX12,$DO$9:$DO$350,DO12)+1</f>
        <v>57</v>
      </c>
      <c r="EQ12" s="47">
        <f>COUNTIFS($DY$9:$DY$350,"&gt;"&amp;DY12,$DO$9:$DO$350,DO12)+1</f>
        <v>57</v>
      </c>
      <c r="ER12" s="48">
        <f>COUNTIFS($DZ$9:$DZ$350,"&gt;"&amp;DZ12,$DO$9:$DO$350,DO12)+1</f>
        <v>56</v>
      </c>
      <c r="ES12" s="164">
        <f t="shared" si="13"/>
        <v>0.88</v>
      </c>
      <c r="ET12" s="165">
        <f t="shared" si="14"/>
        <v>1</v>
      </c>
      <c r="EU12" s="165">
        <f t="shared" si="15"/>
        <v>0.38</v>
      </c>
      <c r="EV12" s="165">
        <f t="shared" si="16"/>
        <v>0.63</v>
      </c>
      <c r="EW12" s="165">
        <f t="shared" si="17"/>
        <v>0.38</v>
      </c>
      <c r="EX12" s="165">
        <f t="shared" si="18"/>
        <v>0.75</v>
      </c>
      <c r="EY12" s="165">
        <f t="shared" si="19"/>
        <v>0.38</v>
      </c>
      <c r="EZ12" s="165">
        <f t="shared" si="20"/>
        <v>0.38</v>
      </c>
      <c r="FA12" s="213">
        <f t="shared" si="21"/>
        <v>0.75</v>
      </c>
      <c r="FB12" s="164">
        <f>ROUND(((ES12-AVERAGE(ES$9:ES$350))/STDEVP(ES$9:ES$350)*10+50),2)</f>
        <v>46.26</v>
      </c>
      <c r="FC12" s="165">
        <f>ROUND(((ET12-AVERAGE(ET$9:ET$350))/STDEVP(ET$9:ET$350)*10+50),2)</f>
        <v>57.69</v>
      </c>
      <c r="FD12" s="165">
        <f>ROUND(((EU12-AVERAGE(EU$9:EU$350))/STDEVP(EU$9:EU$350)*10+50),2)</f>
        <v>42.2</v>
      </c>
      <c r="FE12" s="165">
        <f>ROUND(((EV12-AVERAGE(EV$9:EV$350))/STDEVP(EV$9:EV$350)*10+50),2)</f>
        <v>56.18</v>
      </c>
      <c r="FF12" s="165">
        <f>ROUND(((EW12-AVERAGE(EW$9:EW$350))/STDEVP(EW$9:EW$350)*10+50),2)</f>
        <v>49.48</v>
      </c>
      <c r="FG12" s="165">
        <f>ROUND(((EX12-AVERAGE(EX$9:EX$350))/STDEVP(EX$9:EX$350)*10+50),2)</f>
        <v>64.069999999999993</v>
      </c>
      <c r="FH12" s="165">
        <f>ROUND(((EY12-AVERAGE(EY$9:EY$350))/STDEVP(EY$9:EY$350)*10+50),2)</f>
        <v>42.17</v>
      </c>
      <c r="FI12" s="165">
        <f>ROUND(((EZ12-AVERAGE(EZ$9:EZ$350))/STDEVP(EZ$9:EZ$350)*10+50),2)</f>
        <v>42.39</v>
      </c>
      <c r="FJ12" s="166">
        <f>ROUND(((FA12-AVERAGE(FA$9:FA$350))/STDEVP(FA$9:FA$350)*10+50),2)</f>
        <v>42</v>
      </c>
      <c r="FK12" s="32">
        <f>RANK(FB12,$FB$9:$FB$350,0)</f>
        <v>213</v>
      </c>
      <c r="FL12" s="47">
        <f>RANK(FC12,$FC$9:$FC$350,0)</f>
        <v>71</v>
      </c>
      <c r="FM12" s="47">
        <f>RANK(FD12,$FD$9:$FD$350,0)</f>
        <v>255</v>
      </c>
      <c r="FN12" s="47">
        <f>RANK(FE12,$FE$9:$FE$350,0)</f>
        <v>65</v>
      </c>
      <c r="FO12" s="47">
        <f>RANK(FF12,$FF$9:$FF$350,0)</f>
        <v>97</v>
      </c>
      <c r="FP12" s="47">
        <f>RANK(FG12,$FG$9:$FG$350,0)</f>
        <v>30</v>
      </c>
      <c r="FQ12" s="47">
        <f>RANK(FH12,$FH$9:$FH$350,0)</f>
        <v>237</v>
      </c>
      <c r="FR12" s="47">
        <f>RANK(FI12,$FI$9:$FI$350,0)</f>
        <v>247</v>
      </c>
      <c r="FS12" s="48">
        <f>RANK(FJ12,$FJ$9:$FJ$350,0)</f>
        <v>258</v>
      </c>
      <c r="FT12" s="164">
        <f>ROUND(AVERAGEIF($DO$9:$DO$347,$DO12,$ES$9:$ES$347),2)</f>
        <v>0.95</v>
      </c>
      <c r="FU12" s="165">
        <f>ROUND(AVERAGEIF($DO$9:$DO$347,$DO12,$ET$9:$ET$347),2)</f>
        <v>0.99</v>
      </c>
      <c r="FV12" s="165">
        <f>ROUND(AVERAGEIF($DO$9:$DO$347,$DO12,$EU$9:$EU$347),2)</f>
        <v>0.44</v>
      </c>
      <c r="FW12" s="165">
        <f>ROUND(AVERAGEIF($DO$9:$DO$347,$DO12,$EV$9:$EV$347),2)</f>
        <v>0.45</v>
      </c>
      <c r="FX12" s="165">
        <f>ROUND(AVERAGEIF($DO$9:$DO$347,$DO12,$EW$9:$EW$347),2)</f>
        <v>0.36</v>
      </c>
      <c r="FY12" s="165">
        <f>ROUND(AVERAGEIF($DO$9:$DO$347,$DO12,$EX$9:$EX$347),2)</f>
        <v>0.84</v>
      </c>
      <c r="FZ12" s="165">
        <f>ROUND(AVERAGEIF($DO$9:$DO$347,$DO12,$EY$9:$EY$347),2)</f>
        <v>0.46</v>
      </c>
      <c r="GA12" s="165">
        <f>ROUND(AVERAGEIF($DO$9:$DO$347,$DO12,$EZ$9:$EZ$347),2)</f>
        <v>0.44</v>
      </c>
      <c r="GB12" s="166">
        <f>ROUND(AVERAGEIF($DO$9:$DO$347,$DO12,$FA$9:$FA$347),2)</f>
        <v>0.8</v>
      </c>
      <c r="GC12" s="239">
        <f t="shared" si="23"/>
        <v>-6.9999999999999951E-2</v>
      </c>
      <c r="GD12" s="243">
        <f t="shared" si="24"/>
        <v>1.0000000000000009E-2</v>
      </c>
      <c r="GE12" s="243">
        <f t="shared" si="25"/>
        <v>-0.06</v>
      </c>
      <c r="GF12" s="243">
        <f t="shared" si="26"/>
        <v>0.18</v>
      </c>
      <c r="GG12" s="243">
        <f t="shared" si="27"/>
        <v>2.0000000000000018E-2</v>
      </c>
      <c r="GH12" s="243">
        <f t="shared" si="28"/>
        <v>-8.9999999999999969E-2</v>
      </c>
      <c r="GI12" s="243">
        <f t="shared" si="29"/>
        <v>-8.0000000000000016E-2</v>
      </c>
      <c r="GJ12" s="243">
        <f t="shared" si="30"/>
        <v>-0.06</v>
      </c>
      <c r="GK12" s="244">
        <f t="shared" si="31"/>
        <v>-5.0000000000000044E-2</v>
      </c>
      <c r="GL12" s="238">
        <f>COUNTIFS($ES$9:$ES$350,"&gt;"&amp;ES12,$DO$9:$DO$350,$DO12)+1</f>
        <v>35</v>
      </c>
      <c r="GM12" s="240">
        <f>COUNTIFS($ET$9:$ET$350,"&gt;"&amp;ET12,$DO$9:$DO$350,$DO12)+1</f>
        <v>22</v>
      </c>
      <c r="GN12" s="240">
        <f>COUNTIFS($EU$9:$EU$350,"&gt;"&amp;EU12,$DO$9:$DO$350,$DO12)+1</f>
        <v>44</v>
      </c>
      <c r="GO12" s="240">
        <f>COUNTIFS($EV$9:$EV$350,"&gt;"&amp;EV12,$DO$9:$DO$350,$DO12)+1</f>
        <v>8</v>
      </c>
      <c r="GP12" s="240">
        <f>COUNTIFS($EW$9:$EW$350,"&gt;"&amp;EW12,$DO$9:$DO$350,$DO12)+1</f>
        <v>21</v>
      </c>
      <c r="GQ12" s="240">
        <f>COUNTIFS($EX$9:$EX$350,"&gt;"&amp;EX12,$DO$9:$DO$350,$DO12)+1</f>
        <v>28</v>
      </c>
      <c r="GR12" s="240">
        <f>COUNTIFS($EY$9:$EY$350,"&gt;"&amp;EY12,$DO$9:$DO$350,$DO12)+1</f>
        <v>38</v>
      </c>
      <c r="GS12" s="240">
        <f>COUNTIFS($EZ$9:$EZ$350,"&gt;"&amp;EZ12,$DO$9:$DO$350,$DO12)+1</f>
        <v>41</v>
      </c>
      <c r="GT12" s="241">
        <f>COUNTIFS($FA$9:$FA$350,"&gt;"&amp;FA12,$DO$9:$DO$350,$DO12)+1</f>
        <v>29</v>
      </c>
      <c r="GU12" s="167"/>
      <c r="GV12" s="49"/>
      <c r="GW12" s="49"/>
      <c r="GX12" s="49"/>
      <c r="GY12" s="49"/>
      <c r="GZ12" s="50"/>
      <c r="HA12" s="51"/>
      <c r="HB12" s="52"/>
      <c r="HC12" s="53"/>
      <c r="HD12" s="49"/>
      <c r="HE12" s="49"/>
      <c r="HF12" s="49"/>
      <c r="HG12" s="49"/>
      <c r="HH12" s="49"/>
      <c r="HI12" s="49"/>
      <c r="HJ12" s="144"/>
      <c r="HK12" s="51"/>
      <c r="HL12" s="49"/>
      <c r="HM12" s="49"/>
      <c r="HN12" s="49"/>
      <c r="HO12" s="49"/>
      <c r="HP12" s="49"/>
      <c r="HQ12" s="49"/>
      <c r="HR12" s="150"/>
      <c r="HS12" s="53"/>
      <c r="HT12" s="49"/>
      <c r="HU12" s="49"/>
      <c r="HV12" s="49"/>
      <c r="HW12" s="49"/>
      <c r="HX12" s="49"/>
      <c r="HY12" s="49"/>
      <c r="HZ12" s="144"/>
      <c r="IA12" s="51"/>
      <c r="IB12" s="49"/>
      <c r="IC12" s="49"/>
      <c r="ID12" s="49"/>
      <c r="IE12" s="49"/>
      <c r="IF12" s="49"/>
      <c r="IG12" s="49"/>
      <c r="IH12" s="49"/>
      <c r="II12" s="49"/>
      <c r="IJ12" s="49"/>
      <c r="IK12" s="49"/>
      <c r="IL12" s="49"/>
      <c r="IM12" s="150"/>
      <c r="IN12" s="51"/>
      <c r="IO12" s="49"/>
      <c r="IP12" s="49"/>
      <c r="IQ12" s="49"/>
      <c r="IR12" s="150"/>
      <c r="IS12" s="53"/>
      <c r="IT12" s="49"/>
      <c r="IU12" s="49"/>
      <c r="IV12" s="49"/>
      <c r="IW12" s="49"/>
      <c r="IX12" s="156"/>
      <c r="IY12" s="49"/>
      <c r="IZ12" s="49"/>
      <c r="JA12" s="49"/>
      <c r="JB12" s="49"/>
      <c r="JC12" s="49"/>
      <c r="JD12" s="49"/>
      <c r="JE12" s="49"/>
      <c r="JF12" s="49"/>
      <c r="JG12" s="156"/>
      <c r="JH12" s="49"/>
      <c r="JI12" s="49"/>
      <c r="JJ12" s="49"/>
      <c r="JK12" s="49"/>
      <c r="JL12" s="49"/>
      <c r="JM12" s="49"/>
      <c r="JN12" s="144"/>
      <c r="JO12" s="54"/>
      <c r="JP12" s="55"/>
      <c r="JQ12" s="51"/>
      <c r="JR12" s="49"/>
      <c r="JS12" s="47"/>
      <c r="JT12" s="47"/>
      <c r="JU12" s="47"/>
      <c r="JV12" s="245"/>
      <c r="JW12" s="53"/>
      <c r="JX12" s="49"/>
      <c r="JY12" s="49"/>
      <c r="JZ12" s="49"/>
      <c r="KA12" s="144"/>
      <c r="KB12" s="51"/>
      <c r="KC12" s="49"/>
      <c r="KD12" s="49"/>
      <c r="KE12" s="49"/>
      <c r="KF12" s="49"/>
      <c r="KG12" s="49"/>
      <c r="KH12" s="49"/>
      <c r="KI12" s="49"/>
      <c r="KJ12" s="150"/>
      <c r="KK12" s="53"/>
      <c r="KL12" s="49"/>
      <c r="KM12" s="49"/>
      <c r="KN12" s="49"/>
      <c r="KO12" s="49"/>
      <c r="KP12" s="49"/>
      <c r="KQ12" s="49"/>
      <c r="KR12" s="49"/>
      <c r="KS12" s="49"/>
      <c r="KT12" s="49"/>
      <c r="KU12" s="49"/>
      <c r="KV12" s="49"/>
      <c r="KW12" s="156"/>
      <c r="KX12" s="156"/>
      <c r="KY12" s="156"/>
      <c r="KZ12" s="49"/>
      <c r="LA12" s="49"/>
      <c r="LB12" s="49"/>
      <c r="LC12" s="49"/>
      <c r="LD12" s="49"/>
      <c r="LE12" s="156"/>
      <c r="LF12" s="49"/>
      <c r="LG12" s="49"/>
      <c r="LH12" s="49"/>
      <c r="LI12" s="49"/>
      <c r="LJ12" s="49"/>
      <c r="LK12" s="49"/>
      <c r="LL12" s="49"/>
      <c r="LM12" s="49"/>
      <c r="LN12" s="156"/>
      <c r="LO12" s="49"/>
      <c r="LP12" s="49"/>
      <c r="LQ12" s="49"/>
      <c r="LR12" s="49"/>
      <c r="LS12" s="49"/>
      <c r="LT12" s="49"/>
      <c r="LU12" s="56"/>
      <c r="LV12" s="35" t="s">
        <v>356</v>
      </c>
      <c r="LW12" s="36" t="s">
        <v>361</v>
      </c>
      <c r="LX12" s="200" t="s">
        <v>362</v>
      </c>
      <c r="LY12" s="201" t="s">
        <v>798</v>
      </c>
      <c r="LZ12" s="192"/>
      <c r="MA12" s="5" t="s">
        <v>1</v>
      </c>
    </row>
    <row r="13" spans="1:339" ht="17.25" customHeight="1" x14ac:dyDescent="0.15">
      <c r="A13" s="181">
        <v>5</v>
      </c>
      <c r="B13" s="242" t="s">
        <v>361</v>
      </c>
      <c r="C13" s="37"/>
      <c r="D13" s="37"/>
      <c r="E13" s="38" t="s">
        <v>345</v>
      </c>
      <c r="F13" s="36">
        <v>6</v>
      </c>
      <c r="G13" s="36" t="s">
        <v>346</v>
      </c>
      <c r="H13" s="36"/>
      <c r="I13" s="39" t="s">
        <v>348</v>
      </c>
      <c r="J13" s="40" t="s">
        <v>348</v>
      </c>
      <c r="K13" s="40" t="s">
        <v>347</v>
      </c>
      <c r="L13" s="40" t="s">
        <v>347</v>
      </c>
      <c r="M13" s="40" t="s">
        <v>347</v>
      </c>
      <c r="N13" s="40" t="s">
        <v>347</v>
      </c>
      <c r="O13" s="40" t="s">
        <v>347</v>
      </c>
      <c r="P13" s="40" t="s">
        <v>347</v>
      </c>
      <c r="Q13" s="40" t="s">
        <v>348</v>
      </c>
      <c r="R13" s="41" t="s">
        <v>348</v>
      </c>
      <c r="S13" s="42" t="s">
        <v>348</v>
      </c>
      <c r="T13" s="40" t="s">
        <v>348</v>
      </c>
      <c r="U13" s="40" t="s">
        <v>348</v>
      </c>
      <c r="V13" s="40" t="s">
        <v>348</v>
      </c>
      <c r="W13" s="40" t="s">
        <v>348</v>
      </c>
      <c r="X13" s="40" t="s">
        <v>348</v>
      </c>
      <c r="Y13" s="40" t="s">
        <v>348</v>
      </c>
      <c r="Z13" s="40" t="s">
        <v>348</v>
      </c>
      <c r="AA13" s="40" t="s">
        <v>348</v>
      </c>
      <c r="AB13" s="41" t="s">
        <v>348</v>
      </c>
      <c r="AC13" s="42" t="s">
        <v>348</v>
      </c>
      <c r="AD13" s="40" t="s">
        <v>348</v>
      </c>
      <c r="AE13" s="40" t="s">
        <v>348</v>
      </c>
      <c r="AF13" s="40" t="s">
        <v>348</v>
      </c>
      <c r="AG13" s="40" t="s">
        <v>348</v>
      </c>
      <c r="AH13" s="40" t="s">
        <v>348</v>
      </c>
      <c r="AI13" s="40" t="s">
        <v>348</v>
      </c>
      <c r="AJ13" s="40" t="s">
        <v>348</v>
      </c>
      <c r="AK13" s="40" t="s">
        <v>348</v>
      </c>
      <c r="AL13" s="41" t="s">
        <v>348</v>
      </c>
      <c r="AM13" s="42" t="s">
        <v>348</v>
      </c>
      <c r="AN13" s="40" t="s">
        <v>348</v>
      </c>
      <c r="AO13" s="40" t="s">
        <v>348</v>
      </c>
      <c r="AP13" s="40" t="s">
        <v>348</v>
      </c>
      <c r="AQ13" s="40" t="s">
        <v>348</v>
      </c>
      <c r="AR13" s="40" t="s">
        <v>348</v>
      </c>
      <c r="AS13" s="40" t="s">
        <v>348</v>
      </c>
      <c r="AT13" s="40" t="s">
        <v>348</v>
      </c>
      <c r="AU13" s="40" t="s">
        <v>348</v>
      </c>
      <c r="AV13" s="41" t="s">
        <v>348</v>
      </c>
      <c r="AW13" s="42" t="s">
        <v>348</v>
      </c>
      <c r="AX13" s="40" t="s">
        <v>348</v>
      </c>
      <c r="AY13" s="40" t="s">
        <v>348</v>
      </c>
      <c r="AZ13" s="40" t="s">
        <v>348</v>
      </c>
      <c r="BA13" s="40" t="s">
        <v>348</v>
      </c>
      <c r="BB13" s="40" t="s">
        <v>348</v>
      </c>
      <c r="BC13" s="40" t="s">
        <v>348</v>
      </c>
      <c r="BD13" s="40" t="s">
        <v>348</v>
      </c>
      <c r="BE13" s="40" t="s">
        <v>348</v>
      </c>
      <c r="BF13" s="41" t="s">
        <v>348</v>
      </c>
      <c r="BG13" s="42" t="s">
        <v>348</v>
      </c>
      <c r="BH13" s="40" t="s">
        <v>348</v>
      </c>
      <c r="BI13" s="40" t="s">
        <v>348</v>
      </c>
      <c r="BJ13" s="40" t="s">
        <v>348</v>
      </c>
      <c r="BK13" s="40" t="s">
        <v>348</v>
      </c>
      <c r="BL13" s="40" t="s">
        <v>348</v>
      </c>
      <c r="BM13" s="40" t="s">
        <v>348</v>
      </c>
      <c r="BN13" s="40" t="s">
        <v>348</v>
      </c>
      <c r="BO13" s="40" t="s">
        <v>348</v>
      </c>
      <c r="BP13" s="41" t="s">
        <v>348</v>
      </c>
      <c r="BQ13" s="43" t="s">
        <v>348</v>
      </c>
      <c r="BR13" s="40" t="s">
        <v>348</v>
      </c>
      <c r="BS13" s="40" t="s">
        <v>348</v>
      </c>
      <c r="BT13" s="40" t="s">
        <v>348</v>
      </c>
      <c r="BU13" s="40" t="s">
        <v>348</v>
      </c>
      <c r="BV13" s="40" t="s">
        <v>348</v>
      </c>
      <c r="BW13" s="40" t="s">
        <v>348</v>
      </c>
      <c r="BX13" s="40" t="s">
        <v>348</v>
      </c>
      <c r="BY13" s="40" t="s">
        <v>348</v>
      </c>
      <c r="BZ13" s="41" t="s">
        <v>348</v>
      </c>
      <c r="CA13" s="42" t="s">
        <v>348</v>
      </c>
      <c r="CB13" s="40" t="s">
        <v>348</v>
      </c>
      <c r="CC13" s="40" t="s">
        <v>348</v>
      </c>
      <c r="CD13" s="40" t="s">
        <v>348</v>
      </c>
      <c r="CE13" s="40" t="s">
        <v>348</v>
      </c>
      <c r="CF13" s="40" t="s">
        <v>348</v>
      </c>
      <c r="CG13" s="40" t="s">
        <v>348</v>
      </c>
      <c r="CH13" s="40" t="s">
        <v>348</v>
      </c>
      <c r="CI13" s="40" t="s">
        <v>348</v>
      </c>
      <c r="CJ13" s="41" t="s">
        <v>348</v>
      </c>
      <c r="CK13" s="42" t="s">
        <v>348</v>
      </c>
      <c r="CL13" s="40" t="s">
        <v>348</v>
      </c>
      <c r="CM13" s="40" t="s">
        <v>348</v>
      </c>
      <c r="CN13" s="40" t="s">
        <v>348</v>
      </c>
      <c r="CO13" s="40" t="s">
        <v>348</v>
      </c>
      <c r="CP13" s="40" t="s">
        <v>348</v>
      </c>
      <c r="CQ13" s="40" t="s">
        <v>348</v>
      </c>
      <c r="CR13" s="40" t="s">
        <v>348</v>
      </c>
      <c r="CS13" s="40" t="s">
        <v>348</v>
      </c>
      <c r="CT13" s="44" t="s">
        <v>348</v>
      </c>
      <c r="CU13" s="32" t="s">
        <v>354</v>
      </c>
      <c r="CV13" s="47">
        <v>2</v>
      </c>
      <c r="CW13" s="47">
        <v>3</v>
      </c>
      <c r="CX13" s="47">
        <v>3</v>
      </c>
      <c r="CY13" s="55">
        <v>4</v>
      </c>
      <c r="CZ13" s="34" t="s">
        <v>354</v>
      </c>
      <c r="DA13" s="47">
        <f t="shared" si="4"/>
        <v>2</v>
      </c>
      <c r="DB13" s="47">
        <f t="shared" si="5"/>
        <v>6</v>
      </c>
      <c r="DC13" s="47">
        <f t="shared" si="6"/>
        <v>18</v>
      </c>
      <c r="DD13" s="179">
        <f t="shared" si="7"/>
        <v>72</v>
      </c>
      <c r="DE13" s="32">
        <v>20</v>
      </c>
      <c r="DF13" s="47">
        <v>20</v>
      </c>
      <c r="DG13" s="47">
        <v>40</v>
      </c>
      <c r="DH13" s="47">
        <v>60</v>
      </c>
      <c r="DI13" s="55">
        <v>170</v>
      </c>
      <c r="DJ13" s="174">
        <v>1</v>
      </c>
      <c r="DK13" s="49">
        <f t="shared" si="8"/>
        <v>0.5</v>
      </c>
      <c r="DL13" s="49">
        <f t="shared" si="9"/>
        <v>0.33333333333333337</v>
      </c>
      <c r="DM13" s="49">
        <f t="shared" si="10"/>
        <v>0.16666666666666669</v>
      </c>
      <c r="DN13" s="56">
        <f t="shared" si="11"/>
        <v>0.11805555555555555</v>
      </c>
      <c r="DO13" s="45" t="s">
        <v>363</v>
      </c>
      <c r="DP13" s="31"/>
      <c r="DQ13" s="46">
        <v>4</v>
      </c>
      <c r="DR13" s="32">
        <v>6</v>
      </c>
      <c r="DS13" s="47">
        <v>7</v>
      </c>
      <c r="DT13" s="47">
        <v>2</v>
      </c>
      <c r="DU13" s="47">
        <v>4</v>
      </c>
      <c r="DV13" s="47">
        <v>6</v>
      </c>
      <c r="DW13" s="47">
        <v>2</v>
      </c>
      <c r="DX13" s="47">
        <v>5</v>
      </c>
      <c r="DY13" s="47">
        <v>5</v>
      </c>
      <c r="DZ13" s="48">
        <f t="shared" si="12"/>
        <v>8</v>
      </c>
      <c r="EA13" s="32">
        <f>RANK(DR13,$DR$9:$DR$350,0)</f>
        <v>316</v>
      </c>
      <c r="EB13" s="47">
        <f>RANK(DS13,$DS$9:$DS$350,0)</f>
        <v>304</v>
      </c>
      <c r="EC13" s="47">
        <f>RANK(DT13,$DT$9:$DT$350,0)</f>
        <v>319</v>
      </c>
      <c r="ED13" s="47">
        <f>RANK(DU13,$DU$9:$DU$350,0)</f>
        <v>313</v>
      </c>
      <c r="EE13" s="47">
        <f>RANK(DV13,$DV$9:$DV$350,0)</f>
        <v>272</v>
      </c>
      <c r="EF13" s="47">
        <f>RANK(DW13,$DW$9:$DW$350,0)</f>
        <v>310</v>
      </c>
      <c r="EG13" s="47">
        <f>RANK(DX13,$DX$9:$DX$350,0)</f>
        <v>302</v>
      </c>
      <c r="EH13" s="47">
        <f>RANK(DY13,$DY$9:$DY$350,0)</f>
        <v>292</v>
      </c>
      <c r="EI13" s="48">
        <f>RANK(DZ13,$DZ$9:$DZ$350,0)</f>
        <v>310</v>
      </c>
      <c r="EJ13" s="32">
        <f>COUNTIFS($DR$9:$DR$350,"&gt;"&amp;DR13,$DO$9:$DO$350,DO13)+1</f>
        <v>67</v>
      </c>
      <c r="EK13" s="47">
        <f>COUNTIFS($DS$9:$DS$350,"&gt;"&amp;DS13,$DO$9:$DO$350,DO13)+1</f>
        <v>67</v>
      </c>
      <c r="EL13" s="47">
        <f>COUNTIFS($DT$9:$DT$350,"&gt;"&amp;DT13,$DO$9:$DO$350,DO13)+1</f>
        <v>67</v>
      </c>
      <c r="EM13" s="47">
        <f>COUNTIFS($DU$9:$DU$350,"&gt;"&amp;DU13,$DO$9:$DO$350,DO13)+1</f>
        <v>65</v>
      </c>
      <c r="EN13" s="47">
        <f>COUNTIFS($DV$9:$DV$350,"&gt;"&amp;DV13,$DO$9:$DO$350,DO13)+1</f>
        <v>65</v>
      </c>
      <c r="EO13" s="47">
        <f>COUNTIFS($DW$9:$DW$350,"&gt;"&amp;DW13,$DO$9:$DO$350,DO13)+1</f>
        <v>65</v>
      </c>
      <c r="EP13" s="47">
        <f>COUNTIFS($DX$9:$DX$350,"&gt;"&amp;DX13,$DO$9:$DO$350,DO13)+1</f>
        <v>66</v>
      </c>
      <c r="EQ13" s="47">
        <f>COUNTIFS($DY$9:$DY$350,"&gt;"&amp;DY13,$DO$9:$DO$350,DO13)+1</f>
        <v>66</v>
      </c>
      <c r="ER13" s="48">
        <f>COUNTIFS($DZ$9:$DZ$350,"&gt;"&amp;DZ13,$DO$9:$DO$350,DO13)+1</f>
        <v>66</v>
      </c>
      <c r="ES13" s="164">
        <f t="shared" si="13"/>
        <v>1</v>
      </c>
      <c r="ET13" s="165">
        <f t="shared" si="14"/>
        <v>1.17</v>
      </c>
      <c r="EU13" s="165">
        <f t="shared" si="15"/>
        <v>0.33</v>
      </c>
      <c r="EV13" s="165">
        <f t="shared" si="16"/>
        <v>0.67</v>
      </c>
      <c r="EW13" s="165">
        <f t="shared" si="17"/>
        <v>1</v>
      </c>
      <c r="EX13" s="165">
        <f t="shared" si="18"/>
        <v>0.33</v>
      </c>
      <c r="EY13" s="165">
        <f t="shared" si="19"/>
        <v>0.83</v>
      </c>
      <c r="EZ13" s="165">
        <f t="shared" si="20"/>
        <v>0.83</v>
      </c>
      <c r="FA13" s="213">
        <f t="shared" si="21"/>
        <v>1.33</v>
      </c>
      <c r="FB13" s="164">
        <f>ROUND(((ES13-AVERAGE(ES$9:ES$350))/STDEVP(ES$9:ES$350)*10+50),2)</f>
        <v>50.69</v>
      </c>
      <c r="FC13" s="165">
        <f>ROUND(((ET13-AVERAGE(ET$9:ET$350))/STDEVP(ET$9:ET$350)*10+50),2)</f>
        <v>62.44</v>
      </c>
      <c r="FD13" s="165">
        <f>ROUND(((EU13-AVERAGE(EU$9:EU$350))/STDEVP(EU$9:EU$350)*10+50),2)</f>
        <v>40.25</v>
      </c>
      <c r="FE13" s="165">
        <f>ROUND(((EV13-AVERAGE(EV$9:EV$350))/STDEVP(EV$9:EV$350)*10+50),2)</f>
        <v>58.22</v>
      </c>
      <c r="FF13" s="165">
        <f>ROUND(((EW13-AVERAGE(EW$9:EW$350))/STDEVP(EW$9:EW$350)*10+50),2)</f>
        <v>70.55</v>
      </c>
      <c r="FG13" s="165">
        <f>ROUND(((EX13-AVERAGE(EX$9:EX$350))/STDEVP(EX$9:EX$350)*10+50),2)</f>
        <v>49.19</v>
      </c>
      <c r="FH13" s="165">
        <f>ROUND(((EY13-AVERAGE(EY$9:EY$350))/STDEVP(EY$9:EY$350)*10+50),2)</f>
        <v>55.7</v>
      </c>
      <c r="FI13" s="165">
        <f>ROUND(((EZ13-AVERAGE(EZ$9:EZ$350))/STDEVP(EZ$9:EZ$350)*10+50),2)</f>
        <v>55.88</v>
      </c>
      <c r="FJ13" s="166">
        <f>ROUND(((FA13-AVERAGE(FA$9:FA$350))/STDEVP(FA$9:FA$350)*10+50),2)</f>
        <v>62.62</v>
      </c>
      <c r="FK13" s="32">
        <f>RANK(FB13,$FB$9:$FB$350,0)</f>
        <v>134</v>
      </c>
      <c r="FL13" s="47">
        <f>RANK(FC13,$FC$9:$FC$350,0)</f>
        <v>44</v>
      </c>
      <c r="FM13" s="47">
        <f>RANK(FD13,$FD$9:$FD$350,0)</f>
        <v>272</v>
      </c>
      <c r="FN13" s="47">
        <f>RANK(FE13,$FE$9:$FE$350,0)</f>
        <v>44</v>
      </c>
      <c r="FO13" s="47">
        <f>RANK(FF13,$FF$9:$FF$350,0)</f>
        <v>14</v>
      </c>
      <c r="FP13" s="47">
        <f>RANK(FG13,$FG$9:$FG$350,0)</f>
        <v>101</v>
      </c>
      <c r="FQ13" s="47">
        <f>RANK(FH13,$FH$9:$FH$350,0)</f>
        <v>87</v>
      </c>
      <c r="FR13" s="47">
        <f>RANK(FI13,$FI$9:$FI$350,0)</f>
        <v>85</v>
      </c>
      <c r="FS13" s="48">
        <f>RANK(FJ13,$FJ$9:$FJ$350,0)</f>
        <v>31</v>
      </c>
      <c r="FT13" s="164">
        <f>ROUND(AVERAGEIF($DO$9:$DO$347,$DO13,$ES$9:$ES$347),2)</f>
        <v>0.89</v>
      </c>
      <c r="FU13" s="165">
        <f>ROUND(AVERAGEIF($DO$9:$DO$347,$DO13,$ET$9:$ET$347),2)</f>
        <v>1.1499999999999999</v>
      </c>
      <c r="FV13" s="165">
        <f>ROUND(AVERAGEIF($DO$9:$DO$347,$DO13,$EU$9:$EU$347),2)</f>
        <v>0.32</v>
      </c>
      <c r="FW13" s="165">
        <f>ROUND(AVERAGEIF($DO$9:$DO$347,$DO13,$EV$9:$EV$347),2)</f>
        <v>0.41</v>
      </c>
      <c r="FX13" s="165">
        <f>ROUND(AVERAGEIF($DO$9:$DO$347,$DO13,$EW$9:$EW$347),2)</f>
        <v>0.86</v>
      </c>
      <c r="FY13" s="165">
        <f>ROUND(AVERAGEIF($DO$9:$DO$347,$DO13,$EX$9:$EX$347),2)</f>
        <v>0.3</v>
      </c>
      <c r="FZ13" s="165">
        <f>ROUND(AVERAGEIF($DO$9:$DO$347,$DO13,$EY$9:$EY$347),2)</f>
        <v>0.66</v>
      </c>
      <c r="GA13" s="165">
        <f>ROUND(AVERAGEIF($DO$9:$DO$347,$DO13,$EZ$9:$EZ$347),2)</f>
        <v>0.74</v>
      </c>
      <c r="GB13" s="166">
        <f>ROUND(AVERAGEIF($DO$9:$DO$347,$DO13,$FA$9:$FA$347),2)</f>
        <v>1.18</v>
      </c>
      <c r="GC13" s="239">
        <f t="shared" si="23"/>
        <v>0.10999999999999999</v>
      </c>
      <c r="GD13" s="243">
        <f t="shared" si="24"/>
        <v>2.0000000000000018E-2</v>
      </c>
      <c r="GE13" s="243">
        <f t="shared" si="25"/>
        <v>1.0000000000000009E-2</v>
      </c>
      <c r="GF13" s="243">
        <f t="shared" si="26"/>
        <v>0.26000000000000006</v>
      </c>
      <c r="GG13" s="243">
        <f t="shared" si="27"/>
        <v>0.14000000000000001</v>
      </c>
      <c r="GH13" s="243">
        <f t="shared" si="28"/>
        <v>3.0000000000000027E-2</v>
      </c>
      <c r="GI13" s="243">
        <f t="shared" si="29"/>
        <v>0.16999999999999993</v>
      </c>
      <c r="GJ13" s="243">
        <f t="shared" si="30"/>
        <v>8.9999999999999969E-2</v>
      </c>
      <c r="GK13" s="244">
        <f t="shared" si="31"/>
        <v>0.15000000000000013</v>
      </c>
      <c r="GL13" s="238">
        <f>COUNTIFS($ES$9:$ES$350,"&gt;"&amp;ES13,$DO$9:$DO$350,$DO13)+1</f>
        <v>20</v>
      </c>
      <c r="GM13" s="240">
        <f>COUNTIFS($ET$9:$ET$350,"&gt;"&amp;ET13,$DO$9:$DO$350,$DO13)+1</f>
        <v>30</v>
      </c>
      <c r="GN13" s="240">
        <f>COUNTIFS($EU$9:$EU$350,"&gt;"&amp;EU13,$DO$9:$DO$350,$DO13)+1</f>
        <v>31</v>
      </c>
      <c r="GO13" s="240">
        <f>COUNTIFS($EV$9:$EV$350,"&gt;"&amp;EV13,$DO$9:$DO$350,$DO13)+1</f>
        <v>1</v>
      </c>
      <c r="GP13" s="240">
        <f>COUNTIFS($EW$9:$EW$350,"&gt;"&amp;EW13,$DO$9:$DO$350,$DO13)+1</f>
        <v>14</v>
      </c>
      <c r="GQ13" s="240">
        <f>COUNTIFS($EX$9:$EX$350,"&gt;"&amp;EX13,$DO$9:$DO$350,$DO13)+1</f>
        <v>16</v>
      </c>
      <c r="GR13" s="240">
        <f>COUNTIFS($EY$9:$EY$350,"&gt;"&amp;EY13,$DO$9:$DO$350,$DO13)+1</f>
        <v>14</v>
      </c>
      <c r="GS13" s="240">
        <f>COUNTIFS($EZ$9:$EZ$350,"&gt;"&amp;EZ13,$DO$9:$DO$350,$DO13)+1</f>
        <v>18</v>
      </c>
      <c r="GT13" s="241">
        <f>COUNTIFS($FA$9:$FA$350,"&gt;"&amp;FA13,$DO$9:$DO$350,$DO13)+1</f>
        <v>15</v>
      </c>
      <c r="GU13" s="167"/>
      <c r="GV13" s="49"/>
      <c r="GW13" s="49"/>
      <c r="GX13" s="49"/>
      <c r="GY13" s="49"/>
      <c r="GZ13" s="50"/>
      <c r="HA13" s="51"/>
      <c r="HB13" s="52"/>
      <c r="HC13" s="53"/>
      <c r="HD13" s="49"/>
      <c r="HE13" s="49"/>
      <c r="HF13" s="49"/>
      <c r="HG13" s="49"/>
      <c r="HH13" s="49"/>
      <c r="HI13" s="49"/>
      <c r="HJ13" s="144"/>
      <c r="HK13" s="51"/>
      <c r="HL13" s="49"/>
      <c r="HM13" s="49"/>
      <c r="HN13" s="49"/>
      <c r="HO13" s="49"/>
      <c r="HP13" s="49"/>
      <c r="HQ13" s="49"/>
      <c r="HR13" s="150"/>
      <c r="HS13" s="53"/>
      <c r="HT13" s="49"/>
      <c r="HU13" s="49"/>
      <c r="HV13" s="49"/>
      <c r="HW13" s="49"/>
      <c r="HX13" s="49"/>
      <c r="HY13" s="49"/>
      <c r="HZ13" s="144"/>
      <c r="IA13" s="51"/>
      <c r="IB13" s="49"/>
      <c r="IC13" s="49"/>
      <c r="ID13" s="49"/>
      <c r="IE13" s="49"/>
      <c r="IF13" s="49"/>
      <c r="IG13" s="49"/>
      <c r="IH13" s="49"/>
      <c r="II13" s="49"/>
      <c r="IJ13" s="49"/>
      <c r="IK13" s="49"/>
      <c r="IL13" s="49"/>
      <c r="IM13" s="150"/>
      <c r="IN13" s="51"/>
      <c r="IO13" s="49"/>
      <c r="IP13" s="49"/>
      <c r="IQ13" s="49"/>
      <c r="IR13" s="150"/>
      <c r="IS13" s="53"/>
      <c r="IT13" s="49"/>
      <c r="IU13" s="49"/>
      <c r="IV13" s="49"/>
      <c r="IW13" s="49"/>
      <c r="IX13" s="156"/>
      <c r="IY13" s="49"/>
      <c r="IZ13" s="49"/>
      <c r="JA13" s="49"/>
      <c r="JB13" s="49"/>
      <c r="JC13" s="49"/>
      <c r="JD13" s="49"/>
      <c r="JE13" s="49"/>
      <c r="JF13" s="49"/>
      <c r="JG13" s="156"/>
      <c r="JH13" s="49"/>
      <c r="JI13" s="49"/>
      <c r="JJ13" s="49"/>
      <c r="JK13" s="49"/>
      <c r="JL13" s="49"/>
      <c r="JM13" s="49"/>
      <c r="JN13" s="144"/>
      <c r="JO13" s="54"/>
      <c r="JP13" s="55"/>
      <c r="JQ13" s="51"/>
      <c r="JR13" s="49"/>
      <c r="JS13" s="47"/>
      <c r="JT13" s="47"/>
      <c r="JU13" s="47"/>
      <c r="JV13" s="245"/>
      <c r="JW13" s="53"/>
      <c r="JX13" s="49"/>
      <c r="JY13" s="49"/>
      <c r="JZ13" s="49"/>
      <c r="KA13" s="144"/>
      <c r="KB13" s="51"/>
      <c r="KC13" s="49"/>
      <c r="KD13" s="49"/>
      <c r="KE13" s="49"/>
      <c r="KF13" s="49"/>
      <c r="KG13" s="49"/>
      <c r="KH13" s="49"/>
      <c r="KI13" s="49"/>
      <c r="KJ13" s="150"/>
      <c r="KK13" s="53"/>
      <c r="KL13" s="49"/>
      <c r="KM13" s="49"/>
      <c r="KN13" s="49"/>
      <c r="KO13" s="49"/>
      <c r="KP13" s="49"/>
      <c r="KQ13" s="49"/>
      <c r="KR13" s="49"/>
      <c r="KS13" s="49"/>
      <c r="KT13" s="49"/>
      <c r="KU13" s="49"/>
      <c r="KV13" s="49"/>
      <c r="KW13" s="156"/>
      <c r="KX13" s="156"/>
      <c r="KY13" s="156"/>
      <c r="KZ13" s="49"/>
      <c r="LA13" s="49"/>
      <c r="LB13" s="49"/>
      <c r="LC13" s="49"/>
      <c r="LD13" s="49"/>
      <c r="LE13" s="156"/>
      <c r="LF13" s="49"/>
      <c r="LG13" s="49"/>
      <c r="LH13" s="49"/>
      <c r="LI13" s="49"/>
      <c r="LJ13" s="49"/>
      <c r="LK13" s="49"/>
      <c r="LL13" s="49"/>
      <c r="LM13" s="49"/>
      <c r="LN13" s="156"/>
      <c r="LO13" s="49"/>
      <c r="LP13" s="49"/>
      <c r="LQ13" s="49"/>
      <c r="LR13" s="49"/>
      <c r="LS13" s="49"/>
      <c r="LT13" s="49"/>
      <c r="LU13" s="56"/>
      <c r="LV13" s="35" t="s">
        <v>358</v>
      </c>
      <c r="LW13" s="36" t="s">
        <v>364</v>
      </c>
      <c r="LX13" s="200" t="s">
        <v>929</v>
      </c>
      <c r="LY13" s="201" t="s">
        <v>998</v>
      </c>
      <c r="LZ13" s="192"/>
      <c r="MA13" s="5" t="s">
        <v>1</v>
      </c>
    </row>
    <row r="14" spans="1:339" ht="17.25" customHeight="1" x14ac:dyDescent="0.15">
      <c r="A14" s="181">
        <v>6</v>
      </c>
      <c r="B14" s="242" t="s">
        <v>364</v>
      </c>
      <c r="C14" s="37"/>
      <c r="D14" s="37"/>
      <c r="E14" s="38" t="s">
        <v>345</v>
      </c>
      <c r="F14" s="36">
        <v>6</v>
      </c>
      <c r="G14" s="36" t="s">
        <v>365</v>
      </c>
      <c r="H14" s="36"/>
      <c r="I14" s="39" t="s">
        <v>348</v>
      </c>
      <c r="J14" s="40" t="s">
        <v>348</v>
      </c>
      <c r="K14" s="40" t="s">
        <v>347</v>
      </c>
      <c r="L14" s="40" t="s">
        <v>347</v>
      </c>
      <c r="M14" s="40" t="s">
        <v>347</v>
      </c>
      <c r="N14" s="40" t="s">
        <v>347</v>
      </c>
      <c r="O14" s="40" t="s">
        <v>347</v>
      </c>
      <c r="P14" s="40" t="s">
        <v>347</v>
      </c>
      <c r="Q14" s="40" t="s">
        <v>348</v>
      </c>
      <c r="R14" s="41" t="s">
        <v>348</v>
      </c>
      <c r="S14" s="42" t="s">
        <v>348</v>
      </c>
      <c r="T14" s="40" t="s">
        <v>348</v>
      </c>
      <c r="U14" s="40" t="s">
        <v>348</v>
      </c>
      <c r="V14" s="40" t="s">
        <v>348</v>
      </c>
      <c r="W14" s="40" t="s">
        <v>348</v>
      </c>
      <c r="X14" s="40" t="s">
        <v>348</v>
      </c>
      <c r="Y14" s="40" t="s">
        <v>348</v>
      </c>
      <c r="Z14" s="40" t="s">
        <v>348</v>
      </c>
      <c r="AA14" s="40" t="s">
        <v>348</v>
      </c>
      <c r="AB14" s="41" t="s">
        <v>348</v>
      </c>
      <c r="AC14" s="42" t="s">
        <v>348</v>
      </c>
      <c r="AD14" s="40" t="s">
        <v>348</v>
      </c>
      <c r="AE14" s="40" t="s">
        <v>348</v>
      </c>
      <c r="AF14" s="40" t="s">
        <v>348</v>
      </c>
      <c r="AG14" s="40" t="s">
        <v>348</v>
      </c>
      <c r="AH14" s="40" t="s">
        <v>348</v>
      </c>
      <c r="AI14" s="40" t="s">
        <v>348</v>
      </c>
      <c r="AJ14" s="40" t="s">
        <v>348</v>
      </c>
      <c r="AK14" s="40" t="s">
        <v>348</v>
      </c>
      <c r="AL14" s="41" t="s">
        <v>348</v>
      </c>
      <c r="AM14" s="42" t="s">
        <v>348</v>
      </c>
      <c r="AN14" s="40" t="s">
        <v>348</v>
      </c>
      <c r="AO14" s="40" t="s">
        <v>348</v>
      </c>
      <c r="AP14" s="40" t="s">
        <v>348</v>
      </c>
      <c r="AQ14" s="40" t="s">
        <v>348</v>
      </c>
      <c r="AR14" s="40" t="s">
        <v>348</v>
      </c>
      <c r="AS14" s="40" t="s">
        <v>348</v>
      </c>
      <c r="AT14" s="40" t="s">
        <v>348</v>
      </c>
      <c r="AU14" s="40" t="s">
        <v>348</v>
      </c>
      <c r="AV14" s="41" t="s">
        <v>348</v>
      </c>
      <c r="AW14" s="42" t="s">
        <v>348</v>
      </c>
      <c r="AX14" s="40" t="s">
        <v>348</v>
      </c>
      <c r="AY14" s="40" t="s">
        <v>348</v>
      </c>
      <c r="AZ14" s="40" t="s">
        <v>348</v>
      </c>
      <c r="BA14" s="40" t="s">
        <v>348</v>
      </c>
      <c r="BB14" s="40" t="s">
        <v>348</v>
      </c>
      <c r="BC14" s="40" t="s">
        <v>348</v>
      </c>
      <c r="BD14" s="40" t="s">
        <v>348</v>
      </c>
      <c r="BE14" s="40" t="s">
        <v>348</v>
      </c>
      <c r="BF14" s="41" t="s">
        <v>348</v>
      </c>
      <c r="BG14" s="42" t="s">
        <v>348</v>
      </c>
      <c r="BH14" s="40" t="s">
        <v>348</v>
      </c>
      <c r="BI14" s="40" t="s">
        <v>348</v>
      </c>
      <c r="BJ14" s="40" t="s">
        <v>348</v>
      </c>
      <c r="BK14" s="40" t="s">
        <v>348</v>
      </c>
      <c r="BL14" s="40" t="s">
        <v>348</v>
      </c>
      <c r="BM14" s="40" t="s">
        <v>348</v>
      </c>
      <c r="BN14" s="40" t="s">
        <v>348</v>
      </c>
      <c r="BO14" s="40" t="s">
        <v>348</v>
      </c>
      <c r="BP14" s="41" t="s">
        <v>348</v>
      </c>
      <c r="BQ14" s="43" t="s">
        <v>348</v>
      </c>
      <c r="BR14" s="40" t="s">
        <v>348</v>
      </c>
      <c r="BS14" s="40" t="s">
        <v>348</v>
      </c>
      <c r="BT14" s="40" t="s">
        <v>348</v>
      </c>
      <c r="BU14" s="40" t="s">
        <v>348</v>
      </c>
      <c r="BV14" s="40" t="s">
        <v>348</v>
      </c>
      <c r="BW14" s="40" t="s">
        <v>348</v>
      </c>
      <c r="BX14" s="40" t="s">
        <v>348</v>
      </c>
      <c r="BY14" s="40" t="s">
        <v>348</v>
      </c>
      <c r="BZ14" s="41" t="s">
        <v>348</v>
      </c>
      <c r="CA14" s="42" t="s">
        <v>348</v>
      </c>
      <c r="CB14" s="40" t="s">
        <v>348</v>
      </c>
      <c r="CC14" s="40" t="s">
        <v>348</v>
      </c>
      <c r="CD14" s="40" t="s">
        <v>348</v>
      </c>
      <c r="CE14" s="40" t="s">
        <v>348</v>
      </c>
      <c r="CF14" s="40" t="s">
        <v>348</v>
      </c>
      <c r="CG14" s="40" t="s">
        <v>348</v>
      </c>
      <c r="CH14" s="40" t="s">
        <v>348</v>
      </c>
      <c r="CI14" s="40" t="s">
        <v>348</v>
      </c>
      <c r="CJ14" s="41" t="s">
        <v>348</v>
      </c>
      <c r="CK14" s="42" t="s">
        <v>348</v>
      </c>
      <c r="CL14" s="40" t="s">
        <v>348</v>
      </c>
      <c r="CM14" s="40" t="s">
        <v>348</v>
      </c>
      <c r="CN14" s="40" t="s">
        <v>348</v>
      </c>
      <c r="CO14" s="40" t="s">
        <v>348</v>
      </c>
      <c r="CP14" s="40" t="s">
        <v>348</v>
      </c>
      <c r="CQ14" s="40" t="s">
        <v>348</v>
      </c>
      <c r="CR14" s="40" t="s">
        <v>348</v>
      </c>
      <c r="CS14" s="40" t="s">
        <v>348</v>
      </c>
      <c r="CT14" s="44" t="s">
        <v>348</v>
      </c>
      <c r="CU14" s="32" t="s">
        <v>354</v>
      </c>
      <c r="CV14" s="47">
        <v>2</v>
      </c>
      <c r="CW14" s="47">
        <v>3</v>
      </c>
      <c r="CX14" s="47">
        <v>3</v>
      </c>
      <c r="CY14" s="55">
        <v>4</v>
      </c>
      <c r="CZ14" s="34" t="s">
        <v>354</v>
      </c>
      <c r="DA14" s="47">
        <f t="shared" si="4"/>
        <v>2</v>
      </c>
      <c r="DB14" s="47">
        <f t="shared" si="5"/>
        <v>6</v>
      </c>
      <c r="DC14" s="47">
        <f t="shared" si="6"/>
        <v>18</v>
      </c>
      <c r="DD14" s="179">
        <f t="shared" si="7"/>
        <v>72</v>
      </c>
      <c r="DE14" s="32">
        <v>80</v>
      </c>
      <c r="DF14" s="47">
        <v>110</v>
      </c>
      <c r="DG14" s="47">
        <v>220</v>
      </c>
      <c r="DH14" s="47">
        <v>360</v>
      </c>
      <c r="DI14" s="55">
        <v>1080</v>
      </c>
      <c r="DJ14" s="174">
        <v>1</v>
      </c>
      <c r="DK14" s="49">
        <f t="shared" si="8"/>
        <v>0.6875</v>
      </c>
      <c r="DL14" s="49">
        <f t="shared" si="9"/>
        <v>0.45833333333333331</v>
      </c>
      <c r="DM14" s="49">
        <f t="shared" si="10"/>
        <v>0.25</v>
      </c>
      <c r="DN14" s="56">
        <f t="shared" si="11"/>
        <v>0.1875</v>
      </c>
      <c r="DO14" s="45" t="s">
        <v>355</v>
      </c>
      <c r="DP14" s="31"/>
      <c r="DQ14" s="46">
        <v>4</v>
      </c>
      <c r="DR14" s="32">
        <v>5</v>
      </c>
      <c r="DS14" s="47">
        <v>6</v>
      </c>
      <c r="DT14" s="47">
        <v>2</v>
      </c>
      <c r="DU14" s="47">
        <v>3</v>
      </c>
      <c r="DV14" s="47">
        <v>4</v>
      </c>
      <c r="DW14" s="47">
        <v>9</v>
      </c>
      <c r="DX14" s="47">
        <v>4</v>
      </c>
      <c r="DY14" s="47">
        <v>4</v>
      </c>
      <c r="DZ14" s="48">
        <f t="shared" si="12"/>
        <v>6</v>
      </c>
      <c r="EA14" s="32">
        <f>RANK(DR14,$DR$9:$DR$350,0)</f>
        <v>317</v>
      </c>
      <c r="EB14" s="47">
        <f>RANK(DS14,$DS$9:$DS$350,0)</f>
        <v>309</v>
      </c>
      <c r="EC14" s="47">
        <f>RANK(DT14,$DT$9:$DT$350,0)</f>
        <v>319</v>
      </c>
      <c r="ED14" s="47">
        <f>RANK(DU14,$DU$9:$DU$350,0)</f>
        <v>314</v>
      </c>
      <c r="EE14" s="47">
        <f>RANK(DV14,$DV$9:$DV$350,0)</f>
        <v>295</v>
      </c>
      <c r="EF14" s="47">
        <f>RANK(DW14,$DW$9:$DW$350,0)</f>
        <v>213</v>
      </c>
      <c r="EG14" s="47">
        <f>RANK(DX14,$DX$9:$DX$350,0)</f>
        <v>309</v>
      </c>
      <c r="EH14" s="47">
        <f>RANK(DY14,$DY$9:$DY$350,0)</f>
        <v>299</v>
      </c>
      <c r="EI14" s="48">
        <f>RANK(DZ14,$DZ$9:$DZ$350,0)</f>
        <v>316</v>
      </c>
      <c r="EJ14" s="32">
        <f>COUNTIFS($DR$9:$DR$350,"&gt;"&amp;DR14,$DO$9:$DO$350,DO14)+1</f>
        <v>57</v>
      </c>
      <c r="EK14" s="47">
        <f>COUNTIFS($DS$9:$DS$350,"&gt;"&amp;DS14,$DO$9:$DO$350,DO14)+1</f>
        <v>57</v>
      </c>
      <c r="EL14" s="47">
        <f>COUNTIFS($DT$9:$DT$350,"&gt;"&amp;DT14,$DO$9:$DO$350,DO14)+1</f>
        <v>58</v>
      </c>
      <c r="EM14" s="47">
        <f>COUNTIFS($DU$9:$DU$350,"&gt;"&amp;DU14,$DO$9:$DO$350,DO14)+1</f>
        <v>57</v>
      </c>
      <c r="EN14" s="47">
        <f>COUNTIFS($DV$9:$DV$350,"&gt;"&amp;DV14,$DO$9:$DO$350,DO14)+1</f>
        <v>55</v>
      </c>
      <c r="EO14" s="47">
        <f>COUNTIFS($DW$9:$DW$350,"&gt;"&amp;DW14,$DO$9:$DO$350,DO14)+1</f>
        <v>56</v>
      </c>
      <c r="EP14" s="47">
        <f>COUNTIFS($DX$9:$DX$350,"&gt;"&amp;DX14,$DO$9:$DO$350,DO14)+1</f>
        <v>56</v>
      </c>
      <c r="EQ14" s="47">
        <f>COUNTIFS($DY$9:$DY$350,"&gt;"&amp;DY14,$DO$9:$DO$350,DO14)+1</f>
        <v>56</v>
      </c>
      <c r="ER14" s="48">
        <f>COUNTIFS($DZ$9:$DZ$350,"&gt;"&amp;DZ14,$DO$9:$DO$350,DO14)+1</f>
        <v>56</v>
      </c>
      <c r="ES14" s="164">
        <f t="shared" si="13"/>
        <v>0.83</v>
      </c>
      <c r="ET14" s="165">
        <f t="shared" si="14"/>
        <v>1</v>
      </c>
      <c r="EU14" s="165">
        <f t="shared" si="15"/>
        <v>0.33</v>
      </c>
      <c r="EV14" s="165">
        <f t="shared" si="16"/>
        <v>0.5</v>
      </c>
      <c r="EW14" s="165">
        <f t="shared" si="17"/>
        <v>0.67</v>
      </c>
      <c r="EX14" s="165">
        <f t="shared" si="18"/>
        <v>1.5</v>
      </c>
      <c r="EY14" s="165">
        <f t="shared" si="19"/>
        <v>0.67</v>
      </c>
      <c r="EZ14" s="165">
        <f t="shared" si="20"/>
        <v>0.67</v>
      </c>
      <c r="FA14" s="213">
        <f t="shared" si="21"/>
        <v>1</v>
      </c>
      <c r="FB14" s="164">
        <f>ROUND(((ES14-AVERAGE(ES$9:ES$350))/STDEVP(ES$9:ES$350)*10+50),2)</f>
        <v>44.41</v>
      </c>
      <c r="FC14" s="165">
        <f>ROUND(((ET14-AVERAGE(ET$9:ET$350))/STDEVP(ET$9:ET$350)*10+50),2)</f>
        <v>57.69</v>
      </c>
      <c r="FD14" s="165">
        <f>ROUND(((EU14-AVERAGE(EU$9:EU$350))/STDEVP(EU$9:EU$350)*10+50),2)</f>
        <v>40.25</v>
      </c>
      <c r="FE14" s="165">
        <f>ROUND(((EV14-AVERAGE(EV$9:EV$350))/STDEVP(EV$9:EV$350)*10+50),2)</f>
        <v>49.57</v>
      </c>
      <c r="FF14" s="165">
        <f>ROUND(((EW14-AVERAGE(EW$9:EW$350))/STDEVP(EW$9:EW$350)*10+50),2)</f>
        <v>59.33</v>
      </c>
      <c r="FG14" s="165">
        <f>ROUND(((EX14-AVERAGE(EX$9:EX$350))/STDEVP(EX$9:EX$350)*10+50),2)</f>
        <v>90.66</v>
      </c>
      <c r="FH14" s="165">
        <f>ROUND(((EY14-AVERAGE(EY$9:EY$350))/STDEVP(EY$9:EY$350)*10+50),2)</f>
        <v>50.89</v>
      </c>
      <c r="FI14" s="165">
        <f>ROUND(((EZ14-AVERAGE(EZ$9:EZ$350))/STDEVP(EZ$9:EZ$350)*10+50),2)</f>
        <v>51.08</v>
      </c>
      <c r="FJ14" s="166">
        <f>ROUND(((FA14-AVERAGE(FA$9:FA$350))/STDEVP(FA$9:FA$350)*10+50),2)</f>
        <v>50.89</v>
      </c>
      <c r="FK14" s="32">
        <f>RANK(FB14,$FB$9:$FB$350,0)</f>
        <v>235</v>
      </c>
      <c r="FL14" s="47">
        <f>RANK(FC14,$FC$9:$FC$350,0)</f>
        <v>71</v>
      </c>
      <c r="FM14" s="47">
        <f>RANK(FD14,$FD$9:$FD$350,0)</f>
        <v>272</v>
      </c>
      <c r="FN14" s="47">
        <f>RANK(FE14,$FE$9:$FE$350,0)</f>
        <v>140</v>
      </c>
      <c r="FO14" s="47">
        <f>RANK(FF14,$FF$9:$FF$350,0)</f>
        <v>51</v>
      </c>
      <c r="FP14" s="47">
        <f>RANK(FG14,$FG$9:$FG$350,0)</f>
        <v>3</v>
      </c>
      <c r="FQ14" s="47">
        <f>RANK(FH14,$FH$9:$FH$350,0)</f>
        <v>142</v>
      </c>
      <c r="FR14" s="47">
        <f>RANK(FI14,$FI$9:$FI$350,0)</f>
        <v>146</v>
      </c>
      <c r="FS14" s="48">
        <f>RANK(FJ14,$FJ$9:$FJ$350,0)</f>
        <v>120</v>
      </c>
      <c r="FT14" s="164">
        <f>ROUND(AVERAGEIF($DO$9:$DO$347,$DO14,$ES$9:$ES$347),2)</f>
        <v>0.95</v>
      </c>
      <c r="FU14" s="165">
        <f>ROUND(AVERAGEIF($DO$9:$DO$347,$DO14,$ET$9:$ET$347),2)</f>
        <v>0.99</v>
      </c>
      <c r="FV14" s="165">
        <f>ROUND(AVERAGEIF($DO$9:$DO$347,$DO14,$EU$9:$EU$347),2)</f>
        <v>0.44</v>
      </c>
      <c r="FW14" s="165">
        <f>ROUND(AVERAGEIF($DO$9:$DO$347,$DO14,$EV$9:$EV$347),2)</f>
        <v>0.45</v>
      </c>
      <c r="FX14" s="165">
        <f>ROUND(AVERAGEIF($DO$9:$DO$347,$DO14,$EW$9:$EW$347),2)</f>
        <v>0.36</v>
      </c>
      <c r="FY14" s="165">
        <f>ROUND(AVERAGEIF($DO$9:$DO$347,$DO14,$EX$9:$EX$347),2)</f>
        <v>0.84</v>
      </c>
      <c r="FZ14" s="165">
        <f>ROUND(AVERAGEIF($DO$9:$DO$347,$DO14,$EY$9:$EY$347),2)</f>
        <v>0.46</v>
      </c>
      <c r="GA14" s="165">
        <f>ROUND(AVERAGEIF($DO$9:$DO$347,$DO14,$EZ$9:$EZ$347),2)</f>
        <v>0.44</v>
      </c>
      <c r="GB14" s="166">
        <f>ROUND(AVERAGEIF($DO$9:$DO$347,$DO14,$FA$9:$FA$347),2)</f>
        <v>0.8</v>
      </c>
      <c r="GC14" s="239">
        <f t="shared" si="23"/>
        <v>-0.12</v>
      </c>
      <c r="GD14" s="243">
        <f t="shared" si="24"/>
        <v>1.0000000000000009E-2</v>
      </c>
      <c r="GE14" s="243">
        <f t="shared" si="25"/>
        <v>-0.10999999999999999</v>
      </c>
      <c r="GF14" s="243">
        <f t="shared" si="26"/>
        <v>4.9999999999999989E-2</v>
      </c>
      <c r="GG14" s="243">
        <f t="shared" si="27"/>
        <v>0.31000000000000005</v>
      </c>
      <c r="GH14" s="243">
        <f t="shared" si="28"/>
        <v>0.66</v>
      </c>
      <c r="GI14" s="243">
        <f t="shared" si="29"/>
        <v>0.21000000000000002</v>
      </c>
      <c r="GJ14" s="243">
        <f t="shared" si="30"/>
        <v>0.23000000000000004</v>
      </c>
      <c r="GK14" s="244">
        <f t="shared" si="31"/>
        <v>0.19999999999999996</v>
      </c>
      <c r="GL14" s="238">
        <f>COUNTIFS($ES$9:$ES$350,"&gt;"&amp;ES14,$DO$9:$DO$350,$DO14)+1</f>
        <v>40</v>
      </c>
      <c r="GM14" s="240">
        <f>COUNTIFS($ET$9:$ET$350,"&gt;"&amp;ET14,$DO$9:$DO$350,$DO14)+1</f>
        <v>22</v>
      </c>
      <c r="GN14" s="240">
        <f>COUNTIFS($EU$9:$EU$350,"&gt;"&amp;EU14,$DO$9:$DO$350,$DO14)+1</f>
        <v>48</v>
      </c>
      <c r="GO14" s="240">
        <f>COUNTIFS($EV$9:$EV$350,"&gt;"&amp;EV14,$DO$9:$DO$350,$DO14)+1</f>
        <v>18</v>
      </c>
      <c r="GP14" s="240">
        <f>COUNTIFS($EW$9:$EW$350,"&gt;"&amp;EW14,$DO$9:$DO$350,$DO14)+1</f>
        <v>2</v>
      </c>
      <c r="GQ14" s="240">
        <f>COUNTIFS($EX$9:$EX$350,"&gt;"&amp;EX14,$DO$9:$DO$350,$DO14)+1</f>
        <v>3</v>
      </c>
      <c r="GR14" s="240">
        <f>COUNTIFS($EY$9:$EY$350,"&gt;"&amp;EY14,$DO$9:$DO$350,$DO14)+1</f>
        <v>6</v>
      </c>
      <c r="GS14" s="240">
        <f>COUNTIFS($EZ$9:$EZ$350,"&gt;"&amp;EZ14,$DO$9:$DO$350,$DO14)+1</f>
        <v>2</v>
      </c>
      <c r="GT14" s="241">
        <f>COUNTIFS($FA$9:$FA$350,"&gt;"&amp;FA14,$DO$9:$DO$350,$DO14)+1</f>
        <v>5</v>
      </c>
      <c r="GU14" s="167"/>
      <c r="GV14" s="49"/>
      <c r="GW14" s="49"/>
      <c r="GX14" s="49"/>
      <c r="GY14" s="49"/>
      <c r="GZ14" s="50"/>
      <c r="HA14" s="51"/>
      <c r="HB14" s="52"/>
      <c r="HC14" s="53"/>
      <c r="HD14" s="49"/>
      <c r="HE14" s="49"/>
      <c r="HF14" s="49"/>
      <c r="HG14" s="49"/>
      <c r="HH14" s="49"/>
      <c r="HI14" s="49"/>
      <c r="HJ14" s="144"/>
      <c r="HK14" s="51"/>
      <c r="HL14" s="49"/>
      <c r="HM14" s="49"/>
      <c r="HN14" s="49"/>
      <c r="HO14" s="49"/>
      <c r="HP14" s="49"/>
      <c r="HQ14" s="49"/>
      <c r="HR14" s="150"/>
      <c r="HS14" s="53"/>
      <c r="HT14" s="49"/>
      <c r="HU14" s="49"/>
      <c r="HV14" s="49"/>
      <c r="HW14" s="49"/>
      <c r="HX14" s="49"/>
      <c r="HY14" s="49"/>
      <c r="HZ14" s="144"/>
      <c r="IA14" s="51"/>
      <c r="IB14" s="49"/>
      <c r="IC14" s="49"/>
      <c r="ID14" s="49"/>
      <c r="IE14" s="49"/>
      <c r="IF14" s="49"/>
      <c r="IG14" s="49"/>
      <c r="IH14" s="49"/>
      <c r="II14" s="49"/>
      <c r="IJ14" s="49"/>
      <c r="IK14" s="49"/>
      <c r="IL14" s="49"/>
      <c r="IM14" s="150"/>
      <c r="IN14" s="51"/>
      <c r="IO14" s="49"/>
      <c r="IP14" s="49"/>
      <c r="IQ14" s="49"/>
      <c r="IR14" s="150"/>
      <c r="IS14" s="53"/>
      <c r="IT14" s="49"/>
      <c r="IU14" s="49"/>
      <c r="IV14" s="49"/>
      <c r="IW14" s="49"/>
      <c r="IX14" s="156"/>
      <c r="IY14" s="49"/>
      <c r="IZ14" s="49"/>
      <c r="JA14" s="49"/>
      <c r="JB14" s="49"/>
      <c r="JC14" s="49"/>
      <c r="JD14" s="49"/>
      <c r="JE14" s="49"/>
      <c r="JF14" s="49"/>
      <c r="JG14" s="156"/>
      <c r="JH14" s="49"/>
      <c r="JI14" s="49"/>
      <c r="JJ14" s="49"/>
      <c r="JK14" s="49"/>
      <c r="JL14" s="49"/>
      <c r="JM14" s="49"/>
      <c r="JN14" s="144"/>
      <c r="JO14" s="54"/>
      <c r="JP14" s="55"/>
      <c r="JQ14" s="51"/>
      <c r="JR14" s="49"/>
      <c r="JS14" s="47"/>
      <c r="JT14" s="47"/>
      <c r="JU14" s="47"/>
      <c r="JV14" s="245"/>
      <c r="JW14" s="53"/>
      <c r="JX14" s="49"/>
      <c r="JY14" s="49"/>
      <c r="JZ14" s="49"/>
      <c r="KA14" s="144"/>
      <c r="KB14" s="51"/>
      <c r="KC14" s="49"/>
      <c r="KD14" s="49"/>
      <c r="KE14" s="49"/>
      <c r="KF14" s="49"/>
      <c r="KG14" s="49"/>
      <c r="KH14" s="49"/>
      <c r="KI14" s="49"/>
      <c r="KJ14" s="150"/>
      <c r="KK14" s="53"/>
      <c r="KL14" s="49"/>
      <c r="KM14" s="49"/>
      <c r="KN14" s="49"/>
      <c r="KO14" s="49"/>
      <c r="KP14" s="49"/>
      <c r="KQ14" s="49"/>
      <c r="KR14" s="49"/>
      <c r="KS14" s="49"/>
      <c r="KT14" s="49"/>
      <c r="KU14" s="49"/>
      <c r="KV14" s="49"/>
      <c r="KW14" s="156"/>
      <c r="KX14" s="156"/>
      <c r="KY14" s="156"/>
      <c r="KZ14" s="49"/>
      <c r="LA14" s="49"/>
      <c r="LB14" s="49"/>
      <c r="LC14" s="49"/>
      <c r="LD14" s="49"/>
      <c r="LE14" s="156"/>
      <c r="LF14" s="49"/>
      <c r="LG14" s="49"/>
      <c r="LH14" s="49"/>
      <c r="LI14" s="49"/>
      <c r="LJ14" s="49"/>
      <c r="LK14" s="49"/>
      <c r="LL14" s="49">
        <v>0.03</v>
      </c>
      <c r="LM14" s="49"/>
      <c r="LN14" s="156"/>
      <c r="LO14" s="49"/>
      <c r="LP14" s="49"/>
      <c r="LQ14" s="49"/>
      <c r="LR14" s="49"/>
      <c r="LS14" s="49"/>
      <c r="LT14" s="49"/>
      <c r="LU14" s="56"/>
      <c r="LV14" s="35" t="s">
        <v>361</v>
      </c>
      <c r="LW14" s="36" t="s">
        <v>366</v>
      </c>
      <c r="LX14" s="200" t="s">
        <v>367</v>
      </c>
      <c r="LY14" s="201" t="s">
        <v>799</v>
      </c>
      <c r="LZ14" s="192"/>
      <c r="MA14" s="5" t="s">
        <v>1</v>
      </c>
    </row>
    <row r="15" spans="1:339" ht="17.25" customHeight="1" x14ac:dyDescent="0.15">
      <c r="A15" s="181">
        <v>7</v>
      </c>
      <c r="B15" s="242" t="s">
        <v>366</v>
      </c>
      <c r="C15" s="37"/>
      <c r="D15" s="37"/>
      <c r="E15" s="38" t="s">
        <v>345</v>
      </c>
      <c r="F15" s="36">
        <v>14</v>
      </c>
      <c r="G15" s="36" t="s">
        <v>346</v>
      </c>
      <c r="H15" s="36"/>
      <c r="I15" s="39" t="s">
        <v>348</v>
      </c>
      <c r="J15" s="40" t="s">
        <v>348</v>
      </c>
      <c r="K15" s="40" t="s">
        <v>348</v>
      </c>
      <c r="L15" s="40" t="s">
        <v>348</v>
      </c>
      <c r="M15" s="40" t="s">
        <v>348</v>
      </c>
      <c r="N15" s="40" t="s">
        <v>348</v>
      </c>
      <c r="O15" s="40" t="s">
        <v>348</v>
      </c>
      <c r="P15" s="40" t="s">
        <v>348</v>
      </c>
      <c r="Q15" s="40" t="s">
        <v>347</v>
      </c>
      <c r="R15" s="41" t="s">
        <v>347</v>
      </c>
      <c r="S15" s="42" t="s">
        <v>347</v>
      </c>
      <c r="T15" s="40" t="s">
        <v>347</v>
      </c>
      <c r="U15" s="40" t="s">
        <v>347</v>
      </c>
      <c r="V15" s="40" t="s">
        <v>348</v>
      </c>
      <c r="W15" s="40" t="s">
        <v>348</v>
      </c>
      <c r="X15" s="40" t="s">
        <v>348</v>
      </c>
      <c r="Y15" s="40" t="s">
        <v>348</v>
      </c>
      <c r="Z15" s="40" t="s">
        <v>348</v>
      </c>
      <c r="AA15" s="40" t="s">
        <v>348</v>
      </c>
      <c r="AB15" s="41" t="s">
        <v>348</v>
      </c>
      <c r="AC15" s="42" t="s">
        <v>348</v>
      </c>
      <c r="AD15" s="40" t="s">
        <v>348</v>
      </c>
      <c r="AE15" s="40" t="s">
        <v>348</v>
      </c>
      <c r="AF15" s="40" t="s">
        <v>348</v>
      </c>
      <c r="AG15" s="40" t="s">
        <v>348</v>
      </c>
      <c r="AH15" s="40" t="s">
        <v>348</v>
      </c>
      <c r="AI15" s="40" t="s">
        <v>348</v>
      </c>
      <c r="AJ15" s="40" t="s">
        <v>348</v>
      </c>
      <c r="AK15" s="40" t="s">
        <v>348</v>
      </c>
      <c r="AL15" s="41" t="s">
        <v>348</v>
      </c>
      <c r="AM15" s="42" t="s">
        <v>348</v>
      </c>
      <c r="AN15" s="40" t="s">
        <v>348</v>
      </c>
      <c r="AO15" s="40" t="s">
        <v>348</v>
      </c>
      <c r="AP15" s="40" t="s">
        <v>348</v>
      </c>
      <c r="AQ15" s="40" t="s">
        <v>348</v>
      </c>
      <c r="AR15" s="40" t="s">
        <v>348</v>
      </c>
      <c r="AS15" s="40" t="s">
        <v>348</v>
      </c>
      <c r="AT15" s="40" t="s">
        <v>348</v>
      </c>
      <c r="AU15" s="40" t="s">
        <v>348</v>
      </c>
      <c r="AV15" s="41" t="s">
        <v>348</v>
      </c>
      <c r="AW15" s="42" t="s">
        <v>348</v>
      </c>
      <c r="AX15" s="40" t="s">
        <v>348</v>
      </c>
      <c r="AY15" s="40" t="s">
        <v>348</v>
      </c>
      <c r="AZ15" s="40" t="s">
        <v>348</v>
      </c>
      <c r="BA15" s="40" t="s">
        <v>348</v>
      </c>
      <c r="BB15" s="40" t="s">
        <v>348</v>
      </c>
      <c r="BC15" s="40" t="s">
        <v>348</v>
      </c>
      <c r="BD15" s="40" t="s">
        <v>348</v>
      </c>
      <c r="BE15" s="40" t="s">
        <v>348</v>
      </c>
      <c r="BF15" s="41" t="s">
        <v>348</v>
      </c>
      <c r="BG15" s="42" t="s">
        <v>348</v>
      </c>
      <c r="BH15" s="40" t="s">
        <v>348</v>
      </c>
      <c r="BI15" s="40" t="s">
        <v>348</v>
      </c>
      <c r="BJ15" s="40" t="s">
        <v>348</v>
      </c>
      <c r="BK15" s="40" t="s">
        <v>348</v>
      </c>
      <c r="BL15" s="40" t="s">
        <v>348</v>
      </c>
      <c r="BM15" s="40" t="s">
        <v>348</v>
      </c>
      <c r="BN15" s="40" t="s">
        <v>348</v>
      </c>
      <c r="BO15" s="40" t="s">
        <v>348</v>
      </c>
      <c r="BP15" s="41" t="s">
        <v>348</v>
      </c>
      <c r="BQ15" s="43" t="s">
        <v>348</v>
      </c>
      <c r="BR15" s="40" t="s">
        <v>348</v>
      </c>
      <c r="BS15" s="40" t="s">
        <v>348</v>
      </c>
      <c r="BT15" s="40" t="s">
        <v>348</v>
      </c>
      <c r="BU15" s="40" t="s">
        <v>348</v>
      </c>
      <c r="BV15" s="40" t="s">
        <v>348</v>
      </c>
      <c r="BW15" s="40" t="s">
        <v>348</v>
      </c>
      <c r="BX15" s="40" t="s">
        <v>348</v>
      </c>
      <c r="BY15" s="40" t="s">
        <v>348</v>
      </c>
      <c r="BZ15" s="41" t="s">
        <v>348</v>
      </c>
      <c r="CA15" s="42" t="s">
        <v>348</v>
      </c>
      <c r="CB15" s="40" t="s">
        <v>348</v>
      </c>
      <c r="CC15" s="40" t="s">
        <v>348</v>
      </c>
      <c r="CD15" s="40" t="s">
        <v>348</v>
      </c>
      <c r="CE15" s="40" t="s">
        <v>348</v>
      </c>
      <c r="CF15" s="40" t="s">
        <v>348</v>
      </c>
      <c r="CG15" s="40" t="s">
        <v>348</v>
      </c>
      <c r="CH15" s="40" t="s">
        <v>348</v>
      </c>
      <c r="CI15" s="40" t="s">
        <v>348</v>
      </c>
      <c r="CJ15" s="41" t="s">
        <v>348</v>
      </c>
      <c r="CK15" s="42" t="s">
        <v>348</v>
      </c>
      <c r="CL15" s="40" t="s">
        <v>348</v>
      </c>
      <c r="CM15" s="40" t="s">
        <v>348</v>
      </c>
      <c r="CN15" s="40" t="s">
        <v>348</v>
      </c>
      <c r="CO15" s="40" t="s">
        <v>348</v>
      </c>
      <c r="CP15" s="40" t="s">
        <v>348</v>
      </c>
      <c r="CQ15" s="40" t="s">
        <v>348</v>
      </c>
      <c r="CR15" s="40" t="s">
        <v>348</v>
      </c>
      <c r="CS15" s="40" t="s">
        <v>348</v>
      </c>
      <c r="CT15" s="44" t="s">
        <v>348</v>
      </c>
      <c r="CU15" s="32" t="s">
        <v>354</v>
      </c>
      <c r="CV15" s="47">
        <v>2</v>
      </c>
      <c r="CW15" s="47">
        <v>3</v>
      </c>
      <c r="CX15" s="47">
        <v>3</v>
      </c>
      <c r="CY15" s="55">
        <v>4</v>
      </c>
      <c r="CZ15" s="34" t="s">
        <v>354</v>
      </c>
      <c r="DA15" s="47">
        <f t="shared" si="4"/>
        <v>2</v>
      </c>
      <c r="DB15" s="47">
        <f t="shared" si="5"/>
        <v>6</v>
      </c>
      <c r="DC15" s="47">
        <f t="shared" si="6"/>
        <v>18</v>
      </c>
      <c r="DD15" s="179">
        <f t="shared" si="7"/>
        <v>72</v>
      </c>
      <c r="DE15" s="32">
        <v>20</v>
      </c>
      <c r="DF15" s="47">
        <v>20</v>
      </c>
      <c r="DG15" s="47">
        <v>40</v>
      </c>
      <c r="DH15" s="47">
        <v>60</v>
      </c>
      <c r="DI15" s="55">
        <v>170</v>
      </c>
      <c r="DJ15" s="174">
        <v>1</v>
      </c>
      <c r="DK15" s="49">
        <f t="shared" si="8"/>
        <v>0.5</v>
      </c>
      <c r="DL15" s="49">
        <f t="shared" si="9"/>
        <v>0.33333333333333337</v>
      </c>
      <c r="DM15" s="49">
        <f t="shared" si="10"/>
        <v>0.16666666666666669</v>
      </c>
      <c r="DN15" s="56">
        <f t="shared" si="11"/>
        <v>0.11805555555555555</v>
      </c>
      <c r="DO15" s="45" t="s">
        <v>355</v>
      </c>
      <c r="DP15" s="31"/>
      <c r="DQ15" s="46">
        <v>4</v>
      </c>
      <c r="DR15" s="32">
        <v>13</v>
      </c>
      <c r="DS15" s="47">
        <v>13</v>
      </c>
      <c r="DT15" s="47">
        <v>6</v>
      </c>
      <c r="DU15" s="47">
        <v>7</v>
      </c>
      <c r="DV15" s="47">
        <v>4</v>
      </c>
      <c r="DW15" s="47">
        <v>10</v>
      </c>
      <c r="DX15" s="47">
        <v>6</v>
      </c>
      <c r="DY15" s="47">
        <v>6</v>
      </c>
      <c r="DZ15" s="48">
        <f t="shared" si="12"/>
        <v>10</v>
      </c>
      <c r="EA15" s="32">
        <f>RANK(DR15,$DR$9:$DR$350,0)</f>
        <v>300</v>
      </c>
      <c r="EB15" s="47">
        <f>RANK(DS15,$DS$9:$DS$350,0)</f>
        <v>270</v>
      </c>
      <c r="EC15" s="47">
        <f>RANK(DT15,$DT$9:$DT$350,0)</f>
        <v>302</v>
      </c>
      <c r="ED15" s="47">
        <f>RANK(DU15,$DU$9:$DU$350,0)</f>
        <v>295</v>
      </c>
      <c r="EE15" s="47">
        <f>RANK(DV15,$DV$9:$DV$350,0)</f>
        <v>295</v>
      </c>
      <c r="EF15" s="47">
        <f>RANK(DW15,$DW$9:$DW$350,0)</f>
        <v>196</v>
      </c>
      <c r="EG15" s="47">
        <f>RANK(DX15,$DX$9:$DX$350,0)</f>
        <v>295</v>
      </c>
      <c r="EH15" s="47">
        <f>RANK(DY15,$DY$9:$DY$350,0)</f>
        <v>284</v>
      </c>
      <c r="EI15" s="48">
        <f>RANK(DZ15,$DZ$9:$DZ$350,0)</f>
        <v>305</v>
      </c>
      <c r="EJ15" s="32">
        <f>COUNTIFS($DR$9:$DR$350,"&gt;"&amp;DR15,$DO$9:$DO$350,DO15)+1</f>
        <v>55</v>
      </c>
      <c r="EK15" s="47">
        <f>COUNTIFS($DS$9:$DS$350,"&gt;"&amp;DS15,$DO$9:$DO$350,DO15)+1</f>
        <v>55</v>
      </c>
      <c r="EL15" s="47">
        <f>COUNTIFS($DT$9:$DT$350,"&gt;"&amp;DT15,$DO$9:$DO$350,DO15)+1</f>
        <v>55</v>
      </c>
      <c r="EM15" s="47">
        <f>COUNTIFS($DU$9:$DU$350,"&gt;"&amp;DU15,$DO$9:$DO$350,DO15)+1</f>
        <v>55</v>
      </c>
      <c r="EN15" s="47">
        <f>COUNTIFS($DV$9:$DV$350,"&gt;"&amp;DV15,$DO$9:$DO$350,DO15)+1</f>
        <v>55</v>
      </c>
      <c r="EO15" s="47">
        <f>COUNTIFS($DW$9:$DW$350,"&gt;"&amp;DW15,$DO$9:$DO$350,DO15)+1</f>
        <v>55</v>
      </c>
      <c r="EP15" s="47">
        <f>COUNTIFS($DX$9:$DX$350,"&gt;"&amp;DX15,$DO$9:$DO$350,DO15)+1</f>
        <v>55</v>
      </c>
      <c r="EQ15" s="47">
        <f>COUNTIFS($DY$9:$DY$350,"&gt;"&amp;DY15,$DO$9:$DO$350,DO15)+1</f>
        <v>55</v>
      </c>
      <c r="ER15" s="48">
        <f>COUNTIFS($DZ$9:$DZ$350,"&gt;"&amp;DZ15,$DO$9:$DO$350,DO15)+1</f>
        <v>55</v>
      </c>
      <c r="ES15" s="164">
        <f t="shared" si="13"/>
        <v>0.93</v>
      </c>
      <c r="ET15" s="165">
        <f t="shared" si="14"/>
        <v>0.93</v>
      </c>
      <c r="EU15" s="165">
        <f t="shared" si="15"/>
        <v>0.43</v>
      </c>
      <c r="EV15" s="165">
        <f t="shared" si="16"/>
        <v>0.5</v>
      </c>
      <c r="EW15" s="165">
        <f t="shared" si="17"/>
        <v>0.28999999999999998</v>
      </c>
      <c r="EX15" s="165">
        <f t="shared" si="18"/>
        <v>0.71</v>
      </c>
      <c r="EY15" s="165">
        <f t="shared" si="19"/>
        <v>0.43</v>
      </c>
      <c r="EZ15" s="165">
        <f t="shared" si="20"/>
        <v>0.43</v>
      </c>
      <c r="FA15" s="213">
        <f t="shared" si="21"/>
        <v>0.71</v>
      </c>
      <c r="FB15" s="164">
        <f>ROUND(((ES15-AVERAGE(ES$9:ES$350))/STDEVP(ES$9:ES$350)*10+50),2)</f>
        <v>48.1</v>
      </c>
      <c r="FC15" s="165">
        <f>ROUND(((ET15-AVERAGE(ET$9:ET$350))/STDEVP(ET$9:ET$350)*10+50),2)</f>
        <v>55.73</v>
      </c>
      <c r="FD15" s="165">
        <f>ROUND(((EU15-AVERAGE(EU$9:EU$350))/STDEVP(EU$9:EU$350)*10+50),2)</f>
        <v>44.15</v>
      </c>
      <c r="FE15" s="165">
        <f>ROUND(((EV15-AVERAGE(EV$9:EV$350))/STDEVP(EV$9:EV$350)*10+50),2)</f>
        <v>49.57</v>
      </c>
      <c r="FF15" s="165">
        <f>ROUND(((EW15-AVERAGE(EW$9:EW$350))/STDEVP(EW$9:EW$350)*10+50),2)</f>
        <v>46.42</v>
      </c>
      <c r="FG15" s="165">
        <f>ROUND(((EX15-AVERAGE(EX$9:EX$350))/STDEVP(EX$9:EX$350)*10+50),2)</f>
        <v>62.65</v>
      </c>
      <c r="FH15" s="165">
        <f>ROUND(((EY15-AVERAGE(EY$9:EY$350))/STDEVP(EY$9:EY$350)*10+50),2)</f>
        <v>43.67</v>
      </c>
      <c r="FI15" s="165">
        <f>ROUND(((EZ15-AVERAGE(EZ$9:EZ$350))/STDEVP(EZ$9:EZ$350)*10+50),2)</f>
        <v>43.89</v>
      </c>
      <c r="FJ15" s="166">
        <f>ROUND(((FA15-AVERAGE(FA$9:FA$350))/STDEVP(FA$9:FA$350)*10+50),2)</f>
        <v>40.58</v>
      </c>
      <c r="FK15" s="32">
        <f>RANK(FB15,$FB$9:$FB$350,0)</f>
        <v>179</v>
      </c>
      <c r="FL15" s="47">
        <f>RANK(FC15,$FC$9:$FC$350,0)</f>
        <v>91</v>
      </c>
      <c r="FM15" s="47">
        <f>RANK(FD15,$FD$9:$FD$350,0)</f>
        <v>223</v>
      </c>
      <c r="FN15" s="47">
        <f>RANK(FE15,$FE$9:$FE$350,0)</f>
        <v>140</v>
      </c>
      <c r="FO15" s="47">
        <f>RANK(FF15,$FF$9:$FF$350,0)</f>
        <v>155</v>
      </c>
      <c r="FP15" s="47">
        <f>RANK(FG15,$FG$9:$FG$350,0)</f>
        <v>34</v>
      </c>
      <c r="FQ15" s="47">
        <f>RANK(FH15,$FH$9:$FH$350,0)</f>
        <v>220</v>
      </c>
      <c r="FR15" s="47">
        <f>RANK(FI15,$FI$9:$FI$350,0)</f>
        <v>224</v>
      </c>
      <c r="FS15" s="48">
        <f>RANK(FJ15,$FJ$9:$FJ$350,0)</f>
        <v>272</v>
      </c>
      <c r="FT15" s="164">
        <f>ROUND(AVERAGEIF($DO$9:$DO$347,$DO15,$ES$9:$ES$347),2)</f>
        <v>0.95</v>
      </c>
      <c r="FU15" s="165">
        <f>ROUND(AVERAGEIF($DO$9:$DO$347,$DO15,$ET$9:$ET$347),2)</f>
        <v>0.99</v>
      </c>
      <c r="FV15" s="165">
        <f>ROUND(AVERAGEIF($DO$9:$DO$347,$DO15,$EU$9:$EU$347),2)</f>
        <v>0.44</v>
      </c>
      <c r="FW15" s="165">
        <f>ROUND(AVERAGEIF($DO$9:$DO$347,$DO15,$EV$9:$EV$347),2)</f>
        <v>0.45</v>
      </c>
      <c r="FX15" s="165">
        <f>ROUND(AVERAGEIF($DO$9:$DO$347,$DO15,$EW$9:$EW$347),2)</f>
        <v>0.36</v>
      </c>
      <c r="FY15" s="165">
        <f>ROUND(AVERAGEIF($DO$9:$DO$347,$DO15,$EX$9:$EX$347),2)</f>
        <v>0.84</v>
      </c>
      <c r="FZ15" s="165">
        <f>ROUND(AVERAGEIF($DO$9:$DO$347,$DO15,$EY$9:$EY$347),2)</f>
        <v>0.46</v>
      </c>
      <c r="GA15" s="165">
        <f>ROUND(AVERAGEIF($DO$9:$DO$347,$DO15,$EZ$9:$EZ$347),2)</f>
        <v>0.44</v>
      </c>
      <c r="GB15" s="166">
        <f>ROUND(AVERAGEIF($DO$9:$DO$347,$DO15,$FA$9:$FA$347),2)</f>
        <v>0.8</v>
      </c>
      <c r="GC15" s="239">
        <f t="shared" si="23"/>
        <v>-1.9999999999999907E-2</v>
      </c>
      <c r="GD15" s="243">
        <f t="shared" si="24"/>
        <v>-5.9999999999999942E-2</v>
      </c>
      <c r="GE15" s="243">
        <f t="shared" si="25"/>
        <v>-1.0000000000000009E-2</v>
      </c>
      <c r="GF15" s="243">
        <f t="shared" si="26"/>
        <v>4.9999999999999989E-2</v>
      </c>
      <c r="GG15" s="243">
        <f t="shared" si="27"/>
        <v>-7.0000000000000007E-2</v>
      </c>
      <c r="GH15" s="243">
        <f t="shared" si="28"/>
        <v>-0.13</v>
      </c>
      <c r="GI15" s="243">
        <f t="shared" si="29"/>
        <v>-3.0000000000000027E-2</v>
      </c>
      <c r="GJ15" s="243">
        <f t="shared" si="30"/>
        <v>-1.0000000000000009E-2</v>
      </c>
      <c r="GK15" s="244">
        <f t="shared" si="31"/>
        <v>-9.000000000000008E-2</v>
      </c>
      <c r="GL15" s="238">
        <f>COUNTIFS($ES$9:$ES$350,"&gt;"&amp;ES15,$DO$9:$DO$350,$DO15)+1</f>
        <v>27</v>
      </c>
      <c r="GM15" s="240">
        <f>COUNTIFS($ET$9:$ET$350,"&gt;"&amp;ET15,$DO$9:$DO$350,$DO15)+1</f>
        <v>31</v>
      </c>
      <c r="GN15" s="240">
        <f>COUNTIFS($EU$9:$EU$350,"&gt;"&amp;EU15,$DO$9:$DO$350,$DO15)+1</f>
        <v>27</v>
      </c>
      <c r="GO15" s="240">
        <f>COUNTIFS($EV$9:$EV$350,"&gt;"&amp;EV15,$DO$9:$DO$350,$DO15)+1</f>
        <v>18</v>
      </c>
      <c r="GP15" s="240">
        <f>COUNTIFS($EW$9:$EW$350,"&gt;"&amp;EW15,$DO$9:$DO$350,$DO15)+1</f>
        <v>37</v>
      </c>
      <c r="GQ15" s="240">
        <f>COUNTIFS($EX$9:$EX$350,"&gt;"&amp;EX15,$DO$9:$DO$350,$DO15)+1</f>
        <v>31</v>
      </c>
      <c r="GR15" s="240">
        <f>COUNTIFS($EY$9:$EY$350,"&gt;"&amp;EY15,$DO$9:$DO$350,$DO15)+1</f>
        <v>29</v>
      </c>
      <c r="GS15" s="240">
        <f>COUNTIFS($EZ$9:$EZ$350,"&gt;"&amp;EZ15,$DO$9:$DO$350,$DO15)+1</f>
        <v>27</v>
      </c>
      <c r="GT15" s="241">
        <f>COUNTIFS($FA$9:$FA$350,"&gt;"&amp;FA15,$DO$9:$DO$350,$DO15)+1</f>
        <v>31</v>
      </c>
      <c r="GU15" s="167"/>
      <c r="GV15" s="49"/>
      <c r="GW15" s="49"/>
      <c r="GX15" s="49"/>
      <c r="GY15" s="49"/>
      <c r="GZ15" s="50"/>
      <c r="HA15" s="51"/>
      <c r="HB15" s="52"/>
      <c r="HC15" s="53"/>
      <c r="HD15" s="49"/>
      <c r="HE15" s="49"/>
      <c r="HF15" s="49"/>
      <c r="HG15" s="49"/>
      <c r="HH15" s="49"/>
      <c r="HI15" s="49"/>
      <c r="HJ15" s="144"/>
      <c r="HK15" s="51"/>
      <c r="HL15" s="49"/>
      <c r="HM15" s="49"/>
      <c r="HN15" s="49"/>
      <c r="HO15" s="49"/>
      <c r="HP15" s="49"/>
      <c r="HQ15" s="49"/>
      <c r="HR15" s="150"/>
      <c r="HS15" s="53"/>
      <c r="HT15" s="49"/>
      <c r="HU15" s="49"/>
      <c r="HV15" s="49"/>
      <c r="HW15" s="49"/>
      <c r="HX15" s="49"/>
      <c r="HY15" s="49"/>
      <c r="HZ15" s="144"/>
      <c r="IA15" s="51"/>
      <c r="IB15" s="49"/>
      <c r="IC15" s="49"/>
      <c r="ID15" s="49"/>
      <c r="IE15" s="49"/>
      <c r="IF15" s="49"/>
      <c r="IG15" s="49"/>
      <c r="IH15" s="49"/>
      <c r="II15" s="49"/>
      <c r="IJ15" s="49"/>
      <c r="IK15" s="49"/>
      <c r="IL15" s="49"/>
      <c r="IM15" s="150"/>
      <c r="IN15" s="51"/>
      <c r="IO15" s="49"/>
      <c r="IP15" s="49"/>
      <c r="IQ15" s="49"/>
      <c r="IR15" s="150"/>
      <c r="IS15" s="53"/>
      <c r="IT15" s="49"/>
      <c r="IU15" s="49"/>
      <c r="IV15" s="49"/>
      <c r="IW15" s="49"/>
      <c r="IX15" s="156"/>
      <c r="IY15" s="49"/>
      <c r="IZ15" s="49"/>
      <c r="JA15" s="49"/>
      <c r="JB15" s="49"/>
      <c r="JC15" s="49"/>
      <c r="JD15" s="49"/>
      <c r="JE15" s="49"/>
      <c r="JF15" s="49"/>
      <c r="JG15" s="156"/>
      <c r="JH15" s="49"/>
      <c r="JI15" s="49"/>
      <c r="JJ15" s="49"/>
      <c r="JK15" s="49"/>
      <c r="JL15" s="49"/>
      <c r="JM15" s="49"/>
      <c r="JN15" s="144"/>
      <c r="JO15" s="54"/>
      <c r="JP15" s="55"/>
      <c r="JQ15" s="51"/>
      <c r="JR15" s="49"/>
      <c r="JS15" s="47"/>
      <c r="JT15" s="47"/>
      <c r="JU15" s="47"/>
      <c r="JV15" s="245"/>
      <c r="JW15" s="53"/>
      <c r="JX15" s="49"/>
      <c r="JY15" s="49"/>
      <c r="JZ15" s="49"/>
      <c r="KA15" s="144"/>
      <c r="KB15" s="51"/>
      <c r="KC15" s="49"/>
      <c r="KD15" s="49"/>
      <c r="KE15" s="49"/>
      <c r="KF15" s="49"/>
      <c r="KG15" s="49"/>
      <c r="KH15" s="49"/>
      <c r="KI15" s="49"/>
      <c r="KJ15" s="150"/>
      <c r="KK15" s="53"/>
      <c r="KL15" s="49"/>
      <c r="KM15" s="49"/>
      <c r="KN15" s="49"/>
      <c r="KO15" s="49"/>
      <c r="KP15" s="49"/>
      <c r="KQ15" s="49"/>
      <c r="KR15" s="49"/>
      <c r="KS15" s="49"/>
      <c r="KT15" s="49"/>
      <c r="KU15" s="49"/>
      <c r="KV15" s="49"/>
      <c r="KW15" s="156"/>
      <c r="KX15" s="156"/>
      <c r="KY15" s="156"/>
      <c r="KZ15" s="49"/>
      <c r="LA15" s="49"/>
      <c r="LB15" s="49"/>
      <c r="LC15" s="49"/>
      <c r="LD15" s="49"/>
      <c r="LE15" s="156"/>
      <c r="LF15" s="49"/>
      <c r="LG15" s="49"/>
      <c r="LH15" s="49"/>
      <c r="LI15" s="49"/>
      <c r="LJ15" s="49"/>
      <c r="LK15" s="49"/>
      <c r="LL15" s="49"/>
      <c r="LM15" s="49"/>
      <c r="LN15" s="156"/>
      <c r="LO15" s="49"/>
      <c r="LP15" s="49"/>
      <c r="LQ15" s="49"/>
      <c r="LR15" s="49"/>
      <c r="LS15" s="49"/>
      <c r="LT15" s="49"/>
      <c r="LU15" s="56"/>
      <c r="LV15" s="35" t="s">
        <v>364</v>
      </c>
      <c r="LW15" s="36" t="s">
        <v>368</v>
      </c>
      <c r="LX15" s="200" t="s">
        <v>369</v>
      </c>
      <c r="LY15" s="201" t="s">
        <v>1001</v>
      </c>
      <c r="LZ15" s="192"/>
      <c r="MA15" s="5" t="s">
        <v>1</v>
      </c>
    </row>
    <row r="16" spans="1:339" ht="17.25" customHeight="1" x14ac:dyDescent="0.15">
      <c r="A16" s="181">
        <v>8</v>
      </c>
      <c r="B16" s="242" t="s">
        <v>368</v>
      </c>
      <c r="C16" s="37"/>
      <c r="D16" s="37"/>
      <c r="E16" s="38" t="s">
        <v>345</v>
      </c>
      <c r="F16" s="36">
        <v>8</v>
      </c>
      <c r="G16" s="36" t="s">
        <v>346</v>
      </c>
      <c r="H16" s="36"/>
      <c r="I16" s="39" t="s">
        <v>348</v>
      </c>
      <c r="J16" s="40" t="s">
        <v>348</v>
      </c>
      <c r="K16" s="40" t="s">
        <v>348</v>
      </c>
      <c r="L16" s="40" t="s">
        <v>348</v>
      </c>
      <c r="M16" s="40" t="s">
        <v>347</v>
      </c>
      <c r="N16" s="40" t="s">
        <v>347</v>
      </c>
      <c r="O16" s="40" t="s">
        <v>347</v>
      </c>
      <c r="P16" s="40" t="s">
        <v>347</v>
      </c>
      <c r="Q16" s="40" t="s">
        <v>347</v>
      </c>
      <c r="R16" s="41" t="s">
        <v>348</v>
      </c>
      <c r="S16" s="42" t="s">
        <v>348</v>
      </c>
      <c r="T16" s="40" t="s">
        <v>348</v>
      </c>
      <c r="U16" s="40" t="s">
        <v>348</v>
      </c>
      <c r="V16" s="40" t="s">
        <v>348</v>
      </c>
      <c r="W16" s="40" t="s">
        <v>348</v>
      </c>
      <c r="X16" s="40" t="s">
        <v>348</v>
      </c>
      <c r="Y16" s="40" t="s">
        <v>348</v>
      </c>
      <c r="Z16" s="40" t="s">
        <v>348</v>
      </c>
      <c r="AA16" s="40" t="s">
        <v>348</v>
      </c>
      <c r="AB16" s="41" t="s">
        <v>348</v>
      </c>
      <c r="AC16" s="42" t="s">
        <v>348</v>
      </c>
      <c r="AD16" s="40" t="s">
        <v>348</v>
      </c>
      <c r="AE16" s="40" t="s">
        <v>348</v>
      </c>
      <c r="AF16" s="40" t="s">
        <v>348</v>
      </c>
      <c r="AG16" s="40" t="s">
        <v>348</v>
      </c>
      <c r="AH16" s="40" t="s">
        <v>348</v>
      </c>
      <c r="AI16" s="40" t="s">
        <v>348</v>
      </c>
      <c r="AJ16" s="40" t="s">
        <v>348</v>
      </c>
      <c r="AK16" s="40" t="s">
        <v>348</v>
      </c>
      <c r="AL16" s="41" t="s">
        <v>348</v>
      </c>
      <c r="AM16" s="42" t="s">
        <v>348</v>
      </c>
      <c r="AN16" s="40" t="s">
        <v>348</v>
      </c>
      <c r="AO16" s="40" t="s">
        <v>348</v>
      </c>
      <c r="AP16" s="40" t="s">
        <v>348</v>
      </c>
      <c r="AQ16" s="40" t="s">
        <v>348</v>
      </c>
      <c r="AR16" s="40" t="s">
        <v>348</v>
      </c>
      <c r="AS16" s="40" t="s">
        <v>348</v>
      </c>
      <c r="AT16" s="40" t="s">
        <v>348</v>
      </c>
      <c r="AU16" s="40" t="s">
        <v>348</v>
      </c>
      <c r="AV16" s="41" t="s">
        <v>348</v>
      </c>
      <c r="AW16" s="42" t="s">
        <v>348</v>
      </c>
      <c r="AX16" s="40" t="s">
        <v>348</v>
      </c>
      <c r="AY16" s="40" t="s">
        <v>348</v>
      </c>
      <c r="AZ16" s="40" t="s">
        <v>348</v>
      </c>
      <c r="BA16" s="40" t="s">
        <v>348</v>
      </c>
      <c r="BB16" s="40" t="s">
        <v>348</v>
      </c>
      <c r="BC16" s="40" t="s">
        <v>348</v>
      </c>
      <c r="BD16" s="40" t="s">
        <v>348</v>
      </c>
      <c r="BE16" s="40" t="s">
        <v>348</v>
      </c>
      <c r="BF16" s="41" t="s">
        <v>348</v>
      </c>
      <c r="BG16" s="42" t="s">
        <v>348</v>
      </c>
      <c r="BH16" s="40" t="s">
        <v>348</v>
      </c>
      <c r="BI16" s="40" t="s">
        <v>348</v>
      </c>
      <c r="BJ16" s="40" t="s">
        <v>348</v>
      </c>
      <c r="BK16" s="40" t="s">
        <v>348</v>
      </c>
      <c r="BL16" s="40" t="s">
        <v>348</v>
      </c>
      <c r="BM16" s="40" t="s">
        <v>348</v>
      </c>
      <c r="BN16" s="40" t="s">
        <v>348</v>
      </c>
      <c r="BO16" s="40" t="s">
        <v>348</v>
      </c>
      <c r="BP16" s="41" t="s">
        <v>348</v>
      </c>
      <c r="BQ16" s="43" t="s">
        <v>348</v>
      </c>
      <c r="BR16" s="40" t="s">
        <v>348</v>
      </c>
      <c r="BS16" s="40" t="s">
        <v>348</v>
      </c>
      <c r="BT16" s="40" t="s">
        <v>348</v>
      </c>
      <c r="BU16" s="40" t="s">
        <v>348</v>
      </c>
      <c r="BV16" s="40" t="s">
        <v>348</v>
      </c>
      <c r="BW16" s="40" t="s">
        <v>348</v>
      </c>
      <c r="BX16" s="40" t="s">
        <v>348</v>
      </c>
      <c r="BY16" s="40" t="s">
        <v>348</v>
      </c>
      <c r="BZ16" s="41" t="s">
        <v>348</v>
      </c>
      <c r="CA16" s="42" t="s">
        <v>348</v>
      </c>
      <c r="CB16" s="40" t="s">
        <v>348</v>
      </c>
      <c r="CC16" s="40" t="s">
        <v>348</v>
      </c>
      <c r="CD16" s="40" t="s">
        <v>348</v>
      </c>
      <c r="CE16" s="40" t="s">
        <v>348</v>
      </c>
      <c r="CF16" s="40" t="s">
        <v>348</v>
      </c>
      <c r="CG16" s="40" t="s">
        <v>348</v>
      </c>
      <c r="CH16" s="40" t="s">
        <v>348</v>
      </c>
      <c r="CI16" s="40" t="s">
        <v>348</v>
      </c>
      <c r="CJ16" s="41" t="s">
        <v>348</v>
      </c>
      <c r="CK16" s="42" t="s">
        <v>348</v>
      </c>
      <c r="CL16" s="40" t="s">
        <v>348</v>
      </c>
      <c r="CM16" s="40" t="s">
        <v>348</v>
      </c>
      <c r="CN16" s="40" t="s">
        <v>348</v>
      </c>
      <c r="CO16" s="40" t="s">
        <v>348</v>
      </c>
      <c r="CP16" s="40" t="s">
        <v>348</v>
      </c>
      <c r="CQ16" s="40" t="s">
        <v>348</v>
      </c>
      <c r="CR16" s="40" t="s">
        <v>348</v>
      </c>
      <c r="CS16" s="40" t="s">
        <v>348</v>
      </c>
      <c r="CT16" s="44" t="s">
        <v>348</v>
      </c>
      <c r="CU16" s="32" t="s">
        <v>354</v>
      </c>
      <c r="CV16" s="47">
        <v>2</v>
      </c>
      <c r="CW16" s="47">
        <v>3</v>
      </c>
      <c r="CX16" s="47">
        <v>3</v>
      </c>
      <c r="CY16" s="55">
        <v>4</v>
      </c>
      <c r="CZ16" s="34" t="s">
        <v>354</v>
      </c>
      <c r="DA16" s="47">
        <f t="shared" si="4"/>
        <v>2</v>
      </c>
      <c r="DB16" s="47">
        <f t="shared" si="5"/>
        <v>6</v>
      </c>
      <c r="DC16" s="47">
        <f t="shared" si="6"/>
        <v>18</v>
      </c>
      <c r="DD16" s="179">
        <f t="shared" si="7"/>
        <v>72</v>
      </c>
      <c r="DE16" s="32">
        <v>20</v>
      </c>
      <c r="DF16" s="47">
        <v>20</v>
      </c>
      <c r="DG16" s="47">
        <v>40</v>
      </c>
      <c r="DH16" s="47">
        <v>60</v>
      </c>
      <c r="DI16" s="55">
        <v>170</v>
      </c>
      <c r="DJ16" s="174">
        <v>1</v>
      </c>
      <c r="DK16" s="49">
        <f t="shared" si="8"/>
        <v>0.5</v>
      </c>
      <c r="DL16" s="49">
        <f t="shared" si="9"/>
        <v>0.33333333333333337</v>
      </c>
      <c r="DM16" s="49">
        <f t="shared" si="10"/>
        <v>0.16666666666666669</v>
      </c>
      <c r="DN16" s="56">
        <f t="shared" si="11"/>
        <v>0.11805555555555555</v>
      </c>
      <c r="DO16" s="45" t="s">
        <v>350</v>
      </c>
      <c r="DP16" s="31" t="s">
        <v>370</v>
      </c>
      <c r="DQ16" s="46">
        <v>4</v>
      </c>
      <c r="DR16" s="32">
        <v>9</v>
      </c>
      <c r="DS16" s="47">
        <v>4</v>
      </c>
      <c r="DT16" s="47">
        <v>5</v>
      </c>
      <c r="DU16" s="47">
        <v>6</v>
      </c>
      <c r="DV16" s="47">
        <v>2</v>
      </c>
      <c r="DW16" s="47">
        <v>1</v>
      </c>
      <c r="DX16" s="47">
        <v>3</v>
      </c>
      <c r="DY16" s="47">
        <v>2</v>
      </c>
      <c r="DZ16" s="48">
        <f t="shared" si="12"/>
        <v>7</v>
      </c>
      <c r="EA16" s="32">
        <f>RANK(DR16,$DR$9:$DR$350,0)</f>
        <v>308</v>
      </c>
      <c r="EB16" s="47">
        <f>RANK(DS16,$DS$9:$DS$350,0)</f>
        <v>315</v>
      </c>
      <c r="EC16" s="47">
        <f>RANK(DT16,$DT$9:$DT$350,0)</f>
        <v>305</v>
      </c>
      <c r="ED16" s="47">
        <f>RANK(DU16,$DU$9:$DU$350,0)</f>
        <v>302</v>
      </c>
      <c r="EE16" s="47">
        <f>RANK(DV16,$DV$9:$DV$350,0)</f>
        <v>315</v>
      </c>
      <c r="EF16" s="47">
        <f>RANK(DW16,$DW$9:$DW$350,0)</f>
        <v>317</v>
      </c>
      <c r="EG16" s="47">
        <f>RANK(DX16,$DX$9:$DX$350,0)</f>
        <v>316</v>
      </c>
      <c r="EH16" s="47">
        <f>RANK(DY16,$DY$9:$DY$350,0)</f>
        <v>317</v>
      </c>
      <c r="EI16" s="48">
        <f>RANK(DZ16,$DZ$9:$DZ$350,0)</f>
        <v>314</v>
      </c>
      <c r="EJ16" s="32">
        <f>COUNTIFS($DR$9:$DR$350,"&gt;"&amp;DR16,$DO$9:$DO$350,DO16)+1</f>
        <v>68</v>
      </c>
      <c r="EK16" s="47">
        <f>COUNTIFS($DS$9:$DS$350,"&gt;"&amp;DS16,$DO$9:$DO$350,DO16)+1</f>
        <v>68</v>
      </c>
      <c r="EL16" s="47">
        <f>COUNTIFS($DT$9:$DT$350,"&gt;"&amp;DT16,$DO$9:$DO$350,DO16)+1</f>
        <v>68</v>
      </c>
      <c r="EM16" s="47">
        <f>COUNTIFS($DU$9:$DU$350,"&gt;"&amp;DU16,$DO$9:$DO$350,DO16)+1</f>
        <v>68</v>
      </c>
      <c r="EN16" s="47">
        <f>COUNTIFS($DV$9:$DV$350,"&gt;"&amp;DV16,$DO$9:$DO$350,DO16)+1</f>
        <v>68</v>
      </c>
      <c r="EO16" s="47">
        <f>COUNTIFS($DW$9:$DW$350,"&gt;"&amp;DW16,$DO$9:$DO$350,DO16)+1</f>
        <v>68</v>
      </c>
      <c r="EP16" s="47">
        <f>COUNTIFS($DX$9:$DX$350,"&gt;"&amp;DX16,$DO$9:$DO$350,DO16)+1</f>
        <v>68</v>
      </c>
      <c r="EQ16" s="47">
        <f>COUNTIFS($DY$9:$DY$350,"&gt;"&amp;DY16,$DO$9:$DO$350,DO16)+1</f>
        <v>67</v>
      </c>
      <c r="ER16" s="48">
        <f>COUNTIFS($DZ$9:$DZ$350,"&gt;"&amp;DZ16,$DO$9:$DO$350,DO16)+1</f>
        <v>68</v>
      </c>
      <c r="ES16" s="164">
        <f t="shared" si="13"/>
        <v>1.1299999999999999</v>
      </c>
      <c r="ET16" s="165">
        <f t="shared" si="14"/>
        <v>0.5</v>
      </c>
      <c r="EU16" s="165">
        <f t="shared" si="15"/>
        <v>0.63</v>
      </c>
      <c r="EV16" s="165">
        <f t="shared" si="16"/>
        <v>0.75</v>
      </c>
      <c r="EW16" s="165">
        <f t="shared" si="17"/>
        <v>0.25</v>
      </c>
      <c r="EX16" s="165">
        <f t="shared" si="18"/>
        <v>0.13</v>
      </c>
      <c r="EY16" s="165">
        <f t="shared" si="19"/>
        <v>0.38</v>
      </c>
      <c r="EZ16" s="165">
        <f t="shared" si="20"/>
        <v>0.25</v>
      </c>
      <c r="FA16" s="213">
        <f t="shared" si="21"/>
        <v>0.88</v>
      </c>
      <c r="FB16" s="164">
        <f>ROUND(((ES16-AVERAGE(ES$9:ES$350))/STDEVP(ES$9:ES$350)*10+50),2)</f>
        <v>55.49</v>
      </c>
      <c r="FC16" s="165">
        <f>ROUND(((ET16-AVERAGE(ET$9:ET$350))/STDEVP(ET$9:ET$350)*10+50),2)</f>
        <v>43.71</v>
      </c>
      <c r="FD16" s="165">
        <f>ROUND(((EU16-AVERAGE(EU$9:EU$350))/STDEVP(EU$9:EU$350)*10+50),2)</f>
        <v>51.95</v>
      </c>
      <c r="FE16" s="165">
        <f>ROUND(((EV16-AVERAGE(EV$9:EV$350))/STDEVP(EV$9:EV$350)*10+50),2)</f>
        <v>62.29</v>
      </c>
      <c r="FF16" s="165">
        <f>ROUND(((EW16-AVERAGE(EW$9:EW$350))/STDEVP(EW$9:EW$350)*10+50),2)</f>
        <v>45.06</v>
      </c>
      <c r="FG16" s="165">
        <f>ROUND(((EX16-AVERAGE(EX$9:EX$350))/STDEVP(EX$9:EX$350)*10+50),2)</f>
        <v>42.1</v>
      </c>
      <c r="FH16" s="165">
        <f>ROUND(((EY16-AVERAGE(EY$9:EY$350))/STDEVP(EY$9:EY$350)*10+50),2)</f>
        <v>42.17</v>
      </c>
      <c r="FI16" s="165">
        <f>ROUND(((EZ16-AVERAGE(EZ$9:EZ$350))/STDEVP(EZ$9:EZ$350)*10+50),2)</f>
        <v>38.5</v>
      </c>
      <c r="FJ16" s="166">
        <f>ROUND(((FA16-AVERAGE(FA$9:FA$350))/STDEVP(FA$9:FA$350)*10+50),2)</f>
        <v>46.62</v>
      </c>
      <c r="FK16" s="32">
        <f>RANK(FB16,$FB$9:$FB$350,0)</f>
        <v>97</v>
      </c>
      <c r="FL16" s="47">
        <f>RANK(FC16,$FC$9:$FC$350,0)</f>
        <v>204</v>
      </c>
      <c r="FM16" s="47">
        <f>RANK(FD16,$FD$9:$FD$350,0)</f>
        <v>117</v>
      </c>
      <c r="FN16" s="47">
        <f>RANK(FE16,$FE$9:$FE$350,0)</f>
        <v>27</v>
      </c>
      <c r="FO16" s="47">
        <f>RANK(FF16,$FF$9:$FF$350,0)</f>
        <v>197</v>
      </c>
      <c r="FP16" s="47">
        <f>RANK(FG16,$FG$9:$FG$350,0)</f>
        <v>287</v>
      </c>
      <c r="FQ16" s="47">
        <f>RANK(FH16,$FH$9:$FH$350,0)</f>
        <v>237</v>
      </c>
      <c r="FR16" s="47">
        <f>RANK(FI16,$FI$9:$FI$350,0)</f>
        <v>269</v>
      </c>
      <c r="FS16" s="48">
        <f>RANK(FJ16,$FJ$9:$FJ$350,0)</f>
        <v>175</v>
      </c>
      <c r="FT16" s="164">
        <f>ROUND(AVERAGEIF($DO$9:$DO$347,$DO16,$ES$9:$ES$347),2)</f>
        <v>1.1599999999999999</v>
      </c>
      <c r="FU16" s="165">
        <f>ROUND(AVERAGEIF($DO$9:$DO$347,$DO16,$ET$9:$ET$347),2)</f>
        <v>0.45</v>
      </c>
      <c r="FV16" s="165">
        <f>ROUND(AVERAGEIF($DO$9:$DO$347,$DO16,$EU$9:$EU$347),2)</f>
        <v>0.66</v>
      </c>
      <c r="FW16" s="165">
        <f>ROUND(AVERAGEIF($DO$9:$DO$347,$DO16,$EV$9:$EV$347),2)</f>
        <v>0.73</v>
      </c>
      <c r="FX16" s="165">
        <f>ROUND(AVERAGEIF($DO$9:$DO$347,$DO16,$EW$9:$EW$347),2)</f>
        <v>0.26</v>
      </c>
      <c r="FY16" s="165">
        <f>ROUND(AVERAGEIF($DO$9:$DO$347,$DO16,$EX$9:$EX$347),2)</f>
        <v>0.2</v>
      </c>
      <c r="FZ16" s="165">
        <f>ROUND(AVERAGEIF($DO$9:$DO$347,$DO16,$EY$9:$EY$347),2)</f>
        <v>0.28000000000000003</v>
      </c>
      <c r="GA16" s="165">
        <f>ROUND(AVERAGEIF($DO$9:$DO$347,$DO16,$EZ$9:$EZ$347),2)</f>
        <v>0.23</v>
      </c>
      <c r="GB16" s="166">
        <f>ROUND(AVERAGEIF($DO$9:$DO$347,$DO16,$FA$9:$FA$347),2)</f>
        <v>0.92</v>
      </c>
      <c r="GC16" s="239">
        <f t="shared" si="23"/>
        <v>-3.0000000000000027E-2</v>
      </c>
      <c r="GD16" s="243">
        <f t="shared" si="24"/>
        <v>4.9999999999999989E-2</v>
      </c>
      <c r="GE16" s="243">
        <f t="shared" si="25"/>
        <v>-3.0000000000000027E-2</v>
      </c>
      <c r="GF16" s="243">
        <f t="shared" si="26"/>
        <v>2.0000000000000018E-2</v>
      </c>
      <c r="GG16" s="243">
        <f t="shared" si="27"/>
        <v>-1.0000000000000009E-2</v>
      </c>
      <c r="GH16" s="243">
        <f t="shared" si="28"/>
        <v>-7.0000000000000007E-2</v>
      </c>
      <c r="GI16" s="243">
        <f t="shared" si="29"/>
        <v>9.9999999999999978E-2</v>
      </c>
      <c r="GJ16" s="243">
        <f t="shared" si="30"/>
        <v>1.999999999999999E-2</v>
      </c>
      <c r="GK16" s="244">
        <f t="shared" si="31"/>
        <v>-4.0000000000000036E-2</v>
      </c>
      <c r="GL16" s="238">
        <f>COUNTIFS($ES$9:$ES$350,"&gt;"&amp;ES16,$DO$9:$DO$350,$DO16)+1</f>
        <v>40</v>
      </c>
      <c r="GM16" s="240">
        <f>COUNTIFS($ET$9:$ET$350,"&gt;"&amp;ET16,$DO$9:$DO$350,$DO16)+1</f>
        <v>19</v>
      </c>
      <c r="GN16" s="240">
        <f>COUNTIFS($EU$9:$EU$350,"&gt;"&amp;EU16,$DO$9:$DO$350,$DO16)+1</f>
        <v>29</v>
      </c>
      <c r="GO16" s="240">
        <f>COUNTIFS($EV$9:$EV$350,"&gt;"&amp;EV16,$DO$9:$DO$350,$DO16)+1</f>
        <v>22</v>
      </c>
      <c r="GP16" s="240">
        <f>COUNTIFS($EW$9:$EW$350,"&gt;"&amp;EW16,$DO$9:$DO$350,$DO16)+1</f>
        <v>27</v>
      </c>
      <c r="GQ16" s="240">
        <f>COUNTIFS($EX$9:$EX$350,"&gt;"&amp;EX16,$DO$9:$DO$350,$DO16)+1</f>
        <v>65</v>
      </c>
      <c r="GR16" s="240">
        <f>COUNTIFS($EY$9:$EY$350,"&gt;"&amp;EY16,$DO$9:$DO$350,$DO16)+1</f>
        <v>10</v>
      </c>
      <c r="GS16" s="240">
        <f>COUNTIFS($EZ$9:$EZ$350,"&gt;"&amp;EZ16,$DO$9:$DO$350,$DO16)+1</f>
        <v>18</v>
      </c>
      <c r="GT16" s="241">
        <f>COUNTIFS($FA$9:$FA$350,"&gt;"&amp;FA16,$DO$9:$DO$350,$DO16)+1</f>
        <v>31</v>
      </c>
      <c r="GU16" s="167"/>
      <c r="GV16" s="49"/>
      <c r="GW16" s="49"/>
      <c r="GX16" s="49"/>
      <c r="GY16" s="49"/>
      <c r="GZ16" s="50"/>
      <c r="HA16" s="51"/>
      <c r="HB16" s="52"/>
      <c r="HC16" s="53"/>
      <c r="HD16" s="49"/>
      <c r="HE16" s="49"/>
      <c r="HF16" s="49"/>
      <c r="HG16" s="49"/>
      <c r="HH16" s="49"/>
      <c r="HI16" s="49"/>
      <c r="HJ16" s="144"/>
      <c r="HK16" s="51"/>
      <c r="HL16" s="49"/>
      <c r="HM16" s="49"/>
      <c r="HN16" s="49"/>
      <c r="HO16" s="49"/>
      <c r="HP16" s="49"/>
      <c r="HQ16" s="49"/>
      <c r="HR16" s="150"/>
      <c r="HS16" s="53"/>
      <c r="HT16" s="49"/>
      <c r="HU16" s="49"/>
      <c r="HV16" s="49"/>
      <c r="HW16" s="49"/>
      <c r="HX16" s="49"/>
      <c r="HY16" s="49"/>
      <c r="HZ16" s="144"/>
      <c r="IA16" s="51"/>
      <c r="IB16" s="49"/>
      <c r="IC16" s="49"/>
      <c r="ID16" s="49"/>
      <c r="IE16" s="49"/>
      <c r="IF16" s="49"/>
      <c r="IG16" s="49"/>
      <c r="IH16" s="49"/>
      <c r="II16" s="49"/>
      <c r="IJ16" s="49"/>
      <c r="IK16" s="49"/>
      <c r="IL16" s="49"/>
      <c r="IM16" s="150"/>
      <c r="IN16" s="51"/>
      <c r="IO16" s="49"/>
      <c r="IP16" s="49"/>
      <c r="IQ16" s="49"/>
      <c r="IR16" s="150"/>
      <c r="IS16" s="53"/>
      <c r="IT16" s="49"/>
      <c r="IU16" s="49"/>
      <c r="IV16" s="49"/>
      <c r="IW16" s="49"/>
      <c r="IX16" s="156"/>
      <c r="IY16" s="49"/>
      <c r="IZ16" s="49"/>
      <c r="JA16" s="49"/>
      <c r="JB16" s="49"/>
      <c r="JC16" s="49"/>
      <c r="JD16" s="49"/>
      <c r="JE16" s="49"/>
      <c r="JF16" s="49"/>
      <c r="JG16" s="156"/>
      <c r="JH16" s="49"/>
      <c r="JI16" s="49"/>
      <c r="JJ16" s="49"/>
      <c r="JK16" s="49"/>
      <c r="JL16" s="49"/>
      <c r="JM16" s="49"/>
      <c r="JN16" s="144"/>
      <c r="JO16" s="54"/>
      <c r="JP16" s="55"/>
      <c r="JQ16" s="51"/>
      <c r="JR16" s="49"/>
      <c r="JS16" s="47"/>
      <c r="JT16" s="47"/>
      <c r="JU16" s="47"/>
      <c r="JV16" s="245"/>
      <c r="JW16" s="53"/>
      <c r="JX16" s="49"/>
      <c r="JY16" s="49"/>
      <c r="JZ16" s="49"/>
      <c r="KA16" s="144"/>
      <c r="KB16" s="51"/>
      <c r="KC16" s="49"/>
      <c r="KD16" s="49"/>
      <c r="KE16" s="49"/>
      <c r="KF16" s="49"/>
      <c r="KG16" s="49"/>
      <c r="KH16" s="49"/>
      <c r="KI16" s="49"/>
      <c r="KJ16" s="150"/>
      <c r="KK16" s="53"/>
      <c r="KL16" s="49"/>
      <c r="KM16" s="49"/>
      <c r="KN16" s="49"/>
      <c r="KO16" s="49"/>
      <c r="KP16" s="49"/>
      <c r="KQ16" s="49"/>
      <c r="KR16" s="49"/>
      <c r="KS16" s="49"/>
      <c r="KT16" s="49"/>
      <c r="KU16" s="49"/>
      <c r="KV16" s="49"/>
      <c r="KW16" s="156"/>
      <c r="KX16" s="156"/>
      <c r="KY16" s="156"/>
      <c r="KZ16" s="49"/>
      <c r="LA16" s="49"/>
      <c r="LB16" s="49"/>
      <c r="LC16" s="49"/>
      <c r="LD16" s="49"/>
      <c r="LE16" s="156"/>
      <c r="LF16" s="49"/>
      <c r="LG16" s="49"/>
      <c r="LH16" s="49"/>
      <c r="LI16" s="49"/>
      <c r="LJ16" s="49"/>
      <c r="LK16" s="49"/>
      <c r="LL16" s="49"/>
      <c r="LM16" s="49"/>
      <c r="LN16" s="156"/>
      <c r="LO16" s="49"/>
      <c r="LP16" s="49"/>
      <c r="LQ16" s="49"/>
      <c r="LR16" s="49"/>
      <c r="LS16" s="49"/>
      <c r="LT16" s="49"/>
      <c r="LU16" s="56"/>
      <c r="LV16" s="35" t="s">
        <v>366</v>
      </c>
      <c r="LW16" s="36" t="s">
        <v>371</v>
      </c>
      <c r="LX16" s="200" t="s">
        <v>372</v>
      </c>
      <c r="LY16" s="201" t="s">
        <v>1000</v>
      </c>
      <c r="LZ16" s="192"/>
      <c r="MA16" s="5" t="s">
        <v>1</v>
      </c>
    </row>
    <row r="17" spans="1:339" ht="17.25" customHeight="1" x14ac:dyDescent="0.15">
      <c r="A17" s="181">
        <v>9</v>
      </c>
      <c r="B17" s="242" t="s">
        <v>371</v>
      </c>
      <c r="C17" s="37"/>
      <c r="D17" s="37"/>
      <c r="E17" s="38" t="s">
        <v>345</v>
      </c>
      <c r="F17" s="36">
        <v>8</v>
      </c>
      <c r="G17" s="36" t="s">
        <v>373</v>
      </c>
      <c r="H17" s="36"/>
      <c r="I17" s="39" t="s">
        <v>348</v>
      </c>
      <c r="J17" s="40" t="s">
        <v>348</v>
      </c>
      <c r="K17" s="40" t="s">
        <v>348</v>
      </c>
      <c r="L17" s="40" t="s">
        <v>348</v>
      </c>
      <c r="M17" s="40" t="s">
        <v>347</v>
      </c>
      <c r="N17" s="40" t="s">
        <v>347</v>
      </c>
      <c r="O17" s="40" t="s">
        <v>347</v>
      </c>
      <c r="P17" s="40" t="s">
        <v>347</v>
      </c>
      <c r="Q17" s="40" t="s">
        <v>347</v>
      </c>
      <c r="R17" s="41" t="s">
        <v>348</v>
      </c>
      <c r="S17" s="42" t="s">
        <v>348</v>
      </c>
      <c r="T17" s="40" t="s">
        <v>348</v>
      </c>
      <c r="U17" s="40" t="s">
        <v>348</v>
      </c>
      <c r="V17" s="40" t="s">
        <v>348</v>
      </c>
      <c r="W17" s="40" t="s">
        <v>348</v>
      </c>
      <c r="X17" s="40" t="s">
        <v>348</v>
      </c>
      <c r="Y17" s="40" t="s">
        <v>348</v>
      </c>
      <c r="Z17" s="40" t="s">
        <v>348</v>
      </c>
      <c r="AA17" s="40" t="s">
        <v>348</v>
      </c>
      <c r="AB17" s="41" t="s">
        <v>348</v>
      </c>
      <c r="AC17" s="42" t="s">
        <v>348</v>
      </c>
      <c r="AD17" s="40" t="s">
        <v>348</v>
      </c>
      <c r="AE17" s="40" t="s">
        <v>348</v>
      </c>
      <c r="AF17" s="40" t="s">
        <v>348</v>
      </c>
      <c r="AG17" s="40" t="s">
        <v>348</v>
      </c>
      <c r="AH17" s="40" t="s">
        <v>348</v>
      </c>
      <c r="AI17" s="40" t="s">
        <v>348</v>
      </c>
      <c r="AJ17" s="40" t="s">
        <v>348</v>
      </c>
      <c r="AK17" s="40" t="s">
        <v>348</v>
      </c>
      <c r="AL17" s="41" t="s">
        <v>348</v>
      </c>
      <c r="AM17" s="42" t="s">
        <v>348</v>
      </c>
      <c r="AN17" s="40" t="s">
        <v>348</v>
      </c>
      <c r="AO17" s="40" t="s">
        <v>348</v>
      </c>
      <c r="AP17" s="40" t="s">
        <v>348</v>
      </c>
      <c r="AQ17" s="40" t="s">
        <v>348</v>
      </c>
      <c r="AR17" s="40" t="s">
        <v>348</v>
      </c>
      <c r="AS17" s="40" t="s">
        <v>348</v>
      </c>
      <c r="AT17" s="40" t="s">
        <v>348</v>
      </c>
      <c r="AU17" s="40" t="s">
        <v>348</v>
      </c>
      <c r="AV17" s="41" t="s">
        <v>348</v>
      </c>
      <c r="AW17" s="42" t="s">
        <v>348</v>
      </c>
      <c r="AX17" s="40" t="s">
        <v>348</v>
      </c>
      <c r="AY17" s="40" t="s">
        <v>348</v>
      </c>
      <c r="AZ17" s="40" t="s">
        <v>348</v>
      </c>
      <c r="BA17" s="40" t="s">
        <v>348</v>
      </c>
      <c r="BB17" s="40" t="s">
        <v>348</v>
      </c>
      <c r="BC17" s="40" t="s">
        <v>348</v>
      </c>
      <c r="BD17" s="40" t="s">
        <v>348</v>
      </c>
      <c r="BE17" s="40" t="s">
        <v>348</v>
      </c>
      <c r="BF17" s="41" t="s">
        <v>348</v>
      </c>
      <c r="BG17" s="42" t="s">
        <v>348</v>
      </c>
      <c r="BH17" s="40" t="s">
        <v>348</v>
      </c>
      <c r="BI17" s="40" t="s">
        <v>348</v>
      </c>
      <c r="BJ17" s="40" t="s">
        <v>348</v>
      </c>
      <c r="BK17" s="40" t="s">
        <v>348</v>
      </c>
      <c r="BL17" s="40" t="s">
        <v>348</v>
      </c>
      <c r="BM17" s="40" t="s">
        <v>348</v>
      </c>
      <c r="BN17" s="40" t="s">
        <v>348</v>
      </c>
      <c r="BO17" s="40" t="s">
        <v>348</v>
      </c>
      <c r="BP17" s="41" t="s">
        <v>348</v>
      </c>
      <c r="BQ17" s="43" t="s">
        <v>348</v>
      </c>
      <c r="BR17" s="40" t="s">
        <v>348</v>
      </c>
      <c r="BS17" s="40" t="s">
        <v>348</v>
      </c>
      <c r="BT17" s="40" t="s">
        <v>348</v>
      </c>
      <c r="BU17" s="40" t="s">
        <v>348</v>
      </c>
      <c r="BV17" s="40" t="s">
        <v>348</v>
      </c>
      <c r="BW17" s="40" t="s">
        <v>348</v>
      </c>
      <c r="BX17" s="40" t="s">
        <v>348</v>
      </c>
      <c r="BY17" s="40" t="s">
        <v>348</v>
      </c>
      <c r="BZ17" s="41" t="s">
        <v>348</v>
      </c>
      <c r="CA17" s="42" t="s">
        <v>348</v>
      </c>
      <c r="CB17" s="40" t="s">
        <v>348</v>
      </c>
      <c r="CC17" s="40" t="s">
        <v>348</v>
      </c>
      <c r="CD17" s="40" t="s">
        <v>348</v>
      </c>
      <c r="CE17" s="40" t="s">
        <v>348</v>
      </c>
      <c r="CF17" s="40" t="s">
        <v>348</v>
      </c>
      <c r="CG17" s="40" t="s">
        <v>348</v>
      </c>
      <c r="CH17" s="40" t="s">
        <v>348</v>
      </c>
      <c r="CI17" s="40" t="s">
        <v>348</v>
      </c>
      <c r="CJ17" s="41" t="s">
        <v>348</v>
      </c>
      <c r="CK17" s="42" t="s">
        <v>348</v>
      </c>
      <c r="CL17" s="40" t="s">
        <v>348</v>
      </c>
      <c r="CM17" s="40" t="s">
        <v>348</v>
      </c>
      <c r="CN17" s="40" t="s">
        <v>348</v>
      </c>
      <c r="CO17" s="40" t="s">
        <v>348</v>
      </c>
      <c r="CP17" s="40" t="s">
        <v>348</v>
      </c>
      <c r="CQ17" s="40" t="s">
        <v>348</v>
      </c>
      <c r="CR17" s="40" t="s">
        <v>348</v>
      </c>
      <c r="CS17" s="40" t="s">
        <v>348</v>
      </c>
      <c r="CT17" s="44" t="s">
        <v>348</v>
      </c>
      <c r="CU17" s="32" t="s">
        <v>354</v>
      </c>
      <c r="CV17" s="47">
        <v>2</v>
      </c>
      <c r="CW17" s="47">
        <v>3</v>
      </c>
      <c r="CX17" s="47">
        <v>3</v>
      </c>
      <c r="CY17" s="55">
        <v>4</v>
      </c>
      <c r="CZ17" s="34" t="s">
        <v>354</v>
      </c>
      <c r="DA17" s="47">
        <f t="shared" si="4"/>
        <v>2</v>
      </c>
      <c r="DB17" s="47">
        <f t="shared" si="5"/>
        <v>6</v>
      </c>
      <c r="DC17" s="47">
        <f t="shared" si="6"/>
        <v>18</v>
      </c>
      <c r="DD17" s="179">
        <f t="shared" si="7"/>
        <v>72</v>
      </c>
      <c r="DE17" s="32">
        <v>220</v>
      </c>
      <c r="DF17" s="47">
        <v>330</v>
      </c>
      <c r="DG17" s="47">
        <v>650</v>
      </c>
      <c r="DH17" s="47">
        <v>1080</v>
      </c>
      <c r="DI17" s="55">
        <v>3220</v>
      </c>
      <c r="DJ17" s="174">
        <v>1</v>
      </c>
      <c r="DK17" s="49">
        <f t="shared" si="8"/>
        <v>0.75</v>
      </c>
      <c r="DL17" s="49">
        <f t="shared" si="9"/>
        <v>0.49242424242424238</v>
      </c>
      <c r="DM17" s="49">
        <f t="shared" si="10"/>
        <v>0.27272727272727271</v>
      </c>
      <c r="DN17" s="56">
        <f t="shared" si="11"/>
        <v>0.20328282828282829</v>
      </c>
      <c r="DO17" s="45" t="s">
        <v>357</v>
      </c>
      <c r="DP17" s="31" t="s">
        <v>374</v>
      </c>
      <c r="DQ17" s="46">
        <v>4</v>
      </c>
      <c r="DR17" s="32">
        <v>12</v>
      </c>
      <c r="DS17" s="47">
        <v>4</v>
      </c>
      <c r="DT17" s="47">
        <v>7</v>
      </c>
      <c r="DU17" s="47">
        <v>2</v>
      </c>
      <c r="DV17" s="47">
        <v>1</v>
      </c>
      <c r="DW17" s="47">
        <v>1</v>
      </c>
      <c r="DX17" s="47">
        <v>8</v>
      </c>
      <c r="DY17" s="47">
        <v>8</v>
      </c>
      <c r="DZ17" s="48">
        <f t="shared" si="12"/>
        <v>8</v>
      </c>
      <c r="EA17" s="32">
        <f>RANK(DR17,$DR$9:$DR$350,0)</f>
        <v>302</v>
      </c>
      <c r="EB17" s="47">
        <f>RANK(DS17,$DS$9:$DS$350,0)</f>
        <v>315</v>
      </c>
      <c r="EC17" s="47">
        <f>RANK(DT17,$DT$9:$DT$350,0)</f>
        <v>296</v>
      </c>
      <c r="ED17" s="47">
        <f>RANK(DU17,$DU$9:$DU$350,0)</f>
        <v>320</v>
      </c>
      <c r="EE17" s="47">
        <f>RANK(DV17,$DV$9:$DV$350,0)</f>
        <v>318</v>
      </c>
      <c r="EF17" s="47">
        <f>RANK(DW17,$DW$9:$DW$350,0)</f>
        <v>317</v>
      </c>
      <c r="EG17" s="47">
        <f>RANK(DX17,$DX$9:$DX$350,0)</f>
        <v>284</v>
      </c>
      <c r="EH17" s="47">
        <f>RANK(DY17,$DY$9:$DY$350,0)</f>
        <v>270</v>
      </c>
      <c r="EI17" s="48">
        <f>RANK(DZ17,$DZ$9:$DZ$350,0)</f>
        <v>310</v>
      </c>
      <c r="EJ17" s="32">
        <f>COUNTIFS($DR$9:$DR$350,"&gt;"&amp;DR17,$DO$9:$DO$350,DO17)+1</f>
        <v>57</v>
      </c>
      <c r="EK17" s="47">
        <f>COUNTIFS($DS$9:$DS$350,"&gt;"&amp;DS17,$DO$9:$DO$350,DO17)+1</f>
        <v>59</v>
      </c>
      <c r="EL17" s="47">
        <f>COUNTIFS($DT$9:$DT$350,"&gt;"&amp;DT17,$DO$9:$DO$350,DO17)+1</f>
        <v>58</v>
      </c>
      <c r="EM17" s="47">
        <f>COUNTIFS($DU$9:$DU$350,"&gt;"&amp;DU17,$DO$9:$DO$350,DO17)+1</f>
        <v>62</v>
      </c>
      <c r="EN17" s="47">
        <f>COUNTIFS($DV$9:$DV$350,"&gt;"&amp;DV17,$DO$9:$DO$350,DO17)+1</f>
        <v>61</v>
      </c>
      <c r="EO17" s="47">
        <f>COUNTIFS($DW$9:$DW$350,"&gt;"&amp;DW17,$DO$9:$DO$350,DO17)+1</f>
        <v>61</v>
      </c>
      <c r="EP17" s="47">
        <f>COUNTIFS($DX$9:$DX$350,"&gt;"&amp;DX17,$DO$9:$DO$350,DO17)+1</f>
        <v>59</v>
      </c>
      <c r="EQ17" s="47">
        <f>COUNTIFS($DY$9:$DY$350,"&gt;"&amp;DY17,$DO$9:$DO$350,DO17)+1</f>
        <v>61</v>
      </c>
      <c r="ER17" s="48">
        <f>COUNTIFS($DZ$9:$DZ$350,"&gt;"&amp;DZ17,$DO$9:$DO$350,DO17)+1</f>
        <v>61</v>
      </c>
      <c r="ES17" s="164">
        <f t="shared" si="13"/>
        <v>1.5</v>
      </c>
      <c r="ET17" s="165">
        <f t="shared" si="14"/>
        <v>0.5</v>
      </c>
      <c r="EU17" s="165">
        <f t="shared" si="15"/>
        <v>0.88</v>
      </c>
      <c r="EV17" s="165">
        <f t="shared" si="16"/>
        <v>0.25</v>
      </c>
      <c r="EW17" s="165">
        <f t="shared" si="17"/>
        <v>0.13</v>
      </c>
      <c r="EX17" s="165">
        <f t="shared" si="18"/>
        <v>0.13</v>
      </c>
      <c r="EY17" s="165">
        <f t="shared" si="19"/>
        <v>1</v>
      </c>
      <c r="EZ17" s="165">
        <f t="shared" si="20"/>
        <v>1</v>
      </c>
      <c r="FA17" s="213">
        <f t="shared" si="21"/>
        <v>1</v>
      </c>
      <c r="FB17" s="164">
        <f>ROUND(((ES17-AVERAGE(ES$9:ES$350))/STDEVP(ES$9:ES$350)*10+50),2)</f>
        <v>69.16</v>
      </c>
      <c r="FC17" s="165">
        <f>ROUND(((ET17-AVERAGE(ET$9:ET$350))/STDEVP(ET$9:ET$350)*10+50),2)</f>
        <v>43.71</v>
      </c>
      <c r="FD17" s="165">
        <f>ROUND(((EU17-AVERAGE(EU$9:EU$350))/STDEVP(EU$9:EU$350)*10+50),2)</f>
        <v>61.71</v>
      </c>
      <c r="FE17" s="165">
        <f>ROUND(((EV17-AVERAGE(EV$9:EV$350))/STDEVP(EV$9:EV$350)*10+50),2)</f>
        <v>36.840000000000003</v>
      </c>
      <c r="FF17" s="165">
        <f>ROUND(((EW17-AVERAGE(EW$9:EW$350))/STDEVP(EW$9:EW$350)*10+50),2)</f>
        <v>40.98</v>
      </c>
      <c r="FG17" s="165">
        <f>ROUND(((EX17-AVERAGE(EX$9:EX$350))/STDEVP(EX$9:EX$350)*10+50),2)</f>
        <v>42.1</v>
      </c>
      <c r="FH17" s="165">
        <f>ROUND(((EY17-AVERAGE(EY$9:EY$350))/STDEVP(EY$9:EY$350)*10+50),2)</f>
        <v>60.81</v>
      </c>
      <c r="FI17" s="165">
        <f>ROUND(((EZ17-AVERAGE(EZ$9:EZ$350))/STDEVP(EZ$9:EZ$350)*10+50),2)</f>
        <v>60.97</v>
      </c>
      <c r="FJ17" s="166">
        <f>ROUND(((FA17-AVERAGE(FA$9:FA$350))/STDEVP(FA$9:FA$350)*10+50),2)</f>
        <v>50.89</v>
      </c>
      <c r="FK17" s="32">
        <f>RANK(FB17,$FB$9:$FB$350,0)</f>
        <v>8</v>
      </c>
      <c r="FL17" s="47">
        <f>RANK(FC17,$FC$9:$FC$350,0)</f>
        <v>204</v>
      </c>
      <c r="FM17" s="47">
        <f>RANK(FD17,$FD$9:$FD$350,0)</f>
        <v>46</v>
      </c>
      <c r="FN17" s="47">
        <f>RANK(FE17,$FE$9:$FE$350,0)</f>
        <v>304</v>
      </c>
      <c r="FO17" s="47">
        <f>RANK(FF17,$FF$9:$FF$350,0)</f>
        <v>296</v>
      </c>
      <c r="FP17" s="47">
        <f>RANK(FG17,$FG$9:$FG$350,0)</f>
        <v>287</v>
      </c>
      <c r="FQ17" s="47">
        <f>RANK(FH17,$FH$9:$FH$350,0)</f>
        <v>39</v>
      </c>
      <c r="FR17" s="47">
        <f>RANK(FI17,$FI$9:$FI$350,0)</f>
        <v>36</v>
      </c>
      <c r="FS17" s="48">
        <f>RANK(FJ17,$FJ$9:$FJ$350,0)</f>
        <v>120</v>
      </c>
      <c r="FT17" s="164">
        <f>ROUND(AVERAGEIF($DO$9:$DO$347,$DO17,$ES$9:$ES$347),2)</f>
        <v>0.97</v>
      </c>
      <c r="FU17" s="165">
        <f>ROUND(AVERAGEIF($DO$9:$DO$347,$DO17,$ET$9:$ET$347),2)</f>
        <v>0.37</v>
      </c>
      <c r="FV17" s="165">
        <f>ROUND(AVERAGEIF($DO$9:$DO$347,$DO17,$EU$9:$EU$347),2)</f>
        <v>0.82</v>
      </c>
      <c r="FW17" s="165">
        <f>ROUND(AVERAGEIF($DO$9:$DO$347,$DO17,$EV$9:$EV$347),2)</f>
        <v>0.42</v>
      </c>
      <c r="FX17" s="165">
        <f>ROUND(AVERAGEIF($DO$9:$DO$347,$DO17,$EW$9:$EW$347),2)</f>
        <v>0.16</v>
      </c>
      <c r="FY17" s="165">
        <f>ROUND(AVERAGEIF($DO$9:$DO$347,$DO17,$EX$9:$EX$347),2)</f>
        <v>0.15</v>
      </c>
      <c r="FZ17" s="165">
        <f>ROUND(AVERAGEIF($DO$9:$DO$347,$DO17,$EY$9:$EY$347),2)</f>
        <v>0.78</v>
      </c>
      <c r="GA17" s="165">
        <f>ROUND(AVERAGEIF($DO$9:$DO$347,$DO17,$EZ$9:$EZ$347),2)</f>
        <v>0.92</v>
      </c>
      <c r="GB17" s="166">
        <f>ROUND(AVERAGEIF($DO$9:$DO$347,$DO17,$FA$9:$FA$347),2)</f>
        <v>0.98</v>
      </c>
      <c r="GC17" s="239">
        <f t="shared" si="23"/>
        <v>0.53</v>
      </c>
      <c r="GD17" s="243">
        <f t="shared" si="24"/>
        <v>0.13</v>
      </c>
      <c r="GE17" s="243">
        <f t="shared" si="25"/>
        <v>6.0000000000000053E-2</v>
      </c>
      <c r="GF17" s="243">
        <f t="shared" si="26"/>
        <v>-0.16999999999999998</v>
      </c>
      <c r="GG17" s="243">
        <f t="shared" si="27"/>
        <v>-0.03</v>
      </c>
      <c r="GH17" s="243">
        <f t="shared" si="28"/>
        <v>-1.999999999999999E-2</v>
      </c>
      <c r="GI17" s="243">
        <f t="shared" si="29"/>
        <v>0.21999999999999997</v>
      </c>
      <c r="GJ17" s="243">
        <f t="shared" si="30"/>
        <v>7.999999999999996E-2</v>
      </c>
      <c r="GK17" s="244">
        <f t="shared" si="31"/>
        <v>2.0000000000000018E-2</v>
      </c>
      <c r="GL17" s="238">
        <f>COUNTIFS($ES$9:$ES$350,"&gt;"&amp;ES17,$DO$9:$DO$350,$DO17)+1</f>
        <v>5</v>
      </c>
      <c r="GM17" s="240">
        <f>COUNTIFS($ET$9:$ET$350,"&gt;"&amp;ET17,$DO$9:$DO$350,$DO17)+1</f>
        <v>6</v>
      </c>
      <c r="GN17" s="240">
        <f>COUNTIFS($EU$9:$EU$350,"&gt;"&amp;EU17,$DO$9:$DO$350,$DO17)+1</f>
        <v>20</v>
      </c>
      <c r="GO17" s="240">
        <f>COUNTIFS($EV$9:$EV$350,"&gt;"&amp;EV17,$DO$9:$DO$350,$DO17)+1</f>
        <v>58</v>
      </c>
      <c r="GP17" s="240">
        <f>COUNTIFS($EW$9:$EW$350,"&gt;"&amp;EW17,$DO$9:$DO$350,$DO17)+1</f>
        <v>39</v>
      </c>
      <c r="GQ17" s="240">
        <f>COUNTIFS($EX$9:$EX$350,"&gt;"&amp;EX17,$DO$9:$DO$350,$DO17)+1</f>
        <v>39</v>
      </c>
      <c r="GR17" s="240">
        <f>COUNTIFS($EY$9:$EY$350,"&gt;"&amp;EY17,$DO$9:$DO$350,$DO17)+1</f>
        <v>7</v>
      </c>
      <c r="GS17" s="240">
        <f>COUNTIFS($EZ$9:$EZ$350,"&gt;"&amp;EZ17,$DO$9:$DO$350,$DO17)+1</f>
        <v>20</v>
      </c>
      <c r="GT17" s="241">
        <f>COUNTIFS($FA$9:$FA$350,"&gt;"&amp;FA17,$DO$9:$DO$350,$DO17)+1</f>
        <v>24</v>
      </c>
      <c r="GU17" s="167"/>
      <c r="GV17" s="49">
        <v>7.0000000000000007E-2</v>
      </c>
      <c r="GW17" s="49"/>
      <c r="GX17" s="49"/>
      <c r="GY17" s="49"/>
      <c r="GZ17" s="50"/>
      <c r="HA17" s="51"/>
      <c r="HB17" s="52"/>
      <c r="HC17" s="53"/>
      <c r="HD17" s="49"/>
      <c r="HE17" s="49"/>
      <c r="HF17" s="49"/>
      <c r="HG17" s="49"/>
      <c r="HH17" s="49"/>
      <c r="HI17" s="49"/>
      <c r="HJ17" s="144"/>
      <c r="HK17" s="51"/>
      <c r="HL17" s="49"/>
      <c r="HM17" s="49"/>
      <c r="HN17" s="49"/>
      <c r="HO17" s="49"/>
      <c r="HP17" s="49"/>
      <c r="HQ17" s="49"/>
      <c r="HR17" s="150"/>
      <c r="HS17" s="53"/>
      <c r="HT17" s="49"/>
      <c r="HU17" s="49"/>
      <c r="HV17" s="49"/>
      <c r="HW17" s="49"/>
      <c r="HX17" s="49"/>
      <c r="HY17" s="49"/>
      <c r="HZ17" s="144"/>
      <c r="IA17" s="51"/>
      <c r="IB17" s="49"/>
      <c r="IC17" s="49"/>
      <c r="ID17" s="49"/>
      <c r="IE17" s="49"/>
      <c r="IF17" s="49"/>
      <c r="IG17" s="49"/>
      <c r="IH17" s="49"/>
      <c r="II17" s="49"/>
      <c r="IJ17" s="49"/>
      <c r="IK17" s="49"/>
      <c r="IL17" s="49"/>
      <c r="IM17" s="150"/>
      <c r="IN17" s="51"/>
      <c r="IO17" s="49"/>
      <c r="IP17" s="49"/>
      <c r="IQ17" s="49"/>
      <c r="IR17" s="150"/>
      <c r="IS17" s="53"/>
      <c r="IT17" s="49"/>
      <c r="IU17" s="49"/>
      <c r="IV17" s="49"/>
      <c r="IW17" s="49"/>
      <c r="IX17" s="156"/>
      <c r="IY17" s="49"/>
      <c r="IZ17" s="49"/>
      <c r="JA17" s="49"/>
      <c r="JB17" s="49"/>
      <c r="JC17" s="49"/>
      <c r="JD17" s="49"/>
      <c r="JE17" s="49"/>
      <c r="JF17" s="49"/>
      <c r="JG17" s="156"/>
      <c r="JH17" s="49"/>
      <c r="JI17" s="49"/>
      <c r="JJ17" s="49"/>
      <c r="JK17" s="49"/>
      <c r="JL17" s="49"/>
      <c r="JM17" s="49"/>
      <c r="JN17" s="144"/>
      <c r="JO17" s="54"/>
      <c r="JP17" s="55"/>
      <c r="JQ17" s="51"/>
      <c r="JR17" s="49"/>
      <c r="JS17" s="47"/>
      <c r="JT17" s="47"/>
      <c r="JU17" s="47"/>
      <c r="JV17" s="245"/>
      <c r="JW17" s="53"/>
      <c r="JX17" s="49"/>
      <c r="JY17" s="49"/>
      <c r="JZ17" s="49"/>
      <c r="KA17" s="144"/>
      <c r="KB17" s="51"/>
      <c r="KC17" s="49"/>
      <c r="KD17" s="49"/>
      <c r="KE17" s="49"/>
      <c r="KF17" s="49"/>
      <c r="KG17" s="49"/>
      <c r="KH17" s="49"/>
      <c r="KI17" s="49"/>
      <c r="KJ17" s="150"/>
      <c r="KK17" s="53"/>
      <c r="KL17" s="49"/>
      <c r="KM17" s="49"/>
      <c r="KN17" s="49"/>
      <c r="KO17" s="49"/>
      <c r="KP17" s="49"/>
      <c r="KQ17" s="49"/>
      <c r="KR17" s="49"/>
      <c r="KS17" s="49"/>
      <c r="KT17" s="49"/>
      <c r="KU17" s="49"/>
      <c r="KV17" s="49"/>
      <c r="KW17" s="156"/>
      <c r="KX17" s="156"/>
      <c r="KY17" s="156"/>
      <c r="KZ17" s="49"/>
      <c r="LA17" s="49"/>
      <c r="LB17" s="49"/>
      <c r="LC17" s="49"/>
      <c r="LD17" s="49"/>
      <c r="LE17" s="156">
        <v>0.05</v>
      </c>
      <c r="LF17" s="49"/>
      <c r="LG17" s="49"/>
      <c r="LH17" s="49"/>
      <c r="LI17" s="49"/>
      <c r="LJ17" s="49"/>
      <c r="LK17" s="49"/>
      <c r="LL17" s="49"/>
      <c r="LM17" s="49"/>
      <c r="LN17" s="156"/>
      <c r="LO17" s="49"/>
      <c r="LP17" s="49"/>
      <c r="LQ17" s="49"/>
      <c r="LR17" s="49"/>
      <c r="LS17" s="49"/>
      <c r="LT17" s="49"/>
      <c r="LU17" s="56"/>
      <c r="LV17" s="35" t="s">
        <v>368</v>
      </c>
      <c r="LW17" s="36" t="s">
        <v>375</v>
      </c>
      <c r="LX17" s="200" t="s">
        <v>820</v>
      </c>
      <c r="LY17" s="201" t="s">
        <v>800</v>
      </c>
      <c r="LZ17" s="192"/>
      <c r="MA17" s="5" t="s">
        <v>1</v>
      </c>
    </row>
    <row r="18" spans="1:339" ht="17.25" customHeight="1" x14ac:dyDescent="0.15">
      <c r="A18" s="181">
        <v>10</v>
      </c>
      <c r="B18" s="242" t="s">
        <v>375</v>
      </c>
      <c r="C18" s="37"/>
      <c r="D18" s="37"/>
      <c r="E18" s="38" t="s">
        <v>345</v>
      </c>
      <c r="F18" s="36">
        <v>9</v>
      </c>
      <c r="G18" s="36" t="s">
        <v>346</v>
      </c>
      <c r="H18" s="36"/>
      <c r="I18" s="39" t="s">
        <v>348</v>
      </c>
      <c r="J18" s="40" t="s">
        <v>348</v>
      </c>
      <c r="K18" s="40" t="s">
        <v>348</v>
      </c>
      <c r="L18" s="40" t="s">
        <v>348</v>
      </c>
      <c r="M18" s="40" t="s">
        <v>348</v>
      </c>
      <c r="N18" s="40" t="s">
        <v>347</v>
      </c>
      <c r="O18" s="40" t="s">
        <v>347</v>
      </c>
      <c r="P18" s="40" t="s">
        <v>347</v>
      </c>
      <c r="Q18" s="40" t="s">
        <v>347</v>
      </c>
      <c r="R18" s="41" t="s">
        <v>348</v>
      </c>
      <c r="S18" s="42" t="s">
        <v>348</v>
      </c>
      <c r="T18" s="40" t="s">
        <v>348</v>
      </c>
      <c r="U18" s="40" t="s">
        <v>348</v>
      </c>
      <c r="V18" s="40" t="s">
        <v>348</v>
      </c>
      <c r="W18" s="40" t="s">
        <v>348</v>
      </c>
      <c r="X18" s="40" t="s">
        <v>348</v>
      </c>
      <c r="Y18" s="40" t="s">
        <v>348</v>
      </c>
      <c r="Z18" s="40" t="s">
        <v>348</v>
      </c>
      <c r="AA18" s="40" t="s">
        <v>348</v>
      </c>
      <c r="AB18" s="41" t="s">
        <v>348</v>
      </c>
      <c r="AC18" s="42" t="s">
        <v>348</v>
      </c>
      <c r="AD18" s="40" t="s">
        <v>348</v>
      </c>
      <c r="AE18" s="40" t="s">
        <v>348</v>
      </c>
      <c r="AF18" s="40" t="s">
        <v>348</v>
      </c>
      <c r="AG18" s="40" t="s">
        <v>348</v>
      </c>
      <c r="AH18" s="40" t="s">
        <v>348</v>
      </c>
      <c r="AI18" s="40" t="s">
        <v>348</v>
      </c>
      <c r="AJ18" s="40" t="s">
        <v>348</v>
      </c>
      <c r="AK18" s="40" t="s">
        <v>348</v>
      </c>
      <c r="AL18" s="41" t="s">
        <v>348</v>
      </c>
      <c r="AM18" s="42" t="s">
        <v>348</v>
      </c>
      <c r="AN18" s="40" t="s">
        <v>348</v>
      </c>
      <c r="AO18" s="40" t="s">
        <v>348</v>
      </c>
      <c r="AP18" s="40" t="s">
        <v>348</v>
      </c>
      <c r="AQ18" s="40" t="s">
        <v>348</v>
      </c>
      <c r="AR18" s="40" t="s">
        <v>348</v>
      </c>
      <c r="AS18" s="40" t="s">
        <v>348</v>
      </c>
      <c r="AT18" s="40" t="s">
        <v>348</v>
      </c>
      <c r="AU18" s="40" t="s">
        <v>348</v>
      </c>
      <c r="AV18" s="41" t="s">
        <v>348</v>
      </c>
      <c r="AW18" s="42" t="s">
        <v>348</v>
      </c>
      <c r="AX18" s="40" t="s">
        <v>348</v>
      </c>
      <c r="AY18" s="40" t="s">
        <v>348</v>
      </c>
      <c r="AZ18" s="40" t="s">
        <v>348</v>
      </c>
      <c r="BA18" s="40" t="s">
        <v>348</v>
      </c>
      <c r="BB18" s="40" t="s">
        <v>348</v>
      </c>
      <c r="BC18" s="40" t="s">
        <v>348</v>
      </c>
      <c r="BD18" s="40" t="s">
        <v>348</v>
      </c>
      <c r="BE18" s="40" t="s">
        <v>348</v>
      </c>
      <c r="BF18" s="41" t="s">
        <v>348</v>
      </c>
      <c r="BG18" s="42" t="s">
        <v>348</v>
      </c>
      <c r="BH18" s="40" t="s">
        <v>348</v>
      </c>
      <c r="BI18" s="40" t="s">
        <v>348</v>
      </c>
      <c r="BJ18" s="40" t="s">
        <v>348</v>
      </c>
      <c r="BK18" s="40" t="s">
        <v>348</v>
      </c>
      <c r="BL18" s="40" t="s">
        <v>348</v>
      </c>
      <c r="BM18" s="40" t="s">
        <v>348</v>
      </c>
      <c r="BN18" s="40" t="s">
        <v>348</v>
      </c>
      <c r="BO18" s="40" t="s">
        <v>348</v>
      </c>
      <c r="BP18" s="41" t="s">
        <v>348</v>
      </c>
      <c r="BQ18" s="43" t="s">
        <v>348</v>
      </c>
      <c r="BR18" s="40" t="s">
        <v>348</v>
      </c>
      <c r="BS18" s="40" t="s">
        <v>348</v>
      </c>
      <c r="BT18" s="40" t="s">
        <v>348</v>
      </c>
      <c r="BU18" s="40" t="s">
        <v>348</v>
      </c>
      <c r="BV18" s="40" t="s">
        <v>348</v>
      </c>
      <c r="BW18" s="40" t="s">
        <v>348</v>
      </c>
      <c r="BX18" s="40" t="s">
        <v>348</v>
      </c>
      <c r="BY18" s="40" t="s">
        <v>348</v>
      </c>
      <c r="BZ18" s="41" t="s">
        <v>348</v>
      </c>
      <c r="CA18" s="42" t="s">
        <v>348</v>
      </c>
      <c r="CB18" s="40" t="s">
        <v>348</v>
      </c>
      <c r="CC18" s="40" t="s">
        <v>348</v>
      </c>
      <c r="CD18" s="40" t="s">
        <v>348</v>
      </c>
      <c r="CE18" s="40" t="s">
        <v>348</v>
      </c>
      <c r="CF18" s="40" t="s">
        <v>348</v>
      </c>
      <c r="CG18" s="40" t="s">
        <v>348</v>
      </c>
      <c r="CH18" s="40" t="s">
        <v>348</v>
      </c>
      <c r="CI18" s="40" t="s">
        <v>348</v>
      </c>
      <c r="CJ18" s="41" t="s">
        <v>348</v>
      </c>
      <c r="CK18" s="42" t="s">
        <v>348</v>
      </c>
      <c r="CL18" s="40" t="s">
        <v>348</v>
      </c>
      <c r="CM18" s="40" t="s">
        <v>348</v>
      </c>
      <c r="CN18" s="40" t="s">
        <v>348</v>
      </c>
      <c r="CO18" s="40" t="s">
        <v>348</v>
      </c>
      <c r="CP18" s="40" t="s">
        <v>348</v>
      </c>
      <c r="CQ18" s="40" t="s">
        <v>348</v>
      </c>
      <c r="CR18" s="40" t="s">
        <v>348</v>
      </c>
      <c r="CS18" s="40" t="s">
        <v>348</v>
      </c>
      <c r="CT18" s="44" t="s">
        <v>348</v>
      </c>
      <c r="CU18" s="32" t="s">
        <v>354</v>
      </c>
      <c r="CV18" s="47">
        <v>2</v>
      </c>
      <c r="CW18" s="47">
        <v>3</v>
      </c>
      <c r="CX18" s="47">
        <v>3</v>
      </c>
      <c r="CY18" s="55">
        <v>4</v>
      </c>
      <c r="CZ18" s="34" t="s">
        <v>354</v>
      </c>
      <c r="DA18" s="47">
        <f t="shared" si="4"/>
        <v>2</v>
      </c>
      <c r="DB18" s="47">
        <f t="shared" si="5"/>
        <v>6</v>
      </c>
      <c r="DC18" s="47">
        <f t="shared" si="6"/>
        <v>18</v>
      </c>
      <c r="DD18" s="179">
        <f t="shared" si="7"/>
        <v>72</v>
      </c>
      <c r="DE18" s="32">
        <v>20</v>
      </c>
      <c r="DF18" s="47">
        <v>20</v>
      </c>
      <c r="DG18" s="47">
        <v>40</v>
      </c>
      <c r="DH18" s="47">
        <v>60</v>
      </c>
      <c r="DI18" s="55">
        <v>170</v>
      </c>
      <c r="DJ18" s="174">
        <v>1</v>
      </c>
      <c r="DK18" s="49">
        <f t="shared" si="8"/>
        <v>0.5</v>
      </c>
      <c r="DL18" s="49">
        <f t="shared" si="9"/>
        <v>0.33333333333333337</v>
      </c>
      <c r="DM18" s="49">
        <f t="shared" si="10"/>
        <v>0.16666666666666669</v>
      </c>
      <c r="DN18" s="56">
        <f t="shared" si="11"/>
        <v>0.11805555555555555</v>
      </c>
      <c r="DO18" s="45" t="s">
        <v>376</v>
      </c>
      <c r="DP18" s="31"/>
      <c r="DQ18" s="46">
        <v>4</v>
      </c>
      <c r="DR18" s="32">
        <v>9</v>
      </c>
      <c r="DS18" s="47">
        <v>7</v>
      </c>
      <c r="DT18" s="47">
        <v>5</v>
      </c>
      <c r="DU18" s="47">
        <v>5</v>
      </c>
      <c r="DV18" s="47">
        <v>3</v>
      </c>
      <c r="DW18" s="47">
        <v>3</v>
      </c>
      <c r="DX18" s="47">
        <v>9</v>
      </c>
      <c r="DY18" s="47">
        <v>7</v>
      </c>
      <c r="DZ18" s="48">
        <f t="shared" si="12"/>
        <v>8</v>
      </c>
      <c r="EA18" s="32">
        <f>RANK(DR18,$DR$9:$DR$350,0)</f>
        <v>308</v>
      </c>
      <c r="EB18" s="47">
        <f>RANK(DS18,$DS$9:$DS$350,0)</f>
        <v>304</v>
      </c>
      <c r="EC18" s="47">
        <f>RANK(DT18,$DT$9:$DT$350,0)</f>
        <v>305</v>
      </c>
      <c r="ED18" s="47">
        <f>RANK(DU18,$DU$9:$DU$350,0)</f>
        <v>304</v>
      </c>
      <c r="EE18" s="47">
        <f>RANK(DV18,$DV$9:$DV$350,0)</f>
        <v>306</v>
      </c>
      <c r="EF18" s="47">
        <f>RANK(DW18,$DW$9:$DW$350,0)</f>
        <v>300</v>
      </c>
      <c r="EG18" s="47">
        <f>RANK(DX18,$DX$9:$DX$350,0)</f>
        <v>276</v>
      </c>
      <c r="EH18" s="47">
        <f>RANK(DY18,$DY$9:$DY$350,0)</f>
        <v>276</v>
      </c>
      <c r="EI18" s="48">
        <f>RANK(DZ18,$DZ$9:$DZ$350,0)</f>
        <v>310</v>
      </c>
      <c r="EJ18" s="32">
        <f>COUNTIFS($DR$9:$DR$350,"&gt;"&amp;DR18,$DO$9:$DO$350,DO18)+1</f>
        <v>64</v>
      </c>
      <c r="EK18" s="47">
        <f>COUNTIFS($DS$9:$DS$350,"&gt;"&amp;DS18,$DO$9:$DO$350,DO18)+1</f>
        <v>64</v>
      </c>
      <c r="EL18" s="47">
        <f>COUNTIFS($DT$9:$DT$350,"&gt;"&amp;DT18,$DO$9:$DO$350,DO18)+1</f>
        <v>63</v>
      </c>
      <c r="EM18" s="47">
        <f>COUNTIFS($DU$9:$DU$350,"&gt;"&amp;DU18,$DO$9:$DO$350,DO18)+1</f>
        <v>63</v>
      </c>
      <c r="EN18" s="47">
        <f>COUNTIFS($DV$9:$DV$350,"&gt;"&amp;DV18,$DO$9:$DO$350,DO18)+1</f>
        <v>62</v>
      </c>
      <c r="EO18" s="47">
        <f>COUNTIFS($DW$9:$DW$350,"&gt;"&amp;DW18,$DO$9:$DO$350,DO18)+1</f>
        <v>63</v>
      </c>
      <c r="EP18" s="47">
        <f>COUNTIFS($DX$9:$DX$350,"&gt;"&amp;DX18,$DO$9:$DO$350,DO18)+1</f>
        <v>64</v>
      </c>
      <c r="EQ18" s="47">
        <f>COUNTIFS($DY$9:$DY$350,"&gt;"&amp;DY18,$DO$9:$DO$350,DO18)+1</f>
        <v>63</v>
      </c>
      <c r="ER18" s="48">
        <f>COUNTIFS($DZ$9:$DZ$350,"&gt;"&amp;DZ18,$DO$9:$DO$350,DO18)+1</f>
        <v>63</v>
      </c>
      <c r="ES18" s="164">
        <f t="shared" si="13"/>
        <v>1</v>
      </c>
      <c r="ET18" s="165">
        <f t="shared" si="14"/>
        <v>0.78</v>
      </c>
      <c r="EU18" s="165">
        <f t="shared" si="15"/>
        <v>0.56000000000000005</v>
      </c>
      <c r="EV18" s="165">
        <f t="shared" si="16"/>
        <v>0.56000000000000005</v>
      </c>
      <c r="EW18" s="165">
        <f t="shared" si="17"/>
        <v>0.33</v>
      </c>
      <c r="EX18" s="165">
        <f t="shared" si="18"/>
        <v>0.33</v>
      </c>
      <c r="EY18" s="165">
        <f t="shared" si="19"/>
        <v>1</v>
      </c>
      <c r="EZ18" s="165">
        <f t="shared" si="20"/>
        <v>0.78</v>
      </c>
      <c r="FA18" s="213">
        <f t="shared" si="21"/>
        <v>0.89</v>
      </c>
      <c r="FB18" s="164">
        <f>ROUND(((ES18-AVERAGE(ES$9:ES$350))/STDEVP(ES$9:ES$350)*10+50),2)</f>
        <v>50.69</v>
      </c>
      <c r="FC18" s="165">
        <f>ROUND(((ET18-AVERAGE(ET$9:ET$350))/STDEVP(ET$9:ET$350)*10+50),2)</f>
        <v>51.54</v>
      </c>
      <c r="FD18" s="165">
        <f>ROUND(((EU18-AVERAGE(EU$9:EU$350))/STDEVP(EU$9:EU$350)*10+50),2)</f>
        <v>49.22</v>
      </c>
      <c r="FE18" s="165">
        <f>ROUND(((EV18-AVERAGE(EV$9:EV$350))/STDEVP(EV$9:EV$350)*10+50),2)</f>
        <v>52.62</v>
      </c>
      <c r="FF18" s="165">
        <f>ROUND(((EW18-AVERAGE(EW$9:EW$350))/STDEVP(EW$9:EW$350)*10+50),2)</f>
        <v>47.78</v>
      </c>
      <c r="FG18" s="165">
        <f>ROUND(((EX18-AVERAGE(EX$9:EX$350))/STDEVP(EX$9:EX$350)*10+50),2)</f>
        <v>49.19</v>
      </c>
      <c r="FH18" s="165">
        <f>ROUND(((EY18-AVERAGE(EY$9:EY$350))/STDEVP(EY$9:EY$350)*10+50),2)</f>
        <v>60.81</v>
      </c>
      <c r="FI18" s="165">
        <f>ROUND(((EZ18-AVERAGE(EZ$9:EZ$350))/STDEVP(EZ$9:EZ$350)*10+50),2)</f>
        <v>54.38</v>
      </c>
      <c r="FJ18" s="166">
        <f>ROUND(((FA18-AVERAGE(FA$9:FA$350))/STDEVP(FA$9:FA$350)*10+50),2)</f>
        <v>46.98</v>
      </c>
      <c r="FK18" s="32">
        <f>RANK(FB18,$FB$9:$FB$350,0)</f>
        <v>134</v>
      </c>
      <c r="FL18" s="47">
        <f>RANK(FC18,$FC$9:$FC$350,0)</f>
        <v>130</v>
      </c>
      <c r="FM18" s="47">
        <f>RANK(FD18,$FD$9:$FD$350,0)</f>
        <v>144</v>
      </c>
      <c r="FN18" s="47">
        <f>RANK(FE18,$FE$9:$FE$350,0)</f>
        <v>101</v>
      </c>
      <c r="FO18" s="47">
        <f>RANK(FF18,$FF$9:$FF$350,0)</f>
        <v>122</v>
      </c>
      <c r="FP18" s="47">
        <f>RANK(FG18,$FG$9:$FG$350,0)</f>
        <v>101</v>
      </c>
      <c r="FQ18" s="47">
        <f>RANK(FH18,$FH$9:$FH$350,0)</f>
        <v>39</v>
      </c>
      <c r="FR18" s="47">
        <f>RANK(FI18,$FI$9:$FI$350,0)</f>
        <v>97</v>
      </c>
      <c r="FS18" s="48">
        <f>RANK(FJ18,$FJ$9:$FJ$350,0)</f>
        <v>169</v>
      </c>
      <c r="FT18" s="164">
        <f>ROUND(AVERAGEIF($DO$9:$DO$347,$DO18,$ES$9:$ES$347),2)</f>
        <v>0.95</v>
      </c>
      <c r="FU18" s="165">
        <f>ROUND(AVERAGEIF($DO$9:$DO$347,$DO18,$ET$9:$ET$347),2)</f>
        <v>0.69</v>
      </c>
      <c r="FV18" s="165">
        <f>ROUND(AVERAGEIF($DO$9:$DO$347,$DO18,$EU$9:$EU$347),2)</f>
        <v>0.66</v>
      </c>
      <c r="FW18" s="165">
        <f>ROUND(AVERAGEIF($DO$9:$DO$347,$DO18,$EV$9:$EV$347),2)</f>
        <v>0.52</v>
      </c>
      <c r="FX18" s="165">
        <f>ROUND(AVERAGEIF($DO$9:$DO$347,$DO18,$EW$9:$EW$347),2)</f>
        <v>0.32</v>
      </c>
      <c r="FY18" s="165">
        <f>ROUND(AVERAGEIF($DO$9:$DO$347,$DO18,$EX$9:$EX$347),2)</f>
        <v>0.34</v>
      </c>
      <c r="FZ18" s="165">
        <f>ROUND(AVERAGEIF($DO$9:$DO$347,$DO18,$EY$9:$EY$347),2)</f>
        <v>1.04</v>
      </c>
      <c r="GA18" s="165">
        <f>ROUND(AVERAGEIF($DO$9:$DO$347,$DO18,$EZ$9:$EZ$347),2)</f>
        <v>0.86</v>
      </c>
      <c r="GB18" s="166">
        <f>ROUND(AVERAGEIF($DO$9:$DO$347,$DO18,$FA$9:$FA$347),2)</f>
        <v>0.98</v>
      </c>
      <c r="GC18" s="239">
        <f t="shared" si="23"/>
        <v>5.0000000000000044E-2</v>
      </c>
      <c r="GD18" s="243">
        <f t="shared" si="24"/>
        <v>9.000000000000008E-2</v>
      </c>
      <c r="GE18" s="243">
        <f t="shared" si="25"/>
        <v>-9.9999999999999978E-2</v>
      </c>
      <c r="GF18" s="243">
        <f t="shared" si="26"/>
        <v>4.0000000000000036E-2</v>
      </c>
      <c r="GG18" s="243">
        <f t="shared" si="27"/>
        <v>1.0000000000000009E-2</v>
      </c>
      <c r="GH18" s="243">
        <f t="shared" si="28"/>
        <v>-1.0000000000000009E-2</v>
      </c>
      <c r="GI18" s="243">
        <f t="shared" si="29"/>
        <v>-4.0000000000000036E-2</v>
      </c>
      <c r="GJ18" s="243">
        <f t="shared" si="30"/>
        <v>-7.999999999999996E-2</v>
      </c>
      <c r="GK18" s="244">
        <f t="shared" si="31"/>
        <v>-8.9999999999999969E-2</v>
      </c>
      <c r="GL18" s="238">
        <f>COUNTIFS($ES$9:$ES$350,"&gt;"&amp;ES18,$DO$9:$DO$350,$DO18)+1</f>
        <v>24</v>
      </c>
      <c r="GM18" s="240">
        <f>COUNTIFS($ET$9:$ET$350,"&gt;"&amp;ET18,$DO$9:$DO$350,$DO18)+1</f>
        <v>19</v>
      </c>
      <c r="GN18" s="240">
        <f>COUNTIFS($EU$9:$EU$350,"&gt;"&amp;EU18,$DO$9:$DO$350,$DO18)+1</f>
        <v>34</v>
      </c>
      <c r="GO18" s="240">
        <f>COUNTIFS($EV$9:$EV$350,"&gt;"&amp;EV18,$DO$9:$DO$350,$DO18)+1</f>
        <v>24</v>
      </c>
      <c r="GP18" s="240">
        <f>COUNTIFS($EW$9:$EW$350,"&gt;"&amp;EW18,$DO$9:$DO$350,$DO18)+1</f>
        <v>19</v>
      </c>
      <c r="GQ18" s="240">
        <f>COUNTIFS($EX$9:$EX$350,"&gt;"&amp;EX18,$DO$9:$DO$350,$DO18)+1</f>
        <v>26</v>
      </c>
      <c r="GR18" s="240">
        <f>COUNTIFS($EY$9:$EY$350,"&gt;"&amp;EY18,$DO$9:$DO$350,$DO18)+1</f>
        <v>29</v>
      </c>
      <c r="GS18" s="240">
        <f>COUNTIFS($EZ$9:$EZ$350,"&gt;"&amp;EZ18,$DO$9:$DO$350,$DO18)+1</f>
        <v>35</v>
      </c>
      <c r="GT18" s="241">
        <f>COUNTIFS($FA$9:$FA$350,"&gt;"&amp;FA18,$DO$9:$DO$350,$DO18)+1</f>
        <v>33</v>
      </c>
      <c r="GU18" s="167"/>
      <c r="GV18" s="49"/>
      <c r="GW18" s="49"/>
      <c r="GX18" s="49"/>
      <c r="GY18" s="49"/>
      <c r="GZ18" s="50"/>
      <c r="HA18" s="51"/>
      <c r="HB18" s="52"/>
      <c r="HC18" s="53"/>
      <c r="HD18" s="49"/>
      <c r="HE18" s="49"/>
      <c r="HF18" s="49"/>
      <c r="HG18" s="49"/>
      <c r="HH18" s="49"/>
      <c r="HI18" s="49"/>
      <c r="HJ18" s="144"/>
      <c r="HK18" s="51"/>
      <c r="HL18" s="49"/>
      <c r="HM18" s="49"/>
      <c r="HN18" s="49"/>
      <c r="HO18" s="49"/>
      <c r="HP18" s="49"/>
      <c r="HQ18" s="49"/>
      <c r="HR18" s="150"/>
      <c r="HS18" s="53"/>
      <c r="HT18" s="49"/>
      <c r="HU18" s="49"/>
      <c r="HV18" s="49"/>
      <c r="HW18" s="49"/>
      <c r="HX18" s="49"/>
      <c r="HY18" s="49"/>
      <c r="HZ18" s="144"/>
      <c r="IA18" s="51"/>
      <c r="IB18" s="49"/>
      <c r="IC18" s="49"/>
      <c r="ID18" s="49"/>
      <c r="IE18" s="49"/>
      <c r="IF18" s="49"/>
      <c r="IG18" s="49"/>
      <c r="IH18" s="49"/>
      <c r="II18" s="49"/>
      <c r="IJ18" s="49"/>
      <c r="IK18" s="49"/>
      <c r="IL18" s="49"/>
      <c r="IM18" s="150"/>
      <c r="IN18" s="51"/>
      <c r="IO18" s="49"/>
      <c r="IP18" s="49"/>
      <c r="IQ18" s="49"/>
      <c r="IR18" s="150"/>
      <c r="IS18" s="53"/>
      <c r="IT18" s="49"/>
      <c r="IU18" s="49"/>
      <c r="IV18" s="49"/>
      <c r="IW18" s="49"/>
      <c r="IX18" s="156"/>
      <c r="IY18" s="49"/>
      <c r="IZ18" s="49"/>
      <c r="JA18" s="49"/>
      <c r="JB18" s="49"/>
      <c r="JC18" s="49"/>
      <c r="JD18" s="49"/>
      <c r="JE18" s="49"/>
      <c r="JF18" s="49"/>
      <c r="JG18" s="156"/>
      <c r="JH18" s="49"/>
      <c r="JI18" s="49"/>
      <c r="JJ18" s="49"/>
      <c r="JK18" s="49"/>
      <c r="JL18" s="49"/>
      <c r="JM18" s="49"/>
      <c r="JN18" s="144"/>
      <c r="JO18" s="54"/>
      <c r="JP18" s="55"/>
      <c r="JQ18" s="51"/>
      <c r="JR18" s="49"/>
      <c r="JS18" s="47"/>
      <c r="JT18" s="47"/>
      <c r="JU18" s="47"/>
      <c r="JV18" s="245"/>
      <c r="JW18" s="53"/>
      <c r="JX18" s="49"/>
      <c r="JY18" s="49"/>
      <c r="JZ18" s="49"/>
      <c r="KA18" s="144"/>
      <c r="KB18" s="51"/>
      <c r="KC18" s="49"/>
      <c r="KD18" s="49"/>
      <c r="KE18" s="49"/>
      <c r="KF18" s="49"/>
      <c r="KG18" s="49"/>
      <c r="KH18" s="49"/>
      <c r="KI18" s="49"/>
      <c r="KJ18" s="150"/>
      <c r="KK18" s="53"/>
      <c r="KL18" s="49"/>
      <c r="KM18" s="49"/>
      <c r="KN18" s="49"/>
      <c r="KO18" s="49"/>
      <c r="KP18" s="49"/>
      <c r="KQ18" s="49"/>
      <c r="KR18" s="49"/>
      <c r="KS18" s="49"/>
      <c r="KT18" s="49"/>
      <c r="KU18" s="49"/>
      <c r="KV18" s="49"/>
      <c r="KW18" s="156"/>
      <c r="KX18" s="156"/>
      <c r="KY18" s="156"/>
      <c r="KZ18" s="49"/>
      <c r="LA18" s="49"/>
      <c r="LB18" s="49"/>
      <c r="LC18" s="49"/>
      <c r="LD18" s="49"/>
      <c r="LE18" s="156"/>
      <c r="LF18" s="49"/>
      <c r="LG18" s="49"/>
      <c r="LH18" s="49"/>
      <c r="LI18" s="49"/>
      <c r="LJ18" s="49"/>
      <c r="LK18" s="49"/>
      <c r="LL18" s="49"/>
      <c r="LM18" s="49"/>
      <c r="LN18" s="156"/>
      <c r="LO18" s="49"/>
      <c r="LP18" s="49"/>
      <c r="LQ18" s="49"/>
      <c r="LR18" s="49"/>
      <c r="LS18" s="49"/>
      <c r="LT18" s="49"/>
      <c r="LU18" s="56"/>
      <c r="LV18" s="35" t="s">
        <v>371</v>
      </c>
      <c r="LW18" s="36" t="s">
        <v>377</v>
      </c>
      <c r="LX18" s="200" t="s">
        <v>378</v>
      </c>
      <c r="LY18" s="201" t="s">
        <v>999</v>
      </c>
      <c r="LZ18" s="192"/>
      <c r="MA18" s="5" t="s">
        <v>1</v>
      </c>
    </row>
    <row r="19" spans="1:339" ht="17.25" customHeight="1" x14ac:dyDescent="0.15">
      <c r="A19" s="181">
        <v>11</v>
      </c>
      <c r="B19" s="242" t="s">
        <v>377</v>
      </c>
      <c r="C19" s="37"/>
      <c r="D19" s="37"/>
      <c r="E19" s="38" t="s">
        <v>345</v>
      </c>
      <c r="F19" s="36">
        <v>9</v>
      </c>
      <c r="G19" s="36" t="s">
        <v>365</v>
      </c>
      <c r="H19" s="36"/>
      <c r="I19" s="39" t="s">
        <v>348</v>
      </c>
      <c r="J19" s="40" t="s">
        <v>348</v>
      </c>
      <c r="K19" s="40" t="s">
        <v>348</v>
      </c>
      <c r="L19" s="40" t="s">
        <v>348</v>
      </c>
      <c r="M19" s="40" t="s">
        <v>348</v>
      </c>
      <c r="N19" s="40" t="s">
        <v>347</v>
      </c>
      <c r="O19" s="40" t="s">
        <v>347</v>
      </c>
      <c r="P19" s="40" t="s">
        <v>347</v>
      </c>
      <c r="Q19" s="40" t="s">
        <v>347</v>
      </c>
      <c r="R19" s="41" t="s">
        <v>348</v>
      </c>
      <c r="S19" s="42" t="s">
        <v>348</v>
      </c>
      <c r="T19" s="40" t="s">
        <v>348</v>
      </c>
      <c r="U19" s="40" t="s">
        <v>348</v>
      </c>
      <c r="V19" s="40" t="s">
        <v>348</v>
      </c>
      <c r="W19" s="40" t="s">
        <v>348</v>
      </c>
      <c r="X19" s="40" t="s">
        <v>348</v>
      </c>
      <c r="Y19" s="40" t="s">
        <v>348</v>
      </c>
      <c r="Z19" s="40" t="s">
        <v>348</v>
      </c>
      <c r="AA19" s="40" t="s">
        <v>348</v>
      </c>
      <c r="AB19" s="41" t="s">
        <v>348</v>
      </c>
      <c r="AC19" s="42" t="s">
        <v>348</v>
      </c>
      <c r="AD19" s="40" t="s">
        <v>348</v>
      </c>
      <c r="AE19" s="40" t="s">
        <v>348</v>
      </c>
      <c r="AF19" s="40" t="s">
        <v>348</v>
      </c>
      <c r="AG19" s="40" t="s">
        <v>348</v>
      </c>
      <c r="AH19" s="40" t="s">
        <v>348</v>
      </c>
      <c r="AI19" s="40" t="s">
        <v>348</v>
      </c>
      <c r="AJ19" s="40" t="s">
        <v>348</v>
      </c>
      <c r="AK19" s="40" t="s">
        <v>348</v>
      </c>
      <c r="AL19" s="41" t="s">
        <v>348</v>
      </c>
      <c r="AM19" s="42" t="s">
        <v>348</v>
      </c>
      <c r="AN19" s="40" t="s">
        <v>348</v>
      </c>
      <c r="AO19" s="40" t="s">
        <v>348</v>
      </c>
      <c r="AP19" s="40" t="s">
        <v>348</v>
      </c>
      <c r="AQ19" s="40" t="s">
        <v>348</v>
      </c>
      <c r="AR19" s="40" t="s">
        <v>348</v>
      </c>
      <c r="AS19" s="40" t="s">
        <v>348</v>
      </c>
      <c r="AT19" s="40" t="s">
        <v>348</v>
      </c>
      <c r="AU19" s="40" t="s">
        <v>348</v>
      </c>
      <c r="AV19" s="41" t="s">
        <v>348</v>
      </c>
      <c r="AW19" s="42" t="s">
        <v>348</v>
      </c>
      <c r="AX19" s="40" t="s">
        <v>348</v>
      </c>
      <c r="AY19" s="40" t="s">
        <v>348</v>
      </c>
      <c r="AZ19" s="40" t="s">
        <v>348</v>
      </c>
      <c r="BA19" s="40" t="s">
        <v>348</v>
      </c>
      <c r="BB19" s="40" t="s">
        <v>348</v>
      </c>
      <c r="BC19" s="40" t="s">
        <v>348</v>
      </c>
      <c r="BD19" s="40" t="s">
        <v>348</v>
      </c>
      <c r="BE19" s="40" t="s">
        <v>348</v>
      </c>
      <c r="BF19" s="41" t="s">
        <v>348</v>
      </c>
      <c r="BG19" s="42" t="s">
        <v>348</v>
      </c>
      <c r="BH19" s="40" t="s">
        <v>348</v>
      </c>
      <c r="BI19" s="40" t="s">
        <v>348</v>
      </c>
      <c r="BJ19" s="40" t="s">
        <v>348</v>
      </c>
      <c r="BK19" s="40" t="s">
        <v>348</v>
      </c>
      <c r="BL19" s="40" t="s">
        <v>348</v>
      </c>
      <c r="BM19" s="40" t="s">
        <v>348</v>
      </c>
      <c r="BN19" s="40" t="s">
        <v>348</v>
      </c>
      <c r="BO19" s="40" t="s">
        <v>348</v>
      </c>
      <c r="BP19" s="41" t="s">
        <v>348</v>
      </c>
      <c r="BQ19" s="43" t="s">
        <v>348</v>
      </c>
      <c r="BR19" s="40" t="s">
        <v>348</v>
      </c>
      <c r="BS19" s="40" t="s">
        <v>348</v>
      </c>
      <c r="BT19" s="40" t="s">
        <v>348</v>
      </c>
      <c r="BU19" s="40" t="s">
        <v>348</v>
      </c>
      <c r="BV19" s="40" t="s">
        <v>348</v>
      </c>
      <c r="BW19" s="40" t="s">
        <v>348</v>
      </c>
      <c r="BX19" s="40" t="s">
        <v>348</v>
      </c>
      <c r="BY19" s="40" t="s">
        <v>348</v>
      </c>
      <c r="BZ19" s="41" t="s">
        <v>348</v>
      </c>
      <c r="CA19" s="42" t="s">
        <v>348</v>
      </c>
      <c r="CB19" s="40" t="s">
        <v>348</v>
      </c>
      <c r="CC19" s="40" t="s">
        <v>348</v>
      </c>
      <c r="CD19" s="40" t="s">
        <v>348</v>
      </c>
      <c r="CE19" s="40" t="s">
        <v>348</v>
      </c>
      <c r="CF19" s="40" t="s">
        <v>348</v>
      </c>
      <c r="CG19" s="40" t="s">
        <v>348</v>
      </c>
      <c r="CH19" s="40" t="s">
        <v>348</v>
      </c>
      <c r="CI19" s="40" t="s">
        <v>348</v>
      </c>
      <c r="CJ19" s="41" t="s">
        <v>348</v>
      </c>
      <c r="CK19" s="42" t="s">
        <v>348</v>
      </c>
      <c r="CL19" s="40" t="s">
        <v>348</v>
      </c>
      <c r="CM19" s="40" t="s">
        <v>348</v>
      </c>
      <c r="CN19" s="40" t="s">
        <v>348</v>
      </c>
      <c r="CO19" s="40" t="s">
        <v>348</v>
      </c>
      <c r="CP19" s="40" t="s">
        <v>348</v>
      </c>
      <c r="CQ19" s="40" t="s">
        <v>348</v>
      </c>
      <c r="CR19" s="40" t="s">
        <v>348</v>
      </c>
      <c r="CS19" s="40" t="s">
        <v>348</v>
      </c>
      <c r="CT19" s="44" t="s">
        <v>348</v>
      </c>
      <c r="CU19" s="32" t="s">
        <v>354</v>
      </c>
      <c r="CV19" s="47">
        <v>2</v>
      </c>
      <c r="CW19" s="47">
        <v>3</v>
      </c>
      <c r="CX19" s="47">
        <v>3</v>
      </c>
      <c r="CY19" s="55">
        <v>4</v>
      </c>
      <c r="CZ19" s="34" t="s">
        <v>354</v>
      </c>
      <c r="DA19" s="47">
        <f t="shared" si="4"/>
        <v>2</v>
      </c>
      <c r="DB19" s="47">
        <f t="shared" si="5"/>
        <v>6</v>
      </c>
      <c r="DC19" s="47">
        <f t="shared" si="6"/>
        <v>18</v>
      </c>
      <c r="DD19" s="179">
        <f t="shared" si="7"/>
        <v>72</v>
      </c>
      <c r="DE19" s="32">
        <v>80</v>
      </c>
      <c r="DF19" s="47">
        <v>110</v>
      </c>
      <c r="DG19" s="47">
        <v>220</v>
      </c>
      <c r="DH19" s="47">
        <v>360</v>
      </c>
      <c r="DI19" s="55">
        <v>1080</v>
      </c>
      <c r="DJ19" s="174">
        <v>1</v>
      </c>
      <c r="DK19" s="49">
        <f t="shared" si="8"/>
        <v>0.6875</v>
      </c>
      <c r="DL19" s="49">
        <f t="shared" si="9"/>
        <v>0.45833333333333331</v>
      </c>
      <c r="DM19" s="49">
        <f t="shared" si="10"/>
        <v>0.25</v>
      </c>
      <c r="DN19" s="56">
        <f t="shared" si="11"/>
        <v>0.1875</v>
      </c>
      <c r="DO19" s="45" t="s">
        <v>376</v>
      </c>
      <c r="DP19" s="31"/>
      <c r="DQ19" s="46">
        <v>4</v>
      </c>
      <c r="DR19" s="32">
        <v>11</v>
      </c>
      <c r="DS19" s="47">
        <v>8</v>
      </c>
      <c r="DT19" s="47">
        <v>5</v>
      </c>
      <c r="DU19" s="47">
        <v>5</v>
      </c>
      <c r="DV19" s="47">
        <v>3</v>
      </c>
      <c r="DW19" s="47">
        <v>3</v>
      </c>
      <c r="DX19" s="47">
        <v>12</v>
      </c>
      <c r="DY19" s="47">
        <v>6</v>
      </c>
      <c r="DZ19" s="48">
        <f t="shared" si="12"/>
        <v>8</v>
      </c>
      <c r="EA19" s="32">
        <f>RANK(DR19,$DR$9:$DR$350,0)</f>
        <v>303</v>
      </c>
      <c r="EB19" s="47">
        <f>RANK(DS19,$DS$9:$DS$350,0)</f>
        <v>300</v>
      </c>
      <c r="EC19" s="47">
        <f>RANK(DT19,$DT$9:$DT$350,0)</f>
        <v>305</v>
      </c>
      <c r="ED19" s="47">
        <f>RANK(DU19,$DU$9:$DU$350,0)</f>
        <v>304</v>
      </c>
      <c r="EE19" s="47">
        <f>RANK(DV19,$DV$9:$DV$350,0)</f>
        <v>306</v>
      </c>
      <c r="EF19" s="47">
        <f>RANK(DW19,$DW$9:$DW$350,0)</f>
        <v>300</v>
      </c>
      <c r="EG19" s="47">
        <f>RANK(DX19,$DX$9:$DX$350,0)</f>
        <v>253</v>
      </c>
      <c r="EH19" s="47">
        <f>RANK(DY19,$DY$9:$DY$350,0)</f>
        <v>284</v>
      </c>
      <c r="EI19" s="48">
        <f>RANK(DZ19,$DZ$9:$DZ$350,0)</f>
        <v>310</v>
      </c>
      <c r="EJ19" s="32">
        <f>COUNTIFS($DR$9:$DR$350,"&gt;"&amp;DR19,$DO$9:$DO$350,DO19)+1</f>
        <v>61</v>
      </c>
      <c r="EK19" s="47">
        <f>COUNTIFS($DS$9:$DS$350,"&gt;"&amp;DS19,$DO$9:$DO$350,DO19)+1</f>
        <v>63</v>
      </c>
      <c r="EL19" s="47">
        <f>COUNTIFS($DT$9:$DT$350,"&gt;"&amp;DT19,$DO$9:$DO$350,DO19)+1</f>
        <v>63</v>
      </c>
      <c r="EM19" s="47">
        <f>COUNTIFS($DU$9:$DU$350,"&gt;"&amp;DU19,$DO$9:$DO$350,DO19)+1</f>
        <v>63</v>
      </c>
      <c r="EN19" s="47">
        <f>COUNTIFS($DV$9:$DV$350,"&gt;"&amp;DV19,$DO$9:$DO$350,DO19)+1</f>
        <v>62</v>
      </c>
      <c r="EO19" s="47">
        <f>COUNTIFS($DW$9:$DW$350,"&gt;"&amp;DW19,$DO$9:$DO$350,DO19)+1</f>
        <v>63</v>
      </c>
      <c r="EP19" s="47">
        <f>COUNTIFS($DX$9:$DX$350,"&gt;"&amp;DX19,$DO$9:$DO$350,DO19)+1</f>
        <v>61</v>
      </c>
      <c r="EQ19" s="47">
        <f>COUNTIFS($DY$9:$DY$350,"&gt;"&amp;DY19,$DO$9:$DO$350,DO19)+1</f>
        <v>64</v>
      </c>
      <c r="ER19" s="48">
        <f>COUNTIFS($DZ$9:$DZ$350,"&gt;"&amp;DZ19,$DO$9:$DO$350,DO19)+1</f>
        <v>63</v>
      </c>
      <c r="ES19" s="164">
        <f t="shared" si="13"/>
        <v>1.22</v>
      </c>
      <c r="ET19" s="165">
        <f t="shared" si="14"/>
        <v>0.89</v>
      </c>
      <c r="EU19" s="165">
        <f t="shared" si="15"/>
        <v>0.56000000000000005</v>
      </c>
      <c r="EV19" s="165">
        <f t="shared" si="16"/>
        <v>0.56000000000000005</v>
      </c>
      <c r="EW19" s="165">
        <f t="shared" si="17"/>
        <v>0.33</v>
      </c>
      <c r="EX19" s="165">
        <f t="shared" si="18"/>
        <v>0.33</v>
      </c>
      <c r="EY19" s="165">
        <f t="shared" si="19"/>
        <v>1.33</v>
      </c>
      <c r="EZ19" s="165">
        <f t="shared" si="20"/>
        <v>0.67</v>
      </c>
      <c r="FA19" s="213">
        <f t="shared" si="21"/>
        <v>0.89</v>
      </c>
      <c r="FB19" s="164">
        <f>ROUND(((ES19-AVERAGE(ES$9:ES$350))/STDEVP(ES$9:ES$350)*10+50),2)</f>
        <v>58.81</v>
      </c>
      <c r="FC19" s="165">
        <f>ROUND(((ET19-AVERAGE(ET$9:ET$350))/STDEVP(ET$9:ET$350)*10+50),2)</f>
        <v>54.61</v>
      </c>
      <c r="FD19" s="165">
        <f>ROUND(((EU19-AVERAGE(EU$9:EU$350))/STDEVP(EU$9:EU$350)*10+50),2)</f>
        <v>49.22</v>
      </c>
      <c r="FE19" s="165">
        <f>ROUND(((EV19-AVERAGE(EV$9:EV$350))/STDEVP(EV$9:EV$350)*10+50),2)</f>
        <v>52.62</v>
      </c>
      <c r="FF19" s="165">
        <f>ROUND(((EW19-AVERAGE(EW$9:EW$350))/STDEVP(EW$9:EW$350)*10+50),2)</f>
        <v>47.78</v>
      </c>
      <c r="FG19" s="165">
        <f>ROUND(((EX19-AVERAGE(EX$9:EX$350))/STDEVP(EX$9:EX$350)*10+50),2)</f>
        <v>49.19</v>
      </c>
      <c r="FH19" s="165">
        <f>ROUND(((EY19-AVERAGE(EY$9:EY$350))/STDEVP(EY$9:EY$350)*10+50),2)</f>
        <v>70.73</v>
      </c>
      <c r="FI19" s="165">
        <f>ROUND(((EZ19-AVERAGE(EZ$9:EZ$350))/STDEVP(EZ$9:EZ$350)*10+50),2)</f>
        <v>51.08</v>
      </c>
      <c r="FJ19" s="166">
        <f>ROUND(((FA19-AVERAGE(FA$9:FA$350))/STDEVP(FA$9:FA$350)*10+50),2)</f>
        <v>46.98</v>
      </c>
      <c r="FK19" s="32">
        <f>RANK(FB19,$FB$9:$FB$350,0)</f>
        <v>64</v>
      </c>
      <c r="FL19" s="47">
        <f>RANK(FC19,$FC$9:$FC$350,0)</f>
        <v>102</v>
      </c>
      <c r="FM19" s="47">
        <f>RANK(FD19,$FD$9:$FD$350,0)</f>
        <v>144</v>
      </c>
      <c r="FN19" s="47">
        <f>RANK(FE19,$FE$9:$FE$350,0)</f>
        <v>101</v>
      </c>
      <c r="FO19" s="47">
        <f>RANK(FF19,$FF$9:$FF$350,0)</f>
        <v>122</v>
      </c>
      <c r="FP19" s="47">
        <f>RANK(FG19,$FG$9:$FG$350,0)</f>
        <v>101</v>
      </c>
      <c r="FQ19" s="47">
        <f>RANK(FH19,$FH$9:$FH$350,0)</f>
        <v>9</v>
      </c>
      <c r="FR19" s="47">
        <f>RANK(FI19,$FI$9:$FI$350,0)</f>
        <v>146</v>
      </c>
      <c r="FS19" s="48">
        <f>RANK(FJ19,$FJ$9:$FJ$350,0)</f>
        <v>169</v>
      </c>
      <c r="FT19" s="164">
        <f>ROUND(AVERAGEIF($DO$9:$DO$347,$DO19,$ES$9:$ES$347),2)</f>
        <v>0.95</v>
      </c>
      <c r="FU19" s="165">
        <f>ROUND(AVERAGEIF($DO$9:$DO$347,$DO19,$ET$9:$ET$347),2)</f>
        <v>0.69</v>
      </c>
      <c r="FV19" s="165">
        <f>ROUND(AVERAGEIF($DO$9:$DO$347,$DO19,$EU$9:$EU$347),2)</f>
        <v>0.66</v>
      </c>
      <c r="FW19" s="165">
        <f>ROUND(AVERAGEIF($DO$9:$DO$347,$DO19,$EV$9:$EV$347),2)</f>
        <v>0.52</v>
      </c>
      <c r="FX19" s="165">
        <f>ROUND(AVERAGEIF($DO$9:$DO$347,$DO19,$EW$9:$EW$347),2)</f>
        <v>0.32</v>
      </c>
      <c r="FY19" s="165">
        <f>ROUND(AVERAGEIF($DO$9:$DO$347,$DO19,$EX$9:$EX$347),2)</f>
        <v>0.34</v>
      </c>
      <c r="FZ19" s="165">
        <f>ROUND(AVERAGEIF($DO$9:$DO$347,$DO19,$EY$9:$EY$347),2)</f>
        <v>1.04</v>
      </c>
      <c r="GA19" s="165">
        <f>ROUND(AVERAGEIF($DO$9:$DO$347,$DO19,$EZ$9:$EZ$347),2)</f>
        <v>0.86</v>
      </c>
      <c r="GB19" s="166">
        <f>ROUND(AVERAGEIF($DO$9:$DO$347,$DO19,$FA$9:$FA$347),2)</f>
        <v>0.98</v>
      </c>
      <c r="GC19" s="239">
        <f t="shared" si="23"/>
        <v>0.27</v>
      </c>
      <c r="GD19" s="243">
        <f t="shared" si="24"/>
        <v>0.20000000000000007</v>
      </c>
      <c r="GE19" s="243">
        <f t="shared" si="25"/>
        <v>-9.9999999999999978E-2</v>
      </c>
      <c r="GF19" s="243">
        <f t="shared" si="26"/>
        <v>4.0000000000000036E-2</v>
      </c>
      <c r="GG19" s="243">
        <f t="shared" si="27"/>
        <v>1.0000000000000009E-2</v>
      </c>
      <c r="GH19" s="243">
        <f t="shared" si="28"/>
        <v>-1.0000000000000009E-2</v>
      </c>
      <c r="GI19" s="243">
        <f t="shared" si="29"/>
        <v>0.29000000000000004</v>
      </c>
      <c r="GJ19" s="243">
        <f t="shared" si="30"/>
        <v>-0.18999999999999995</v>
      </c>
      <c r="GK19" s="244">
        <f t="shared" si="31"/>
        <v>-8.9999999999999969E-2</v>
      </c>
      <c r="GL19" s="238">
        <f>COUNTIFS($ES$9:$ES$350,"&gt;"&amp;ES19,$DO$9:$DO$350,$DO19)+1</f>
        <v>8</v>
      </c>
      <c r="GM19" s="240">
        <f>COUNTIFS($ET$9:$ET$350,"&gt;"&amp;ET19,$DO$9:$DO$350,$DO19)+1</f>
        <v>7</v>
      </c>
      <c r="GN19" s="240">
        <f>COUNTIFS($EU$9:$EU$350,"&gt;"&amp;EU19,$DO$9:$DO$350,$DO19)+1</f>
        <v>34</v>
      </c>
      <c r="GO19" s="240">
        <f>COUNTIFS($EV$9:$EV$350,"&gt;"&amp;EV19,$DO$9:$DO$350,$DO19)+1</f>
        <v>24</v>
      </c>
      <c r="GP19" s="240">
        <f>COUNTIFS($EW$9:$EW$350,"&gt;"&amp;EW19,$DO$9:$DO$350,$DO19)+1</f>
        <v>19</v>
      </c>
      <c r="GQ19" s="240">
        <f>COUNTIFS($EX$9:$EX$350,"&gt;"&amp;EX19,$DO$9:$DO$350,$DO19)+1</f>
        <v>26</v>
      </c>
      <c r="GR19" s="240">
        <f>COUNTIFS($EY$9:$EY$350,"&gt;"&amp;EY19,$DO$9:$DO$350,$DO19)+1</f>
        <v>9</v>
      </c>
      <c r="GS19" s="240">
        <f>COUNTIFS($EZ$9:$EZ$350,"&gt;"&amp;EZ19,$DO$9:$DO$350,$DO19)+1</f>
        <v>57</v>
      </c>
      <c r="GT19" s="241">
        <f>COUNTIFS($FA$9:$FA$350,"&gt;"&amp;FA19,$DO$9:$DO$350,$DO19)+1</f>
        <v>33</v>
      </c>
      <c r="GU19" s="167"/>
      <c r="GV19" s="49"/>
      <c r="GW19" s="49"/>
      <c r="GX19" s="49"/>
      <c r="GY19" s="49"/>
      <c r="GZ19" s="50"/>
      <c r="HA19" s="51"/>
      <c r="HB19" s="52"/>
      <c r="HC19" s="53"/>
      <c r="HD19" s="49"/>
      <c r="HE19" s="49"/>
      <c r="HF19" s="49"/>
      <c r="HG19" s="49"/>
      <c r="HH19" s="49"/>
      <c r="HI19" s="49"/>
      <c r="HJ19" s="144"/>
      <c r="HK19" s="51"/>
      <c r="HL19" s="49"/>
      <c r="HM19" s="49"/>
      <c r="HN19" s="49"/>
      <c r="HO19" s="49"/>
      <c r="HP19" s="49"/>
      <c r="HQ19" s="49"/>
      <c r="HR19" s="150"/>
      <c r="HS19" s="53"/>
      <c r="HT19" s="49"/>
      <c r="HU19" s="49"/>
      <c r="HV19" s="49"/>
      <c r="HW19" s="49"/>
      <c r="HX19" s="49"/>
      <c r="HY19" s="49"/>
      <c r="HZ19" s="144"/>
      <c r="IA19" s="51"/>
      <c r="IB19" s="49"/>
      <c r="IC19" s="49"/>
      <c r="ID19" s="49"/>
      <c r="IE19" s="49"/>
      <c r="IF19" s="49"/>
      <c r="IG19" s="49"/>
      <c r="IH19" s="49"/>
      <c r="II19" s="49"/>
      <c r="IJ19" s="49"/>
      <c r="IK19" s="49"/>
      <c r="IL19" s="49"/>
      <c r="IM19" s="150"/>
      <c r="IN19" s="51"/>
      <c r="IO19" s="49"/>
      <c r="IP19" s="49"/>
      <c r="IQ19" s="49"/>
      <c r="IR19" s="150"/>
      <c r="IS19" s="53"/>
      <c r="IT19" s="49"/>
      <c r="IU19" s="49"/>
      <c r="IV19" s="49"/>
      <c r="IW19" s="49"/>
      <c r="IX19" s="156"/>
      <c r="IY19" s="49"/>
      <c r="IZ19" s="49"/>
      <c r="JA19" s="49"/>
      <c r="JB19" s="49"/>
      <c r="JC19" s="49"/>
      <c r="JD19" s="49"/>
      <c r="JE19" s="49"/>
      <c r="JF19" s="49"/>
      <c r="JG19" s="156"/>
      <c r="JH19" s="49"/>
      <c r="JI19" s="49"/>
      <c r="JJ19" s="49"/>
      <c r="JK19" s="49"/>
      <c r="JL19" s="49"/>
      <c r="JM19" s="49"/>
      <c r="JN19" s="144"/>
      <c r="JO19" s="54"/>
      <c r="JP19" s="55"/>
      <c r="JQ19" s="51"/>
      <c r="JR19" s="49"/>
      <c r="JS19" s="47"/>
      <c r="JT19" s="47"/>
      <c r="JU19" s="47"/>
      <c r="JV19" s="245"/>
      <c r="JW19" s="53"/>
      <c r="JX19" s="49"/>
      <c r="JY19" s="49"/>
      <c r="JZ19" s="49"/>
      <c r="KA19" s="144"/>
      <c r="KB19" s="51"/>
      <c r="KC19" s="49"/>
      <c r="KD19" s="49"/>
      <c r="KE19" s="49"/>
      <c r="KF19" s="49"/>
      <c r="KG19" s="49"/>
      <c r="KH19" s="49"/>
      <c r="KI19" s="49"/>
      <c r="KJ19" s="150"/>
      <c r="KK19" s="53"/>
      <c r="KL19" s="49"/>
      <c r="KM19" s="49"/>
      <c r="KN19" s="49"/>
      <c r="KO19" s="49"/>
      <c r="KP19" s="49"/>
      <c r="KQ19" s="49"/>
      <c r="KR19" s="49"/>
      <c r="KS19" s="49"/>
      <c r="KT19" s="49"/>
      <c r="KU19" s="49"/>
      <c r="KV19" s="49"/>
      <c r="KW19" s="156"/>
      <c r="KX19" s="156"/>
      <c r="KY19" s="156"/>
      <c r="KZ19" s="49"/>
      <c r="LA19" s="49"/>
      <c r="LB19" s="49"/>
      <c r="LC19" s="49"/>
      <c r="LD19" s="49"/>
      <c r="LE19" s="156"/>
      <c r="LF19" s="49"/>
      <c r="LG19" s="49"/>
      <c r="LH19" s="49"/>
      <c r="LI19" s="49"/>
      <c r="LJ19" s="49"/>
      <c r="LK19" s="49">
        <v>0.03</v>
      </c>
      <c r="LL19" s="49"/>
      <c r="LM19" s="49"/>
      <c r="LN19" s="156"/>
      <c r="LO19" s="49"/>
      <c r="LP19" s="49"/>
      <c r="LQ19" s="49"/>
      <c r="LR19" s="49"/>
      <c r="LS19" s="49"/>
      <c r="LT19" s="49"/>
      <c r="LU19" s="56"/>
      <c r="LV19" s="35" t="s">
        <v>375</v>
      </c>
      <c r="LW19" s="36" t="s">
        <v>379</v>
      </c>
      <c r="LX19" s="200" t="s">
        <v>1098</v>
      </c>
      <c r="LY19" s="201" t="s">
        <v>801</v>
      </c>
      <c r="LZ19" s="192"/>
      <c r="MA19" s="5" t="s">
        <v>1</v>
      </c>
    </row>
    <row r="20" spans="1:339" ht="17.25" customHeight="1" x14ac:dyDescent="0.15">
      <c r="A20" s="181">
        <v>12</v>
      </c>
      <c r="B20" s="242" t="s">
        <v>379</v>
      </c>
      <c r="C20" s="37"/>
      <c r="D20" s="37"/>
      <c r="E20" s="38" t="s">
        <v>345</v>
      </c>
      <c r="F20" s="36">
        <v>9</v>
      </c>
      <c r="G20" s="36" t="s">
        <v>380</v>
      </c>
      <c r="H20" s="36"/>
      <c r="I20" s="39" t="s">
        <v>348</v>
      </c>
      <c r="J20" s="40" t="s">
        <v>348</v>
      </c>
      <c r="K20" s="40" t="s">
        <v>348</v>
      </c>
      <c r="L20" s="40" t="s">
        <v>348</v>
      </c>
      <c r="M20" s="40" t="s">
        <v>348</v>
      </c>
      <c r="N20" s="40" t="s">
        <v>347</v>
      </c>
      <c r="O20" s="40" t="s">
        <v>347</v>
      </c>
      <c r="P20" s="40" t="s">
        <v>347</v>
      </c>
      <c r="Q20" s="40" t="s">
        <v>347</v>
      </c>
      <c r="R20" s="41" t="s">
        <v>348</v>
      </c>
      <c r="S20" s="42" t="s">
        <v>348</v>
      </c>
      <c r="T20" s="40" t="s">
        <v>348</v>
      </c>
      <c r="U20" s="40" t="s">
        <v>348</v>
      </c>
      <c r="V20" s="40" t="s">
        <v>348</v>
      </c>
      <c r="W20" s="40" t="s">
        <v>348</v>
      </c>
      <c r="X20" s="40" t="s">
        <v>348</v>
      </c>
      <c r="Y20" s="40" t="s">
        <v>348</v>
      </c>
      <c r="Z20" s="40" t="s">
        <v>348</v>
      </c>
      <c r="AA20" s="40" t="s">
        <v>348</v>
      </c>
      <c r="AB20" s="41" t="s">
        <v>348</v>
      </c>
      <c r="AC20" s="42" t="s">
        <v>348</v>
      </c>
      <c r="AD20" s="40" t="s">
        <v>348</v>
      </c>
      <c r="AE20" s="40" t="s">
        <v>348</v>
      </c>
      <c r="AF20" s="40" t="s">
        <v>348</v>
      </c>
      <c r="AG20" s="40" t="s">
        <v>348</v>
      </c>
      <c r="AH20" s="40" t="s">
        <v>348</v>
      </c>
      <c r="AI20" s="40" t="s">
        <v>348</v>
      </c>
      <c r="AJ20" s="40" t="s">
        <v>348</v>
      </c>
      <c r="AK20" s="40" t="s">
        <v>348</v>
      </c>
      <c r="AL20" s="41" t="s">
        <v>348</v>
      </c>
      <c r="AM20" s="42" t="s">
        <v>348</v>
      </c>
      <c r="AN20" s="40" t="s">
        <v>348</v>
      </c>
      <c r="AO20" s="40" t="s">
        <v>348</v>
      </c>
      <c r="AP20" s="40" t="s">
        <v>348</v>
      </c>
      <c r="AQ20" s="40" t="s">
        <v>348</v>
      </c>
      <c r="AR20" s="40" t="s">
        <v>348</v>
      </c>
      <c r="AS20" s="40" t="s">
        <v>348</v>
      </c>
      <c r="AT20" s="40" t="s">
        <v>348</v>
      </c>
      <c r="AU20" s="40" t="s">
        <v>348</v>
      </c>
      <c r="AV20" s="41" t="s">
        <v>348</v>
      </c>
      <c r="AW20" s="42" t="s">
        <v>348</v>
      </c>
      <c r="AX20" s="40" t="s">
        <v>348</v>
      </c>
      <c r="AY20" s="40" t="s">
        <v>348</v>
      </c>
      <c r="AZ20" s="40" t="s">
        <v>348</v>
      </c>
      <c r="BA20" s="40" t="s">
        <v>348</v>
      </c>
      <c r="BB20" s="40" t="s">
        <v>348</v>
      </c>
      <c r="BC20" s="40" t="s">
        <v>348</v>
      </c>
      <c r="BD20" s="40" t="s">
        <v>348</v>
      </c>
      <c r="BE20" s="40" t="s">
        <v>348</v>
      </c>
      <c r="BF20" s="41" t="s">
        <v>348</v>
      </c>
      <c r="BG20" s="42" t="s">
        <v>348</v>
      </c>
      <c r="BH20" s="40" t="s">
        <v>348</v>
      </c>
      <c r="BI20" s="40" t="s">
        <v>348</v>
      </c>
      <c r="BJ20" s="40" t="s">
        <v>348</v>
      </c>
      <c r="BK20" s="40" t="s">
        <v>348</v>
      </c>
      <c r="BL20" s="40" t="s">
        <v>348</v>
      </c>
      <c r="BM20" s="40" t="s">
        <v>348</v>
      </c>
      <c r="BN20" s="40" t="s">
        <v>348</v>
      </c>
      <c r="BO20" s="40" t="s">
        <v>348</v>
      </c>
      <c r="BP20" s="41" t="s">
        <v>348</v>
      </c>
      <c r="BQ20" s="43" t="s">
        <v>348</v>
      </c>
      <c r="BR20" s="40" t="s">
        <v>348</v>
      </c>
      <c r="BS20" s="40" t="s">
        <v>348</v>
      </c>
      <c r="BT20" s="40" t="s">
        <v>348</v>
      </c>
      <c r="BU20" s="40" t="s">
        <v>348</v>
      </c>
      <c r="BV20" s="40" t="s">
        <v>348</v>
      </c>
      <c r="BW20" s="40" t="s">
        <v>348</v>
      </c>
      <c r="BX20" s="40" t="s">
        <v>348</v>
      </c>
      <c r="BY20" s="40" t="s">
        <v>348</v>
      </c>
      <c r="BZ20" s="41" t="s">
        <v>348</v>
      </c>
      <c r="CA20" s="42" t="s">
        <v>348</v>
      </c>
      <c r="CB20" s="40" t="s">
        <v>348</v>
      </c>
      <c r="CC20" s="40" t="s">
        <v>348</v>
      </c>
      <c r="CD20" s="40" t="s">
        <v>348</v>
      </c>
      <c r="CE20" s="40" t="s">
        <v>348</v>
      </c>
      <c r="CF20" s="40" t="s">
        <v>348</v>
      </c>
      <c r="CG20" s="40" t="s">
        <v>348</v>
      </c>
      <c r="CH20" s="40" t="s">
        <v>348</v>
      </c>
      <c r="CI20" s="40" t="s">
        <v>348</v>
      </c>
      <c r="CJ20" s="41" t="s">
        <v>348</v>
      </c>
      <c r="CK20" s="42" t="s">
        <v>348</v>
      </c>
      <c r="CL20" s="40" t="s">
        <v>348</v>
      </c>
      <c r="CM20" s="40" t="s">
        <v>348</v>
      </c>
      <c r="CN20" s="40" t="s">
        <v>348</v>
      </c>
      <c r="CO20" s="40" t="s">
        <v>348</v>
      </c>
      <c r="CP20" s="40" t="s">
        <v>348</v>
      </c>
      <c r="CQ20" s="40" t="s">
        <v>348</v>
      </c>
      <c r="CR20" s="40" t="s">
        <v>348</v>
      </c>
      <c r="CS20" s="40" t="s">
        <v>348</v>
      </c>
      <c r="CT20" s="44" t="s">
        <v>348</v>
      </c>
      <c r="CU20" s="32" t="s">
        <v>354</v>
      </c>
      <c r="CV20" s="47">
        <v>2</v>
      </c>
      <c r="CW20" s="47">
        <v>3</v>
      </c>
      <c r="CX20" s="47">
        <v>3</v>
      </c>
      <c r="CY20" s="55">
        <v>4</v>
      </c>
      <c r="CZ20" s="34" t="s">
        <v>354</v>
      </c>
      <c r="DA20" s="47">
        <f t="shared" si="4"/>
        <v>2</v>
      </c>
      <c r="DB20" s="47">
        <f t="shared" si="5"/>
        <v>6</v>
      </c>
      <c r="DC20" s="47">
        <f t="shared" si="6"/>
        <v>18</v>
      </c>
      <c r="DD20" s="179">
        <f t="shared" si="7"/>
        <v>72</v>
      </c>
      <c r="DE20" s="32">
        <v>430</v>
      </c>
      <c r="DF20" s="47">
        <v>650</v>
      </c>
      <c r="DG20" s="47">
        <v>1290</v>
      </c>
      <c r="DH20" s="47">
        <v>2150</v>
      </c>
      <c r="DI20" s="55">
        <v>6430</v>
      </c>
      <c r="DJ20" s="174">
        <v>1</v>
      </c>
      <c r="DK20" s="49">
        <f t="shared" si="8"/>
        <v>0.7558139534883721</v>
      </c>
      <c r="DL20" s="49">
        <f t="shared" si="9"/>
        <v>0.5</v>
      </c>
      <c r="DM20" s="49">
        <f t="shared" si="10"/>
        <v>0.27777777777777779</v>
      </c>
      <c r="DN20" s="56">
        <f t="shared" si="11"/>
        <v>0.20768733850129201</v>
      </c>
      <c r="DO20" s="45" t="s">
        <v>363</v>
      </c>
      <c r="DP20" s="31" t="s">
        <v>381</v>
      </c>
      <c r="DQ20" s="46">
        <v>4</v>
      </c>
      <c r="DR20" s="32">
        <v>13</v>
      </c>
      <c r="DS20" s="47">
        <v>16</v>
      </c>
      <c r="DT20" s="47">
        <v>4</v>
      </c>
      <c r="DU20" s="47">
        <v>5</v>
      </c>
      <c r="DV20" s="47">
        <v>8</v>
      </c>
      <c r="DW20" s="47">
        <v>2</v>
      </c>
      <c r="DX20" s="47">
        <v>6</v>
      </c>
      <c r="DY20" s="47">
        <v>7</v>
      </c>
      <c r="DZ20" s="48">
        <f t="shared" si="12"/>
        <v>12</v>
      </c>
      <c r="EA20" s="32">
        <f>RANK(DR20,$DR$9:$DR$350,0)</f>
        <v>300</v>
      </c>
      <c r="EB20" s="47">
        <f>RANK(DS20,$DS$9:$DS$350,0)</f>
        <v>260</v>
      </c>
      <c r="EC20" s="47">
        <f>RANK(DT20,$DT$9:$DT$350,0)</f>
        <v>312</v>
      </c>
      <c r="ED20" s="47">
        <f>RANK(DU20,$DU$9:$DU$350,0)</f>
        <v>304</v>
      </c>
      <c r="EE20" s="47">
        <f>RANK(DV20,$DV$9:$DV$350,0)</f>
        <v>247</v>
      </c>
      <c r="EF20" s="47">
        <f>RANK(DW20,$DW$9:$DW$350,0)</f>
        <v>310</v>
      </c>
      <c r="EG20" s="47">
        <f>RANK(DX20,$DX$9:$DX$350,0)</f>
        <v>295</v>
      </c>
      <c r="EH20" s="47">
        <f>RANK(DY20,$DY$9:$DY$350,0)</f>
        <v>276</v>
      </c>
      <c r="EI20" s="48">
        <f>RANK(DZ20,$DZ$9:$DZ$350,0)</f>
        <v>301</v>
      </c>
      <c r="EJ20" s="32">
        <f>COUNTIFS($DR$9:$DR$350,"&gt;"&amp;DR20,$DO$9:$DO$350,DO20)+1</f>
        <v>63</v>
      </c>
      <c r="EK20" s="47">
        <f>COUNTIFS($DS$9:$DS$350,"&gt;"&amp;DS20,$DO$9:$DO$350,DO20)+1</f>
        <v>64</v>
      </c>
      <c r="EL20" s="47">
        <f>COUNTIFS($DT$9:$DT$350,"&gt;"&amp;DT20,$DO$9:$DO$350,DO20)+1</f>
        <v>64</v>
      </c>
      <c r="EM20" s="47">
        <f>COUNTIFS($DU$9:$DU$350,"&gt;"&amp;DU20,$DO$9:$DO$350,DO20)+1</f>
        <v>63</v>
      </c>
      <c r="EN20" s="47">
        <f>COUNTIFS($DV$9:$DV$350,"&gt;"&amp;DV20,$DO$9:$DO$350,DO20)+1</f>
        <v>64</v>
      </c>
      <c r="EO20" s="47">
        <f>COUNTIFS($DW$9:$DW$350,"&gt;"&amp;DW20,$DO$9:$DO$350,DO20)+1</f>
        <v>65</v>
      </c>
      <c r="EP20" s="47">
        <f>COUNTIFS($DX$9:$DX$350,"&gt;"&amp;DX20,$DO$9:$DO$350,DO20)+1</f>
        <v>65</v>
      </c>
      <c r="EQ20" s="47">
        <f>COUNTIFS($DY$9:$DY$350,"&gt;"&amp;DY20,$DO$9:$DO$350,DO20)+1</f>
        <v>65</v>
      </c>
      <c r="ER20" s="48">
        <f>COUNTIFS($DZ$9:$DZ$350,"&gt;"&amp;DZ20,$DO$9:$DO$350,DO20)+1</f>
        <v>65</v>
      </c>
      <c r="ES20" s="164">
        <f t="shared" si="13"/>
        <v>1.44</v>
      </c>
      <c r="ET20" s="165">
        <f t="shared" si="14"/>
        <v>1.78</v>
      </c>
      <c r="EU20" s="165">
        <f t="shared" si="15"/>
        <v>0.44</v>
      </c>
      <c r="EV20" s="165">
        <f t="shared" si="16"/>
        <v>0.56000000000000005</v>
      </c>
      <c r="EW20" s="165">
        <f t="shared" si="17"/>
        <v>0.89</v>
      </c>
      <c r="EX20" s="165">
        <f t="shared" si="18"/>
        <v>0.22</v>
      </c>
      <c r="EY20" s="165">
        <f t="shared" si="19"/>
        <v>0.67</v>
      </c>
      <c r="EZ20" s="165">
        <f t="shared" si="20"/>
        <v>0.78</v>
      </c>
      <c r="FA20" s="213">
        <f t="shared" si="21"/>
        <v>1.33</v>
      </c>
      <c r="FB20" s="164">
        <f>ROUND(((ES20-AVERAGE(ES$9:ES$350))/STDEVP(ES$9:ES$350)*10+50),2)</f>
        <v>66.94</v>
      </c>
      <c r="FC20" s="165">
        <f>ROUND(((ET20-AVERAGE(ET$9:ET$350))/STDEVP(ET$9:ET$350)*10+50),2)</f>
        <v>79.489999999999995</v>
      </c>
      <c r="FD20" s="165">
        <f>ROUND(((EU20-AVERAGE(EU$9:EU$350))/STDEVP(EU$9:EU$350)*10+50),2)</f>
        <v>44.54</v>
      </c>
      <c r="FE20" s="165">
        <f>ROUND(((EV20-AVERAGE(EV$9:EV$350))/STDEVP(EV$9:EV$350)*10+50),2)</f>
        <v>52.62</v>
      </c>
      <c r="FF20" s="165">
        <f>ROUND(((EW20-AVERAGE(EW$9:EW$350))/STDEVP(EW$9:EW$350)*10+50),2)</f>
        <v>66.81</v>
      </c>
      <c r="FG20" s="165">
        <f>ROUND(((EX20-AVERAGE(EX$9:EX$350))/STDEVP(EX$9:EX$350)*10+50),2)</f>
        <v>45.29</v>
      </c>
      <c r="FH20" s="165">
        <f>ROUND(((EY20-AVERAGE(EY$9:EY$350))/STDEVP(EY$9:EY$350)*10+50),2)</f>
        <v>50.89</v>
      </c>
      <c r="FI20" s="165">
        <f>ROUND(((EZ20-AVERAGE(EZ$9:EZ$350))/STDEVP(EZ$9:EZ$350)*10+50),2)</f>
        <v>54.38</v>
      </c>
      <c r="FJ20" s="166">
        <f>ROUND(((FA20-AVERAGE(FA$9:FA$350))/STDEVP(FA$9:FA$350)*10+50),2)</f>
        <v>62.62</v>
      </c>
      <c r="FK20" s="32">
        <f>RANK(FB20,$FB$9:$FB$350,0)</f>
        <v>12</v>
      </c>
      <c r="FL20" s="47">
        <f>RANK(FC20,$FC$9:$FC$350,0)</f>
        <v>1</v>
      </c>
      <c r="FM20" s="47">
        <f>RANK(FD20,$FD$9:$FD$350,0)</f>
        <v>213</v>
      </c>
      <c r="FN20" s="47">
        <f>RANK(FE20,$FE$9:$FE$350,0)</f>
        <v>101</v>
      </c>
      <c r="FO20" s="47">
        <f>RANK(FF20,$FF$9:$FF$350,0)</f>
        <v>27</v>
      </c>
      <c r="FP20" s="47">
        <f>RANK(FG20,$FG$9:$FG$350,0)</f>
        <v>191</v>
      </c>
      <c r="FQ20" s="47">
        <f>RANK(FH20,$FH$9:$FH$350,0)</f>
        <v>142</v>
      </c>
      <c r="FR20" s="47">
        <f>RANK(FI20,$FI$9:$FI$350,0)</f>
        <v>97</v>
      </c>
      <c r="FS20" s="48">
        <f>RANK(FJ20,$FJ$9:$FJ$350,0)</f>
        <v>31</v>
      </c>
      <c r="FT20" s="164">
        <f>ROUND(AVERAGEIF($DO$9:$DO$347,$DO20,$ES$9:$ES$347),2)</f>
        <v>0.89</v>
      </c>
      <c r="FU20" s="165">
        <f>ROUND(AVERAGEIF($DO$9:$DO$347,$DO20,$ET$9:$ET$347),2)</f>
        <v>1.1499999999999999</v>
      </c>
      <c r="FV20" s="165">
        <f>ROUND(AVERAGEIF($DO$9:$DO$347,$DO20,$EU$9:$EU$347),2)</f>
        <v>0.32</v>
      </c>
      <c r="FW20" s="165">
        <f>ROUND(AVERAGEIF($DO$9:$DO$347,$DO20,$EV$9:$EV$347),2)</f>
        <v>0.41</v>
      </c>
      <c r="FX20" s="165">
        <f>ROUND(AVERAGEIF($DO$9:$DO$347,$DO20,$EW$9:$EW$347),2)</f>
        <v>0.86</v>
      </c>
      <c r="FY20" s="165">
        <f>ROUND(AVERAGEIF($DO$9:$DO$347,$DO20,$EX$9:$EX$347),2)</f>
        <v>0.3</v>
      </c>
      <c r="FZ20" s="165">
        <f>ROUND(AVERAGEIF($DO$9:$DO$347,$DO20,$EY$9:$EY$347),2)</f>
        <v>0.66</v>
      </c>
      <c r="GA20" s="165">
        <f>ROUND(AVERAGEIF($DO$9:$DO$347,$DO20,$EZ$9:$EZ$347),2)</f>
        <v>0.74</v>
      </c>
      <c r="GB20" s="166">
        <f>ROUND(AVERAGEIF($DO$9:$DO$347,$DO20,$FA$9:$FA$347),2)</f>
        <v>1.18</v>
      </c>
      <c r="GC20" s="239">
        <f t="shared" si="23"/>
        <v>0.54999999999999993</v>
      </c>
      <c r="GD20" s="243">
        <f t="shared" si="24"/>
        <v>0.63000000000000012</v>
      </c>
      <c r="GE20" s="243">
        <f t="shared" si="25"/>
        <v>0.12</v>
      </c>
      <c r="GF20" s="243">
        <f t="shared" si="26"/>
        <v>0.15000000000000008</v>
      </c>
      <c r="GG20" s="243">
        <f t="shared" si="27"/>
        <v>3.0000000000000027E-2</v>
      </c>
      <c r="GH20" s="243">
        <f t="shared" si="28"/>
        <v>-7.9999999999999988E-2</v>
      </c>
      <c r="GI20" s="243">
        <f t="shared" si="29"/>
        <v>1.0000000000000009E-2</v>
      </c>
      <c r="GJ20" s="243">
        <f t="shared" si="30"/>
        <v>4.0000000000000036E-2</v>
      </c>
      <c r="GK20" s="244">
        <f t="shared" si="31"/>
        <v>0.15000000000000013</v>
      </c>
      <c r="GL20" s="238">
        <f>COUNTIFS($ES$9:$ES$350,"&gt;"&amp;ES20,$DO$9:$DO$350,$DO20)+1</f>
        <v>1</v>
      </c>
      <c r="GM20" s="240">
        <f>COUNTIFS($ET$9:$ET$350,"&gt;"&amp;ET20,$DO$9:$DO$350,$DO20)+1</f>
        <v>1</v>
      </c>
      <c r="GN20" s="240">
        <f>COUNTIFS($EU$9:$EU$350,"&gt;"&amp;EU20,$DO$9:$DO$350,$DO20)+1</f>
        <v>9</v>
      </c>
      <c r="GO20" s="240">
        <f>COUNTIFS($EV$9:$EV$350,"&gt;"&amp;EV20,$DO$9:$DO$350,$DO20)+1</f>
        <v>9</v>
      </c>
      <c r="GP20" s="240">
        <f>COUNTIFS($EW$9:$EW$350,"&gt;"&amp;EW20,$DO$9:$DO$350,$DO20)+1</f>
        <v>23</v>
      </c>
      <c r="GQ20" s="240">
        <f>COUNTIFS($EX$9:$EX$350,"&gt;"&amp;EX20,$DO$9:$DO$350,$DO20)+1</f>
        <v>56</v>
      </c>
      <c r="GR20" s="240">
        <f>COUNTIFS($EY$9:$EY$350,"&gt;"&amp;EY20,$DO$9:$DO$350,$DO20)+1</f>
        <v>29</v>
      </c>
      <c r="GS20" s="240">
        <f>COUNTIFS($EZ$9:$EZ$350,"&gt;"&amp;EZ20,$DO$9:$DO$350,$DO20)+1</f>
        <v>23</v>
      </c>
      <c r="GT20" s="241">
        <f>COUNTIFS($FA$9:$FA$350,"&gt;"&amp;FA20,$DO$9:$DO$350,$DO20)+1</f>
        <v>15</v>
      </c>
      <c r="GU20" s="167"/>
      <c r="GV20" s="49"/>
      <c r="GW20" s="49"/>
      <c r="GX20" s="49"/>
      <c r="GY20" s="49"/>
      <c r="GZ20" s="50"/>
      <c r="HA20" s="51"/>
      <c r="HB20" s="52"/>
      <c r="HC20" s="53"/>
      <c r="HD20" s="49"/>
      <c r="HE20" s="49"/>
      <c r="HF20" s="49"/>
      <c r="HG20" s="49"/>
      <c r="HH20" s="49"/>
      <c r="HI20" s="49"/>
      <c r="HJ20" s="144"/>
      <c r="HK20" s="51"/>
      <c r="HL20" s="49"/>
      <c r="HM20" s="49"/>
      <c r="HN20" s="49"/>
      <c r="HO20" s="49"/>
      <c r="HP20" s="49"/>
      <c r="HQ20" s="49"/>
      <c r="HR20" s="150"/>
      <c r="HS20" s="53"/>
      <c r="HT20" s="49"/>
      <c r="HU20" s="49">
        <v>0.1</v>
      </c>
      <c r="HV20" s="49">
        <v>0.1</v>
      </c>
      <c r="HW20" s="49"/>
      <c r="HX20" s="49"/>
      <c r="HY20" s="49"/>
      <c r="HZ20" s="144"/>
      <c r="IA20" s="51"/>
      <c r="IB20" s="49"/>
      <c r="IC20" s="49"/>
      <c r="ID20" s="49"/>
      <c r="IE20" s="49"/>
      <c r="IF20" s="49"/>
      <c r="IG20" s="49"/>
      <c r="IH20" s="49"/>
      <c r="II20" s="49"/>
      <c r="IJ20" s="49"/>
      <c r="IK20" s="49"/>
      <c r="IL20" s="49"/>
      <c r="IM20" s="150"/>
      <c r="IN20" s="51"/>
      <c r="IO20" s="49"/>
      <c r="IP20" s="49"/>
      <c r="IQ20" s="49"/>
      <c r="IR20" s="150"/>
      <c r="IS20" s="53"/>
      <c r="IT20" s="49"/>
      <c r="IU20" s="49"/>
      <c r="IV20" s="49"/>
      <c r="IW20" s="49"/>
      <c r="IX20" s="156"/>
      <c r="IY20" s="49"/>
      <c r="IZ20" s="49"/>
      <c r="JA20" s="49"/>
      <c r="JB20" s="49"/>
      <c r="JC20" s="49"/>
      <c r="JD20" s="49"/>
      <c r="JE20" s="49"/>
      <c r="JF20" s="49"/>
      <c r="JG20" s="156"/>
      <c r="JH20" s="49"/>
      <c r="JI20" s="49"/>
      <c r="JJ20" s="49"/>
      <c r="JK20" s="49"/>
      <c r="JL20" s="49"/>
      <c r="JM20" s="49"/>
      <c r="JN20" s="144"/>
      <c r="JO20" s="54"/>
      <c r="JP20" s="55"/>
      <c r="JQ20" s="51"/>
      <c r="JR20" s="49"/>
      <c r="JS20" s="47"/>
      <c r="JT20" s="47"/>
      <c r="JU20" s="47"/>
      <c r="JV20" s="245"/>
      <c r="JW20" s="53"/>
      <c r="JX20" s="49"/>
      <c r="JY20" s="49"/>
      <c r="JZ20" s="49"/>
      <c r="KA20" s="144"/>
      <c r="KB20" s="51"/>
      <c r="KC20" s="49"/>
      <c r="KD20" s="49"/>
      <c r="KE20" s="49"/>
      <c r="KF20" s="49"/>
      <c r="KG20" s="49"/>
      <c r="KH20" s="49"/>
      <c r="KI20" s="49"/>
      <c r="KJ20" s="150"/>
      <c r="KK20" s="53"/>
      <c r="KL20" s="49"/>
      <c r="KM20" s="49"/>
      <c r="KN20" s="49"/>
      <c r="KO20" s="49"/>
      <c r="KP20" s="49"/>
      <c r="KQ20" s="49"/>
      <c r="KR20" s="49"/>
      <c r="KS20" s="49"/>
      <c r="KT20" s="49"/>
      <c r="KU20" s="49"/>
      <c r="KV20" s="49"/>
      <c r="KW20" s="156"/>
      <c r="KX20" s="156"/>
      <c r="KY20" s="156"/>
      <c r="KZ20" s="49"/>
      <c r="LA20" s="49"/>
      <c r="LB20" s="49">
        <v>7.0000000000000007E-2</v>
      </c>
      <c r="LC20" s="49"/>
      <c r="LD20" s="49">
        <v>7.0000000000000007E-2</v>
      </c>
      <c r="LE20" s="156"/>
      <c r="LF20" s="49"/>
      <c r="LG20" s="49"/>
      <c r="LH20" s="49"/>
      <c r="LI20" s="49"/>
      <c r="LJ20" s="49"/>
      <c r="LK20" s="49"/>
      <c r="LL20" s="49"/>
      <c r="LM20" s="49"/>
      <c r="LN20" s="156"/>
      <c r="LO20" s="49"/>
      <c r="LP20" s="49"/>
      <c r="LQ20" s="49"/>
      <c r="LR20" s="49"/>
      <c r="LS20" s="49"/>
      <c r="LT20" s="49"/>
      <c r="LU20" s="56"/>
      <c r="LV20" s="35" t="s">
        <v>377</v>
      </c>
      <c r="LW20" s="36" t="s">
        <v>382</v>
      </c>
      <c r="LX20" s="200" t="s">
        <v>821</v>
      </c>
      <c r="LY20" s="201" t="s">
        <v>802</v>
      </c>
      <c r="LZ20" s="192"/>
      <c r="MA20" s="5" t="s">
        <v>1</v>
      </c>
    </row>
    <row r="21" spans="1:339" ht="17.25" customHeight="1" x14ac:dyDescent="0.15">
      <c r="A21" s="181">
        <v>13</v>
      </c>
      <c r="B21" s="242" t="s">
        <v>382</v>
      </c>
      <c r="C21" s="37"/>
      <c r="D21" s="37"/>
      <c r="E21" s="38" t="s">
        <v>345</v>
      </c>
      <c r="F21" s="36">
        <v>17</v>
      </c>
      <c r="G21" s="36" t="s">
        <v>383</v>
      </c>
      <c r="H21" s="36"/>
      <c r="I21" s="39" t="s">
        <v>348</v>
      </c>
      <c r="J21" s="40" t="s">
        <v>348</v>
      </c>
      <c r="K21" s="40" t="s">
        <v>348</v>
      </c>
      <c r="L21" s="40" t="s">
        <v>348</v>
      </c>
      <c r="M21" s="40" t="s">
        <v>348</v>
      </c>
      <c r="N21" s="40" t="s">
        <v>348</v>
      </c>
      <c r="O21" s="40" t="s">
        <v>348</v>
      </c>
      <c r="P21" s="40" t="s">
        <v>348</v>
      </c>
      <c r="Q21" s="40" t="s">
        <v>348</v>
      </c>
      <c r="R21" s="41" t="s">
        <v>347</v>
      </c>
      <c r="S21" s="42" t="s">
        <v>347</v>
      </c>
      <c r="T21" s="40" t="s">
        <v>347</v>
      </c>
      <c r="U21" s="40" t="s">
        <v>347</v>
      </c>
      <c r="V21" s="40" t="s">
        <v>347</v>
      </c>
      <c r="W21" s="40" t="s">
        <v>347</v>
      </c>
      <c r="X21" s="40" t="s">
        <v>348</v>
      </c>
      <c r="Y21" s="40" t="s">
        <v>348</v>
      </c>
      <c r="Z21" s="40" t="s">
        <v>348</v>
      </c>
      <c r="AA21" s="40" t="s">
        <v>348</v>
      </c>
      <c r="AB21" s="41" t="s">
        <v>348</v>
      </c>
      <c r="AC21" s="42" t="s">
        <v>348</v>
      </c>
      <c r="AD21" s="40" t="s">
        <v>348</v>
      </c>
      <c r="AE21" s="40" t="s">
        <v>348</v>
      </c>
      <c r="AF21" s="40" t="s">
        <v>348</v>
      </c>
      <c r="AG21" s="40" t="s">
        <v>348</v>
      </c>
      <c r="AH21" s="40" t="s">
        <v>348</v>
      </c>
      <c r="AI21" s="40" t="s">
        <v>348</v>
      </c>
      <c r="AJ21" s="40" t="s">
        <v>348</v>
      </c>
      <c r="AK21" s="40" t="s">
        <v>348</v>
      </c>
      <c r="AL21" s="41" t="s">
        <v>348</v>
      </c>
      <c r="AM21" s="42" t="s">
        <v>348</v>
      </c>
      <c r="AN21" s="40" t="s">
        <v>348</v>
      </c>
      <c r="AO21" s="40" t="s">
        <v>348</v>
      </c>
      <c r="AP21" s="40" t="s">
        <v>348</v>
      </c>
      <c r="AQ21" s="40" t="s">
        <v>348</v>
      </c>
      <c r="AR21" s="40" t="s">
        <v>348</v>
      </c>
      <c r="AS21" s="40" t="s">
        <v>348</v>
      </c>
      <c r="AT21" s="40" t="s">
        <v>348</v>
      </c>
      <c r="AU21" s="40" t="s">
        <v>348</v>
      </c>
      <c r="AV21" s="41" t="s">
        <v>348</v>
      </c>
      <c r="AW21" s="42" t="s">
        <v>348</v>
      </c>
      <c r="AX21" s="40" t="s">
        <v>348</v>
      </c>
      <c r="AY21" s="40" t="s">
        <v>348</v>
      </c>
      <c r="AZ21" s="40" t="s">
        <v>348</v>
      </c>
      <c r="BA21" s="40" t="s">
        <v>348</v>
      </c>
      <c r="BB21" s="40" t="s">
        <v>348</v>
      </c>
      <c r="BC21" s="40" t="s">
        <v>348</v>
      </c>
      <c r="BD21" s="40" t="s">
        <v>348</v>
      </c>
      <c r="BE21" s="40" t="s">
        <v>348</v>
      </c>
      <c r="BF21" s="41" t="s">
        <v>348</v>
      </c>
      <c r="BG21" s="42" t="s">
        <v>348</v>
      </c>
      <c r="BH21" s="40" t="s">
        <v>348</v>
      </c>
      <c r="BI21" s="40" t="s">
        <v>348</v>
      </c>
      <c r="BJ21" s="40" t="s">
        <v>348</v>
      </c>
      <c r="BK21" s="40" t="s">
        <v>348</v>
      </c>
      <c r="BL21" s="40" t="s">
        <v>348</v>
      </c>
      <c r="BM21" s="40" t="s">
        <v>348</v>
      </c>
      <c r="BN21" s="40" t="s">
        <v>348</v>
      </c>
      <c r="BO21" s="40" t="s">
        <v>348</v>
      </c>
      <c r="BP21" s="41" t="s">
        <v>348</v>
      </c>
      <c r="BQ21" s="43" t="s">
        <v>348</v>
      </c>
      <c r="BR21" s="40" t="s">
        <v>348</v>
      </c>
      <c r="BS21" s="40" t="s">
        <v>348</v>
      </c>
      <c r="BT21" s="40" t="s">
        <v>348</v>
      </c>
      <c r="BU21" s="40" t="s">
        <v>348</v>
      </c>
      <c r="BV21" s="40" t="s">
        <v>348</v>
      </c>
      <c r="BW21" s="40" t="s">
        <v>348</v>
      </c>
      <c r="BX21" s="40" t="s">
        <v>348</v>
      </c>
      <c r="BY21" s="40" t="s">
        <v>348</v>
      </c>
      <c r="BZ21" s="41" t="s">
        <v>348</v>
      </c>
      <c r="CA21" s="42" t="s">
        <v>348</v>
      </c>
      <c r="CB21" s="40" t="s">
        <v>348</v>
      </c>
      <c r="CC21" s="40" t="s">
        <v>348</v>
      </c>
      <c r="CD21" s="40" t="s">
        <v>348</v>
      </c>
      <c r="CE21" s="40" t="s">
        <v>348</v>
      </c>
      <c r="CF21" s="40" t="s">
        <v>348</v>
      </c>
      <c r="CG21" s="40" t="s">
        <v>348</v>
      </c>
      <c r="CH21" s="40" t="s">
        <v>348</v>
      </c>
      <c r="CI21" s="40" t="s">
        <v>348</v>
      </c>
      <c r="CJ21" s="41" t="s">
        <v>348</v>
      </c>
      <c r="CK21" s="42" t="s">
        <v>348</v>
      </c>
      <c r="CL21" s="40" t="s">
        <v>348</v>
      </c>
      <c r="CM21" s="40" t="s">
        <v>348</v>
      </c>
      <c r="CN21" s="40" t="s">
        <v>348</v>
      </c>
      <c r="CO21" s="40" t="s">
        <v>348</v>
      </c>
      <c r="CP21" s="40" t="s">
        <v>348</v>
      </c>
      <c r="CQ21" s="40" t="s">
        <v>348</v>
      </c>
      <c r="CR21" s="40" t="s">
        <v>348</v>
      </c>
      <c r="CS21" s="40" t="s">
        <v>348</v>
      </c>
      <c r="CT21" s="44" t="s">
        <v>348</v>
      </c>
      <c r="CU21" s="32" t="s">
        <v>354</v>
      </c>
      <c r="CV21" s="47">
        <v>2</v>
      </c>
      <c r="CW21" s="47">
        <v>3</v>
      </c>
      <c r="CX21" s="47">
        <v>3</v>
      </c>
      <c r="CY21" s="55">
        <v>4</v>
      </c>
      <c r="CZ21" s="34" t="s">
        <v>354</v>
      </c>
      <c r="DA21" s="47">
        <f t="shared" si="4"/>
        <v>2</v>
      </c>
      <c r="DB21" s="47">
        <f t="shared" si="5"/>
        <v>6</v>
      </c>
      <c r="DC21" s="47">
        <f t="shared" si="6"/>
        <v>18</v>
      </c>
      <c r="DD21" s="179">
        <f t="shared" si="7"/>
        <v>72</v>
      </c>
      <c r="DE21" s="32">
        <v>630</v>
      </c>
      <c r="DF21" s="47">
        <v>940</v>
      </c>
      <c r="DG21" s="47">
        <v>1880</v>
      </c>
      <c r="DH21" s="47">
        <v>3130</v>
      </c>
      <c r="DI21" s="55">
        <v>9380</v>
      </c>
      <c r="DJ21" s="174">
        <v>1</v>
      </c>
      <c r="DK21" s="49">
        <f t="shared" si="8"/>
        <v>0.74603174603174605</v>
      </c>
      <c r="DL21" s="49">
        <f t="shared" si="9"/>
        <v>0.49735449735449733</v>
      </c>
      <c r="DM21" s="49">
        <f t="shared" si="10"/>
        <v>0.27601410934744269</v>
      </c>
      <c r="DN21" s="56">
        <f t="shared" si="11"/>
        <v>0.20679012345679013</v>
      </c>
      <c r="DO21" s="45" t="s">
        <v>357</v>
      </c>
      <c r="DP21" s="31" t="s">
        <v>81</v>
      </c>
      <c r="DQ21" s="46">
        <v>4</v>
      </c>
      <c r="DR21" s="32">
        <v>9</v>
      </c>
      <c r="DS21" s="47">
        <v>15</v>
      </c>
      <c r="DT21" s="47">
        <v>4</v>
      </c>
      <c r="DU21" s="47">
        <v>5</v>
      </c>
      <c r="DV21" s="47">
        <v>17</v>
      </c>
      <c r="DW21" s="47">
        <v>4</v>
      </c>
      <c r="DX21" s="47">
        <v>11</v>
      </c>
      <c r="DY21" s="47">
        <v>12</v>
      </c>
      <c r="DZ21" s="48">
        <f t="shared" si="12"/>
        <v>21</v>
      </c>
      <c r="EA21" s="32">
        <f>RANK(DR21,$DR$9:$DR$350,0)</f>
        <v>308</v>
      </c>
      <c r="EB21" s="47">
        <f>RANK(DS21,$DS$9:$DS$350,0)</f>
        <v>263</v>
      </c>
      <c r="EC21" s="47">
        <f>RANK(DT21,$DT$9:$DT$350,0)</f>
        <v>312</v>
      </c>
      <c r="ED21" s="47">
        <f>RANK(DU21,$DU$9:$DU$350,0)</f>
        <v>304</v>
      </c>
      <c r="EE21" s="47">
        <f>RANK(DV21,$DV$9:$DV$350,0)</f>
        <v>143</v>
      </c>
      <c r="EF21" s="47">
        <f>RANK(DW21,$DW$9:$DW$350,0)</f>
        <v>290</v>
      </c>
      <c r="EG21" s="47">
        <f>RANK(DX21,$DX$9:$DX$350,0)</f>
        <v>263</v>
      </c>
      <c r="EH21" s="47">
        <f>RANK(DY21,$DY$9:$DY$350,0)</f>
        <v>250</v>
      </c>
      <c r="EI21" s="48">
        <f>RANK(DZ21,$DZ$9:$DZ$350,0)</f>
        <v>276</v>
      </c>
      <c r="EJ21" s="32">
        <f>COUNTIFS($DR$9:$DR$350,"&gt;"&amp;DR21,$DO$9:$DO$350,DO21)+1</f>
        <v>60</v>
      </c>
      <c r="EK21" s="47">
        <f>COUNTIFS($DS$9:$DS$350,"&gt;"&amp;DS21,$DO$9:$DO$350,DO21)+1</f>
        <v>40</v>
      </c>
      <c r="EL21" s="47">
        <f>COUNTIFS($DT$9:$DT$350,"&gt;"&amp;DT21,$DO$9:$DO$350,DO21)+1</f>
        <v>62</v>
      </c>
      <c r="EM21" s="47">
        <f>COUNTIFS($DU$9:$DU$350,"&gt;"&amp;DU21,$DO$9:$DO$350,DO21)+1</f>
        <v>57</v>
      </c>
      <c r="EN21" s="47">
        <f>COUNTIFS($DV$9:$DV$350,"&gt;"&amp;DV21,$DO$9:$DO$350,DO21)+1</f>
        <v>3</v>
      </c>
      <c r="EO21" s="47">
        <f>COUNTIFS($DW$9:$DW$350,"&gt;"&amp;DW21,$DO$9:$DO$350,DO21)+1</f>
        <v>52</v>
      </c>
      <c r="EP21" s="47">
        <f>COUNTIFS($DX$9:$DX$350,"&gt;"&amp;DX21,$DO$9:$DO$350,DO21)+1</f>
        <v>58</v>
      </c>
      <c r="EQ21" s="47">
        <f>COUNTIFS($DY$9:$DY$350,"&gt;"&amp;DY21,$DO$9:$DO$350,DO21)+1</f>
        <v>58</v>
      </c>
      <c r="ER21" s="48">
        <f>COUNTIFS($DZ$9:$DZ$350,"&gt;"&amp;DZ21,$DO$9:$DO$350,DO21)+1</f>
        <v>55</v>
      </c>
      <c r="ES21" s="164">
        <f t="shared" si="13"/>
        <v>0.53</v>
      </c>
      <c r="ET21" s="165">
        <f t="shared" si="14"/>
        <v>0.88</v>
      </c>
      <c r="EU21" s="165">
        <f t="shared" si="15"/>
        <v>0.24</v>
      </c>
      <c r="EV21" s="165">
        <f t="shared" si="16"/>
        <v>0.28999999999999998</v>
      </c>
      <c r="EW21" s="165">
        <f t="shared" si="17"/>
        <v>1</v>
      </c>
      <c r="EX21" s="165">
        <f t="shared" si="18"/>
        <v>0.24</v>
      </c>
      <c r="EY21" s="165">
        <f t="shared" si="19"/>
        <v>0.65</v>
      </c>
      <c r="EZ21" s="165">
        <f t="shared" si="20"/>
        <v>0.71</v>
      </c>
      <c r="FA21" s="213">
        <f t="shared" si="21"/>
        <v>1.24</v>
      </c>
      <c r="FB21" s="164">
        <f>ROUND(((ES21-AVERAGE(ES$9:ES$350))/STDEVP(ES$9:ES$350)*10+50),2)</f>
        <v>33.33</v>
      </c>
      <c r="FC21" s="165">
        <f>ROUND(((ET21-AVERAGE(ET$9:ET$350))/STDEVP(ET$9:ET$350)*10+50),2)</f>
        <v>54.33</v>
      </c>
      <c r="FD21" s="165">
        <f>ROUND(((EU21-AVERAGE(EU$9:EU$350))/STDEVP(EU$9:EU$350)*10+50),2)</f>
        <v>36.729999999999997</v>
      </c>
      <c r="FE21" s="165">
        <f>ROUND(((EV21-AVERAGE(EV$9:EV$350))/STDEVP(EV$9:EV$350)*10+50),2)</f>
        <v>38.880000000000003</v>
      </c>
      <c r="FF21" s="165">
        <f>ROUND(((EW21-AVERAGE(EW$9:EW$350))/STDEVP(EW$9:EW$350)*10+50),2)</f>
        <v>70.55</v>
      </c>
      <c r="FG21" s="165">
        <f>ROUND(((EX21-AVERAGE(EX$9:EX$350))/STDEVP(EX$9:EX$350)*10+50),2)</f>
        <v>45.99</v>
      </c>
      <c r="FH21" s="165">
        <f>ROUND(((EY21-AVERAGE(EY$9:EY$350))/STDEVP(EY$9:EY$350)*10+50),2)</f>
        <v>50.29</v>
      </c>
      <c r="FI21" s="165">
        <f>ROUND(((EZ21-AVERAGE(EZ$9:EZ$350))/STDEVP(EZ$9:EZ$350)*10+50),2)</f>
        <v>52.28</v>
      </c>
      <c r="FJ21" s="166">
        <f>ROUND(((FA21-AVERAGE(FA$9:FA$350))/STDEVP(FA$9:FA$350)*10+50),2)</f>
        <v>59.42</v>
      </c>
      <c r="FK21" s="32">
        <f>RANK(FB21,$FB$9:$FB$350,0)</f>
        <v>304</v>
      </c>
      <c r="FL21" s="47">
        <f>RANK(FC21,$FC$9:$FC$350,0)</f>
        <v>105</v>
      </c>
      <c r="FM21" s="47">
        <f>RANK(FD21,$FD$9:$FD$350,0)</f>
        <v>303</v>
      </c>
      <c r="FN21" s="47">
        <f>RANK(FE21,$FE$9:$FE$350,0)</f>
        <v>275</v>
      </c>
      <c r="FO21" s="47">
        <f>RANK(FF21,$FF$9:$FF$350,0)</f>
        <v>14</v>
      </c>
      <c r="FP21" s="47">
        <f>RANK(FG21,$FG$9:$FG$350,0)</f>
        <v>174</v>
      </c>
      <c r="FQ21" s="47">
        <f>RANK(FH21,$FH$9:$FH$350,0)</f>
        <v>151</v>
      </c>
      <c r="FR21" s="47">
        <f>RANK(FI21,$FI$9:$FI$350,0)</f>
        <v>128</v>
      </c>
      <c r="FS21" s="48">
        <f>RANK(FJ21,$FJ$9:$FJ$350,0)</f>
        <v>51</v>
      </c>
      <c r="FT21" s="164">
        <f>ROUND(AVERAGEIF($DO$9:$DO$347,$DO21,$ES$9:$ES$347),2)</f>
        <v>0.97</v>
      </c>
      <c r="FU21" s="165">
        <f>ROUND(AVERAGEIF($DO$9:$DO$347,$DO21,$ET$9:$ET$347),2)</f>
        <v>0.37</v>
      </c>
      <c r="FV21" s="165">
        <f>ROUND(AVERAGEIF($DO$9:$DO$347,$DO21,$EU$9:$EU$347),2)</f>
        <v>0.82</v>
      </c>
      <c r="FW21" s="165">
        <f>ROUND(AVERAGEIF($DO$9:$DO$347,$DO21,$EV$9:$EV$347),2)</f>
        <v>0.42</v>
      </c>
      <c r="FX21" s="165">
        <f>ROUND(AVERAGEIF($DO$9:$DO$347,$DO21,$EW$9:$EW$347),2)</f>
        <v>0.16</v>
      </c>
      <c r="FY21" s="165">
        <f>ROUND(AVERAGEIF($DO$9:$DO$347,$DO21,$EX$9:$EX$347),2)</f>
        <v>0.15</v>
      </c>
      <c r="FZ21" s="165">
        <f>ROUND(AVERAGEIF($DO$9:$DO$347,$DO21,$EY$9:$EY$347),2)</f>
        <v>0.78</v>
      </c>
      <c r="GA21" s="165">
        <f>ROUND(AVERAGEIF($DO$9:$DO$347,$DO21,$EZ$9:$EZ$347),2)</f>
        <v>0.92</v>
      </c>
      <c r="GB21" s="166">
        <f>ROUND(AVERAGEIF($DO$9:$DO$347,$DO21,$FA$9:$FA$347),2)</f>
        <v>0.98</v>
      </c>
      <c r="GC21" s="239">
        <f t="shared" si="23"/>
        <v>-0.43999999999999995</v>
      </c>
      <c r="GD21" s="243">
        <f t="shared" si="24"/>
        <v>0.51</v>
      </c>
      <c r="GE21" s="243">
        <f t="shared" si="25"/>
        <v>-0.57999999999999996</v>
      </c>
      <c r="GF21" s="243">
        <f t="shared" si="26"/>
        <v>-0.13</v>
      </c>
      <c r="GG21" s="243">
        <f t="shared" si="27"/>
        <v>0.84</v>
      </c>
      <c r="GH21" s="243">
        <f t="shared" si="28"/>
        <v>0.09</v>
      </c>
      <c r="GI21" s="243">
        <f t="shared" si="29"/>
        <v>-0.13</v>
      </c>
      <c r="GJ21" s="243">
        <f t="shared" si="30"/>
        <v>-0.21000000000000008</v>
      </c>
      <c r="GK21" s="244">
        <f t="shared" si="31"/>
        <v>0.26</v>
      </c>
      <c r="GL21" s="238">
        <f>COUNTIFS($ES$9:$ES$350,"&gt;"&amp;ES21,$DO$9:$DO$350,$DO21)+1</f>
        <v>58</v>
      </c>
      <c r="GM21" s="240">
        <f>COUNTIFS($ET$9:$ET$350,"&gt;"&amp;ET21,$DO$9:$DO$350,$DO21)+1</f>
        <v>1</v>
      </c>
      <c r="GN21" s="240">
        <f>COUNTIFS($EU$9:$EU$350,"&gt;"&amp;EU21,$DO$9:$DO$350,$DO21)+1</f>
        <v>62</v>
      </c>
      <c r="GO21" s="240">
        <f>COUNTIFS($EV$9:$EV$350,"&gt;"&amp;EV21,$DO$9:$DO$350,$DO21)+1</f>
        <v>49</v>
      </c>
      <c r="GP21" s="240">
        <f>COUNTIFS($EW$9:$EW$350,"&gt;"&amp;EW21,$DO$9:$DO$350,$DO21)+1</f>
        <v>1</v>
      </c>
      <c r="GQ21" s="240">
        <f>COUNTIFS($EX$9:$EX$350,"&gt;"&amp;EX21,$DO$9:$DO$350,$DO21)+1</f>
        <v>2</v>
      </c>
      <c r="GR21" s="240">
        <f>COUNTIFS($EY$9:$EY$350,"&gt;"&amp;EY21,$DO$9:$DO$350,$DO21)+1</f>
        <v>50</v>
      </c>
      <c r="GS21" s="240">
        <f>COUNTIFS($EZ$9:$EZ$350,"&gt;"&amp;EZ21,$DO$9:$DO$350,$DO21)+1</f>
        <v>44</v>
      </c>
      <c r="GT21" s="241">
        <f>COUNTIFS($FA$9:$FA$350,"&gt;"&amp;FA21,$DO$9:$DO$350,$DO21)+1</f>
        <v>10</v>
      </c>
      <c r="GU21" s="167"/>
      <c r="GV21" s="49"/>
      <c r="GW21" s="49">
        <v>0.1</v>
      </c>
      <c r="GX21" s="49"/>
      <c r="GY21" s="49"/>
      <c r="GZ21" s="50"/>
      <c r="HA21" s="51"/>
      <c r="HB21" s="52"/>
      <c r="HC21" s="53"/>
      <c r="HD21" s="49"/>
      <c r="HE21" s="49"/>
      <c r="HF21" s="49"/>
      <c r="HG21" s="49"/>
      <c r="HH21" s="49"/>
      <c r="HI21" s="49"/>
      <c r="HJ21" s="144"/>
      <c r="HK21" s="51">
        <v>0.1</v>
      </c>
      <c r="HL21" s="49"/>
      <c r="HM21" s="49"/>
      <c r="HN21" s="49"/>
      <c r="HO21" s="49"/>
      <c r="HP21" s="49"/>
      <c r="HQ21" s="49"/>
      <c r="HR21" s="150"/>
      <c r="HS21" s="53"/>
      <c r="HT21" s="49"/>
      <c r="HU21" s="49"/>
      <c r="HV21" s="49"/>
      <c r="HW21" s="49"/>
      <c r="HX21" s="49"/>
      <c r="HY21" s="49"/>
      <c r="HZ21" s="144"/>
      <c r="IA21" s="51"/>
      <c r="IB21" s="49"/>
      <c r="IC21" s="49"/>
      <c r="ID21" s="49"/>
      <c r="IE21" s="49"/>
      <c r="IF21" s="49"/>
      <c r="IG21" s="49"/>
      <c r="IH21" s="49"/>
      <c r="II21" s="49"/>
      <c r="IJ21" s="49"/>
      <c r="IK21" s="49"/>
      <c r="IL21" s="49"/>
      <c r="IM21" s="150"/>
      <c r="IN21" s="51"/>
      <c r="IO21" s="49"/>
      <c r="IP21" s="49"/>
      <c r="IQ21" s="49"/>
      <c r="IR21" s="150"/>
      <c r="IS21" s="53"/>
      <c r="IT21" s="49"/>
      <c r="IU21" s="49"/>
      <c r="IV21" s="49"/>
      <c r="IW21" s="49"/>
      <c r="IX21" s="156"/>
      <c r="IY21" s="49"/>
      <c r="IZ21" s="49"/>
      <c r="JA21" s="49"/>
      <c r="JB21" s="49"/>
      <c r="JC21" s="49"/>
      <c r="JD21" s="49"/>
      <c r="JE21" s="49"/>
      <c r="JF21" s="49"/>
      <c r="JG21" s="156"/>
      <c r="JH21" s="49"/>
      <c r="JI21" s="49"/>
      <c r="JJ21" s="49"/>
      <c r="JK21" s="49"/>
      <c r="JL21" s="49"/>
      <c r="JM21" s="49"/>
      <c r="JN21" s="144"/>
      <c r="JO21" s="54"/>
      <c r="JP21" s="55"/>
      <c r="JQ21" s="51"/>
      <c r="JR21" s="49"/>
      <c r="JS21" s="47"/>
      <c r="JT21" s="47"/>
      <c r="JU21" s="47"/>
      <c r="JV21" s="245"/>
      <c r="JW21" s="53"/>
      <c r="JX21" s="49"/>
      <c r="JY21" s="49"/>
      <c r="JZ21" s="49"/>
      <c r="KA21" s="144"/>
      <c r="KB21" s="51"/>
      <c r="KC21" s="49">
        <v>0.1</v>
      </c>
      <c r="KD21" s="49">
        <v>0.1</v>
      </c>
      <c r="KE21" s="49"/>
      <c r="KF21" s="49"/>
      <c r="KG21" s="49"/>
      <c r="KH21" s="49"/>
      <c r="KI21" s="49"/>
      <c r="KJ21" s="150"/>
      <c r="KK21" s="53"/>
      <c r="KL21" s="49"/>
      <c r="KM21" s="49"/>
      <c r="KN21" s="49"/>
      <c r="KO21" s="49"/>
      <c r="KP21" s="49"/>
      <c r="KQ21" s="49"/>
      <c r="KR21" s="49"/>
      <c r="KS21" s="49"/>
      <c r="KT21" s="49"/>
      <c r="KU21" s="49"/>
      <c r="KV21" s="49"/>
      <c r="KW21" s="156"/>
      <c r="KX21" s="156"/>
      <c r="KY21" s="156"/>
      <c r="KZ21" s="49"/>
      <c r="LA21" s="49"/>
      <c r="LB21" s="49"/>
      <c r="LC21" s="49"/>
      <c r="LD21" s="49"/>
      <c r="LE21" s="156"/>
      <c r="LF21" s="49"/>
      <c r="LG21" s="49"/>
      <c r="LH21" s="49"/>
      <c r="LI21" s="49"/>
      <c r="LJ21" s="49"/>
      <c r="LK21" s="49"/>
      <c r="LL21" s="49"/>
      <c r="LM21" s="49"/>
      <c r="LN21" s="156"/>
      <c r="LO21" s="49"/>
      <c r="LP21" s="49"/>
      <c r="LQ21" s="49"/>
      <c r="LR21" s="49"/>
      <c r="LS21" s="49"/>
      <c r="LT21" s="49"/>
      <c r="LU21" s="56"/>
      <c r="LV21" s="35" t="s">
        <v>379</v>
      </c>
      <c r="LW21" s="36" t="s">
        <v>384</v>
      </c>
      <c r="LX21" s="200" t="s">
        <v>822</v>
      </c>
      <c r="LY21" s="201" t="s">
        <v>823</v>
      </c>
      <c r="LZ21" s="192"/>
      <c r="MA21" s="5" t="s">
        <v>1</v>
      </c>
    </row>
    <row r="22" spans="1:339" ht="17.25" customHeight="1" x14ac:dyDescent="0.15">
      <c r="A22" s="181">
        <v>14</v>
      </c>
      <c r="B22" s="242" t="s">
        <v>384</v>
      </c>
      <c r="C22" s="37"/>
      <c r="D22" s="37"/>
      <c r="E22" s="38" t="s">
        <v>345</v>
      </c>
      <c r="F22" s="36">
        <v>11</v>
      </c>
      <c r="G22" s="36" t="s">
        <v>346</v>
      </c>
      <c r="H22" s="36"/>
      <c r="I22" s="39" t="s">
        <v>348</v>
      </c>
      <c r="J22" s="40" t="s">
        <v>348</v>
      </c>
      <c r="K22" s="40" t="s">
        <v>348</v>
      </c>
      <c r="L22" s="40" t="s">
        <v>348</v>
      </c>
      <c r="M22" s="40" t="s">
        <v>348</v>
      </c>
      <c r="N22" s="40" t="s">
        <v>348</v>
      </c>
      <c r="O22" s="40" t="s">
        <v>347</v>
      </c>
      <c r="P22" s="40" t="s">
        <v>347</v>
      </c>
      <c r="Q22" s="40" t="s">
        <v>347</v>
      </c>
      <c r="R22" s="41" t="s">
        <v>347</v>
      </c>
      <c r="S22" s="42" t="s">
        <v>347</v>
      </c>
      <c r="T22" s="40" t="s">
        <v>348</v>
      </c>
      <c r="U22" s="40" t="s">
        <v>348</v>
      </c>
      <c r="V22" s="40" t="s">
        <v>348</v>
      </c>
      <c r="W22" s="40" t="s">
        <v>348</v>
      </c>
      <c r="X22" s="40" t="s">
        <v>348</v>
      </c>
      <c r="Y22" s="40" t="s">
        <v>348</v>
      </c>
      <c r="Z22" s="40" t="s">
        <v>348</v>
      </c>
      <c r="AA22" s="40" t="s">
        <v>348</v>
      </c>
      <c r="AB22" s="41" t="s">
        <v>348</v>
      </c>
      <c r="AC22" s="42" t="s">
        <v>348</v>
      </c>
      <c r="AD22" s="40" t="s">
        <v>348</v>
      </c>
      <c r="AE22" s="40" t="s">
        <v>348</v>
      </c>
      <c r="AF22" s="40" t="s">
        <v>348</v>
      </c>
      <c r="AG22" s="40" t="s">
        <v>348</v>
      </c>
      <c r="AH22" s="40" t="s">
        <v>348</v>
      </c>
      <c r="AI22" s="40" t="s">
        <v>348</v>
      </c>
      <c r="AJ22" s="40" t="s">
        <v>348</v>
      </c>
      <c r="AK22" s="40" t="s">
        <v>348</v>
      </c>
      <c r="AL22" s="41" t="s">
        <v>348</v>
      </c>
      <c r="AM22" s="42" t="s">
        <v>348</v>
      </c>
      <c r="AN22" s="40" t="s">
        <v>348</v>
      </c>
      <c r="AO22" s="40" t="s">
        <v>348</v>
      </c>
      <c r="AP22" s="40" t="s">
        <v>348</v>
      </c>
      <c r="AQ22" s="40" t="s">
        <v>348</v>
      </c>
      <c r="AR22" s="40" t="s">
        <v>348</v>
      </c>
      <c r="AS22" s="40" t="s">
        <v>348</v>
      </c>
      <c r="AT22" s="40" t="s">
        <v>348</v>
      </c>
      <c r="AU22" s="40" t="s">
        <v>348</v>
      </c>
      <c r="AV22" s="41" t="s">
        <v>348</v>
      </c>
      <c r="AW22" s="42" t="s">
        <v>348</v>
      </c>
      <c r="AX22" s="40" t="s">
        <v>348</v>
      </c>
      <c r="AY22" s="40" t="s">
        <v>348</v>
      </c>
      <c r="AZ22" s="40" t="s">
        <v>348</v>
      </c>
      <c r="BA22" s="40" t="s">
        <v>348</v>
      </c>
      <c r="BB22" s="40" t="s">
        <v>348</v>
      </c>
      <c r="BC22" s="40" t="s">
        <v>348</v>
      </c>
      <c r="BD22" s="40" t="s">
        <v>348</v>
      </c>
      <c r="BE22" s="40" t="s">
        <v>348</v>
      </c>
      <c r="BF22" s="41" t="s">
        <v>348</v>
      </c>
      <c r="BG22" s="42" t="s">
        <v>348</v>
      </c>
      <c r="BH22" s="40" t="s">
        <v>348</v>
      </c>
      <c r="BI22" s="40" t="s">
        <v>348</v>
      </c>
      <c r="BJ22" s="40" t="s">
        <v>348</v>
      </c>
      <c r="BK22" s="40" t="s">
        <v>348</v>
      </c>
      <c r="BL22" s="40" t="s">
        <v>348</v>
      </c>
      <c r="BM22" s="40" t="s">
        <v>348</v>
      </c>
      <c r="BN22" s="40" t="s">
        <v>348</v>
      </c>
      <c r="BO22" s="40" t="s">
        <v>348</v>
      </c>
      <c r="BP22" s="41" t="s">
        <v>348</v>
      </c>
      <c r="BQ22" s="43" t="s">
        <v>348</v>
      </c>
      <c r="BR22" s="40" t="s">
        <v>348</v>
      </c>
      <c r="BS22" s="40" t="s">
        <v>348</v>
      </c>
      <c r="BT22" s="40" t="s">
        <v>348</v>
      </c>
      <c r="BU22" s="40" t="s">
        <v>348</v>
      </c>
      <c r="BV22" s="40" t="s">
        <v>348</v>
      </c>
      <c r="BW22" s="40" t="s">
        <v>348</v>
      </c>
      <c r="BX22" s="40" t="s">
        <v>348</v>
      </c>
      <c r="BY22" s="40" t="s">
        <v>348</v>
      </c>
      <c r="BZ22" s="41" t="s">
        <v>348</v>
      </c>
      <c r="CA22" s="42" t="s">
        <v>348</v>
      </c>
      <c r="CB22" s="40" t="s">
        <v>348</v>
      </c>
      <c r="CC22" s="40" t="s">
        <v>348</v>
      </c>
      <c r="CD22" s="40" t="s">
        <v>348</v>
      </c>
      <c r="CE22" s="40" t="s">
        <v>348</v>
      </c>
      <c r="CF22" s="40" t="s">
        <v>348</v>
      </c>
      <c r="CG22" s="40" t="s">
        <v>348</v>
      </c>
      <c r="CH22" s="40" t="s">
        <v>348</v>
      </c>
      <c r="CI22" s="40" t="s">
        <v>348</v>
      </c>
      <c r="CJ22" s="41" t="s">
        <v>348</v>
      </c>
      <c r="CK22" s="42" t="s">
        <v>348</v>
      </c>
      <c r="CL22" s="40" t="s">
        <v>348</v>
      </c>
      <c r="CM22" s="40" t="s">
        <v>348</v>
      </c>
      <c r="CN22" s="40" t="s">
        <v>348</v>
      </c>
      <c r="CO22" s="40" t="s">
        <v>348</v>
      </c>
      <c r="CP22" s="40" t="s">
        <v>348</v>
      </c>
      <c r="CQ22" s="40" t="s">
        <v>348</v>
      </c>
      <c r="CR22" s="40" t="s">
        <v>348</v>
      </c>
      <c r="CS22" s="40" t="s">
        <v>348</v>
      </c>
      <c r="CT22" s="44" t="s">
        <v>348</v>
      </c>
      <c r="CU22" s="32" t="s">
        <v>354</v>
      </c>
      <c r="CV22" s="47">
        <v>2</v>
      </c>
      <c r="CW22" s="47">
        <v>3</v>
      </c>
      <c r="CX22" s="47">
        <v>3</v>
      </c>
      <c r="CY22" s="55">
        <v>4</v>
      </c>
      <c r="CZ22" s="34" t="s">
        <v>354</v>
      </c>
      <c r="DA22" s="47">
        <f t="shared" si="4"/>
        <v>2</v>
      </c>
      <c r="DB22" s="47">
        <f t="shared" si="5"/>
        <v>6</v>
      </c>
      <c r="DC22" s="47">
        <f t="shared" si="6"/>
        <v>18</v>
      </c>
      <c r="DD22" s="179">
        <f t="shared" si="7"/>
        <v>72</v>
      </c>
      <c r="DE22" s="32">
        <v>20</v>
      </c>
      <c r="DF22" s="47">
        <v>30</v>
      </c>
      <c r="DG22" s="47">
        <v>40</v>
      </c>
      <c r="DH22" s="47">
        <v>70</v>
      </c>
      <c r="DI22" s="55">
        <v>200</v>
      </c>
      <c r="DJ22" s="174">
        <v>1</v>
      </c>
      <c r="DK22" s="49">
        <f t="shared" si="8"/>
        <v>0.75</v>
      </c>
      <c r="DL22" s="49">
        <f t="shared" si="9"/>
        <v>0.33333333333333337</v>
      </c>
      <c r="DM22" s="49">
        <f t="shared" si="10"/>
        <v>0.19444444444444445</v>
      </c>
      <c r="DN22" s="56">
        <f t="shared" si="11"/>
        <v>0.1388888888888889</v>
      </c>
      <c r="DO22" s="45" t="s">
        <v>357</v>
      </c>
      <c r="DP22" s="31"/>
      <c r="DQ22" s="46">
        <v>4</v>
      </c>
      <c r="DR22" s="32">
        <v>11</v>
      </c>
      <c r="DS22" s="47">
        <v>4</v>
      </c>
      <c r="DT22" s="47">
        <v>7</v>
      </c>
      <c r="DU22" s="47">
        <v>5</v>
      </c>
      <c r="DV22" s="47">
        <v>2</v>
      </c>
      <c r="DW22" s="47">
        <v>2</v>
      </c>
      <c r="DX22" s="47">
        <v>8</v>
      </c>
      <c r="DY22" s="47">
        <v>10</v>
      </c>
      <c r="DZ22" s="48">
        <f t="shared" si="12"/>
        <v>9</v>
      </c>
      <c r="EA22" s="32">
        <f>RANK(DR22,$DR$9:$DR$350,0)</f>
        <v>303</v>
      </c>
      <c r="EB22" s="47">
        <f>RANK(DS22,$DS$9:$DS$350,0)</f>
        <v>315</v>
      </c>
      <c r="EC22" s="47">
        <f>RANK(DT22,$DT$9:$DT$350,0)</f>
        <v>296</v>
      </c>
      <c r="ED22" s="47">
        <f>RANK(DU22,$DU$9:$DU$350,0)</f>
        <v>304</v>
      </c>
      <c r="EE22" s="47">
        <f>RANK(DV22,$DV$9:$DV$350,0)</f>
        <v>315</v>
      </c>
      <c r="EF22" s="47">
        <f>RANK(DW22,$DW$9:$DW$350,0)</f>
        <v>310</v>
      </c>
      <c r="EG22" s="47">
        <f>RANK(DX22,$DX$9:$DX$350,0)</f>
        <v>284</v>
      </c>
      <c r="EH22" s="47">
        <f>RANK(DY22,$DY$9:$DY$350,0)</f>
        <v>258</v>
      </c>
      <c r="EI22" s="48">
        <f>RANK(DZ22,$DZ$9:$DZ$350,0)</f>
        <v>308</v>
      </c>
      <c r="EJ22" s="32">
        <f>COUNTIFS($DR$9:$DR$350,"&gt;"&amp;DR22,$DO$9:$DO$350,DO22)+1</f>
        <v>58</v>
      </c>
      <c r="EK22" s="47">
        <f>COUNTIFS($DS$9:$DS$350,"&gt;"&amp;DS22,$DO$9:$DO$350,DO22)+1</f>
        <v>59</v>
      </c>
      <c r="EL22" s="47">
        <f>COUNTIFS($DT$9:$DT$350,"&gt;"&amp;DT22,$DO$9:$DO$350,DO22)+1</f>
        <v>58</v>
      </c>
      <c r="EM22" s="47">
        <f>COUNTIFS($DU$9:$DU$350,"&gt;"&amp;DU22,$DO$9:$DO$350,DO22)+1</f>
        <v>57</v>
      </c>
      <c r="EN22" s="47">
        <f>COUNTIFS($DV$9:$DV$350,"&gt;"&amp;DV22,$DO$9:$DO$350,DO22)+1</f>
        <v>59</v>
      </c>
      <c r="EO22" s="47">
        <f>COUNTIFS($DW$9:$DW$350,"&gt;"&amp;DW22,$DO$9:$DO$350,DO22)+1</f>
        <v>59</v>
      </c>
      <c r="EP22" s="47">
        <f>COUNTIFS($DX$9:$DX$350,"&gt;"&amp;DX22,$DO$9:$DO$350,DO22)+1</f>
        <v>59</v>
      </c>
      <c r="EQ22" s="47">
        <f>COUNTIFS($DY$9:$DY$350,"&gt;"&amp;DY22,$DO$9:$DO$350,DO22)+1</f>
        <v>59</v>
      </c>
      <c r="ER22" s="48">
        <f>COUNTIFS($DZ$9:$DZ$350,"&gt;"&amp;DZ22,$DO$9:$DO$350,DO22)+1</f>
        <v>60</v>
      </c>
      <c r="ES22" s="164">
        <f t="shared" si="13"/>
        <v>1</v>
      </c>
      <c r="ET22" s="165">
        <f t="shared" si="14"/>
        <v>0.36</v>
      </c>
      <c r="EU22" s="165">
        <f t="shared" si="15"/>
        <v>0.64</v>
      </c>
      <c r="EV22" s="165">
        <f t="shared" si="16"/>
        <v>0.45</v>
      </c>
      <c r="EW22" s="165">
        <f t="shared" si="17"/>
        <v>0.18</v>
      </c>
      <c r="EX22" s="165">
        <f t="shared" si="18"/>
        <v>0.18</v>
      </c>
      <c r="EY22" s="165">
        <f t="shared" si="19"/>
        <v>0.73</v>
      </c>
      <c r="EZ22" s="165">
        <f t="shared" si="20"/>
        <v>0.91</v>
      </c>
      <c r="FA22" s="213">
        <f t="shared" si="21"/>
        <v>0.82</v>
      </c>
      <c r="FB22" s="164">
        <f>ROUND(((ES22-AVERAGE(ES$9:ES$350))/STDEVP(ES$9:ES$350)*10+50),2)</f>
        <v>50.69</v>
      </c>
      <c r="FC22" s="165">
        <f>ROUND(((ET22-AVERAGE(ET$9:ET$350))/STDEVP(ET$9:ET$350)*10+50),2)</f>
        <v>39.799999999999997</v>
      </c>
      <c r="FD22" s="165">
        <f>ROUND(((EU22-AVERAGE(EU$9:EU$350))/STDEVP(EU$9:EU$350)*10+50),2)</f>
        <v>52.34</v>
      </c>
      <c r="FE22" s="165">
        <f>ROUND(((EV22-AVERAGE(EV$9:EV$350))/STDEVP(EV$9:EV$350)*10+50),2)</f>
        <v>47.02</v>
      </c>
      <c r="FF22" s="165">
        <f>ROUND(((EW22-AVERAGE(EW$9:EW$350))/STDEVP(EW$9:EW$350)*10+50),2)</f>
        <v>42.68</v>
      </c>
      <c r="FG22" s="165">
        <f>ROUND(((EX22-AVERAGE(EX$9:EX$350))/STDEVP(EX$9:EX$350)*10+50),2)</f>
        <v>43.87</v>
      </c>
      <c r="FH22" s="165">
        <f>ROUND(((EY22-AVERAGE(EY$9:EY$350))/STDEVP(EY$9:EY$350)*10+50),2)</f>
        <v>52.69</v>
      </c>
      <c r="FI22" s="165">
        <f>ROUND(((EZ22-AVERAGE(EZ$9:EZ$350))/STDEVP(EZ$9:EZ$350)*10+50),2)</f>
        <v>58.27</v>
      </c>
      <c r="FJ22" s="166">
        <f>ROUND(((FA22-AVERAGE(FA$9:FA$350))/STDEVP(FA$9:FA$350)*10+50),2)</f>
        <v>44.49</v>
      </c>
      <c r="FK22" s="32">
        <f>RANK(FB22,$FB$9:$FB$350,0)</f>
        <v>134</v>
      </c>
      <c r="FL22" s="47">
        <f>RANK(FC22,$FC$9:$FC$350,0)</f>
        <v>270</v>
      </c>
      <c r="FM22" s="47">
        <f>RANK(FD22,$FD$9:$FD$350,0)</f>
        <v>111</v>
      </c>
      <c r="FN22" s="47">
        <f>RANK(FE22,$FE$9:$FE$350,0)</f>
        <v>188</v>
      </c>
      <c r="FO22" s="47">
        <f>RANK(FF22,$FF$9:$FF$350,0)</f>
        <v>259</v>
      </c>
      <c r="FP22" s="47">
        <f>RANK(FG22,$FG$9:$FG$350,0)</f>
        <v>218</v>
      </c>
      <c r="FQ22" s="47">
        <f>RANK(FH22,$FH$9:$FH$350,0)</f>
        <v>123</v>
      </c>
      <c r="FR22" s="47">
        <f>RANK(FI22,$FI$9:$FI$350,0)</f>
        <v>68</v>
      </c>
      <c r="FS22" s="48">
        <f>RANK(FJ22,$FJ$9:$FJ$350,0)</f>
        <v>202</v>
      </c>
      <c r="FT22" s="164">
        <f>ROUND(AVERAGEIF($DO$9:$DO$347,$DO22,$ES$9:$ES$347),2)</f>
        <v>0.97</v>
      </c>
      <c r="FU22" s="165">
        <f>ROUND(AVERAGEIF($DO$9:$DO$347,$DO22,$ET$9:$ET$347),2)</f>
        <v>0.37</v>
      </c>
      <c r="FV22" s="165">
        <f>ROUND(AVERAGEIF($DO$9:$DO$347,$DO22,$EU$9:$EU$347),2)</f>
        <v>0.82</v>
      </c>
      <c r="FW22" s="165">
        <f>ROUND(AVERAGEIF($DO$9:$DO$347,$DO22,$EV$9:$EV$347),2)</f>
        <v>0.42</v>
      </c>
      <c r="FX22" s="165">
        <f>ROUND(AVERAGEIF($DO$9:$DO$347,$DO22,$EW$9:$EW$347),2)</f>
        <v>0.16</v>
      </c>
      <c r="FY22" s="165">
        <f>ROUND(AVERAGEIF($DO$9:$DO$347,$DO22,$EX$9:$EX$347),2)</f>
        <v>0.15</v>
      </c>
      <c r="FZ22" s="165">
        <f>ROUND(AVERAGEIF($DO$9:$DO$347,$DO22,$EY$9:$EY$347),2)</f>
        <v>0.78</v>
      </c>
      <c r="GA22" s="165">
        <f>ROUND(AVERAGEIF($DO$9:$DO$347,$DO22,$EZ$9:$EZ$347),2)</f>
        <v>0.92</v>
      </c>
      <c r="GB22" s="166">
        <f>ROUND(AVERAGEIF($DO$9:$DO$347,$DO22,$FA$9:$FA$347),2)</f>
        <v>0.98</v>
      </c>
      <c r="GC22" s="239">
        <f t="shared" si="23"/>
        <v>3.0000000000000027E-2</v>
      </c>
      <c r="GD22" s="243">
        <f t="shared" si="24"/>
        <v>-1.0000000000000009E-2</v>
      </c>
      <c r="GE22" s="243">
        <f t="shared" si="25"/>
        <v>-0.17999999999999994</v>
      </c>
      <c r="GF22" s="243">
        <f t="shared" si="26"/>
        <v>3.0000000000000027E-2</v>
      </c>
      <c r="GG22" s="243">
        <f t="shared" si="27"/>
        <v>1.999999999999999E-2</v>
      </c>
      <c r="GH22" s="243">
        <f t="shared" si="28"/>
        <v>0.03</v>
      </c>
      <c r="GI22" s="243">
        <f t="shared" si="29"/>
        <v>-5.0000000000000044E-2</v>
      </c>
      <c r="GJ22" s="243">
        <f t="shared" si="30"/>
        <v>-1.0000000000000009E-2</v>
      </c>
      <c r="GK22" s="244">
        <f t="shared" si="31"/>
        <v>-0.16000000000000003</v>
      </c>
      <c r="GL22" s="238">
        <f>COUNTIFS($ES$9:$ES$350,"&gt;"&amp;ES22,$DO$9:$DO$350,$DO22)+1</f>
        <v>22</v>
      </c>
      <c r="GM22" s="240">
        <f>COUNTIFS($ET$9:$ET$350,"&gt;"&amp;ET22,$DO$9:$DO$350,$DO22)+1</f>
        <v>28</v>
      </c>
      <c r="GN22" s="240">
        <f>COUNTIFS($EU$9:$EU$350,"&gt;"&amp;EU22,$DO$9:$DO$350,$DO22)+1</f>
        <v>50</v>
      </c>
      <c r="GO22" s="240">
        <f>COUNTIFS($EV$9:$EV$350,"&gt;"&amp;EV22,$DO$9:$DO$350,$DO22)+1</f>
        <v>24</v>
      </c>
      <c r="GP22" s="240">
        <f>COUNTIFS($EW$9:$EW$350,"&gt;"&amp;EW22,$DO$9:$DO$350,$DO22)+1</f>
        <v>11</v>
      </c>
      <c r="GQ22" s="240">
        <f>COUNTIFS($EX$9:$EX$350,"&gt;"&amp;EX22,$DO$9:$DO$350,$DO22)+1</f>
        <v>11</v>
      </c>
      <c r="GR22" s="240">
        <f>COUNTIFS($EY$9:$EY$350,"&gt;"&amp;EY22,$DO$9:$DO$350,$DO22)+1</f>
        <v>41</v>
      </c>
      <c r="GS22" s="240">
        <f>COUNTIFS($EZ$9:$EZ$350,"&gt;"&amp;EZ22,$DO$9:$DO$350,$DO22)+1</f>
        <v>33</v>
      </c>
      <c r="GT22" s="241">
        <f>COUNTIFS($FA$9:$FA$350,"&gt;"&amp;FA22,$DO$9:$DO$350,$DO22)+1</f>
        <v>45</v>
      </c>
      <c r="GU22" s="167"/>
      <c r="GV22" s="49"/>
      <c r="GW22" s="49"/>
      <c r="GX22" s="49"/>
      <c r="GY22" s="49"/>
      <c r="GZ22" s="50"/>
      <c r="HA22" s="51"/>
      <c r="HB22" s="52"/>
      <c r="HC22" s="53"/>
      <c r="HD22" s="49"/>
      <c r="HE22" s="49"/>
      <c r="HF22" s="49"/>
      <c r="HG22" s="49"/>
      <c r="HH22" s="49"/>
      <c r="HI22" s="49"/>
      <c r="HJ22" s="144"/>
      <c r="HK22" s="51"/>
      <c r="HL22" s="49"/>
      <c r="HM22" s="49"/>
      <c r="HN22" s="49"/>
      <c r="HO22" s="49"/>
      <c r="HP22" s="49"/>
      <c r="HQ22" s="49"/>
      <c r="HR22" s="150"/>
      <c r="HS22" s="53"/>
      <c r="HT22" s="49"/>
      <c r="HU22" s="49"/>
      <c r="HV22" s="49"/>
      <c r="HW22" s="49"/>
      <c r="HX22" s="49"/>
      <c r="HY22" s="49"/>
      <c r="HZ22" s="144"/>
      <c r="IA22" s="51"/>
      <c r="IB22" s="49"/>
      <c r="IC22" s="49"/>
      <c r="ID22" s="49"/>
      <c r="IE22" s="49"/>
      <c r="IF22" s="49"/>
      <c r="IG22" s="49"/>
      <c r="IH22" s="49"/>
      <c r="II22" s="49"/>
      <c r="IJ22" s="49"/>
      <c r="IK22" s="49"/>
      <c r="IL22" s="49"/>
      <c r="IM22" s="150"/>
      <c r="IN22" s="51"/>
      <c r="IO22" s="49"/>
      <c r="IP22" s="49"/>
      <c r="IQ22" s="49"/>
      <c r="IR22" s="150"/>
      <c r="IS22" s="53"/>
      <c r="IT22" s="49"/>
      <c r="IU22" s="49"/>
      <c r="IV22" s="49"/>
      <c r="IW22" s="49"/>
      <c r="IX22" s="156"/>
      <c r="IY22" s="49"/>
      <c r="IZ22" s="49"/>
      <c r="JA22" s="49"/>
      <c r="JB22" s="49"/>
      <c r="JC22" s="49"/>
      <c r="JD22" s="49"/>
      <c r="JE22" s="49"/>
      <c r="JF22" s="49"/>
      <c r="JG22" s="156"/>
      <c r="JH22" s="49"/>
      <c r="JI22" s="49"/>
      <c r="JJ22" s="49"/>
      <c r="JK22" s="49"/>
      <c r="JL22" s="49"/>
      <c r="JM22" s="49"/>
      <c r="JN22" s="144"/>
      <c r="JO22" s="54"/>
      <c r="JP22" s="55"/>
      <c r="JQ22" s="51"/>
      <c r="JR22" s="49"/>
      <c r="JS22" s="47"/>
      <c r="JT22" s="47"/>
      <c r="JU22" s="47"/>
      <c r="JV22" s="245"/>
      <c r="JW22" s="53"/>
      <c r="JX22" s="49"/>
      <c r="JY22" s="49"/>
      <c r="JZ22" s="49"/>
      <c r="KA22" s="144"/>
      <c r="KB22" s="51"/>
      <c r="KC22" s="49"/>
      <c r="KD22" s="49"/>
      <c r="KE22" s="49"/>
      <c r="KF22" s="49"/>
      <c r="KG22" s="49"/>
      <c r="KH22" s="49"/>
      <c r="KI22" s="49"/>
      <c r="KJ22" s="150"/>
      <c r="KK22" s="53"/>
      <c r="KL22" s="49"/>
      <c r="KM22" s="49"/>
      <c r="KN22" s="49"/>
      <c r="KO22" s="49"/>
      <c r="KP22" s="49"/>
      <c r="KQ22" s="49"/>
      <c r="KR22" s="49"/>
      <c r="KS22" s="49"/>
      <c r="KT22" s="49"/>
      <c r="KU22" s="49"/>
      <c r="KV22" s="49"/>
      <c r="KW22" s="156"/>
      <c r="KX22" s="156"/>
      <c r="KY22" s="156"/>
      <c r="KZ22" s="49"/>
      <c r="LA22" s="49"/>
      <c r="LB22" s="49"/>
      <c r="LC22" s="49"/>
      <c r="LD22" s="49"/>
      <c r="LE22" s="156"/>
      <c r="LF22" s="49"/>
      <c r="LG22" s="49"/>
      <c r="LH22" s="49"/>
      <c r="LI22" s="49"/>
      <c r="LJ22" s="49"/>
      <c r="LK22" s="49"/>
      <c r="LL22" s="49"/>
      <c r="LM22" s="49"/>
      <c r="LN22" s="156"/>
      <c r="LO22" s="49"/>
      <c r="LP22" s="49"/>
      <c r="LQ22" s="49"/>
      <c r="LR22" s="49"/>
      <c r="LS22" s="49"/>
      <c r="LT22" s="49"/>
      <c r="LU22" s="56"/>
      <c r="LV22" s="35" t="s">
        <v>382</v>
      </c>
      <c r="LW22" s="36" t="s">
        <v>385</v>
      </c>
      <c r="LX22" s="200" t="s">
        <v>386</v>
      </c>
      <c r="LY22" s="201" t="s">
        <v>1002</v>
      </c>
      <c r="LZ22" s="192"/>
      <c r="MA22" s="5" t="s">
        <v>1</v>
      </c>
    </row>
    <row r="23" spans="1:339" ht="17.25" customHeight="1" x14ac:dyDescent="0.15">
      <c r="A23" s="181">
        <v>15</v>
      </c>
      <c r="B23" s="242" t="s">
        <v>385</v>
      </c>
      <c r="C23" s="37"/>
      <c r="D23" s="37"/>
      <c r="E23" s="38" t="s">
        <v>345</v>
      </c>
      <c r="F23" s="36">
        <v>12</v>
      </c>
      <c r="G23" s="36" t="s">
        <v>346</v>
      </c>
      <c r="H23" s="36"/>
      <c r="I23" s="39" t="s">
        <v>348</v>
      </c>
      <c r="J23" s="40" t="s">
        <v>348</v>
      </c>
      <c r="K23" s="40" t="s">
        <v>348</v>
      </c>
      <c r="L23" s="40" t="s">
        <v>348</v>
      </c>
      <c r="M23" s="40" t="s">
        <v>348</v>
      </c>
      <c r="N23" s="40" t="s">
        <v>348</v>
      </c>
      <c r="O23" s="40" t="s">
        <v>348</v>
      </c>
      <c r="P23" s="40" t="s">
        <v>347</v>
      </c>
      <c r="Q23" s="40" t="s">
        <v>347</v>
      </c>
      <c r="R23" s="41" t="s">
        <v>347</v>
      </c>
      <c r="S23" s="42" t="s">
        <v>347</v>
      </c>
      <c r="T23" s="40" t="s">
        <v>347</v>
      </c>
      <c r="U23" s="40" t="s">
        <v>348</v>
      </c>
      <c r="V23" s="40" t="s">
        <v>348</v>
      </c>
      <c r="W23" s="40" t="s">
        <v>348</v>
      </c>
      <c r="X23" s="40" t="s">
        <v>348</v>
      </c>
      <c r="Y23" s="40" t="s">
        <v>348</v>
      </c>
      <c r="Z23" s="40" t="s">
        <v>348</v>
      </c>
      <c r="AA23" s="40" t="s">
        <v>348</v>
      </c>
      <c r="AB23" s="41" t="s">
        <v>348</v>
      </c>
      <c r="AC23" s="42" t="s">
        <v>348</v>
      </c>
      <c r="AD23" s="40" t="s">
        <v>348</v>
      </c>
      <c r="AE23" s="40" t="s">
        <v>348</v>
      </c>
      <c r="AF23" s="40" t="s">
        <v>348</v>
      </c>
      <c r="AG23" s="40" t="s">
        <v>348</v>
      </c>
      <c r="AH23" s="40" t="s">
        <v>348</v>
      </c>
      <c r="AI23" s="40" t="s">
        <v>348</v>
      </c>
      <c r="AJ23" s="40" t="s">
        <v>348</v>
      </c>
      <c r="AK23" s="40" t="s">
        <v>348</v>
      </c>
      <c r="AL23" s="41" t="s">
        <v>348</v>
      </c>
      <c r="AM23" s="42" t="s">
        <v>348</v>
      </c>
      <c r="AN23" s="40" t="s">
        <v>348</v>
      </c>
      <c r="AO23" s="40" t="s">
        <v>348</v>
      </c>
      <c r="AP23" s="40" t="s">
        <v>348</v>
      </c>
      <c r="AQ23" s="40" t="s">
        <v>348</v>
      </c>
      <c r="AR23" s="40" t="s">
        <v>348</v>
      </c>
      <c r="AS23" s="40" t="s">
        <v>348</v>
      </c>
      <c r="AT23" s="40" t="s">
        <v>348</v>
      </c>
      <c r="AU23" s="40" t="s">
        <v>348</v>
      </c>
      <c r="AV23" s="41" t="s">
        <v>348</v>
      </c>
      <c r="AW23" s="42" t="s">
        <v>348</v>
      </c>
      <c r="AX23" s="40" t="s">
        <v>348</v>
      </c>
      <c r="AY23" s="40" t="s">
        <v>348</v>
      </c>
      <c r="AZ23" s="40" t="s">
        <v>348</v>
      </c>
      <c r="BA23" s="40" t="s">
        <v>348</v>
      </c>
      <c r="BB23" s="40" t="s">
        <v>348</v>
      </c>
      <c r="BC23" s="40" t="s">
        <v>348</v>
      </c>
      <c r="BD23" s="40" t="s">
        <v>348</v>
      </c>
      <c r="BE23" s="40" t="s">
        <v>348</v>
      </c>
      <c r="BF23" s="41" t="s">
        <v>348</v>
      </c>
      <c r="BG23" s="42" t="s">
        <v>348</v>
      </c>
      <c r="BH23" s="40" t="s">
        <v>348</v>
      </c>
      <c r="BI23" s="40" t="s">
        <v>348</v>
      </c>
      <c r="BJ23" s="40" t="s">
        <v>348</v>
      </c>
      <c r="BK23" s="40" t="s">
        <v>348</v>
      </c>
      <c r="BL23" s="40" t="s">
        <v>348</v>
      </c>
      <c r="BM23" s="40" t="s">
        <v>348</v>
      </c>
      <c r="BN23" s="40" t="s">
        <v>348</v>
      </c>
      <c r="BO23" s="40" t="s">
        <v>348</v>
      </c>
      <c r="BP23" s="41" t="s">
        <v>348</v>
      </c>
      <c r="BQ23" s="43" t="s">
        <v>348</v>
      </c>
      <c r="BR23" s="40" t="s">
        <v>348</v>
      </c>
      <c r="BS23" s="40" t="s">
        <v>348</v>
      </c>
      <c r="BT23" s="40" t="s">
        <v>348</v>
      </c>
      <c r="BU23" s="40" t="s">
        <v>348</v>
      </c>
      <c r="BV23" s="40" t="s">
        <v>348</v>
      </c>
      <c r="BW23" s="40" t="s">
        <v>348</v>
      </c>
      <c r="BX23" s="40" t="s">
        <v>348</v>
      </c>
      <c r="BY23" s="40" t="s">
        <v>348</v>
      </c>
      <c r="BZ23" s="41" t="s">
        <v>348</v>
      </c>
      <c r="CA23" s="42" t="s">
        <v>348</v>
      </c>
      <c r="CB23" s="40" t="s">
        <v>348</v>
      </c>
      <c r="CC23" s="40" t="s">
        <v>348</v>
      </c>
      <c r="CD23" s="40" t="s">
        <v>348</v>
      </c>
      <c r="CE23" s="40" t="s">
        <v>348</v>
      </c>
      <c r="CF23" s="40" t="s">
        <v>348</v>
      </c>
      <c r="CG23" s="40" t="s">
        <v>348</v>
      </c>
      <c r="CH23" s="40" t="s">
        <v>348</v>
      </c>
      <c r="CI23" s="40" t="s">
        <v>348</v>
      </c>
      <c r="CJ23" s="41" t="s">
        <v>348</v>
      </c>
      <c r="CK23" s="42" t="s">
        <v>348</v>
      </c>
      <c r="CL23" s="40" t="s">
        <v>348</v>
      </c>
      <c r="CM23" s="40" t="s">
        <v>348</v>
      </c>
      <c r="CN23" s="40" t="s">
        <v>348</v>
      </c>
      <c r="CO23" s="40" t="s">
        <v>348</v>
      </c>
      <c r="CP23" s="40" t="s">
        <v>348</v>
      </c>
      <c r="CQ23" s="40" t="s">
        <v>348</v>
      </c>
      <c r="CR23" s="40" t="s">
        <v>348</v>
      </c>
      <c r="CS23" s="40" t="s">
        <v>348</v>
      </c>
      <c r="CT23" s="44" t="s">
        <v>348</v>
      </c>
      <c r="CU23" s="32" t="s">
        <v>354</v>
      </c>
      <c r="CV23" s="47">
        <v>2</v>
      </c>
      <c r="CW23" s="47">
        <v>3</v>
      </c>
      <c r="CX23" s="47">
        <v>3</v>
      </c>
      <c r="CY23" s="55">
        <v>4</v>
      </c>
      <c r="CZ23" s="34" t="s">
        <v>354</v>
      </c>
      <c r="DA23" s="47">
        <f t="shared" si="4"/>
        <v>2</v>
      </c>
      <c r="DB23" s="47">
        <f t="shared" si="5"/>
        <v>6</v>
      </c>
      <c r="DC23" s="47">
        <f t="shared" si="6"/>
        <v>18</v>
      </c>
      <c r="DD23" s="179">
        <f t="shared" si="7"/>
        <v>72</v>
      </c>
      <c r="DE23" s="32">
        <v>20</v>
      </c>
      <c r="DF23" s="47">
        <v>30</v>
      </c>
      <c r="DG23" s="47">
        <v>40</v>
      </c>
      <c r="DH23" s="47">
        <v>70</v>
      </c>
      <c r="DI23" s="55">
        <v>200</v>
      </c>
      <c r="DJ23" s="174">
        <v>1</v>
      </c>
      <c r="DK23" s="49">
        <f t="shared" si="8"/>
        <v>0.75</v>
      </c>
      <c r="DL23" s="49">
        <f t="shared" si="9"/>
        <v>0.33333333333333337</v>
      </c>
      <c r="DM23" s="49">
        <f t="shared" si="10"/>
        <v>0.19444444444444445</v>
      </c>
      <c r="DN23" s="56">
        <f t="shared" si="11"/>
        <v>0.1388888888888889</v>
      </c>
      <c r="DO23" s="45" t="s">
        <v>350</v>
      </c>
      <c r="DP23" s="31" t="s">
        <v>370</v>
      </c>
      <c r="DQ23" s="46">
        <v>4</v>
      </c>
      <c r="DR23" s="32">
        <v>15</v>
      </c>
      <c r="DS23" s="47">
        <v>6</v>
      </c>
      <c r="DT23" s="47">
        <v>7</v>
      </c>
      <c r="DU23" s="47">
        <v>8</v>
      </c>
      <c r="DV23" s="47">
        <v>3</v>
      </c>
      <c r="DW23" s="47">
        <v>2</v>
      </c>
      <c r="DX23" s="47">
        <v>4</v>
      </c>
      <c r="DY23" s="47">
        <v>3</v>
      </c>
      <c r="DZ23" s="48">
        <f t="shared" si="12"/>
        <v>10</v>
      </c>
      <c r="EA23" s="32">
        <f>RANK(DR23,$DR$9:$DR$350,0)</f>
        <v>296</v>
      </c>
      <c r="EB23" s="47">
        <f>RANK(DS23,$DS$9:$DS$350,0)</f>
        <v>309</v>
      </c>
      <c r="EC23" s="47">
        <f>RANK(DT23,$DT$9:$DT$350,0)</f>
        <v>296</v>
      </c>
      <c r="ED23" s="47">
        <f>RANK(DU23,$DU$9:$DU$350,0)</f>
        <v>290</v>
      </c>
      <c r="EE23" s="47">
        <f>RANK(DV23,$DV$9:$DV$350,0)</f>
        <v>306</v>
      </c>
      <c r="EF23" s="47">
        <f>RANK(DW23,$DW$9:$DW$350,0)</f>
        <v>310</v>
      </c>
      <c r="EG23" s="47">
        <f>RANK(DX23,$DX$9:$DX$350,0)</f>
        <v>309</v>
      </c>
      <c r="EH23" s="47">
        <f>RANK(DY23,$DY$9:$DY$350,0)</f>
        <v>309</v>
      </c>
      <c r="EI23" s="48">
        <f>RANK(DZ23,$DZ$9:$DZ$350,0)</f>
        <v>305</v>
      </c>
      <c r="EJ23" s="32">
        <f>COUNTIFS($DR$9:$DR$350,"&gt;"&amp;DR23,$DO$9:$DO$350,DO23)+1</f>
        <v>67</v>
      </c>
      <c r="EK23" s="47">
        <f>COUNTIFS($DS$9:$DS$350,"&gt;"&amp;DS23,$DO$9:$DO$350,DO23)+1</f>
        <v>66</v>
      </c>
      <c r="EL23" s="47">
        <f>COUNTIFS($DT$9:$DT$350,"&gt;"&amp;DT23,$DO$9:$DO$350,DO23)+1</f>
        <v>67</v>
      </c>
      <c r="EM23" s="47">
        <f>COUNTIFS($DU$9:$DU$350,"&gt;"&amp;DU23,$DO$9:$DO$350,DO23)+1</f>
        <v>67</v>
      </c>
      <c r="EN23" s="47">
        <f>COUNTIFS($DV$9:$DV$350,"&gt;"&amp;DV23,$DO$9:$DO$350,DO23)+1</f>
        <v>66</v>
      </c>
      <c r="EO23" s="47">
        <f>COUNTIFS($DW$9:$DW$350,"&gt;"&amp;DW23,$DO$9:$DO$350,DO23)+1</f>
        <v>66</v>
      </c>
      <c r="EP23" s="47">
        <f>COUNTIFS($DX$9:$DX$350,"&gt;"&amp;DX23,$DO$9:$DO$350,DO23)+1</f>
        <v>63</v>
      </c>
      <c r="EQ23" s="47">
        <f>COUNTIFS($DY$9:$DY$350,"&gt;"&amp;DY23,$DO$9:$DO$350,DO23)+1</f>
        <v>60</v>
      </c>
      <c r="ER23" s="48">
        <f>COUNTIFS($DZ$9:$DZ$350,"&gt;"&amp;DZ23,$DO$9:$DO$350,DO23)+1</f>
        <v>67</v>
      </c>
      <c r="ES23" s="164">
        <f t="shared" si="13"/>
        <v>1.25</v>
      </c>
      <c r="ET23" s="165">
        <f t="shared" si="14"/>
        <v>0.5</v>
      </c>
      <c r="EU23" s="165">
        <f t="shared" si="15"/>
        <v>0.57999999999999996</v>
      </c>
      <c r="EV23" s="165">
        <f t="shared" si="16"/>
        <v>0.67</v>
      </c>
      <c r="EW23" s="165">
        <f t="shared" si="17"/>
        <v>0.25</v>
      </c>
      <c r="EX23" s="165">
        <f t="shared" si="18"/>
        <v>0.17</v>
      </c>
      <c r="EY23" s="165">
        <f t="shared" si="19"/>
        <v>0.33</v>
      </c>
      <c r="EZ23" s="165">
        <f t="shared" si="20"/>
        <v>0.25</v>
      </c>
      <c r="FA23" s="213">
        <f t="shared" si="21"/>
        <v>0.83</v>
      </c>
      <c r="FB23" s="164">
        <f>ROUND(((ES23-AVERAGE(ES$9:ES$350))/STDEVP(ES$9:ES$350)*10+50),2)</f>
        <v>59.92</v>
      </c>
      <c r="FC23" s="165">
        <f>ROUND(((ET23-AVERAGE(ET$9:ET$350))/STDEVP(ET$9:ET$350)*10+50),2)</f>
        <v>43.71</v>
      </c>
      <c r="FD23" s="165">
        <f>ROUND(((EU23-AVERAGE(EU$9:EU$350))/STDEVP(EU$9:EU$350)*10+50),2)</f>
        <v>50</v>
      </c>
      <c r="FE23" s="165">
        <f>ROUND(((EV23-AVERAGE(EV$9:EV$350))/STDEVP(EV$9:EV$350)*10+50),2)</f>
        <v>58.22</v>
      </c>
      <c r="FF23" s="165">
        <f>ROUND(((EW23-AVERAGE(EW$9:EW$350))/STDEVP(EW$9:EW$350)*10+50),2)</f>
        <v>45.06</v>
      </c>
      <c r="FG23" s="165">
        <f>ROUND(((EX23-AVERAGE(EX$9:EX$350))/STDEVP(EX$9:EX$350)*10+50),2)</f>
        <v>43.51</v>
      </c>
      <c r="FH23" s="165">
        <f>ROUND(((EY23-AVERAGE(EY$9:EY$350))/STDEVP(EY$9:EY$350)*10+50),2)</f>
        <v>40.67</v>
      </c>
      <c r="FI23" s="165">
        <f>ROUND(((EZ23-AVERAGE(EZ$9:EZ$350))/STDEVP(EZ$9:EZ$350)*10+50),2)</f>
        <v>38.5</v>
      </c>
      <c r="FJ23" s="166">
        <f>ROUND(((FA23-AVERAGE(FA$9:FA$350))/STDEVP(FA$9:FA$350)*10+50),2)</f>
        <v>44.84</v>
      </c>
      <c r="FK23" s="32">
        <f>RANK(FB23,$FB$9:$FB$350,0)</f>
        <v>58</v>
      </c>
      <c r="FL23" s="47">
        <f>RANK(FC23,$FC$9:$FC$350,0)</f>
        <v>204</v>
      </c>
      <c r="FM23" s="47">
        <f>RANK(FD23,$FD$9:$FD$350,0)</f>
        <v>137</v>
      </c>
      <c r="FN23" s="47">
        <f>RANK(FE23,$FE$9:$FE$350,0)</f>
        <v>44</v>
      </c>
      <c r="FO23" s="47">
        <f>RANK(FF23,$FF$9:$FF$350,0)</f>
        <v>197</v>
      </c>
      <c r="FP23" s="47">
        <f>RANK(FG23,$FG$9:$FG$350,0)</f>
        <v>227</v>
      </c>
      <c r="FQ23" s="47">
        <f>RANK(FH23,$FH$9:$FH$350,0)</f>
        <v>252</v>
      </c>
      <c r="FR23" s="47">
        <f>RANK(FI23,$FI$9:$FI$350,0)</f>
        <v>269</v>
      </c>
      <c r="FS23" s="48">
        <f>RANK(FJ23,$FJ$9:$FJ$350,0)</f>
        <v>191</v>
      </c>
      <c r="FT23" s="164">
        <f>ROUND(AVERAGEIF($DO$9:$DO$347,$DO23,$ES$9:$ES$347),2)</f>
        <v>1.1599999999999999</v>
      </c>
      <c r="FU23" s="165">
        <f>ROUND(AVERAGEIF($DO$9:$DO$347,$DO23,$ET$9:$ET$347),2)</f>
        <v>0.45</v>
      </c>
      <c r="FV23" s="165">
        <f>ROUND(AVERAGEIF($DO$9:$DO$347,$DO23,$EU$9:$EU$347),2)</f>
        <v>0.66</v>
      </c>
      <c r="FW23" s="165">
        <f>ROUND(AVERAGEIF($DO$9:$DO$347,$DO23,$EV$9:$EV$347),2)</f>
        <v>0.73</v>
      </c>
      <c r="FX23" s="165">
        <f>ROUND(AVERAGEIF($DO$9:$DO$347,$DO23,$EW$9:$EW$347),2)</f>
        <v>0.26</v>
      </c>
      <c r="FY23" s="165">
        <f>ROUND(AVERAGEIF($DO$9:$DO$347,$DO23,$EX$9:$EX$347),2)</f>
        <v>0.2</v>
      </c>
      <c r="FZ23" s="165">
        <f>ROUND(AVERAGEIF($DO$9:$DO$347,$DO23,$EY$9:$EY$347),2)</f>
        <v>0.28000000000000003</v>
      </c>
      <c r="GA23" s="165">
        <f>ROUND(AVERAGEIF($DO$9:$DO$347,$DO23,$EZ$9:$EZ$347),2)</f>
        <v>0.23</v>
      </c>
      <c r="GB23" s="166">
        <f>ROUND(AVERAGEIF($DO$9:$DO$347,$DO23,$FA$9:$FA$347),2)</f>
        <v>0.92</v>
      </c>
      <c r="GC23" s="239">
        <f t="shared" si="23"/>
        <v>9.000000000000008E-2</v>
      </c>
      <c r="GD23" s="243">
        <f t="shared" si="24"/>
        <v>4.9999999999999989E-2</v>
      </c>
      <c r="GE23" s="243">
        <f t="shared" si="25"/>
        <v>-8.0000000000000071E-2</v>
      </c>
      <c r="GF23" s="243">
        <f t="shared" si="26"/>
        <v>-5.9999999999999942E-2</v>
      </c>
      <c r="GG23" s="243">
        <f t="shared" si="27"/>
        <v>-1.0000000000000009E-2</v>
      </c>
      <c r="GH23" s="243">
        <f t="shared" si="28"/>
        <v>-0.03</v>
      </c>
      <c r="GI23" s="243">
        <f t="shared" si="29"/>
        <v>4.9999999999999989E-2</v>
      </c>
      <c r="GJ23" s="243">
        <f t="shared" si="30"/>
        <v>1.999999999999999E-2</v>
      </c>
      <c r="GK23" s="244">
        <f t="shared" si="31"/>
        <v>-9.000000000000008E-2</v>
      </c>
      <c r="GL23" s="238">
        <f>COUNTIFS($ES$9:$ES$350,"&gt;"&amp;ES23,$DO$9:$DO$350,$DO23)+1</f>
        <v>24</v>
      </c>
      <c r="GM23" s="240">
        <f>COUNTIFS($ET$9:$ET$350,"&gt;"&amp;ET23,$DO$9:$DO$350,$DO23)+1</f>
        <v>19</v>
      </c>
      <c r="GN23" s="240">
        <f>COUNTIFS($EU$9:$EU$350,"&gt;"&amp;EU23,$DO$9:$DO$350,$DO23)+1</f>
        <v>37</v>
      </c>
      <c r="GO23" s="240">
        <f>COUNTIFS($EV$9:$EV$350,"&gt;"&amp;EV23,$DO$9:$DO$350,$DO23)+1</f>
        <v>34</v>
      </c>
      <c r="GP23" s="240">
        <f>COUNTIFS($EW$9:$EW$350,"&gt;"&amp;EW23,$DO$9:$DO$350,$DO23)+1</f>
        <v>27</v>
      </c>
      <c r="GQ23" s="240">
        <f>COUNTIFS($EX$9:$EX$350,"&gt;"&amp;EX23,$DO$9:$DO$350,$DO23)+1</f>
        <v>38</v>
      </c>
      <c r="GR23" s="240">
        <f>COUNTIFS($EY$9:$EY$350,"&gt;"&amp;EY23,$DO$9:$DO$350,$DO23)+1</f>
        <v>13</v>
      </c>
      <c r="GS23" s="240">
        <f>COUNTIFS($EZ$9:$EZ$350,"&gt;"&amp;EZ23,$DO$9:$DO$350,$DO23)+1</f>
        <v>18</v>
      </c>
      <c r="GT23" s="241">
        <f>COUNTIFS($FA$9:$FA$350,"&gt;"&amp;FA23,$DO$9:$DO$350,$DO23)+1</f>
        <v>33</v>
      </c>
      <c r="GU23" s="167"/>
      <c r="GV23" s="49"/>
      <c r="GW23" s="49"/>
      <c r="GX23" s="49"/>
      <c r="GY23" s="49"/>
      <c r="GZ23" s="50"/>
      <c r="HA23" s="51"/>
      <c r="HB23" s="52"/>
      <c r="HC23" s="53"/>
      <c r="HD23" s="49"/>
      <c r="HE23" s="49"/>
      <c r="HF23" s="49"/>
      <c r="HG23" s="49"/>
      <c r="HH23" s="49"/>
      <c r="HI23" s="49"/>
      <c r="HJ23" s="144"/>
      <c r="HK23" s="51"/>
      <c r="HL23" s="49"/>
      <c r="HM23" s="49"/>
      <c r="HN23" s="49"/>
      <c r="HO23" s="49"/>
      <c r="HP23" s="49"/>
      <c r="HQ23" s="49"/>
      <c r="HR23" s="150"/>
      <c r="HS23" s="53"/>
      <c r="HT23" s="49"/>
      <c r="HU23" s="49"/>
      <c r="HV23" s="49"/>
      <c r="HW23" s="49"/>
      <c r="HX23" s="49"/>
      <c r="HY23" s="49"/>
      <c r="HZ23" s="144"/>
      <c r="IA23" s="51"/>
      <c r="IB23" s="49"/>
      <c r="IC23" s="49"/>
      <c r="ID23" s="49"/>
      <c r="IE23" s="49"/>
      <c r="IF23" s="49"/>
      <c r="IG23" s="49"/>
      <c r="IH23" s="49"/>
      <c r="II23" s="49"/>
      <c r="IJ23" s="49"/>
      <c r="IK23" s="49"/>
      <c r="IL23" s="49"/>
      <c r="IM23" s="150"/>
      <c r="IN23" s="51"/>
      <c r="IO23" s="49"/>
      <c r="IP23" s="49"/>
      <c r="IQ23" s="49"/>
      <c r="IR23" s="150"/>
      <c r="IS23" s="53"/>
      <c r="IT23" s="49"/>
      <c r="IU23" s="49"/>
      <c r="IV23" s="49"/>
      <c r="IW23" s="49"/>
      <c r="IX23" s="156"/>
      <c r="IY23" s="49"/>
      <c r="IZ23" s="49"/>
      <c r="JA23" s="49"/>
      <c r="JB23" s="49"/>
      <c r="JC23" s="49"/>
      <c r="JD23" s="49"/>
      <c r="JE23" s="49"/>
      <c r="JF23" s="49"/>
      <c r="JG23" s="156"/>
      <c r="JH23" s="49"/>
      <c r="JI23" s="49"/>
      <c r="JJ23" s="49"/>
      <c r="JK23" s="49"/>
      <c r="JL23" s="49"/>
      <c r="JM23" s="49"/>
      <c r="JN23" s="144"/>
      <c r="JO23" s="54"/>
      <c r="JP23" s="55"/>
      <c r="JQ23" s="51"/>
      <c r="JR23" s="49"/>
      <c r="JS23" s="47"/>
      <c r="JT23" s="47"/>
      <c r="JU23" s="47"/>
      <c r="JV23" s="245"/>
      <c r="JW23" s="53"/>
      <c r="JX23" s="49"/>
      <c r="JY23" s="49"/>
      <c r="JZ23" s="49"/>
      <c r="KA23" s="144"/>
      <c r="KB23" s="51"/>
      <c r="KC23" s="49"/>
      <c r="KD23" s="49"/>
      <c r="KE23" s="49"/>
      <c r="KF23" s="49"/>
      <c r="KG23" s="49"/>
      <c r="KH23" s="49"/>
      <c r="KI23" s="49"/>
      <c r="KJ23" s="150"/>
      <c r="KK23" s="53"/>
      <c r="KL23" s="49"/>
      <c r="KM23" s="49"/>
      <c r="KN23" s="49"/>
      <c r="KO23" s="49"/>
      <c r="KP23" s="49"/>
      <c r="KQ23" s="49"/>
      <c r="KR23" s="49"/>
      <c r="KS23" s="49"/>
      <c r="KT23" s="49"/>
      <c r="KU23" s="49"/>
      <c r="KV23" s="49"/>
      <c r="KW23" s="156"/>
      <c r="KX23" s="156"/>
      <c r="KY23" s="156"/>
      <c r="KZ23" s="49"/>
      <c r="LA23" s="49"/>
      <c r="LB23" s="49"/>
      <c r="LC23" s="49"/>
      <c r="LD23" s="49"/>
      <c r="LE23" s="156"/>
      <c r="LF23" s="49"/>
      <c r="LG23" s="49"/>
      <c r="LH23" s="49"/>
      <c r="LI23" s="49"/>
      <c r="LJ23" s="49"/>
      <c r="LK23" s="49"/>
      <c r="LL23" s="49"/>
      <c r="LM23" s="49"/>
      <c r="LN23" s="156"/>
      <c r="LO23" s="49"/>
      <c r="LP23" s="49"/>
      <c r="LQ23" s="49"/>
      <c r="LR23" s="49"/>
      <c r="LS23" s="49"/>
      <c r="LT23" s="49"/>
      <c r="LU23" s="56"/>
      <c r="LV23" s="35" t="s">
        <v>384</v>
      </c>
      <c r="LW23" s="36" t="s">
        <v>387</v>
      </c>
      <c r="LX23" s="200" t="s">
        <v>388</v>
      </c>
      <c r="LY23" s="201" t="s">
        <v>1003</v>
      </c>
      <c r="LZ23" s="192"/>
      <c r="MA23" s="5" t="s">
        <v>1</v>
      </c>
    </row>
    <row r="24" spans="1:339" ht="17.25" customHeight="1" x14ac:dyDescent="0.15">
      <c r="A24" s="181">
        <v>16</v>
      </c>
      <c r="B24" s="242" t="s">
        <v>387</v>
      </c>
      <c r="C24" s="37"/>
      <c r="D24" s="37"/>
      <c r="E24" s="38" t="s">
        <v>345</v>
      </c>
      <c r="F24" s="36">
        <v>12</v>
      </c>
      <c r="G24" s="36" t="s">
        <v>346</v>
      </c>
      <c r="H24" s="36" t="s">
        <v>389</v>
      </c>
      <c r="I24" s="39" t="s">
        <v>348</v>
      </c>
      <c r="J24" s="40" t="s">
        <v>348</v>
      </c>
      <c r="K24" s="40" t="s">
        <v>348</v>
      </c>
      <c r="L24" s="40" t="s">
        <v>348</v>
      </c>
      <c r="M24" s="40" t="s">
        <v>348</v>
      </c>
      <c r="N24" s="40" t="s">
        <v>348</v>
      </c>
      <c r="O24" s="40" t="s">
        <v>348</v>
      </c>
      <c r="P24" s="40" t="s">
        <v>347</v>
      </c>
      <c r="Q24" s="40" t="s">
        <v>347</v>
      </c>
      <c r="R24" s="41" t="s">
        <v>347</v>
      </c>
      <c r="S24" s="42" t="s">
        <v>347</v>
      </c>
      <c r="T24" s="40" t="s">
        <v>347</v>
      </c>
      <c r="U24" s="40" t="s">
        <v>347</v>
      </c>
      <c r="V24" s="40" t="s">
        <v>347</v>
      </c>
      <c r="W24" s="40" t="s">
        <v>347</v>
      </c>
      <c r="X24" s="40" t="s">
        <v>347</v>
      </c>
      <c r="Y24" s="40" t="s">
        <v>348</v>
      </c>
      <c r="Z24" s="40" t="s">
        <v>348</v>
      </c>
      <c r="AA24" s="40" t="s">
        <v>348</v>
      </c>
      <c r="AB24" s="41" t="s">
        <v>348</v>
      </c>
      <c r="AC24" s="42" t="s">
        <v>348</v>
      </c>
      <c r="AD24" s="40" t="s">
        <v>348</v>
      </c>
      <c r="AE24" s="40" t="s">
        <v>348</v>
      </c>
      <c r="AF24" s="40" t="s">
        <v>348</v>
      </c>
      <c r="AG24" s="40" t="s">
        <v>348</v>
      </c>
      <c r="AH24" s="40" t="s">
        <v>348</v>
      </c>
      <c r="AI24" s="40" t="s">
        <v>348</v>
      </c>
      <c r="AJ24" s="40" t="s">
        <v>348</v>
      </c>
      <c r="AK24" s="40" t="s">
        <v>348</v>
      </c>
      <c r="AL24" s="41" t="s">
        <v>348</v>
      </c>
      <c r="AM24" s="42" t="s">
        <v>348</v>
      </c>
      <c r="AN24" s="40" t="s">
        <v>348</v>
      </c>
      <c r="AO24" s="40" t="s">
        <v>348</v>
      </c>
      <c r="AP24" s="40" t="s">
        <v>348</v>
      </c>
      <c r="AQ24" s="40" t="s">
        <v>348</v>
      </c>
      <c r="AR24" s="40" t="s">
        <v>348</v>
      </c>
      <c r="AS24" s="40" t="s">
        <v>348</v>
      </c>
      <c r="AT24" s="40" t="s">
        <v>348</v>
      </c>
      <c r="AU24" s="40" t="s">
        <v>348</v>
      </c>
      <c r="AV24" s="41" t="s">
        <v>348</v>
      </c>
      <c r="AW24" s="42" t="s">
        <v>348</v>
      </c>
      <c r="AX24" s="40" t="s">
        <v>348</v>
      </c>
      <c r="AY24" s="40" t="s">
        <v>348</v>
      </c>
      <c r="AZ24" s="40" t="s">
        <v>348</v>
      </c>
      <c r="BA24" s="40" t="s">
        <v>348</v>
      </c>
      <c r="BB24" s="40" t="s">
        <v>348</v>
      </c>
      <c r="BC24" s="40" t="s">
        <v>348</v>
      </c>
      <c r="BD24" s="40" t="s">
        <v>348</v>
      </c>
      <c r="BE24" s="40" t="s">
        <v>348</v>
      </c>
      <c r="BF24" s="41" t="s">
        <v>348</v>
      </c>
      <c r="BG24" s="42" t="s">
        <v>348</v>
      </c>
      <c r="BH24" s="40" t="s">
        <v>348</v>
      </c>
      <c r="BI24" s="40" t="s">
        <v>348</v>
      </c>
      <c r="BJ24" s="40" t="s">
        <v>348</v>
      </c>
      <c r="BK24" s="40" t="s">
        <v>348</v>
      </c>
      <c r="BL24" s="40" t="s">
        <v>348</v>
      </c>
      <c r="BM24" s="40" t="s">
        <v>348</v>
      </c>
      <c r="BN24" s="40" t="s">
        <v>348</v>
      </c>
      <c r="BO24" s="40" t="s">
        <v>348</v>
      </c>
      <c r="BP24" s="41" t="s">
        <v>348</v>
      </c>
      <c r="BQ24" s="43" t="s">
        <v>348</v>
      </c>
      <c r="BR24" s="40" t="s">
        <v>348</v>
      </c>
      <c r="BS24" s="40" t="s">
        <v>348</v>
      </c>
      <c r="BT24" s="40" t="s">
        <v>348</v>
      </c>
      <c r="BU24" s="40" t="s">
        <v>348</v>
      </c>
      <c r="BV24" s="40" t="s">
        <v>348</v>
      </c>
      <c r="BW24" s="40" t="s">
        <v>348</v>
      </c>
      <c r="BX24" s="40" t="s">
        <v>348</v>
      </c>
      <c r="BY24" s="40" t="s">
        <v>348</v>
      </c>
      <c r="BZ24" s="41" t="s">
        <v>348</v>
      </c>
      <c r="CA24" s="42" t="s">
        <v>348</v>
      </c>
      <c r="CB24" s="40" t="s">
        <v>348</v>
      </c>
      <c r="CC24" s="40" t="s">
        <v>348</v>
      </c>
      <c r="CD24" s="40" t="s">
        <v>348</v>
      </c>
      <c r="CE24" s="40" t="s">
        <v>348</v>
      </c>
      <c r="CF24" s="40" t="s">
        <v>348</v>
      </c>
      <c r="CG24" s="40" t="s">
        <v>348</v>
      </c>
      <c r="CH24" s="40" t="s">
        <v>348</v>
      </c>
      <c r="CI24" s="40" t="s">
        <v>348</v>
      </c>
      <c r="CJ24" s="41" t="s">
        <v>348</v>
      </c>
      <c r="CK24" s="42" t="s">
        <v>348</v>
      </c>
      <c r="CL24" s="40" t="s">
        <v>348</v>
      </c>
      <c r="CM24" s="40" t="s">
        <v>348</v>
      </c>
      <c r="CN24" s="40" t="s">
        <v>348</v>
      </c>
      <c r="CO24" s="40" t="s">
        <v>348</v>
      </c>
      <c r="CP24" s="40" t="s">
        <v>348</v>
      </c>
      <c r="CQ24" s="40" t="s">
        <v>348</v>
      </c>
      <c r="CR24" s="40" t="s">
        <v>348</v>
      </c>
      <c r="CS24" s="40" t="s">
        <v>348</v>
      </c>
      <c r="CT24" s="44" t="s">
        <v>348</v>
      </c>
      <c r="CU24" s="32" t="s">
        <v>354</v>
      </c>
      <c r="CV24" s="47">
        <v>2</v>
      </c>
      <c r="CW24" s="47">
        <v>3</v>
      </c>
      <c r="CX24" s="47">
        <v>3</v>
      </c>
      <c r="CY24" s="55">
        <v>4</v>
      </c>
      <c r="CZ24" s="34" t="s">
        <v>354</v>
      </c>
      <c r="DA24" s="47">
        <f t="shared" si="4"/>
        <v>2</v>
      </c>
      <c r="DB24" s="47">
        <f t="shared" si="5"/>
        <v>6</v>
      </c>
      <c r="DC24" s="47">
        <f t="shared" si="6"/>
        <v>18</v>
      </c>
      <c r="DD24" s="179">
        <f t="shared" si="7"/>
        <v>72</v>
      </c>
      <c r="DE24" s="32">
        <v>20</v>
      </c>
      <c r="DF24" s="47">
        <v>30</v>
      </c>
      <c r="DG24" s="47">
        <v>40</v>
      </c>
      <c r="DH24" s="47">
        <v>70</v>
      </c>
      <c r="DI24" s="55">
        <v>200</v>
      </c>
      <c r="DJ24" s="174">
        <v>1</v>
      </c>
      <c r="DK24" s="49">
        <f t="shared" si="8"/>
        <v>0.75</v>
      </c>
      <c r="DL24" s="49">
        <f t="shared" si="9"/>
        <v>0.33333333333333337</v>
      </c>
      <c r="DM24" s="49">
        <f t="shared" si="10"/>
        <v>0.19444444444444445</v>
      </c>
      <c r="DN24" s="56">
        <f t="shared" si="11"/>
        <v>0.1388888888888889</v>
      </c>
      <c r="DO24" s="45" t="s">
        <v>376</v>
      </c>
      <c r="DP24" s="31"/>
      <c r="DQ24" s="46">
        <v>4</v>
      </c>
      <c r="DR24" s="32">
        <v>11</v>
      </c>
      <c r="DS24" s="47">
        <v>9</v>
      </c>
      <c r="DT24" s="47">
        <v>6</v>
      </c>
      <c r="DU24" s="47">
        <v>6</v>
      </c>
      <c r="DV24" s="47">
        <v>3</v>
      </c>
      <c r="DW24" s="47">
        <v>4</v>
      </c>
      <c r="DX24" s="47">
        <v>12</v>
      </c>
      <c r="DY24" s="47">
        <v>9</v>
      </c>
      <c r="DZ24" s="48">
        <f t="shared" si="12"/>
        <v>9</v>
      </c>
      <c r="EA24" s="32">
        <f>RANK(DR24,$DR$9:$DR$350,0)</f>
        <v>303</v>
      </c>
      <c r="EB24" s="47">
        <f>RANK(DS24,$DS$9:$DS$350,0)</f>
        <v>293</v>
      </c>
      <c r="EC24" s="47">
        <f>RANK(DT24,$DT$9:$DT$350,0)</f>
        <v>302</v>
      </c>
      <c r="ED24" s="47">
        <f>RANK(DU24,$DU$9:$DU$350,0)</f>
        <v>302</v>
      </c>
      <c r="EE24" s="47">
        <f>RANK(DV24,$DV$9:$DV$350,0)</f>
        <v>306</v>
      </c>
      <c r="EF24" s="47">
        <f>RANK(DW24,$DW$9:$DW$350,0)</f>
        <v>290</v>
      </c>
      <c r="EG24" s="47">
        <f>RANK(DX24,$DX$9:$DX$350,0)</f>
        <v>253</v>
      </c>
      <c r="EH24" s="47">
        <f>RANK(DY24,$DY$9:$DY$350,0)</f>
        <v>265</v>
      </c>
      <c r="EI24" s="48">
        <f>RANK(DZ24,$DZ$9:$DZ$350,0)</f>
        <v>308</v>
      </c>
      <c r="EJ24" s="32">
        <f>COUNTIFS($DR$9:$DR$350,"&gt;"&amp;DR24,$DO$9:$DO$350,DO24)+1</f>
        <v>61</v>
      </c>
      <c r="EK24" s="47">
        <f>COUNTIFS($DS$9:$DS$350,"&gt;"&amp;DS24,$DO$9:$DO$350,DO24)+1</f>
        <v>62</v>
      </c>
      <c r="EL24" s="47">
        <f>COUNTIFS($DT$9:$DT$350,"&gt;"&amp;DT24,$DO$9:$DO$350,DO24)+1</f>
        <v>62</v>
      </c>
      <c r="EM24" s="47">
        <f>COUNTIFS($DU$9:$DU$350,"&gt;"&amp;DU24,$DO$9:$DO$350,DO24)+1</f>
        <v>62</v>
      </c>
      <c r="EN24" s="47">
        <f>COUNTIFS($DV$9:$DV$350,"&gt;"&amp;DV24,$DO$9:$DO$350,DO24)+1</f>
        <v>62</v>
      </c>
      <c r="EO24" s="47">
        <f>COUNTIFS($DW$9:$DW$350,"&gt;"&amp;DW24,$DO$9:$DO$350,DO24)+1</f>
        <v>62</v>
      </c>
      <c r="EP24" s="47">
        <f>COUNTIFS($DX$9:$DX$350,"&gt;"&amp;DX24,$DO$9:$DO$350,DO24)+1</f>
        <v>61</v>
      </c>
      <c r="EQ24" s="47">
        <f>COUNTIFS($DY$9:$DY$350,"&gt;"&amp;DY24,$DO$9:$DO$350,DO24)+1</f>
        <v>62</v>
      </c>
      <c r="ER24" s="48">
        <f>COUNTIFS($DZ$9:$DZ$350,"&gt;"&amp;DZ24,$DO$9:$DO$350,DO24)+1</f>
        <v>62</v>
      </c>
      <c r="ES24" s="164">
        <f t="shared" si="13"/>
        <v>0.92</v>
      </c>
      <c r="ET24" s="165">
        <f t="shared" si="14"/>
        <v>0.75</v>
      </c>
      <c r="EU24" s="165">
        <f t="shared" si="15"/>
        <v>0.5</v>
      </c>
      <c r="EV24" s="165">
        <f t="shared" si="16"/>
        <v>0.5</v>
      </c>
      <c r="EW24" s="165">
        <f t="shared" si="17"/>
        <v>0.25</v>
      </c>
      <c r="EX24" s="165">
        <f t="shared" si="18"/>
        <v>0.33</v>
      </c>
      <c r="EY24" s="165">
        <f t="shared" si="19"/>
        <v>1</v>
      </c>
      <c r="EZ24" s="165">
        <f t="shared" si="20"/>
        <v>0.75</v>
      </c>
      <c r="FA24" s="213">
        <f t="shared" si="21"/>
        <v>0.75</v>
      </c>
      <c r="FB24" s="164">
        <f>ROUND(((ES24-AVERAGE(ES$9:ES$350))/STDEVP(ES$9:ES$350)*10+50),2)</f>
        <v>47.73</v>
      </c>
      <c r="FC24" s="165">
        <f>ROUND(((ET24-AVERAGE(ET$9:ET$350))/STDEVP(ET$9:ET$350)*10+50),2)</f>
        <v>50.7</v>
      </c>
      <c r="FD24" s="165">
        <f>ROUND(((EU24-AVERAGE(EU$9:EU$350))/STDEVP(EU$9:EU$350)*10+50),2)</f>
        <v>46.88</v>
      </c>
      <c r="FE24" s="165">
        <f>ROUND(((EV24-AVERAGE(EV$9:EV$350))/STDEVP(EV$9:EV$350)*10+50),2)</f>
        <v>49.57</v>
      </c>
      <c r="FF24" s="165">
        <f>ROUND(((EW24-AVERAGE(EW$9:EW$350))/STDEVP(EW$9:EW$350)*10+50),2)</f>
        <v>45.06</v>
      </c>
      <c r="FG24" s="165">
        <f>ROUND(((EX24-AVERAGE(EX$9:EX$350))/STDEVP(EX$9:EX$350)*10+50),2)</f>
        <v>49.19</v>
      </c>
      <c r="FH24" s="165">
        <f>ROUND(((EY24-AVERAGE(EY$9:EY$350))/STDEVP(EY$9:EY$350)*10+50),2)</f>
        <v>60.81</v>
      </c>
      <c r="FI24" s="165">
        <f>ROUND(((EZ24-AVERAGE(EZ$9:EZ$350))/STDEVP(EZ$9:EZ$350)*10+50),2)</f>
        <v>53.48</v>
      </c>
      <c r="FJ24" s="166">
        <f>ROUND(((FA24-AVERAGE(FA$9:FA$350))/STDEVP(FA$9:FA$350)*10+50),2)</f>
        <v>42</v>
      </c>
      <c r="FK24" s="32">
        <f>RANK(FB24,$FB$9:$FB$350,0)</f>
        <v>185</v>
      </c>
      <c r="FL24" s="47">
        <f>RANK(FC24,$FC$9:$FC$350,0)</f>
        <v>135</v>
      </c>
      <c r="FM24" s="47">
        <f>RANK(FD24,$FD$9:$FD$350,0)</f>
        <v>182</v>
      </c>
      <c r="FN24" s="47">
        <f>RANK(FE24,$FE$9:$FE$350,0)</f>
        <v>140</v>
      </c>
      <c r="FO24" s="47">
        <f>RANK(FF24,$FF$9:$FF$350,0)</f>
        <v>197</v>
      </c>
      <c r="FP24" s="47">
        <f>RANK(FG24,$FG$9:$FG$350,0)</f>
        <v>101</v>
      </c>
      <c r="FQ24" s="47">
        <f>RANK(FH24,$FH$9:$FH$350,0)</f>
        <v>39</v>
      </c>
      <c r="FR24" s="47">
        <f>RANK(FI24,$FI$9:$FI$350,0)</f>
        <v>105</v>
      </c>
      <c r="FS24" s="48">
        <f>RANK(FJ24,$FJ$9:$FJ$350,0)</f>
        <v>258</v>
      </c>
      <c r="FT24" s="164">
        <f>ROUND(AVERAGEIF($DO$9:$DO$347,$DO24,$ES$9:$ES$347),2)</f>
        <v>0.95</v>
      </c>
      <c r="FU24" s="165">
        <f>ROUND(AVERAGEIF($DO$9:$DO$347,$DO24,$ET$9:$ET$347),2)</f>
        <v>0.69</v>
      </c>
      <c r="FV24" s="165">
        <f>ROUND(AVERAGEIF($DO$9:$DO$347,$DO24,$EU$9:$EU$347),2)</f>
        <v>0.66</v>
      </c>
      <c r="FW24" s="165">
        <f>ROUND(AVERAGEIF($DO$9:$DO$347,$DO24,$EV$9:$EV$347),2)</f>
        <v>0.52</v>
      </c>
      <c r="FX24" s="165">
        <f>ROUND(AVERAGEIF($DO$9:$DO$347,$DO24,$EW$9:$EW$347),2)</f>
        <v>0.32</v>
      </c>
      <c r="FY24" s="165">
        <f>ROUND(AVERAGEIF($DO$9:$DO$347,$DO24,$EX$9:$EX$347),2)</f>
        <v>0.34</v>
      </c>
      <c r="FZ24" s="165">
        <f>ROUND(AVERAGEIF($DO$9:$DO$347,$DO24,$EY$9:$EY$347),2)</f>
        <v>1.04</v>
      </c>
      <c r="GA24" s="165">
        <f>ROUND(AVERAGEIF($DO$9:$DO$347,$DO24,$EZ$9:$EZ$347),2)</f>
        <v>0.86</v>
      </c>
      <c r="GB24" s="166">
        <f>ROUND(AVERAGEIF($DO$9:$DO$347,$DO24,$FA$9:$FA$347),2)</f>
        <v>0.98</v>
      </c>
      <c r="GC24" s="239">
        <f t="shared" si="23"/>
        <v>-2.9999999999999916E-2</v>
      </c>
      <c r="GD24" s="243">
        <f t="shared" si="24"/>
        <v>6.0000000000000053E-2</v>
      </c>
      <c r="GE24" s="243">
        <f t="shared" si="25"/>
        <v>-0.16000000000000003</v>
      </c>
      <c r="GF24" s="243">
        <f t="shared" si="26"/>
        <v>-2.0000000000000018E-2</v>
      </c>
      <c r="GG24" s="243">
        <f t="shared" si="27"/>
        <v>-7.0000000000000007E-2</v>
      </c>
      <c r="GH24" s="243">
        <f t="shared" si="28"/>
        <v>-1.0000000000000009E-2</v>
      </c>
      <c r="GI24" s="243">
        <f t="shared" si="29"/>
        <v>-4.0000000000000036E-2</v>
      </c>
      <c r="GJ24" s="243">
        <f t="shared" si="30"/>
        <v>-0.10999999999999999</v>
      </c>
      <c r="GK24" s="244">
        <f t="shared" si="31"/>
        <v>-0.22999999999999998</v>
      </c>
      <c r="GL24" s="238">
        <f>COUNTIFS($ES$9:$ES$350,"&gt;"&amp;ES24,$DO$9:$DO$350,$DO24)+1</f>
        <v>36</v>
      </c>
      <c r="GM24" s="240">
        <f>COUNTIFS($ET$9:$ET$350,"&gt;"&amp;ET24,$DO$9:$DO$350,$DO24)+1</f>
        <v>21</v>
      </c>
      <c r="GN24" s="240">
        <f>COUNTIFS($EU$9:$EU$350,"&gt;"&amp;EU24,$DO$9:$DO$350,$DO24)+1</f>
        <v>54</v>
      </c>
      <c r="GO24" s="240">
        <f>COUNTIFS($EV$9:$EV$350,"&gt;"&amp;EV24,$DO$9:$DO$350,$DO24)+1</f>
        <v>33</v>
      </c>
      <c r="GP24" s="240">
        <f>COUNTIFS($EW$9:$EW$350,"&gt;"&amp;EW24,$DO$9:$DO$350,$DO24)+1</f>
        <v>52</v>
      </c>
      <c r="GQ24" s="240">
        <f>COUNTIFS($EX$9:$EX$350,"&gt;"&amp;EX24,$DO$9:$DO$350,$DO24)+1</f>
        <v>26</v>
      </c>
      <c r="GR24" s="240">
        <f>COUNTIFS($EY$9:$EY$350,"&gt;"&amp;EY24,$DO$9:$DO$350,$DO24)+1</f>
        <v>29</v>
      </c>
      <c r="GS24" s="240">
        <f>COUNTIFS($EZ$9:$EZ$350,"&gt;"&amp;EZ24,$DO$9:$DO$350,$DO24)+1</f>
        <v>38</v>
      </c>
      <c r="GT24" s="241">
        <f>COUNTIFS($FA$9:$FA$350,"&gt;"&amp;FA24,$DO$9:$DO$350,$DO24)+1</f>
        <v>57</v>
      </c>
      <c r="GU24" s="167"/>
      <c r="GV24" s="49"/>
      <c r="GW24" s="49"/>
      <c r="GX24" s="49"/>
      <c r="GY24" s="49"/>
      <c r="GZ24" s="50"/>
      <c r="HA24" s="51"/>
      <c r="HB24" s="52"/>
      <c r="HC24" s="53"/>
      <c r="HD24" s="49"/>
      <c r="HE24" s="49"/>
      <c r="HF24" s="49"/>
      <c r="HG24" s="49"/>
      <c r="HH24" s="49"/>
      <c r="HI24" s="49"/>
      <c r="HJ24" s="144"/>
      <c r="HK24" s="51"/>
      <c r="HL24" s="49"/>
      <c r="HM24" s="49"/>
      <c r="HN24" s="49"/>
      <c r="HO24" s="49"/>
      <c r="HP24" s="49"/>
      <c r="HQ24" s="49"/>
      <c r="HR24" s="150"/>
      <c r="HS24" s="53"/>
      <c r="HT24" s="49"/>
      <c r="HU24" s="49"/>
      <c r="HV24" s="49"/>
      <c r="HW24" s="49"/>
      <c r="HX24" s="49"/>
      <c r="HY24" s="49"/>
      <c r="HZ24" s="144"/>
      <c r="IA24" s="51"/>
      <c r="IB24" s="49"/>
      <c r="IC24" s="49"/>
      <c r="ID24" s="49"/>
      <c r="IE24" s="49"/>
      <c r="IF24" s="49"/>
      <c r="IG24" s="49"/>
      <c r="IH24" s="49"/>
      <c r="II24" s="49"/>
      <c r="IJ24" s="49"/>
      <c r="IK24" s="49"/>
      <c r="IL24" s="49"/>
      <c r="IM24" s="150"/>
      <c r="IN24" s="51"/>
      <c r="IO24" s="49"/>
      <c r="IP24" s="49"/>
      <c r="IQ24" s="49"/>
      <c r="IR24" s="150"/>
      <c r="IS24" s="53"/>
      <c r="IT24" s="49"/>
      <c r="IU24" s="49"/>
      <c r="IV24" s="49"/>
      <c r="IW24" s="49"/>
      <c r="IX24" s="156"/>
      <c r="IY24" s="49"/>
      <c r="IZ24" s="49"/>
      <c r="JA24" s="49"/>
      <c r="JB24" s="49"/>
      <c r="JC24" s="49"/>
      <c r="JD24" s="49"/>
      <c r="JE24" s="49"/>
      <c r="JF24" s="49"/>
      <c r="JG24" s="156"/>
      <c r="JH24" s="49"/>
      <c r="JI24" s="49"/>
      <c r="JJ24" s="49"/>
      <c r="JK24" s="49"/>
      <c r="JL24" s="49"/>
      <c r="JM24" s="49"/>
      <c r="JN24" s="144"/>
      <c r="JO24" s="54"/>
      <c r="JP24" s="55"/>
      <c r="JQ24" s="51"/>
      <c r="JR24" s="49"/>
      <c r="JS24" s="47"/>
      <c r="JT24" s="47"/>
      <c r="JU24" s="47"/>
      <c r="JV24" s="245"/>
      <c r="JW24" s="53"/>
      <c r="JX24" s="49"/>
      <c r="JY24" s="49"/>
      <c r="JZ24" s="49"/>
      <c r="KA24" s="144"/>
      <c r="KB24" s="51"/>
      <c r="KC24" s="49"/>
      <c r="KD24" s="49"/>
      <c r="KE24" s="49"/>
      <c r="KF24" s="49"/>
      <c r="KG24" s="49"/>
      <c r="KH24" s="49"/>
      <c r="KI24" s="49"/>
      <c r="KJ24" s="150"/>
      <c r="KK24" s="53"/>
      <c r="KL24" s="49"/>
      <c r="KM24" s="49"/>
      <c r="KN24" s="49"/>
      <c r="KO24" s="49"/>
      <c r="KP24" s="49"/>
      <c r="KQ24" s="49"/>
      <c r="KR24" s="49"/>
      <c r="KS24" s="49"/>
      <c r="KT24" s="49"/>
      <c r="KU24" s="49"/>
      <c r="KV24" s="49"/>
      <c r="KW24" s="156"/>
      <c r="KX24" s="156"/>
      <c r="KY24" s="156"/>
      <c r="KZ24" s="49"/>
      <c r="LA24" s="49"/>
      <c r="LB24" s="49"/>
      <c r="LC24" s="49"/>
      <c r="LD24" s="49"/>
      <c r="LE24" s="156"/>
      <c r="LF24" s="49"/>
      <c r="LG24" s="49"/>
      <c r="LH24" s="49"/>
      <c r="LI24" s="49"/>
      <c r="LJ24" s="49"/>
      <c r="LK24" s="49"/>
      <c r="LL24" s="49"/>
      <c r="LM24" s="49"/>
      <c r="LN24" s="156"/>
      <c r="LO24" s="49"/>
      <c r="LP24" s="49"/>
      <c r="LQ24" s="49"/>
      <c r="LR24" s="49"/>
      <c r="LS24" s="49"/>
      <c r="LT24" s="49"/>
      <c r="LU24" s="56"/>
      <c r="LV24" s="35" t="s">
        <v>385</v>
      </c>
      <c r="LW24" s="36" t="s">
        <v>390</v>
      </c>
      <c r="LX24" s="200" t="s">
        <v>391</v>
      </c>
      <c r="LY24" s="201" t="s">
        <v>1004</v>
      </c>
      <c r="LZ24" s="192"/>
      <c r="MA24" s="5" t="s">
        <v>1</v>
      </c>
    </row>
    <row r="25" spans="1:339" ht="17.25" customHeight="1" x14ac:dyDescent="0.15">
      <c r="A25" s="181">
        <v>17</v>
      </c>
      <c r="B25" s="242" t="s">
        <v>390</v>
      </c>
      <c r="C25" s="37"/>
      <c r="D25" s="37"/>
      <c r="E25" s="38" t="s">
        <v>345</v>
      </c>
      <c r="F25" s="36">
        <v>12</v>
      </c>
      <c r="G25" s="36" t="s">
        <v>365</v>
      </c>
      <c r="H25" s="36"/>
      <c r="I25" s="39" t="s">
        <v>348</v>
      </c>
      <c r="J25" s="40" t="s">
        <v>348</v>
      </c>
      <c r="K25" s="40" t="s">
        <v>348</v>
      </c>
      <c r="L25" s="40" t="s">
        <v>348</v>
      </c>
      <c r="M25" s="40" t="s">
        <v>348</v>
      </c>
      <c r="N25" s="40" t="s">
        <v>348</v>
      </c>
      <c r="O25" s="40" t="s">
        <v>348</v>
      </c>
      <c r="P25" s="40" t="s">
        <v>347</v>
      </c>
      <c r="Q25" s="40" t="s">
        <v>347</v>
      </c>
      <c r="R25" s="41" t="s">
        <v>347</v>
      </c>
      <c r="S25" s="42" t="s">
        <v>347</v>
      </c>
      <c r="T25" s="40" t="s">
        <v>347</v>
      </c>
      <c r="U25" s="40" t="s">
        <v>348</v>
      </c>
      <c r="V25" s="40" t="s">
        <v>348</v>
      </c>
      <c r="W25" s="40" t="s">
        <v>348</v>
      </c>
      <c r="X25" s="40" t="s">
        <v>348</v>
      </c>
      <c r="Y25" s="40" t="s">
        <v>348</v>
      </c>
      <c r="Z25" s="40" t="s">
        <v>348</v>
      </c>
      <c r="AA25" s="40" t="s">
        <v>348</v>
      </c>
      <c r="AB25" s="41" t="s">
        <v>348</v>
      </c>
      <c r="AC25" s="42" t="s">
        <v>348</v>
      </c>
      <c r="AD25" s="40" t="s">
        <v>348</v>
      </c>
      <c r="AE25" s="40" t="s">
        <v>348</v>
      </c>
      <c r="AF25" s="40" t="s">
        <v>348</v>
      </c>
      <c r="AG25" s="40" t="s">
        <v>348</v>
      </c>
      <c r="AH25" s="40" t="s">
        <v>348</v>
      </c>
      <c r="AI25" s="40" t="s">
        <v>348</v>
      </c>
      <c r="AJ25" s="40" t="s">
        <v>348</v>
      </c>
      <c r="AK25" s="40" t="s">
        <v>348</v>
      </c>
      <c r="AL25" s="41" t="s">
        <v>348</v>
      </c>
      <c r="AM25" s="42" t="s">
        <v>348</v>
      </c>
      <c r="AN25" s="40" t="s">
        <v>348</v>
      </c>
      <c r="AO25" s="40" t="s">
        <v>348</v>
      </c>
      <c r="AP25" s="40" t="s">
        <v>348</v>
      </c>
      <c r="AQ25" s="40" t="s">
        <v>348</v>
      </c>
      <c r="AR25" s="40" t="s">
        <v>348</v>
      </c>
      <c r="AS25" s="40" t="s">
        <v>348</v>
      </c>
      <c r="AT25" s="40" t="s">
        <v>348</v>
      </c>
      <c r="AU25" s="40" t="s">
        <v>348</v>
      </c>
      <c r="AV25" s="41" t="s">
        <v>348</v>
      </c>
      <c r="AW25" s="42" t="s">
        <v>348</v>
      </c>
      <c r="AX25" s="40" t="s">
        <v>348</v>
      </c>
      <c r="AY25" s="40" t="s">
        <v>348</v>
      </c>
      <c r="AZ25" s="40" t="s">
        <v>348</v>
      </c>
      <c r="BA25" s="40" t="s">
        <v>348</v>
      </c>
      <c r="BB25" s="40" t="s">
        <v>348</v>
      </c>
      <c r="BC25" s="40" t="s">
        <v>348</v>
      </c>
      <c r="BD25" s="40" t="s">
        <v>348</v>
      </c>
      <c r="BE25" s="40" t="s">
        <v>348</v>
      </c>
      <c r="BF25" s="41" t="s">
        <v>348</v>
      </c>
      <c r="BG25" s="42" t="s">
        <v>348</v>
      </c>
      <c r="BH25" s="40" t="s">
        <v>348</v>
      </c>
      <c r="BI25" s="40" t="s">
        <v>348</v>
      </c>
      <c r="BJ25" s="40" t="s">
        <v>348</v>
      </c>
      <c r="BK25" s="40" t="s">
        <v>348</v>
      </c>
      <c r="BL25" s="40" t="s">
        <v>348</v>
      </c>
      <c r="BM25" s="40" t="s">
        <v>348</v>
      </c>
      <c r="BN25" s="40" t="s">
        <v>348</v>
      </c>
      <c r="BO25" s="40" t="s">
        <v>348</v>
      </c>
      <c r="BP25" s="41" t="s">
        <v>348</v>
      </c>
      <c r="BQ25" s="43" t="s">
        <v>348</v>
      </c>
      <c r="BR25" s="40" t="s">
        <v>348</v>
      </c>
      <c r="BS25" s="40" t="s">
        <v>348</v>
      </c>
      <c r="BT25" s="40" t="s">
        <v>348</v>
      </c>
      <c r="BU25" s="40" t="s">
        <v>348</v>
      </c>
      <c r="BV25" s="40" t="s">
        <v>348</v>
      </c>
      <c r="BW25" s="40" t="s">
        <v>348</v>
      </c>
      <c r="BX25" s="40" t="s">
        <v>348</v>
      </c>
      <c r="BY25" s="40" t="s">
        <v>348</v>
      </c>
      <c r="BZ25" s="41" t="s">
        <v>348</v>
      </c>
      <c r="CA25" s="42" t="s">
        <v>348</v>
      </c>
      <c r="CB25" s="40" t="s">
        <v>348</v>
      </c>
      <c r="CC25" s="40" t="s">
        <v>348</v>
      </c>
      <c r="CD25" s="40" t="s">
        <v>348</v>
      </c>
      <c r="CE25" s="40" t="s">
        <v>348</v>
      </c>
      <c r="CF25" s="40" t="s">
        <v>348</v>
      </c>
      <c r="CG25" s="40" t="s">
        <v>348</v>
      </c>
      <c r="CH25" s="40" t="s">
        <v>348</v>
      </c>
      <c r="CI25" s="40" t="s">
        <v>348</v>
      </c>
      <c r="CJ25" s="41" t="s">
        <v>348</v>
      </c>
      <c r="CK25" s="42" t="s">
        <v>348</v>
      </c>
      <c r="CL25" s="40" t="s">
        <v>348</v>
      </c>
      <c r="CM25" s="40" t="s">
        <v>348</v>
      </c>
      <c r="CN25" s="40" t="s">
        <v>348</v>
      </c>
      <c r="CO25" s="40" t="s">
        <v>348</v>
      </c>
      <c r="CP25" s="40" t="s">
        <v>348</v>
      </c>
      <c r="CQ25" s="40" t="s">
        <v>348</v>
      </c>
      <c r="CR25" s="40" t="s">
        <v>348</v>
      </c>
      <c r="CS25" s="40" t="s">
        <v>348</v>
      </c>
      <c r="CT25" s="44" t="s">
        <v>348</v>
      </c>
      <c r="CU25" s="32" t="s">
        <v>354</v>
      </c>
      <c r="CV25" s="47">
        <v>2</v>
      </c>
      <c r="CW25" s="47">
        <v>3</v>
      </c>
      <c r="CX25" s="47">
        <v>3</v>
      </c>
      <c r="CY25" s="55">
        <v>4</v>
      </c>
      <c r="CZ25" s="34" t="s">
        <v>354</v>
      </c>
      <c r="DA25" s="47">
        <f t="shared" si="4"/>
        <v>2</v>
      </c>
      <c r="DB25" s="47">
        <f t="shared" si="5"/>
        <v>6</v>
      </c>
      <c r="DC25" s="47">
        <f t="shared" si="6"/>
        <v>18</v>
      </c>
      <c r="DD25" s="179">
        <f t="shared" si="7"/>
        <v>72</v>
      </c>
      <c r="DE25" s="32">
        <v>90</v>
      </c>
      <c r="DF25" s="47">
        <v>130</v>
      </c>
      <c r="DG25" s="47">
        <v>250</v>
      </c>
      <c r="DH25" s="47">
        <v>360</v>
      </c>
      <c r="DI25" s="55">
        <v>1250</v>
      </c>
      <c r="DJ25" s="174">
        <v>1</v>
      </c>
      <c r="DK25" s="49">
        <f t="shared" si="8"/>
        <v>0.72222222222222221</v>
      </c>
      <c r="DL25" s="49">
        <f t="shared" si="9"/>
        <v>0.46296296296296291</v>
      </c>
      <c r="DM25" s="49">
        <f t="shared" si="10"/>
        <v>0.22222222222222221</v>
      </c>
      <c r="DN25" s="56">
        <f t="shared" si="11"/>
        <v>0.19290123456790123</v>
      </c>
      <c r="DO25" s="45" t="s">
        <v>357</v>
      </c>
      <c r="DP25" s="31"/>
      <c r="DQ25" s="46">
        <v>4</v>
      </c>
      <c r="DR25" s="32">
        <v>8</v>
      </c>
      <c r="DS25" s="47">
        <v>5</v>
      </c>
      <c r="DT25" s="47">
        <v>15</v>
      </c>
      <c r="DU25" s="47">
        <v>5</v>
      </c>
      <c r="DV25" s="47">
        <v>2</v>
      </c>
      <c r="DW25" s="47">
        <v>2</v>
      </c>
      <c r="DX25" s="47">
        <v>12</v>
      </c>
      <c r="DY25" s="47">
        <v>19</v>
      </c>
      <c r="DZ25" s="48">
        <f t="shared" si="12"/>
        <v>17</v>
      </c>
      <c r="EA25" s="32">
        <f>RANK(DR25,$DR$9:$DR$350,0)</f>
        <v>312</v>
      </c>
      <c r="EB25" s="47">
        <f>RANK(DS25,$DS$9:$DS$350,0)</f>
        <v>313</v>
      </c>
      <c r="EC25" s="47">
        <f>RANK(DT25,$DT$9:$DT$350,0)</f>
        <v>238</v>
      </c>
      <c r="ED25" s="47">
        <f>RANK(DU25,$DU$9:$DU$350,0)</f>
        <v>304</v>
      </c>
      <c r="EE25" s="47">
        <f>RANK(DV25,$DV$9:$DV$350,0)</f>
        <v>315</v>
      </c>
      <c r="EF25" s="47">
        <f>RANK(DW25,$DW$9:$DW$350,0)</f>
        <v>310</v>
      </c>
      <c r="EG25" s="47">
        <f>RANK(DX25,$DX$9:$DX$350,0)</f>
        <v>253</v>
      </c>
      <c r="EH25" s="47">
        <f>RANK(DY25,$DY$9:$DY$350,0)</f>
        <v>226</v>
      </c>
      <c r="EI25" s="48">
        <f>RANK(DZ25,$DZ$9:$DZ$350,0)</f>
        <v>287</v>
      </c>
      <c r="EJ25" s="32">
        <f>COUNTIFS($DR$9:$DR$350,"&gt;"&amp;DR25,$DO$9:$DO$350,DO25)+1</f>
        <v>61</v>
      </c>
      <c r="EK25" s="47">
        <f>COUNTIFS($DS$9:$DS$350,"&gt;"&amp;DS25,$DO$9:$DO$350,DO25)+1</f>
        <v>58</v>
      </c>
      <c r="EL25" s="47">
        <f>COUNTIFS($DT$9:$DT$350,"&gt;"&amp;DT25,$DO$9:$DO$350,DO25)+1</f>
        <v>56</v>
      </c>
      <c r="EM25" s="47">
        <f>COUNTIFS($DU$9:$DU$350,"&gt;"&amp;DU25,$DO$9:$DO$350,DO25)+1</f>
        <v>57</v>
      </c>
      <c r="EN25" s="47">
        <f>COUNTIFS($DV$9:$DV$350,"&gt;"&amp;DV25,$DO$9:$DO$350,DO25)+1</f>
        <v>59</v>
      </c>
      <c r="EO25" s="47">
        <f>COUNTIFS($DW$9:$DW$350,"&gt;"&amp;DW25,$DO$9:$DO$350,DO25)+1</f>
        <v>59</v>
      </c>
      <c r="EP25" s="47">
        <f>COUNTIFS($DX$9:$DX$350,"&gt;"&amp;DX25,$DO$9:$DO$350,DO25)+1</f>
        <v>57</v>
      </c>
      <c r="EQ25" s="47">
        <f>COUNTIFS($DY$9:$DY$350,"&gt;"&amp;DY25,$DO$9:$DO$350,DO25)+1</f>
        <v>56</v>
      </c>
      <c r="ER25" s="48">
        <f>COUNTIFS($DZ$9:$DZ$350,"&gt;"&amp;DZ25,$DO$9:$DO$350,DO25)+1</f>
        <v>57</v>
      </c>
      <c r="ES25" s="164">
        <f t="shared" si="13"/>
        <v>0.67</v>
      </c>
      <c r="ET25" s="165">
        <f t="shared" si="14"/>
        <v>0.42</v>
      </c>
      <c r="EU25" s="165">
        <f t="shared" si="15"/>
        <v>1.25</v>
      </c>
      <c r="EV25" s="165">
        <f t="shared" si="16"/>
        <v>0.42</v>
      </c>
      <c r="EW25" s="165">
        <f t="shared" si="17"/>
        <v>0.17</v>
      </c>
      <c r="EX25" s="165">
        <f t="shared" si="18"/>
        <v>0.17</v>
      </c>
      <c r="EY25" s="165">
        <f t="shared" si="19"/>
        <v>1</v>
      </c>
      <c r="EZ25" s="165">
        <f t="shared" si="20"/>
        <v>1.58</v>
      </c>
      <c r="FA25" s="213">
        <f t="shared" si="21"/>
        <v>1.42</v>
      </c>
      <c r="FB25" s="164">
        <f>ROUND(((ES25-AVERAGE(ES$9:ES$350))/STDEVP(ES$9:ES$350)*10+50),2)</f>
        <v>38.5</v>
      </c>
      <c r="FC25" s="165">
        <f>ROUND(((ET25-AVERAGE(ET$9:ET$350))/STDEVP(ET$9:ET$350)*10+50),2)</f>
        <v>41.47</v>
      </c>
      <c r="FD25" s="165">
        <f>ROUND(((EU25-AVERAGE(EU$9:EU$350))/STDEVP(EU$9:EU$350)*10+50),2)</f>
        <v>76.150000000000006</v>
      </c>
      <c r="FE25" s="165">
        <f>ROUND(((EV25-AVERAGE(EV$9:EV$350))/STDEVP(EV$9:EV$350)*10+50),2)</f>
        <v>45.5</v>
      </c>
      <c r="FF25" s="165">
        <f>ROUND(((EW25-AVERAGE(EW$9:EW$350))/STDEVP(EW$9:EW$350)*10+50),2)</f>
        <v>42.34</v>
      </c>
      <c r="FG25" s="165">
        <f>ROUND(((EX25-AVERAGE(EX$9:EX$350))/STDEVP(EX$9:EX$350)*10+50),2)</f>
        <v>43.51</v>
      </c>
      <c r="FH25" s="165">
        <f>ROUND(((EY25-AVERAGE(EY$9:EY$350))/STDEVP(EY$9:EY$350)*10+50),2)</f>
        <v>60.81</v>
      </c>
      <c r="FI25" s="165">
        <f>ROUND(((EZ25-AVERAGE(EZ$9:EZ$350))/STDEVP(EZ$9:EZ$350)*10+50),2)</f>
        <v>78.349999999999994</v>
      </c>
      <c r="FJ25" s="166">
        <f>ROUND(((FA25-AVERAGE(FA$9:FA$350))/STDEVP(FA$9:FA$350)*10+50),2)</f>
        <v>65.819999999999993</v>
      </c>
      <c r="FK25" s="32">
        <f>RANK(FB25,$FB$9:$FB$350,0)</f>
        <v>279</v>
      </c>
      <c r="FL25" s="47">
        <f>RANK(FC25,$FC$9:$FC$350,0)</f>
        <v>241</v>
      </c>
      <c r="FM25" s="47">
        <f>RANK(FD25,$FD$9:$FD$350,0)</f>
        <v>5</v>
      </c>
      <c r="FN25" s="47">
        <f>RANK(FE25,$FE$9:$FE$350,0)</f>
        <v>214</v>
      </c>
      <c r="FO25" s="47">
        <f>RANK(FF25,$FF$9:$FF$350,0)</f>
        <v>263</v>
      </c>
      <c r="FP25" s="47">
        <f>RANK(FG25,$FG$9:$FG$350,0)</f>
        <v>227</v>
      </c>
      <c r="FQ25" s="47">
        <f>RANK(FH25,$FH$9:$FH$350,0)</f>
        <v>39</v>
      </c>
      <c r="FR25" s="47">
        <f>RANK(FI25,$FI$9:$FI$350,0)</f>
        <v>3</v>
      </c>
      <c r="FS25" s="48">
        <f>RANK(FJ25,$FJ$9:$FJ$350,0)</f>
        <v>23</v>
      </c>
      <c r="FT25" s="164">
        <f>ROUND(AVERAGEIF($DO$9:$DO$347,$DO25,$ES$9:$ES$347),2)</f>
        <v>0.97</v>
      </c>
      <c r="FU25" s="165">
        <f>ROUND(AVERAGEIF($DO$9:$DO$347,$DO25,$ET$9:$ET$347),2)</f>
        <v>0.37</v>
      </c>
      <c r="FV25" s="165">
        <f>ROUND(AVERAGEIF($DO$9:$DO$347,$DO25,$EU$9:$EU$347),2)</f>
        <v>0.82</v>
      </c>
      <c r="FW25" s="165">
        <f>ROUND(AVERAGEIF($DO$9:$DO$347,$DO25,$EV$9:$EV$347),2)</f>
        <v>0.42</v>
      </c>
      <c r="FX25" s="165">
        <f>ROUND(AVERAGEIF($DO$9:$DO$347,$DO25,$EW$9:$EW$347),2)</f>
        <v>0.16</v>
      </c>
      <c r="FY25" s="165">
        <f>ROUND(AVERAGEIF($DO$9:$DO$347,$DO25,$EX$9:$EX$347),2)</f>
        <v>0.15</v>
      </c>
      <c r="FZ25" s="165">
        <f>ROUND(AVERAGEIF($DO$9:$DO$347,$DO25,$EY$9:$EY$347),2)</f>
        <v>0.78</v>
      </c>
      <c r="GA25" s="165">
        <f>ROUND(AVERAGEIF($DO$9:$DO$347,$DO25,$EZ$9:$EZ$347),2)</f>
        <v>0.92</v>
      </c>
      <c r="GB25" s="166">
        <f>ROUND(AVERAGEIF($DO$9:$DO$347,$DO25,$FA$9:$FA$347),2)</f>
        <v>0.98</v>
      </c>
      <c r="GC25" s="239">
        <f t="shared" si="23"/>
        <v>-0.29999999999999993</v>
      </c>
      <c r="GD25" s="243">
        <f t="shared" si="24"/>
        <v>4.9999999999999989E-2</v>
      </c>
      <c r="GE25" s="243">
        <f t="shared" si="25"/>
        <v>0.43000000000000005</v>
      </c>
      <c r="GF25" s="243">
        <f t="shared" si="26"/>
        <v>0</v>
      </c>
      <c r="GG25" s="243">
        <f t="shared" si="27"/>
        <v>1.0000000000000009E-2</v>
      </c>
      <c r="GH25" s="243">
        <f t="shared" si="28"/>
        <v>2.0000000000000018E-2</v>
      </c>
      <c r="GI25" s="243">
        <f t="shared" si="29"/>
        <v>0.21999999999999997</v>
      </c>
      <c r="GJ25" s="243">
        <f t="shared" si="30"/>
        <v>0.66</v>
      </c>
      <c r="GK25" s="244">
        <f t="shared" si="31"/>
        <v>0.43999999999999995</v>
      </c>
      <c r="GL25" s="238">
        <f>COUNTIFS($ES$9:$ES$350,"&gt;"&amp;ES25,$DO$9:$DO$350,$DO25)+1</f>
        <v>52</v>
      </c>
      <c r="GM25" s="240">
        <f>COUNTIFS($ET$9:$ET$350,"&gt;"&amp;ET25,$DO$9:$DO$350,$DO25)+1</f>
        <v>14</v>
      </c>
      <c r="GN25" s="240">
        <f>COUNTIFS($EU$9:$EU$350,"&gt;"&amp;EU25,$DO$9:$DO$350,$DO25)+1</f>
        <v>4</v>
      </c>
      <c r="GO25" s="240">
        <f>COUNTIFS($EV$9:$EV$350,"&gt;"&amp;EV25,$DO$9:$DO$350,$DO25)+1</f>
        <v>27</v>
      </c>
      <c r="GP25" s="240">
        <f>COUNTIFS($EW$9:$EW$350,"&gt;"&amp;EW25,$DO$9:$DO$350,$DO25)+1</f>
        <v>15</v>
      </c>
      <c r="GQ25" s="240">
        <f>COUNTIFS($EX$9:$EX$350,"&gt;"&amp;EX25,$DO$9:$DO$350,$DO25)+1</f>
        <v>15</v>
      </c>
      <c r="GR25" s="240">
        <f>COUNTIFS($EY$9:$EY$350,"&gt;"&amp;EY25,$DO$9:$DO$350,$DO25)+1</f>
        <v>7</v>
      </c>
      <c r="GS25" s="240">
        <f>COUNTIFS($EZ$9:$EZ$350,"&gt;"&amp;EZ25,$DO$9:$DO$350,$DO25)+1</f>
        <v>3</v>
      </c>
      <c r="GT25" s="241">
        <f>COUNTIFS($FA$9:$FA$350,"&gt;"&amp;FA25,$DO$9:$DO$350,$DO25)+1</f>
        <v>4</v>
      </c>
      <c r="GU25" s="167"/>
      <c r="GV25" s="49"/>
      <c r="GW25" s="49"/>
      <c r="GX25" s="49"/>
      <c r="GY25" s="49"/>
      <c r="GZ25" s="50"/>
      <c r="HA25" s="51"/>
      <c r="HB25" s="52"/>
      <c r="HC25" s="53"/>
      <c r="HD25" s="49"/>
      <c r="HE25" s="49"/>
      <c r="HF25" s="49"/>
      <c r="HG25" s="49"/>
      <c r="HH25" s="49"/>
      <c r="HI25" s="49"/>
      <c r="HJ25" s="144"/>
      <c r="HK25" s="51"/>
      <c r="HL25" s="49"/>
      <c r="HM25" s="49"/>
      <c r="HN25" s="49"/>
      <c r="HO25" s="49"/>
      <c r="HP25" s="49"/>
      <c r="HQ25" s="49"/>
      <c r="HR25" s="150"/>
      <c r="HS25" s="53"/>
      <c r="HT25" s="49"/>
      <c r="HU25" s="49"/>
      <c r="HV25" s="49"/>
      <c r="HW25" s="49"/>
      <c r="HX25" s="49"/>
      <c r="HY25" s="49"/>
      <c r="HZ25" s="144"/>
      <c r="IA25" s="51"/>
      <c r="IB25" s="49"/>
      <c r="IC25" s="49"/>
      <c r="ID25" s="49"/>
      <c r="IE25" s="49"/>
      <c r="IF25" s="49"/>
      <c r="IG25" s="49"/>
      <c r="IH25" s="49"/>
      <c r="II25" s="49"/>
      <c r="IJ25" s="49"/>
      <c r="IK25" s="49"/>
      <c r="IL25" s="49"/>
      <c r="IM25" s="150"/>
      <c r="IN25" s="51"/>
      <c r="IO25" s="49"/>
      <c r="IP25" s="49"/>
      <c r="IQ25" s="49"/>
      <c r="IR25" s="150"/>
      <c r="IS25" s="53"/>
      <c r="IT25" s="49"/>
      <c r="IU25" s="49"/>
      <c r="IV25" s="49"/>
      <c r="IW25" s="49"/>
      <c r="IX25" s="156"/>
      <c r="IY25" s="49"/>
      <c r="IZ25" s="49"/>
      <c r="JA25" s="49"/>
      <c r="JB25" s="49"/>
      <c r="JC25" s="49"/>
      <c r="JD25" s="49"/>
      <c r="JE25" s="49"/>
      <c r="JF25" s="49"/>
      <c r="JG25" s="156"/>
      <c r="JH25" s="49"/>
      <c r="JI25" s="49"/>
      <c r="JJ25" s="49"/>
      <c r="JK25" s="49"/>
      <c r="JL25" s="49"/>
      <c r="JM25" s="49"/>
      <c r="JN25" s="144"/>
      <c r="JO25" s="54"/>
      <c r="JP25" s="55"/>
      <c r="JQ25" s="51"/>
      <c r="JR25" s="49"/>
      <c r="JS25" s="47"/>
      <c r="JT25" s="47"/>
      <c r="JU25" s="47"/>
      <c r="JV25" s="245"/>
      <c r="JW25" s="53"/>
      <c r="JX25" s="49"/>
      <c r="JY25" s="49"/>
      <c r="JZ25" s="49"/>
      <c r="KA25" s="144"/>
      <c r="KB25" s="51"/>
      <c r="KC25" s="49"/>
      <c r="KD25" s="49"/>
      <c r="KE25" s="49"/>
      <c r="KF25" s="49"/>
      <c r="KG25" s="49"/>
      <c r="KH25" s="49"/>
      <c r="KI25" s="49"/>
      <c r="KJ25" s="150"/>
      <c r="KK25" s="53"/>
      <c r="KL25" s="49"/>
      <c r="KM25" s="49"/>
      <c r="KN25" s="49"/>
      <c r="KO25" s="49"/>
      <c r="KP25" s="49"/>
      <c r="KQ25" s="49"/>
      <c r="KR25" s="49"/>
      <c r="KS25" s="49"/>
      <c r="KT25" s="49"/>
      <c r="KU25" s="49"/>
      <c r="KV25" s="49"/>
      <c r="KW25" s="156"/>
      <c r="KX25" s="156"/>
      <c r="KY25" s="156"/>
      <c r="KZ25" s="49"/>
      <c r="LA25" s="49"/>
      <c r="LB25" s="49">
        <v>0.03</v>
      </c>
      <c r="LC25" s="49"/>
      <c r="LD25" s="49"/>
      <c r="LE25" s="156"/>
      <c r="LF25" s="49"/>
      <c r="LG25" s="49"/>
      <c r="LH25" s="49"/>
      <c r="LI25" s="49"/>
      <c r="LJ25" s="49"/>
      <c r="LK25" s="49"/>
      <c r="LL25" s="49"/>
      <c r="LM25" s="49"/>
      <c r="LN25" s="156"/>
      <c r="LO25" s="49"/>
      <c r="LP25" s="49"/>
      <c r="LQ25" s="49"/>
      <c r="LR25" s="49"/>
      <c r="LS25" s="49"/>
      <c r="LT25" s="49"/>
      <c r="LU25" s="56"/>
      <c r="LV25" s="35" t="s">
        <v>387</v>
      </c>
      <c r="LW25" s="36" t="s">
        <v>392</v>
      </c>
      <c r="LX25" s="200" t="s">
        <v>393</v>
      </c>
      <c r="LY25" s="201" t="s">
        <v>824</v>
      </c>
      <c r="LZ25" s="192"/>
      <c r="MA25" s="5" t="s">
        <v>1</v>
      </c>
    </row>
    <row r="26" spans="1:339" ht="17.25" customHeight="1" x14ac:dyDescent="0.15">
      <c r="A26" s="181">
        <v>18</v>
      </c>
      <c r="B26" s="242" t="s">
        <v>392</v>
      </c>
      <c r="C26" s="37"/>
      <c r="D26" s="37"/>
      <c r="E26" s="38" t="s">
        <v>345</v>
      </c>
      <c r="F26" s="36">
        <v>12</v>
      </c>
      <c r="G26" s="36" t="s">
        <v>373</v>
      </c>
      <c r="H26" s="36"/>
      <c r="I26" s="39" t="s">
        <v>348</v>
      </c>
      <c r="J26" s="40" t="s">
        <v>348</v>
      </c>
      <c r="K26" s="40" t="s">
        <v>348</v>
      </c>
      <c r="L26" s="40" t="s">
        <v>348</v>
      </c>
      <c r="M26" s="40" t="s">
        <v>348</v>
      </c>
      <c r="N26" s="40" t="s">
        <v>348</v>
      </c>
      <c r="O26" s="40" t="s">
        <v>348</v>
      </c>
      <c r="P26" s="40" t="s">
        <v>347</v>
      </c>
      <c r="Q26" s="40" t="s">
        <v>347</v>
      </c>
      <c r="R26" s="41" t="s">
        <v>347</v>
      </c>
      <c r="S26" s="42" t="s">
        <v>347</v>
      </c>
      <c r="T26" s="40" t="s">
        <v>347</v>
      </c>
      <c r="U26" s="40" t="s">
        <v>348</v>
      </c>
      <c r="V26" s="40" t="s">
        <v>348</v>
      </c>
      <c r="W26" s="40" t="s">
        <v>348</v>
      </c>
      <c r="X26" s="40" t="s">
        <v>348</v>
      </c>
      <c r="Y26" s="40" t="s">
        <v>348</v>
      </c>
      <c r="Z26" s="40" t="s">
        <v>348</v>
      </c>
      <c r="AA26" s="40" t="s">
        <v>348</v>
      </c>
      <c r="AB26" s="41" t="s">
        <v>348</v>
      </c>
      <c r="AC26" s="42" t="s">
        <v>348</v>
      </c>
      <c r="AD26" s="40" t="s">
        <v>348</v>
      </c>
      <c r="AE26" s="40" t="s">
        <v>348</v>
      </c>
      <c r="AF26" s="40" t="s">
        <v>348</v>
      </c>
      <c r="AG26" s="40" t="s">
        <v>348</v>
      </c>
      <c r="AH26" s="40" t="s">
        <v>348</v>
      </c>
      <c r="AI26" s="40" t="s">
        <v>348</v>
      </c>
      <c r="AJ26" s="40" t="s">
        <v>348</v>
      </c>
      <c r="AK26" s="40" t="s">
        <v>348</v>
      </c>
      <c r="AL26" s="41" t="s">
        <v>348</v>
      </c>
      <c r="AM26" s="42" t="s">
        <v>348</v>
      </c>
      <c r="AN26" s="40" t="s">
        <v>348</v>
      </c>
      <c r="AO26" s="40" t="s">
        <v>348</v>
      </c>
      <c r="AP26" s="40" t="s">
        <v>348</v>
      </c>
      <c r="AQ26" s="40" t="s">
        <v>348</v>
      </c>
      <c r="AR26" s="40" t="s">
        <v>348</v>
      </c>
      <c r="AS26" s="40" t="s">
        <v>348</v>
      </c>
      <c r="AT26" s="40" t="s">
        <v>348</v>
      </c>
      <c r="AU26" s="40" t="s">
        <v>348</v>
      </c>
      <c r="AV26" s="41" t="s">
        <v>348</v>
      </c>
      <c r="AW26" s="42" t="s">
        <v>348</v>
      </c>
      <c r="AX26" s="40" t="s">
        <v>348</v>
      </c>
      <c r="AY26" s="40" t="s">
        <v>348</v>
      </c>
      <c r="AZ26" s="40" t="s">
        <v>348</v>
      </c>
      <c r="BA26" s="40" t="s">
        <v>348</v>
      </c>
      <c r="BB26" s="40" t="s">
        <v>348</v>
      </c>
      <c r="BC26" s="40" t="s">
        <v>348</v>
      </c>
      <c r="BD26" s="40" t="s">
        <v>348</v>
      </c>
      <c r="BE26" s="40" t="s">
        <v>348</v>
      </c>
      <c r="BF26" s="41" t="s">
        <v>348</v>
      </c>
      <c r="BG26" s="42" t="s">
        <v>348</v>
      </c>
      <c r="BH26" s="40" t="s">
        <v>348</v>
      </c>
      <c r="BI26" s="40" t="s">
        <v>348</v>
      </c>
      <c r="BJ26" s="40" t="s">
        <v>348</v>
      </c>
      <c r="BK26" s="40" t="s">
        <v>348</v>
      </c>
      <c r="BL26" s="40" t="s">
        <v>348</v>
      </c>
      <c r="BM26" s="40" t="s">
        <v>348</v>
      </c>
      <c r="BN26" s="40" t="s">
        <v>348</v>
      </c>
      <c r="BO26" s="40" t="s">
        <v>348</v>
      </c>
      <c r="BP26" s="41" t="s">
        <v>348</v>
      </c>
      <c r="BQ26" s="43" t="s">
        <v>348</v>
      </c>
      <c r="BR26" s="40" t="s">
        <v>348</v>
      </c>
      <c r="BS26" s="40" t="s">
        <v>348</v>
      </c>
      <c r="BT26" s="40" t="s">
        <v>348</v>
      </c>
      <c r="BU26" s="40" t="s">
        <v>348</v>
      </c>
      <c r="BV26" s="40" t="s">
        <v>348</v>
      </c>
      <c r="BW26" s="40" t="s">
        <v>348</v>
      </c>
      <c r="BX26" s="40" t="s">
        <v>348</v>
      </c>
      <c r="BY26" s="40" t="s">
        <v>348</v>
      </c>
      <c r="BZ26" s="41" t="s">
        <v>348</v>
      </c>
      <c r="CA26" s="42" t="s">
        <v>348</v>
      </c>
      <c r="CB26" s="40" t="s">
        <v>348</v>
      </c>
      <c r="CC26" s="40" t="s">
        <v>348</v>
      </c>
      <c r="CD26" s="40" t="s">
        <v>348</v>
      </c>
      <c r="CE26" s="40" t="s">
        <v>348</v>
      </c>
      <c r="CF26" s="40" t="s">
        <v>348</v>
      </c>
      <c r="CG26" s="40" t="s">
        <v>348</v>
      </c>
      <c r="CH26" s="40" t="s">
        <v>348</v>
      </c>
      <c r="CI26" s="40" t="s">
        <v>348</v>
      </c>
      <c r="CJ26" s="41" t="s">
        <v>348</v>
      </c>
      <c r="CK26" s="42" t="s">
        <v>348</v>
      </c>
      <c r="CL26" s="40" t="s">
        <v>348</v>
      </c>
      <c r="CM26" s="40" t="s">
        <v>348</v>
      </c>
      <c r="CN26" s="40" t="s">
        <v>348</v>
      </c>
      <c r="CO26" s="40" t="s">
        <v>348</v>
      </c>
      <c r="CP26" s="40" t="s">
        <v>348</v>
      </c>
      <c r="CQ26" s="40" t="s">
        <v>348</v>
      </c>
      <c r="CR26" s="40" t="s">
        <v>348</v>
      </c>
      <c r="CS26" s="40" t="s">
        <v>348</v>
      </c>
      <c r="CT26" s="44" t="s">
        <v>348</v>
      </c>
      <c r="CU26" s="32" t="s">
        <v>354</v>
      </c>
      <c r="CV26" s="47">
        <v>2</v>
      </c>
      <c r="CW26" s="47">
        <v>3</v>
      </c>
      <c r="CX26" s="47">
        <v>3</v>
      </c>
      <c r="CY26" s="55">
        <v>4</v>
      </c>
      <c r="CZ26" s="34" t="s">
        <v>354</v>
      </c>
      <c r="DA26" s="47">
        <f t="shared" si="4"/>
        <v>2</v>
      </c>
      <c r="DB26" s="47">
        <f t="shared" si="5"/>
        <v>6</v>
      </c>
      <c r="DC26" s="47">
        <f t="shared" si="6"/>
        <v>18</v>
      </c>
      <c r="DD26" s="179">
        <f t="shared" si="7"/>
        <v>72</v>
      </c>
      <c r="DE26" s="32">
        <v>250</v>
      </c>
      <c r="DF26" s="47">
        <v>380</v>
      </c>
      <c r="DG26" s="47">
        <v>750</v>
      </c>
      <c r="DH26" s="47">
        <v>1250</v>
      </c>
      <c r="DI26" s="55">
        <v>3750</v>
      </c>
      <c r="DJ26" s="174">
        <v>1</v>
      </c>
      <c r="DK26" s="49">
        <f t="shared" si="8"/>
        <v>0.76</v>
      </c>
      <c r="DL26" s="49">
        <f t="shared" si="9"/>
        <v>0.5</v>
      </c>
      <c r="DM26" s="49">
        <f t="shared" si="10"/>
        <v>0.27777777777777779</v>
      </c>
      <c r="DN26" s="56">
        <f t="shared" si="11"/>
        <v>0.20833333333333334</v>
      </c>
      <c r="DO26" s="45" t="s">
        <v>363</v>
      </c>
      <c r="DP26" s="31" t="s">
        <v>81</v>
      </c>
      <c r="DQ26" s="46">
        <v>4</v>
      </c>
      <c r="DR26" s="32">
        <v>9</v>
      </c>
      <c r="DS26" s="47">
        <v>15</v>
      </c>
      <c r="DT26" s="47">
        <v>4</v>
      </c>
      <c r="DU26" s="47">
        <v>5</v>
      </c>
      <c r="DV26" s="47">
        <v>17</v>
      </c>
      <c r="DW26" s="47">
        <v>4</v>
      </c>
      <c r="DX26" s="47">
        <v>11</v>
      </c>
      <c r="DY26" s="47">
        <v>12</v>
      </c>
      <c r="DZ26" s="48">
        <f t="shared" si="12"/>
        <v>21</v>
      </c>
      <c r="EA26" s="32">
        <f>RANK(DR26,$DR$9:$DR$350,0)</f>
        <v>308</v>
      </c>
      <c r="EB26" s="47">
        <f>RANK(DS26,$DS$9:$DS$350,0)</f>
        <v>263</v>
      </c>
      <c r="EC26" s="47">
        <f>RANK(DT26,$DT$9:$DT$350,0)</f>
        <v>312</v>
      </c>
      <c r="ED26" s="47">
        <f>RANK(DU26,$DU$9:$DU$350,0)</f>
        <v>304</v>
      </c>
      <c r="EE26" s="47">
        <f>RANK(DV26,$DV$9:$DV$350,0)</f>
        <v>143</v>
      </c>
      <c r="EF26" s="47">
        <f>RANK(DW26,$DW$9:$DW$350,0)</f>
        <v>290</v>
      </c>
      <c r="EG26" s="47">
        <f>RANK(DX26,$DX$9:$DX$350,0)</f>
        <v>263</v>
      </c>
      <c r="EH26" s="47">
        <f>RANK(DY26,$DY$9:$DY$350,0)</f>
        <v>250</v>
      </c>
      <c r="EI26" s="48">
        <f>RANK(DZ26,$DZ$9:$DZ$350,0)</f>
        <v>276</v>
      </c>
      <c r="EJ26" s="32">
        <f>COUNTIFS($DR$9:$DR$350,"&gt;"&amp;DR26,$DO$9:$DO$350,DO26)+1</f>
        <v>64</v>
      </c>
      <c r="EK26" s="47">
        <f>COUNTIFS($DS$9:$DS$350,"&gt;"&amp;DS26,$DO$9:$DO$350,DO26)+1</f>
        <v>65</v>
      </c>
      <c r="EL26" s="47">
        <f>COUNTIFS($DT$9:$DT$350,"&gt;"&amp;DT26,$DO$9:$DO$350,DO26)+1</f>
        <v>64</v>
      </c>
      <c r="EM26" s="47">
        <f>COUNTIFS($DU$9:$DU$350,"&gt;"&amp;DU26,$DO$9:$DO$350,DO26)+1</f>
        <v>63</v>
      </c>
      <c r="EN26" s="47">
        <f>COUNTIFS($DV$9:$DV$350,"&gt;"&amp;DV26,$DO$9:$DO$350,DO26)+1</f>
        <v>58</v>
      </c>
      <c r="EO26" s="47">
        <f>COUNTIFS($DW$9:$DW$350,"&gt;"&amp;DW26,$DO$9:$DO$350,DO26)+1</f>
        <v>63</v>
      </c>
      <c r="EP26" s="47">
        <f>COUNTIFS($DX$9:$DX$350,"&gt;"&amp;DX26,$DO$9:$DO$350,DO26)+1</f>
        <v>60</v>
      </c>
      <c r="EQ26" s="47">
        <f>COUNTIFS($DY$9:$DY$350,"&gt;"&amp;DY26,$DO$9:$DO$350,DO26)+1</f>
        <v>61</v>
      </c>
      <c r="ER26" s="48">
        <f>COUNTIFS($DZ$9:$DZ$350,"&gt;"&amp;DZ26,$DO$9:$DO$350,DO26)+1</f>
        <v>60</v>
      </c>
      <c r="ES26" s="164">
        <f t="shared" si="13"/>
        <v>0.75</v>
      </c>
      <c r="ET26" s="165">
        <f t="shared" si="14"/>
        <v>1.25</v>
      </c>
      <c r="EU26" s="165">
        <f t="shared" si="15"/>
        <v>0.33</v>
      </c>
      <c r="EV26" s="165">
        <f t="shared" si="16"/>
        <v>0.42</v>
      </c>
      <c r="EW26" s="165">
        <f t="shared" si="17"/>
        <v>1.42</v>
      </c>
      <c r="EX26" s="165">
        <f t="shared" si="18"/>
        <v>0.33</v>
      </c>
      <c r="EY26" s="165">
        <f t="shared" si="19"/>
        <v>0.92</v>
      </c>
      <c r="EZ26" s="165">
        <f t="shared" si="20"/>
        <v>1</v>
      </c>
      <c r="FA26" s="213">
        <f t="shared" si="21"/>
        <v>1.75</v>
      </c>
      <c r="FB26" s="164">
        <f>ROUND(((ES26-AVERAGE(ES$9:ES$350))/STDEVP(ES$9:ES$350)*10+50),2)</f>
        <v>41.45</v>
      </c>
      <c r="FC26" s="165">
        <f>ROUND(((ET26-AVERAGE(ET$9:ET$350))/STDEVP(ET$9:ET$350)*10+50),2)</f>
        <v>64.680000000000007</v>
      </c>
      <c r="FD26" s="165">
        <f>ROUND(((EU26-AVERAGE(EU$9:EU$350))/STDEVP(EU$9:EU$350)*10+50),2)</f>
        <v>40.25</v>
      </c>
      <c r="FE26" s="165">
        <f>ROUND(((EV26-AVERAGE(EV$9:EV$350))/STDEVP(EV$9:EV$350)*10+50),2)</f>
        <v>45.5</v>
      </c>
      <c r="FF26" s="165">
        <f>ROUND(((EW26-AVERAGE(EW$9:EW$350))/STDEVP(EW$9:EW$350)*10+50),2)</f>
        <v>84.82</v>
      </c>
      <c r="FG26" s="165">
        <f>ROUND(((EX26-AVERAGE(EX$9:EX$350))/STDEVP(EX$9:EX$350)*10+50),2)</f>
        <v>49.19</v>
      </c>
      <c r="FH26" s="165">
        <f>ROUND(((EY26-AVERAGE(EY$9:EY$350))/STDEVP(EY$9:EY$350)*10+50),2)</f>
        <v>58.4</v>
      </c>
      <c r="FI26" s="165">
        <f>ROUND(((EZ26-AVERAGE(EZ$9:EZ$350))/STDEVP(EZ$9:EZ$350)*10+50),2)</f>
        <v>60.97</v>
      </c>
      <c r="FJ26" s="166">
        <f>ROUND(((FA26-AVERAGE(FA$9:FA$350))/STDEVP(FA$9:FA$350)*10+50),2)</f>
        <v>77.56</v>
      </c>
      <c r="FK26" s="32">
        <f>RANK(FB26,$FB$9:$FB$350,0)</f>
        <v>258</v>
      </c>
      <c r="FL26" s="47">
        <f>RANK(FC26,$FC$9:$FC$350,0)</f>
        <v>33</v>
      </c>
      <c r="FM26" s="47">
        <f>RANK(FD26,$FD$9:$FD$350,0)</f>
        <v>272</v>
      </c>
      <c r="FN26" s="47">
        <f>RANK(FE26,$FE$9:$FE$350,0)</f>
        <v>214</v>
      </c>
      <c r="FO26" s="47">
        <f>RANK(FF26,$FF$9:$FF$350,0)</f>
        <v>2</v>
      </c>
      <c r="FP26" s="47">
        <f>RANK(FG26,$FG$9:$FG$350,0)</f>
        <v>101</v>
      </c>
      <c r="FQ26" s="47">
        <f>RANK(FH26,$FH$9:$FH$350,0)</f>
        <v>64</v>
      </c>
      <c r="FR26" s="47">
        <f>RANK(FI26,$FI$9:$FI$350,0)</f>
        <v>36</v>
      </c>
      <c r="FS26" s="48">
        <f>RANK(FJ26,$FJ$9:$FJ$350,0)</f>
        <v>8</v>
      </c>
      <c r="FT26" s="164">
        <f>ROUND(AVERAGEIF($DO$9:$DO$347,$DO26,$ES$9:$ES$347),2)</f>
        <v>0.89</v>
      </c>
      <c r="FU26" s="165">
        <f>ROUND(AVERAGEIF($DO$9:$DO$347,$DO26,$ET$9:$ET$347),2)</f>
        <v>1.1499999999999999</v>
      </c>
      <c r="FV26" s="165">
        <f>ROUND(AVERAGEIF($DO$9:$DO$347,$DO26,$EU$9:$EU$347),2)</f>
        <v>0.32</v>
      </c>
      <c r="FW26" s="165">
        <f>ROUND(AVERAGEIF($DO$9:$DO$347,$DO26,$EV$9:$EV$347),2)</f>
        <v>0.41</v>
      </c>
      <c r="FX26" s="165">
        <f>ROUND(AVERAGEIF($DO$9:$DO$347,$DO26,$EW$9:$EW$347),2)</f>
        <v>0.86</v>
      </c>
      <c r="FY26" s="165">
        <f>ROUND(AVERAGEIF($DO$9:$DO$347,$DO26,$EX$9:$EX$347),2)</f>
        <v>0.3</v>
      </c>
      <c r="FZ26" s="165">
        <f>ROUND(AVERAGEIF($DO$9:$DO$347,$DO26,$EY$9:$EY$347),2)</f>
        <v>0.66</v>
      </c>
      <c r="GA26" s="165">
        <f>ROUND(AVERAGEIF($DO$9:$DO$347,$DO26,$EZ$9:$EZ$347),2)</f>
        <v>0.74</v>
      </c>
      <c r="GB26" s="166">
        <f>ROUND(AVERAGEIF($DO$9:$DO$347,$DO26,$FA$9:$FA$347),2)</f>
        <v>1.18</v>
      </c>
      <c r="GC26" s="239">
        <f t="shared" si="23"/>
        <v>-0.14000000000000001</v>
      </c>
      <c r="GD26" s="243">
        <f t="shared" si="24"/>
        <v>0.10000000000000009</v>
      </c>
      <c r="GE26" s="243">
        <f t="shared" si="25"/>
        <v>1.0000000000000009E-2</v>
      </c>
      <c r="GF26" s="243">
        <f t="shared" si="26"/>
        <v>1.0000000000000009E-2</v>
      </c>
      <c r="GG26" s="243">
        <f t="shared" si="27"/>
        <v>0.55999999999999994</v>
      </c>
      <c r="GH26" s="243">
        <f t="shared" si="28"/>
        <v>3.0000000000000027E-2</v>
      </c>
      <c r="GI26" s="243">
        <f t="shared" si="29"/>
        <v>0.26</v>
      </c>
      <c r="GJ26" s="243">
        <f t="shared" si="30"/>
        <v>0.26</v>
      </c>
      <c r="GK26" s="244">
        <f t="shared" si="31"/>
        <v>0.57000000000000006</v>
      </c>
      <c r="GL26" s="238">
        <f>COUNTIFS($ES$9:$ES$350,"&gt;"&amp;ES26,$DO$9:$DO$350,$DO26)+1</f>
        <v>48</v>
      </c>
      <c r="GM26" s="240">
        <f>COUNTIFS($ET$9:$ET$350,"&gt;"&amp;ET26,$DO$9:$DO$350,$DO26)+1</f>
        <v>22</v>
      </c>
      <c r="GN26" s="240">
        <f>COUNTIFS($EU$9:$EU$350,"&gt;"&amp;EU26,$DO$9:$DO$350,$DO26)+1</f>
        <v>31</v>
      </c>
      <c r="GO26" s="240">
        <f>COUNTIFS($EV$9:$EV$350,"&gt;"&amp;EV26,$DO$9:$DO$350,$DO26)+1</f>
        <v>36</v>
      </c>
      <c r="GP26" s="240">
        <f>COUNTIFS($EW$9:$EW$350,"&gt;"&amp;EW26,$DO$9:$DO$350,$DO26)+1</f>
        <v>2</v>
      </c>
      <c r="GQ26" s="240">
        <f>COUNTIFS($EX$9:$EX$350,"&gt;"&amp;EX26,$DO$9:$DO$350,$DO26)+1</f>
        <v>16</v>
      </c>
      <c r="GR26" s="240">
        <f>COUNTIFS($EY$9:$EY$350,"&gt;"&amp;EY26,$DO$9:$DO$350,$DO26)+1</f>
        <v>7</v>
      </c>
      <c r="GS26" s="240">
        <f>COUNTIFS($EZ$9:$EZ$350,"&gt;"&amp;EZ26,$DO$9:$DO$350,$DO26)+1</f>
        <v>5</v>
      </c>
      <c r="GT26" s="241">
        <f>COUNTIFS($FA$9:$FA$350,"&gt;"&amp;FA26,$DO$9:$DO$350,$DO26)+1</f>
        <v>4</v>
      </c>
      <c r="GU26" s="167"/>
      <c r="GV26" s="49"/>
      <c r="GW26" s="49"/>
      <c r="GX26" s="49"/>
      <c r="GY26" s="49"/>
      <c r="GZ26" s="50"/>
      <c r="HA26" s="51"/>
      <c r="HB26" s="52"/>
      <c r="HC26" s="53"/>
      <c r="HD26" s="49"/>
      <c r="HE26" s="49"/>
      <c r="HF26" s="49"/>
      <c r="HG26" s="49"/>
      <c r="HH26" s="49"/>
      <c r="HI26" s="49"/>
      <c r="HJ26" s="144"/>
      <c r="HK26" s="51"/>
      <c r="HL26" s="49"/>
      <c r="HM26" s="49"/>
      <c r="HN26" s="49"/>
      <c r="HO26" s="49"/>
      <c r="HP26" s="49"/>
      <c r="HQ26" s="49"/>
      <c r="HR26" s="150"/>
      <c r="HS26" s="53">
        <v>0.05</v>
      </c>
      <c r="HT26" s="49"/>
      <c r="HU26" s="49"/>
      <c r="HV26" s="49"/>
      <c r="HW26" s="49"/>
      <c r="HX26" s="49"/>
      <c r="HY26" s="49"/>
      <c r="HZ26" s="144"/>
      <c r="IA26" s="51"/>
      <c r="IB26" s="49"/>
      <c r="IC26" s="49"/>
      <c r="ID26" s="49"/>
      <c r="IE26" s="49"/>
      <c r="IF26" s="49"/>
      <c r="IG26" s="49"/>
      <c r="IH26" s="49"/>
      <c r="II26" s="49"/>
      <c r="IJ26" s="49"/>
      <c r="IK26" s="49"/>
      <c r="IL26" s="49"/>
      <c r="IM26" s="150"/>
      <c r="IN26" s="51"/>
      <c r="IO26" s="49"/>
      <c r="IP26" s="49"/>
      <c r="IQ26" s="49"/>
      <c r="IR26" s="150"/>
      <c r="IS26" s="53"/>
      <c r="IT26" s="49"/>
      <c r="IU26" s="49"/>
      <c r="IV26" s="49"/>
      <c r="IW26" s="49"/>
      <c r="IX26" s="156"/>
      <c r="IY26" s="49"/>
      <c r="IZ26" s="49"/>
      <c r="JA26" s="49"/>
      <c r="JB26" s="49"/>
      <c r="JC26" s="49"/>
      <c r="JD26" s="49"/>
      <c r="JE26" s="49"/>
      <c r="JF26" s="49"/>
      <c r="JG26" s="156"/>
      <c r="JH26" s="49"/>
      <c r="JI26" s="49"/>
      <c r="JJ26" s="49"/>
      <c r="JK26" s="49"/>
      <c r="JL26" s="49"/>
      <c r="JM26" s="49"/>
      <c r="JN26" s="144"/>
      <c r="JO26" s="54"/>
      <c r="JP26" s="55"/>
      <c r="JQ26" s="51"/>
      <c r="JR26" s="49"/>
      <c r="JS26" s="47"/>
      <c r="JT26" s="47"/>
      <c r="JU26" s="47"/>
      <c r="JV26" s="245"/>
      <c r="JW26" s="53"/>
      <c r="JX26" s="49"/>
      <c r="JY26" s="49"/>
      <c r="JZ26" s="49"/>
      <c r="KA26" s="144"/>
      <c r="KB26" s="51"/>
      <c r="KC26" s="49">
        <v>0.05</v>
      </c>
      <c r="KD26" s="49"/>
      <c r="KE26" s="49"/>
      <c r="KF26" s="49"/>
      <c r="KG26" s="49"/>
      <c r="KH26" s="49"/>
      <c r="KI26" s="49"/>
      <c r="KJ26" s="150"/>
      <c r="KK26" s="53"/>
      <c r="KL26" s="49"/>
      <c r="KM26" s="49"/>
      <c r="KN26" s="49"/>
      <c r="KO26" s="49"/>
      <c r="KP26" s="49"/>
      <c r="KQ26" s="49"/>
      <c r="KR26" s="49"/>
      <c r="KS26" s="49"/>
      <c r="KT26" s="49"/>
      <c r="KU26" s="49"/>
      <c r="KV26" s="49"/>
      <c r="KW26" s="156"/>
      <c r="KX26" s="156"/>
      <c r="KY26" s="156"/>
      <c r="KZ26" s="49"/>
      <c r="LA26" s="49"/>
      <c r="LB26" s="49"/>
      <c r="LC26" s="49"/>
      <c r="LD26" s="49"/>
      <c r="LE26" s="156"/>
      <c r="LF26" s="49"/>
      <c r="LG26" s="49"/>
      <c r="LH26" s="49"/>
      <c r="LI26" s="49"/>
      <c r="LJ26" s="49"/>
      <c r="LK26" s="49"/>
      <c r="LL26" s="49"/>
      <c r="LM26" s="49"/>
      <c r="LN26" s="156"/>
      <c r="LO26" s="49"/>
      <c r="LP26" s="49"/>
      <c r="LQ26" s="49"/>
      <c r="LR26" s="49"/>
      <c r="LS26" s="49"/>
      <c r="LT26" s="49"/>
      <c r="LU26" s="56"/>
      <c r="LV26" s="35" t="s">
        <v>390</v>
      </c>
      <c r="LW26" s="36" t="s">
        <v>394</v>
      </c>
      <c r="LX26" s="200" t="s">
        <v>395</v>
      </c>
      <c r="LY26" s="201" t="s">
        <v>396</v>
      </c>
      <c r="LZ26" s="192"/>
      <c r="MA26" s="5" t="s">
        <v>1</v>
      </c>
    </row>
    <row r="27" spans="1:339" ht="17.25" customHeight="1" x14ac:dyDescent="0.15">
      <c r="A27" s="181">
        <v>19</v>
      </c>
      <c r="B27" s="242" t="s">
        <v>394</v>
      </c>
      <c r="C27" s="37"/>
      <c r="D27" s="37"/>
      <c r="E27" s="38" t="s">
        <v>345</v>
      </c>
      <c r="F27" s="36">
        <v>17</v>
      </c>
      <c r="G27" s="36" t="s">
        <v>346</v>
      </c>
      <c r="H27" s="36"/>
      <c r="I27" s="39" t="s">
        <v>348</v>
      </c>
      <c r="J27" s="40" t="s">
        <v>348</v>
      </c>
      <c r="K27" s="40" t="s">
        <v>348</v>
      </c>
      <c r="L27" s="40" t="s">
        <v>348</v>
      </c>
      <c r="M27" s="40" t="s">
        <v>348</v>
      </c>
      <c r="N27" s="40" t="s">
        <v>348</v>
      </c>
      <c r="O27" s="40" t="s">
        <v>348</v>
      </c>
      <c r="P27" s="40" t="s">
        <v>348</v>
      </c>
      <c r="Q27" s="40" t="s">
        <v>348</v>
      </c>
      <c r="R27" s="41" t="s">
        <v>347</v>
      </c>
      <c r="S27" s="42" t="s">
        <v>347</v>
      </c>
      <c r="T27" s="40" t="s">
        <v>347</v>
      </c>
      <c r="U27" s="40" t="s">
        <v>347</v>
      </c>
      <c r="V27" s="40" t="s">
        <v>347</v>
      </c>
      <c r="W27" s="40" t="s">
        <v>347</v>
      </c>
      <c r="X27" s="40" t="s">
        <v>348</v>
      </c>
      <c r="Y27" s="40" t="s">
        <v>348</v>
      </c>
      <c r="Z27" s="40" t="s">
        <v>348</v>
      </c>
      <c r="AA27" s="40" t="s">
        <v>348</v>
      </c>
      <c r="AB27" s="41" t="s">
        <v>348</v>
      </c>
      <c r="AC27" s="42" t="s">
        <v>348</v>
      </c>
      <c r="AD27" s="40" t="s">
        <v>348</v>
      </c>
      <c r="AE27" s="40" t="s">
        <v>348</v>
      </c>
      <c r="AF27" s="40" t="s">
        <v>348</v>
      </c>
      <c r="AG27" s="40" t="s">
        <v>348</v>
      </c>
      <c r="AH27" s="40" t="s">
        <v>348</v>
      </c>
      <c r="AI27" s="40" t="s">
        <v>348</v>
      </c>
      <c r="AJ27" s="40" t="s">
        <v>348</v>
      </c>
      <c r="AK27" s="40" t="s">
        <v>348</v>
      </c>
      <c r="AL27" s="41" t="s">
        <v>348</v>
      </c>
      <c r="AM27" s="42" t="s">
        <v>348</v>
      </c>
      <c r="AN27" s="40" t="s">
        <v>348</v>
      </c>
      <c r="AO27" s="40" t="s">
        <v>348</v>
      </c>
      <c r="AP27" s="40" t="s">
        <v>348</v>
      </c>
      <c r="AQ27" s="40" t="s">
        <v>348</v>
      </c>
      <c r="AR27" s="40" t="s">
        <v>348</v>
      </c>
      <c r="AS27" s="40" t="s">
        <v>348</v>
      </c>
      <c r="AT27" s="40" t="s">
        <v>348</v>
      </c>
      <c r="AU27" s="40" t="s">
        <v>348</v>
      </c>
      <c r="AV27" s="41" t="s">
        <v>348</v>
      </c>
      <c r="AW27" s="42" t="s">
        <v>348</v>
      </c>
      <c r="AX27" s="40" t="s">
        <v>348</v>
      </c>
      <c r="AY27" s="40" t="s">
        <v>348</v>
      </c>
      <c r="AZ27" s="40" t="s">
        <v>348</v>
      </c>
      <c r="BA27" s="40" t="s">
        <v>348</v>
      </c>
      <c r="BB27" s="40" t="s">
        <v>348</v>
      </c>
      <c r="BC27" s="40" t="s">
        <v>348</v>
      </c>
      <c r="BD27" s="40" t="s">
        <v>348</v>
      </c>
      <c r="BE27" s="40" t="s">
        <v>348</v>
      </c>
      <c r="BF27" s="41" t="s">
        <v>348</v>
      </c>
      <c r="BG27" s="42" t="s">
        <v>348</v>
      </c>
      <c r="BH27" s="40" t="s">
        <v>348</v>
      </c>
      <c r="BI27" s="40" t="s">
        <v>348</v>
      </c>
      <c r="BJ27" s="40" t="s">
        <v>348</v>
      </c>
      <c r="BK27" s="40" t="s">
        <v>348</v>
      </c>
      <c r="BL27" s="40" t="s">
        <v>348</v>
      </c>
      <c r="BM27" s="40" t="s">
        <v>348</v>
      </c>
      <c r="BN27" s="40" t="s">
        <v>348</v>
      </c>
      <c r="BO27" s="40" t="s">
        <v>348</v>
      </c>
      <c r="BP27" s="41" t="s">
        <v>348</v>
      </c>
      <c r="BQ27" s="43" t="s">
        <v>348</v>
      </c>
      <c r="BR27" s="40" t="s">
        <v>348</v>
      </c>
      <c r="BS27" s="40" t="s">
        <v>348</v>
      </c>
      <c r="BT27" s="40" t="s">
        <v>348</v>
      </c>
      <c r="BU27" s="40" t="s">
        <v>348</v>
      </c>
      <c r="BV27" s="40" t="s">
        <v>348</v>
      </c>
      <c r="BW27" s="40" t="s">
        <v>348</v>
      </c>
      <c r="BX27" s="40" t="s">
        <v>348</v>
      </c>
      <c r="BY27" s="40" t="s">
        <v>348</v>
      </c>
      <c r="BZ27" s="41" t="s">
        <v>348</v>
      </c>
      <c r="CA27" s="42" t="s">
        <v>348</v>
      </c>
      <c r="CB27" s="40" t="s">
        <v>348</v>
      </c>
      <c r="CC27" s="40" t="s">
        <v>348</v>
      </c>
      <c r="CD27" s="40" t="s">
        <v>348</v>
      </c>
      <c r="CE27" s="40" t="s">
        <v>348</v>
      </c>
      <c r="CF27" s="40" t="s">
        <v>348</v>
      </c>
      <c r="CG27" s="40" t="s">
        <v>348</v>
      </c>
      <c r="CH27" s="40" t="s">
        <v>348</v>
      </c>
      <c r="CI27" s="40" t="s">
        <v>348</v>
      </c>
      <c r="CJ27" s="41" t="s">
        <v>348</v>
      </c>
      <c r="CK27" s="42" t="s">
        <v>348</v>
      </c>
      <c r="CL27" s="40" t="s">
        <v>348</v>
      </c>
      <c r="CM27" s="40" t="s">
        <v>348</v>
      </c>
      <c r="CN27" s="40" t="s">
        <v>348</v>
      </c>
      <c r="CO27" s="40" t="s">
        <v>348</v>
      </c>
      <c r="CP27" s="40" t="s">
        <v>348</v>
      </c>
      <c r="CQ27" s="40" t="s">
        <v>348</v>
      </c>
      <c r="CR27" s="40" t="s">
        <v>348</v>
      </c>
      <c r="CS27" s="40" t="s">
        <v>348</v>
      </c>
      <c r="CT27" s="44" t="s">
        <v>348</v>
      </c>
      <c r="CU27" s="32" t="s">
        <v>354</v>
      </c>
      <c r="CV27" s="47">
        <v>2</v>
      </c>
      <c r="CW27" s="47">
        <v>3</v>
      </c>
      <c r="CX27" s="47">
        <v>3</v>
      </c>
      <c r="CY27" s="55">
        <v>4</v>
      </c>
      <c r="CZ27" s="34" t="s">
        <v>354</v>
      </c>
      <c r="DA27" s="47">
        <f t="shared" si="4"/>
        <v>2</v>
      </c>
      <c r="DB27" s="47">
        <f t="shared" si="5"/>
        <v>6</v>
      </c>
      <c r="DC27" s="47">
        <f t="shared" si="6"/>
        <v>18</v>
      </c>
      <c r="DD27" s="179">
        <f t="shared" si="7"/>
        <v>72</v>
      </c>
      <c r="DE27" s="32">
        <v>20</v>
      </c>
      <c r="DF27" s="47">
        <v>30</v>
      </c>
      <c r="DG27" s="47">
        <v>50</v>
      </c>
      <c r="DH27" s="47">
        <v>80</v>
      </c>
      <c r="DI27" s="55">
        <v>230</v>
      </c>
      <c r="DJ27" s="174">
        <v>1</v>
      </c>
      <c r="DK27" s="49">
        <f t="shared" si="8"/>
        <v>0.75</v>
      </c>
      <c r="DL27" s="49">
        <f t="shared" si="9"/>
        <v>0.41666666666666669</v>
      </c>
      <c r="DM27" s="49">
        <f t="shared" si="10"/>
        <v>0.22222222222222224</v>
      </c>
      <c r="DN27" s="56">
        <f t="shared" si="11"/>
        <v>0.15972222222222224</v>
      </c>
      <c r="DO27" s="45" t="s">
        <v>363</v>
      </c>
      <c r="DP27" s="31"/>
      <c r="DQ27" s="46">
        <v>4</v>
      </c>
      <c r="DR27" s="32">
        <v>15</v>
      </c>
      <c r="DS27" s="47">
        <v>19</v>
      </c>
      <c r="DT27" s="47">
        <v>5</v>
      </c>
      <c r="DU27" s="47">
        <v>7</v>
      </c>
      <c r="DV27" s="47">
        <v>12</v>
      </c>
      <c r="DW27" s="47">
        <v>5</v>
      </c>
      <c r="DX27" s="47">
        <v>11</v>
      </c>
      <c r="DY27" s="47">
        <v>11</v>
      </c>
      <c r="DZ27" s="48">
        <f t="shared" si="12"/>
        <v>17</v>
      </c>
      <c r="EA27" s="32">
        <f>RANK(DR27,$DR$9:$DR$350,0)</f>
        <v>296</v>
      </c>
      <c r="EB27" s="47">
        <f>RANK(DS27,$DS$9:$DS$350,0)</f>
        <v>240</v>
      </c>
      <c r="EC27" s="47">
        <f>RANK(DT27,$DT$9:$DT$350,0)</f>
        <v>305</v>
      </c>
      <c r="ED27" s="47">
        <f>RANK(DU27,$DU$9:$DU$350,0)</f>
        <v>295</v>
      </c>
      <c r="EE27" s="47">
        <f>RANK(DV27,$DV$9:$DV$350,0)</f>
        <v>190</v>
      </c>
      <c r="EF27" s="47">
        <f>RANK(DW27,$DW$9:$DW$350,0)</f>
        <v>274</v>
      </c>
      <c r="EG27" s="47">
        <f>RANK(DX27,$DX$9:$DX$350,0)</f>
        <v>263</v>
      </c>
      <c r="EH27" s="47">
        <f>RANK(DY27,$DY$9:$DY$350,0)</f>
        <v>255</v>
      </c>
      <c r="EI27" s="48">
        <f>RANK(DZ27,$DZ$9:$DZ$350,0)</f>
        <v>287</v>
      </c>
      <c r="EJ27" s="32">
        <f>COUNTIFS($DR$9:$DR$350,"&gt;"&amp;DR27,$DO$9:$DO$350,DO27)+1</f>
        <v>61</v>
      </c>
      <c r="EK27" s="47">
        <f>COUNTIFS($DS$9:$DS$350,"&gt;"&amp;DS27,$DO$9:$DO$350,DO27)+1</f>
        <v>61</v>
      </c>
      <c r="EL27" s="47">
        <f>COUNTIFS($DT$9:$DT$350,"&gt;"&amp;DT27,$DO$9:$DO$350,DO27)+1</f>
        <v>61</v>
      </c>
      <c r="EM27" s="47">
        <f>COUNTIFS($DU$9:$DU$350,"&gt;"&amp;DU27,$DO$9:$DO$350,DO27)+1</f>
        <v>60</v>
      </c>
      <c r="EN27" s="47">
        <f>COUNTIFS($DV$9:$DV$350,"&gt;"&amp;DV27,$DO$9:$DO$350,DO27)+1</f>
        <v>62</v>
      </c>
      <c r="EO27" s="47">
        <f>COUNTIFS($DW$9:$DW$350,"&gt;"&amp;DW27,$DO$9:$DO$350,DO27)+1</f>
        <v>60</v>
      </c>
      <c r="EP27" s="47">
        <f>COUNTIFS($DX$9:$DX$350,"&gt;"&amp;DX27,$DO$9:$DO$350,DO27)+1</f>
        <v>60</v>
      </c>
      <c r="EQ27" s="47">
        <f>COUNTIFS($DY$9:$DY$350,"&gt;"&amp;DY27,$DO$9:$DO$350,DO27)+1</f>
        <v>62</v>
      </c>
      <c r="ER27" s="48">
        <f>COUNTIFS($DZ$9:$DZ$350,"&gt;"&amp;DZ27,$DO$9:$DO$350,DO27)+1</f>
        <v>62</v>
      </c>
      <c r="ES27" s="164">
        <f t="shared" si="13"/>
        <v>0.88</v>
      </c>
      <c r="ET27" s="165">
        <f t="shared" si="14"/>
        <v>1.1200000000000001</v>
      </c>
      <c r="EU27" s="165">
        <f t="shared" si="15"/>
        <v>0.28999999999999998</v>
      </c>
      <c r="EV27" s="165">
        <f t="shared" si="16"/>
        <v>0.41</v>
      </c>
      <c r="EW27" s="165">
        <f t="shared" si="17"/>
        <v>0.71</v>
      </c>
      <c r="EX27" s="165">
        <f t="shared" si="18"/>
        <v>0.28999999999999998</v>
      </c>
      <c r="EY27" s="165">
        <f t="shared" si="19"/>
        <v>0.65</v>
      </c>
      <c r="EZ27" s="165">
        <f t="shared" si="20"/>
        <v>0.65</v>
      </c>
      <c r="FA27" s="213">
        <f t="shared" si="21"/>
        <v>1</v>
      </c>
      <c r="FB27" s="164">
        <f>ROUND(((ES27-AVERAGE(ES$9:ES$350))/STDEVP(ES$9:ES$350)*10+50),2)</f>
        <v>46.26</v>
      </c>
      <c r="FC27" s="165">
        <f>ROUND(((ET27-AVERAGE(ET$9:ET$350))/STDEVP(ET$9:ET$350)*10+50),2)</f>
        <v>61.04</v>
      </c>
      <c r="FD27" s="165">
        <f>ROUND(((EU27-AVERAGE(EU$9:EU$350))/STDEVP(EU$9:EU$350)*10+50),2)</f>
        <v>38.68</v>
      </c>
      <c r="FE27" s="165">
        <f>ROUND(((EV27-AVERAGE(EV$9:EV$350))/STDEVP(EV$9:EV$350)*10+50),2)</f>
        <v>44.99</v>
      </c>
      <c r="FF27" s="165">
        <f>ROUND(((EW27-AVERAGE(EW$9:EW$350))/STDEVP(EW$9:EW$350)*10+50),2)</f>
        <v>60.69</v>
      </c>
      <c r="FG27" s="165">
        <f>ROUND(((EX27-AVERAGE(EX$9:EX$350))/STDEVP(EX$9:EX$350)*10+50),2)</f>
        <v>47.77</v>
      </c>
      <c r="FH27" s="165">
        <f>ROUND(((EY27-AVERAGE(EY$9:EY$350))/STDEVP(EY$9:EY$350)*10+50),2)</f>
        <v>50.29</v>
      </c>
      <c r="FI27" s="165">
        <f>ROUND(((EZ27-AVERAGE(EZ$9:EZ$350))/STDEVP(EZ$9:EZ$350)*10+50),2)</f>
        <v>50.48</v>
      </c>
      <c r="FJ27" s="166">
        <f>ROUND(((FA27-AVERAGE(FA$9:FA$350))/STDEVP(FA$9:FA$350)*10+50),2)</f>
        <v>50.89</v>
      </c>
      <c r="FK27" s="32">
        <f>RANK(FB27,$FB$9:$FB$350,0)</f>
        <v>213</v>
      </c>
      <c r="FL27" s="47">
        <f>RANK(FC27,$FC$9:$FC$350,0)</f>
        <v>47</v>
      </c>
      <c r="FM27" s="47">
        <f>RANK(FD27,$FD$9:$FD$350,0)</f>
        <v>293</v>
      </c>
      <c r="FN27" s="47">
        <f>RANK(FE27,$FE$9:$FE$350,0)</f>
        <v>225</v>
      </c>
      <c r="FO27" s="47">
        <f>RANK(FF27,$FF$9:$FF$350,0)</f>
        <v>48</v>
      </c>
      <c r="FP27" s="47">
        <f>RANK(FG27,$FG$9:$FG$350,0)</f>
        <v>141</v>
      </c>
      <c r="FQ27" s="47">
        <f>RANK(FH27,$FH$9:$FH$350,0)</f>
        <v>151</v>
      </c>
      <c r="FR27" s="47">
        <f>RANK(FI27,$FI$9:$FI$350,0)</f>
        <v>153</v>
      </c>
      <c r="FS27" s="48">
        <f>RANK(FJ27,$FJ$9:$FJ$350,0)</f>
        <v>120</v>
      </c>
      <c r="FT27" s="164">
        <f>ROUND(AVERAGEIF($DO$9:$DO$347,$DO27,$ES$9:$ES$347),2)</f>
        <v>0.89</v>
      </c>
      <c r="FU27" s="165">
        <f>ROUND(AVERAGEIF($DO$9:$DO$347,$DO27,$ET$9:$ET$347),2)</f>
        <v>1.1499999999999999</v>
      </c>
      <c r="FV27" s="165">
        <f>ROUND(AVERAGEIF($DO$9:$DO$347,$DO27,$EU$9:$EU$347),2)</f>
        <v>0.32</v>
      </c>
      <c r="FW27" s="165">
        <f>ROUND(AVERAGEIF($DO$9:$DO$347,$DO27,$EV$9:$EV$347),2)</f>
        <v>0.41</v>
      </c>
      <c r="FX27" s="165">
        <f>ROUND(AVERAGEIF($DO$9:$DO$347,$DO27,$EW$9:$EW$347),2)</f>
        <v>0.86</v>
      </c>
      <c r="FY27" s="165">
        <f>ROUND(AVERAGEIF($DO$9:$DO$347,$DO27,$EX$9:$EX$347),2)</f>
        <v>0.3</v>
      </c>
      <c r="FZ27" s="165">
        <f>ROUND(AVERAGEIF($DO$9:$DO$347,$DO27,$EY$9:$EY$347),2)</f>
        <v>0.66</v>
      </c>
      <c r="GA27" s="165">
        <f>ROUND(AVERAGEIF($DO$9:$DO$347,$DO27,$EZ$9:$EZ$347),2)</f>
        <v>0.74</v>
      </c>
      <c r="GB27" s="166">
        <f>ROUND(AVERAGEIF($DO$9:$DO$347,$DO27,$FA$9:$FA$347),2)</f>
        <v>1.18</v>
      </c>
      <c r="GC27" s="239">
        <f t="shared" si="23"/>
        <v>-1.0000000000000009E-2</v>
      </c>
      <c r="GD27" s="243">
        <f t="shared" si="24"/>
        <v>-2.9999999999999805E-2</v>
      </c>
      <c r="GE27" s="243">
        <f t="shared" si="25"/>
        <v>-3.0000000000000027E-2</v>
      </c>
      <c r="GF27" s="243">
        <f t="shared" si="26"/>
        <v>0</v>
      </c>
      <c r="GG27" s="243">
        <f t="shared" si="27"/>
        <v>-0.15000000000000002</v>
      </c>
      <c r="GH27" s="243">
        <f t="shared" si="28"/>
        <v>-1.0000000000000009E-2</v>
      </c>
      <c r="GI27" s="243">
        <f t="shared" si="29"/>
        <v>-1.0000000000000009E-2</v>
      </c>
      <c r="GJ27" s="243">
        <f t="shared" si="30"/>
        <v>-8.9999999999999969E-2</v>
      </c>
      <c r="GK27" s="244">
        <f t="shared" si="31"/>
        <v>-0.17999999999999994</v>
      </c>
      <c r="GL27" s="238">
        <f>COUNTIFS($ES$9:$ES$350,"&gt;"&amp;ES27,$DO$9:$DO$350,$DO27)+1</f>
        <v>35</v>
      </c>
      <c r="GM27" s="240">
        <f>COUNTIFS($ET$9:$ET$350,"&gt;"&amp;ET27,$DO$9:$DO$350,$DO27)+1</f>
        <v>33</v>
      </c>
      <c r="GN27" s="240">
        <f>COUNTIFS($EU$9:$EU$350,"&gt;"&amp;EU27,$DO$9:$DO$350,$DO27)+1</f>
        <v>49</v>
      </c>
      <c r="GO27" s="240">
        <f>COUNTIFS($EV$9:$EV$350,"&gt;"&amp;EV27,$DO$9:$DO$350,$DO27)+1</f>
        <v>41</v>
      </c>
      <c r="GP27" s="240">
        <f>COUNTIFS($EW$9:$EW$350,"&gt;"&amp;EW27,$DO$9:$DO$350,$DO27)+1</f>
        <v>44</v>
      </c>
      <c r="GQ27" s="240">
        <f>COUNTIFS($EX$9:$EX$350,"&gt;"&amp;EX27,$DO$9:$DO$350,$DO27)+1</f>
        <v>28</v>
      </c>
      <c r="GR27" s="240">
        <f>COUNTIFS($EY$9:$EY$350,"&gt;"&amp;EY27,$DO$9:$DO$350,$DO27)+1</f>
        <v>33</v>
      </c>
      <c r="GS27" s="240">
        <f>COUNTIFS($EZ$9:$EZ$350,"&gt;"&amp;EZ27,$DO$9:$DO$350,$DO27)+1</f>
        <v>43</v>
      </c>
      <c r="GT27" s="241">
        <f>COUNTIFS($FA$9:$FA$350,"&gt;"&amp;FA27,$DO$9:$DO$350,$DO27)+1</f>
        <v>45</v>
      </c>
      <c r="GU27" s="167"/>
      <c r="GV27" s="49"/>
      <c r="GW27" s="49"/>
      <c r="GX27" s="49"/>
      <c r="GY27" s="49"/>
      <c r="GZ27" s="50"/>
      <c r="HA27" s="51"/>
      <c r="HB27" s="52"/>
      <c r="HC27" s="53"/>
      <c r="HD27" s="49"/>
      <c r="HE27" s="49"/>
      <c r="HF27" s="49"/>
      <c r="HG27" s="49"/>
      <c r="HH27" s="49"/>
      <c r="HI27" s="49"/>
      <c r="HJ27" s="144"/>
      <c r="HK27" s="51"/>
      <c r="HL27" s="49"/>
      <c r="HM27" s="49"/>
      <c r="HN27" s="49"/>
      <c r="HO27" s="49"/>
      <c r="HP27" s="49"/>
      <c r="HQ27" s="49"/>
      <c r="HR27" s="150"/>
      <c r="HS27" s="53"/>
      <c r="HT27" s="49"/>
      <c r="HU27" s="49"/>
      <c r="HV27" s="49"/>
      <c r="HW27" s="49"/>
      <c r="HX27" s="49"/>
      <c r="HY27" s="49"/>
      <c r="HZ27" s="144"/>
      <c r="IA27" s="51"/>
      <c r="IB27" s="49"/>
      <c r="IC27" s="49"/>
      <c r="ID27" s="49"/>
      <c r="IE27" s="49"/>
      <c r="IF27" s="49"/>
      <c r="IG27" s="49"/>
      <c r="IH27" s="49"/>
      <c r="II27" s="49"/>
      <c r="IJ27" s="49"/>
      <c r="IK27" s="49"/>
      <c r="IL27" s="49"/>
      <c r="IM27" s="150"/>
      <c r="IN27" s="51"/>
      <c r="IO27" s="49"/>
      <c r="IP27" s="49"/>
      <c r="IQ27" s="49"/>
      <c r="IR27" s="150"/>
      <c r="IS27" s="53"/>
      <c r="IT27" s="49"/>
      <c r="IU27" s="49"/>
      <c r="IV27" s="49"/>
      <c r="IW27" s="49"/>
      <c r="IX27" s="156"/>
      <c r="IY27" s="49"/>
      <c r="IZ27" s="49"/>
      <c r="JA27" s="49"/>
      <c r="JB27" s="49"/>
      <c r="JC27" s="49"/>
      <c r="JD27" s="49"/>
      <c r="JE27" s="49"/>
      <c r="JF27" s="49"/>
      <c r="JG27" s="156"/>
      <c r="JH27" s="49"/>
      <c r="JI27" s="49"/>
      <c r="JJ27" s="49"/>
      <c r="JK27" s="49"/>
      <c r="JL27" s="49"/>
      <c r="JM27" s="49"/>
      <c r="JN27" s="144"/>
      <c r="JO27" s="54"/>
      <c r="JP27" s="55"/>
      <c r="JQ27" s="51"/>
      <c r="JR27" s="49"/>
      <c r="JS27" s="47"/>
      <c r="JT27" s="47"/>
      <c r="JU27" s="47"/>
      <c r="JV27" s="245"/>
      <c r="JW27" s="53"/>
      <c r="JX27" s="49"/>
      <c r="JY27" s="49"/>
      <c r="JZ27" s="49"/>
      <c r="KA27" s="144"/>
      <c r="KB27" s="51"/>
      <c r="KC27" s="49"/>
      <c r="KD27" s="49"/>
      <c r="KE27" s="49"/>
      <c r="KF27" s="49"/>
      <c r="KG27" s="49"/>
      <c r="KH27" s="49"/>
      <c r="KI27" s="49"/>
      <c r="KJ27" s="150"/>
      <c r="KK27" s="53"/>
      <c r="KL27" s="49"/>
      <c r="KM27" s="49"/>
      <c r="KN27" s="49"/>
      <c r="KO27" s="49"/>
      <c r="KP27" s="49"/>
      <c r="KQ27" s="49"/>
      <c r="KR27" s="49"/>
      <c r="KS27" s="49"/>
      <c r="KT27" s="49"/>
      <c r="KU27" s="49"/>
      <c r="KV27" s="49"/>
      <c r="KW27" s="156"/>
      <c r="KX27" s="156"/>
      <c r="KY27" s="156"/>
      <c r="KZ27" s="49"/>
      <c r="LA27" s="49"/>
      <c r="LB27" s="49"/>
      <c r="LC27" s="49"/>
      <c r="LD27" s="49"/>
      <c r="LE27" s="156"/>
      <c r="LF27" s="49"/>
      <c r="LG27" s="49"/>
      <c r="LH27" s="49"/>
      <c r="LI27" s="49"/>
      <c r="LJ27" s="49"/>
      <c r="LK27" s="49"/>
      <c r="LL27" s="49"/>
      <c r="LM27" s="49"/>
      <c r="LN27" s="156"/>
      <c r="LO27" s="49"/>
      <c r="LP27" s="49"/>
      <c r="LQ27" s="49"/>
      <c r="LR27" s="49"/>
      <c r="LS27" s="49"/>
      <c r="LT27" s="49"/>
      <c r="LU27" s="56"/>
      <c r="LV27" s="35" t="s">
        <v>392</v>
      </c>
      <c r="LW27" s="36" t="s">
        <v>397</v>
      </c>
      <c r="LX27" s="200" t="s">
        <v>825</v>
      </c>
      <c r="LY27" s="204" t="s">
        <v>996</v>
      </c>
      <c r="LZ27" s="192"/>
      <c r="MA27" s="5" t="s">
        <v>1</v>
      </c>
    </row>
    <row r="28" spans="1:339" ht="17.25" customHeight="1" x14ac:dyDescent="0.15">
      <c r="A28" s="181">
        <v>20</v>
      </c>
      <c r="B28" s="242" t="s">
        <v>397</v>
      </c>
      <c r="C28" s="37"/>
      <c r="D28" s="37"/>
      <c r="E28" s="38" t="s">
        <v>345</v>
      </c>
      <c r="F28" s="36">
        <v>18</v>
      </c>
      <c r="G28" s="36" t="s">
        <v>365</v>
      </c>
      <c r="H28" s="36"/>
      <c r="I28" s="39" t="s">
        <v>348</v>
      </c>
      <c r="J28" s="40" t="s">
        <v>348</v>
      </c>
      <c r="K28" s="40" t="s">
        <v>348</v>
      </c>
      <c r="L28" s="40" t="s">
        <v>348</v>
      </c>
      <c r="M28" s="40" t="s">
        <v>348</v>
      </c>
      <c r="N28" s="40" t="s">
        <v>348</v>
      </c>
      <c r="O28" s="40" t="s">
        <v>348</v>
      </c>
      <c r="P28" s="40" t="s">
        <v>348</v>
      </c>
      <c r="Q28" s="40" t="s">
        <v>348</v>
      </c>
      <c r="R28" s="41" t="s">
        <v>348</v>
      </c>
      <c r="S28" s="42" t="s">
        <v>348</v>
      </c>
      <c r="T28" s="40" t="s">
        <v>347</v>
      </c>
      <c r="U28" s="40" t="s">
        <v>347</v>
      </c>
      <c r="V28" s="40" t="s">
        <v>347</v>
      </c>
      <c r="W28" s="40" t="s">
        <v>347</v>
      </c>
      <c r="X28" s="40" t="s">
        <v>347</v>
      </c>
      <c r="Y28" s="40" t="s">
        <v>348</v>
      </c>
      <c r="Z28" s="40" t="s">
        <v>348</v>
      </c>
      <c r="AA28" s="40" t="s">
        <v>348</v>
      </c>
      <c r="AB28" s="41" t="s">
        <v>348</v>
      </c>
      <c r="AC28" s="42" t="s">
        <v>348</v>
      </c>
      <c r="AD28" s="40" t="s">
        <v>348</v>
      </c>
      <c r="AE28" s="40" t="s">
        <v>348</v>
      </c>
      <c r="AF28" s="40" t="s">
        <v>348</v>
      </c>
      <c r="AG28" s="40" t="s">
        <v>348</v>
      </c>
      <c r="AH28" s="40" t="s">
        <v>348</v>
      </c>
      <c r="AI28" s="40" t="s">
        <v>348</v>
      </c>
      <c r="AJ28" s="40" t="s">
        <v>348</v>
      </c>
      <c r="AK28" s="40" t="s">
        <v>348</v>
      </c>
      <c r="AL28" s="41" t="s">
        <v>348</v>
      </c>
      <c r="AM28" s="42" t="s">
        <v>348</v>
      </c>
      <c r="AN28" s="40" t="s">
        <v>348</v>
      </c>
      <c r="AO28" s="40" t="s">
        <v>348</v>
      </c>
      <c r="AP28" s="40" t="s">
        <v>348</v>
      </c>
      <c r="AQ28" s="40" t="s">
        <v>348</v>
      </c>
      <c r="AR28" s="40" t="s">
        <v>348</v>
      </c>
      <c r="AS28" s="40" t="s">
        <v>348</v>
      </c>
      <c r="AT28" s="40" t="s">
        <v>348</v>
      </c>
      <c r="AU28" s="40" t="s">
        <v>348</v>
      </c>
      <c r="AV28" s="41" t="s">
        <v>348</v>
      </c>
      <c r="AW28" s="42" t="s">
        <v>348</v>
      </c>
      <c r="AX28" s="40" t="s">
        <v>348</v>
      </c>
      <c r="AY28" s="40" t="s">
        <v>348</v>
      </c>
      <c r="AZ28" s="40" t="s">
        <v>348</v>
      </c>
      <c r="BA28" s="40" t="s">
        <v>348</v>
      </c>
      <c r="BB28" s="40" t="s">
        <v>348</v>
      </c>
      <c r="BC28" s="40" t="s">
        <v>348</v>
      </c>
      <c r="BD28" s="40" t="s">
        <v>348</v>
      </c>
      <c r="BE28" s="40" t="s">
        <v>348</v>
      </c>
      <c r="BF28" s="41" t="s">
        <v>348</v>
      </c>
      <c r="BG28" s="42" t="s">
        <v>348</v>
      </c>
      <c r="BH28" s="40" t="s">
        <v>348</v>
      </c>
      <c r="BI28" s="40" t="s">
        <v>348</v>
      </c>
      <c r="BJ28" s="40" t="s">
        <v>348</v>
      </c>
      <c r="BK28" s="40" t="s">
        <v>348</v>
      </c>
      <c r="BL28" s="40" t="s">
        <v>348</v>
      </c>
      <c r="BM28" s="40" t="s">
        <v>348</v>
      </c>
      <c r="BN28" s="40" t="s">
        <v>348</v>
      </c>
      <c r="BO28" s="40" t="s">
        <v>348</v>
      </c>
      <c r="BP28" s="41" t="s">
        <v>348</v>
      </c>
      <c r="BQ28" s="43" t="s">
        <v>348</v>
      </c>
      <c r="BR28" s="40" t="s">
        <v>348</v>
      </c>
      <c r="BS28" s="40" t="s">
        <v>348</v>
      </c>
      <c r="BT28" s="40" t="s">
        <v>348</v>
      </c>
      <c r="BU28" s="40" t="s">
        <v>348</v>
      </c>
      <c r="BV28" s="40" t="s">
        <v>348</v>
      </c>
      <c r="BW28" s="40" t="s">
        <v>348</v>
      </c>
      <c r="BX28" s="40" t="s">
        <v>348</v>
      </c>
      <c r="BY28" s="40" t="s">
        <v>348</v>
      </c>
      <c r="BZ28" s="41" t="s">
        <v>348</v>
      </c>
      <c r="CA28" s="42" t="s">
        <v>348</v>
      </c>
      <c r="CB28" s="40" t="s">
        <v>348</v>
      </c>
      <c r="CC28" s="40" t="s">
        <v>348</v>
      </c>
      <c r="CD28" s="40" t="s">
        <v>348</v>
      </c>
      <c r="CE28" s="40" t="s">
        <v>348</v>
      </c>
      <c r="CF28" s="40" t="s">
        <v>348</v>
      </c>
      <c r="CG28" s="40" t="s">
        <v>348</v>
      </c>
      <c r="CH28" s="40" t="s">
        <v>348</v>
      </c>
      <c r="CI28" s="40" t="s">
        <v>348</v>
      </c>
      <c r="CJ28" s="41" t="s">
        <v>348</v>
      </c>
      <c r="CK28" s="42" t="s">
        <v>348</v>
      </c>
      <c r="CL28" s="40" t="s">
        <v>348</v>
      </c>
      <c r="CM28" s="40" t="s">
        <v>348</v>
      </c>
      <c r="CN28" s="40" t="s">
        <v>348</v>
      </c>
      <c r="CO28" s="40" t="s">
        <v>348</v>
      </c>
      <c r="CP28" s="40" t="s">
        <v>348</v>
      </c>
      <c r="CQ28" s="40" t="s">
        <v>348</v>
      </c>
      <c r="CR28" s="40" t="s">
        <v>348</v>
      </c>
      <c r="CS28" s="40" t="s">
        <v>348</v>
      </c>
      <c r="CT28" s="44" t="s">
        <v>348</v>
      </c>
      <c r="CU28" s="32" t="s">
        <v>354</v>
      </c>
      <c r="CV28" s="47">
        <v>2</v>
      </c>
      <c r="CW28" s="47">
        <v>3</v>
      </c>
      <c r="CX28" s="47">
        <v>3</v>
      </c>
      <c r="CY28" s="55">
        <v>4</v>
      </c>
      <c r="CZ28" s="34" t="s">
        <v>354</v>
      </c>
      <c r="DA28" s="47">
        <f t="shared" si="4"/>
        <v>2</v>
      </c>
      <c r="DB28" s="47">
        <f t="shared" si="5"/>
        <v>6</v>
      </c>
      <c r="DC28" s="47">
        <f t="shared" si="6"/>
        <v>18</v>
      </c>
      <c r="DD28" s="179">
        <f t="shared" si="7"/>
        <v>72</v>
      </c>
      <c r="DE28" s="32">
        <v>90</v>
      </c>
      <c r="DF28" s="47">
        <v>130</v>
      </c>
      <c r="DG28" s="47">
        <v>250</v>
      </c>
      <c r="DH28" s="47">
        <v>360</v>
      </c>
      <c r="DI28" s="55">
        <v>1250</v>
      </c>
      <c r="DJ28" s="174">
        <v>1</v>
      </c>
      <c r="DK28" s="49">
        <f t="shared" si="8"/>
        <v>0.72222222222222221</v>
      </c>
      <c r="DL28" s="49">
        <f t="shared" si="9"/>
        <v>0.46296296296296291</v>
      </c>
      <c r="DM28" s="49">
        <f t="shared" si="10"/>
        <v>0.22222222222222221</v>
      </c>
      <c r="DN28" s="56">
        <f t="shared" si="11"/>
        <v>0.19290123456790123</v>
      </c>
      <c r="DO28" s="45" t="s">
        <v>350</v>
      </c>
      <c r="DP28" s="31"/>
      <c r="DQ28" s="46">
        <v>4</v>
      </c>
      <c r="DR28" s="32">
        <v>16</v>
      </c>
      <c r="DS28" s="47">
        <v>6</v>
      </c>
      <c r="DT28" s="47">
        <v>18</v>
      </c>
      <c r="DU28" s="47">
        <v>9</v>
      </c>
      <c r="DV28" s="47">
        <v>4</v>
      </c>
      <c r="DW28" s="47">
        <v>3</v>
      </c>
      <c r="DX28" s="47">
        <v>4</v>
      </c>
      <c r="DY28" s="47">
        <v>2</v>
      </c>
      <c r="DZ28" s="48">
        <f t="shared" si="12"/>
        <v>22</v>
      </c>
      <c r="EA28" s="32">
        <f>RANK(DR28,$DR$9:$DR$350,0)</f>
        <v>294</v>
      </c>
      <c r="EB28" s="47">
        <f>RANK(DS28,$DS$9:$DS$350,0)</f>
        <v>309</v>
      </c>
      <c r="EC28" s="47">
        <f>RANK(DT28,$DT$9:$DT$350,0)</f>
        <v>220</v>
      </c>
      <c r="ED28" s="47">
        <f>RANK(DU28,$DU$9:$DU$350,0)</f>
        <v>278</v>
      </c>
      <c r="EE28" s="47">
        <f>RANK(DV28,$DV$9:$DV$350,0)</f>
        <v>295</v>
      </c>
      <c r="EF28" s="47">
        <f>RANK(DW28,$DW$9:$DW$350,0)</f>
        <v>300</v>
      </c>
      <c r="EG28" s="47">
        <f>RANK(DX28,$DX$9:$DX$350,0)</f>
        <v>309</v>
      </c>
      <c r="EH28" s="47">
        <f>RANK(DY28,$DY$9:$DY$350,0)</f>
        <v>317</v>
      </c>
      <c r="EI28" s="48">
        <f>RANK(DZ28,$DZ$9:$DZ$350,0)</f>
        <v>273</v>
      </c>
      <c r="EJ28" s="32">
        <f>COUNTIFS($DR$9:$DR$350,"&gt;"&amp;DR28,$DO$9:$DO$350,DO28)+1</f>
        <v>66</v>
      </c>
      <c r="EK28" s="47">
        <f>COUNTIFS($DS$9:$DS$350,"&gt;"&amp;DS28,$DO$9:$DO$350,DO28)+1</f>
        <v>66</v>
      </c>
      <c r="EL28" s="47">
        <f>COUNTIFS($DT$9:$DT$350,"&gt;"&amp;DT28,$DO$9:$DO$350,DO28)+1</f>
        <v>55</v>
      </c>
      <c r="EM28" s="47">
        <f>COUNTIFS($DU$9:$DU$350,"&gt;"&amp;DU28,$DO$9:$DO$350,DO28)+1</f>
        <v>65</v>
      </c>
      <c r="EN28" s="47">
        <f>COUNTIFS($DV$9:$DV$350,"&gt;"&amp;DV28,$DO$9:$DO$350,DO28)+1</f>
        <v>64</v>
      </c>
      <c r="EO28" s="47">
        <f>COUNTIFS($DW$9:$DW$350,"&gt;"&amp;DW28,$DO$9:$DO$350,DO28)+1</f>
        <v>60</v>
      </c>
      <c r="EP28" s="47">
        <f>COUNTIFS($DX$9:$DX$350,"&gt;"&amp;DX28,$DO$9:$DO$350,DO28)+1</f>
        <v>63</v>
      </c>
      <c r="EQ28" s="47">
        <f>COUNTIFS($DY$9:$DY$350,"&gt;"&amp;DY28,$DO$9:$DO$350,DO28)+1</f>
        <v>67</v>
      </c>
      <c r="ER28" s="48">
        <f>COUNTIFS($DZ$9:$DZ$350,"&gt;"&amp;DZ28,$DO$9:$DO$350,DO28)+1</f>
        <v>59</v>
      </c>
      <c r="ES28" s="164">
        <f t="shared" si="13"/>
        <v>0.89</v>
      </c>
      <c r="ET28" s="165">
        <f t="shared" si="14"/>
        <v>0.33</v>
      </c>
      <c r="EU28" s="165">
        <f t="shared" si="15"/>
        <v>1</v>
      </c>
      <c r="EV28" s="165">
        <f t="shared" si="16"/>
        <v>0.5</v>
      </c>
      <c r="EW28" s="165">
        <f t="shared" si="17"/>
        <v>0.22</v>
      </c>
      <c r="EX28" s="165">
        <f t="shared" si="18"/>
        <v>0.17</v>
      </c>
      <c r="EY28" s="165">
        <f t="shared" si="19"/>
        <v>0.22</v>
      </c>
      <c r="EZ28" s="165">
        <f t="shared" si="20"/>
        <v>0.11</v>
      </c>
      <c r="FA28" s="213">
        <f t="shared" si="21"/>
        <v>1.22</v>
      </c>
      <c r="FB28" s="164">
        <f>ROUND(((ES28-AVERAGE(ES$9:ES$350))/STDEVP(ES$9:ES$350)*10+50),2)</f>
        <v>46.63</v>
      </c>
      <c r="FC28" s="165">
        <f>ROUND(((ET28-AVERAGE(ET$9:ET$350))/STDEVP(ET$9:ET$350)*10+50),2)</f>
        <v>38.96</v>
      </c>
      <c r="FD28" s="165">
        <f>ROUND(((EU28-AVERAGE(EU$9:EU$350))/STDEVP(EU$9:EU$350)*10+50),2)</f>
        <v>66.39</v>
      </c>
      <c r="FE28" s="165">
        <f>ROUND(((EV28-AVERAGE(EV$9:EV$350))/STDEVP(EV$9:EV$350)*10+50),2)</f>
        <v>49.57</v>
      </c>
      <c r="FF28" s="165">
        <f>ROUND(((EW28-AVERAGE(EW$9:EW$350))/STDEVP(EW$9:EW$350)*10+50),2)</f>
        <v>44.04</v>
      </c>
      <c r="FG28" s="165">
        <f>ROUND(((EX28-AVERAGE(EX$9:EX$350))/STDEVP(EX$9:EX$350)*10+50),2)</f>
        <v>43.51</v>
      </c>
      <c r="FH28" s="165">
        <f>ROUND(((EY28-AVERAGE(EY$9:EY$350))/STDEVP(EY$9:EY$350)*10+50),2)</f>
        <v>37.36</v>
      </c>
      <c r="FI28" s="165">
        <f>ROUND(((EZ28-AVERAGE(EZ$9:EZ$350))/STDEVP(EZ$9:EZ$350)*10+50),2)</f>
        <v>34.299999999999997</v>
      </c>
      <c r="FJ28" s="166">
        <f>ROUND(((FA28-AVERAGE(FA$9:FA$350))/STDEVP(FA$9:FA$350)*10+50),2)</f>
        <v>58.71</v>
      </c>
      <c r="FK28" s="32">
        <f>RANK(FB28,$FB$9:$FB$350,0)</f>
        <v>208</v>
      </c>
      <c r="FL28" s="47">
        <f>RANK(FC28,$FC$9:$FC$350,0)</f>
        <v>280</v>
      </c>
      <c r="FM28" s="47">
        <f>RANK(FD28,$FD$9:$FD$350,0)</f>
        <v>20</v>
      </c>
      <c r="FN28" s="47">
        <f>RANK(FE28,$FE$9:$FE$350,0)</f>
        <v>140</v>
      </c>
      <c r="FO28" s="47">
        <f>RANK(FF28,$FF$9:$FF$350,0)</f>
        <v>228</v>
      </c>
      <c r="FP28" s="47">
        <f>RANK(FG28,$FG$9:$FG$350,0)</f>
        <v>227</v>
      </c>
      <c r="FQ28" s="47">
        <f>RANK(FH28,$FH$9:$FH$350,0)</f>
        <v>298</v>
      </c>
      <c r="FR28" s="47">
        <f>RANK(FI28,$FI$9:$FI$350,0)</f>
        <v>311</v>
      </c>
      <c r="FS28" s="48">
        <f>RANK(FJ28,$FJ$9:$FJ$350,0)</f>
        <v>54</v>
      </c>
      <c r="FT28" s="164">
        <f>ROUND(AVERAGEIF($DO$9:$DO$347,$DO28,$ES$9:$ES$347),2)</f>
        <v>1.1599999999999999</v>
      </c>
      <c r="FU28" s="165">
        <f>ROUND(AVERAGEIF($DO$9:$DO$347,$DO28,$ET$9:$ET$347),2)</f>
        <v>0.45</v>
      </c>
      <c r="FV28" s="165">
        <f>ROUND(AVERAGEIF($DO$9:$DO$347,$DO28,$EU$9:$EU$347),2)</f>
        <v>0.66</v>
      </c>
      <c r="FW28" s="165">
        <f>ROUND(AVERAGEIF($DO$9:$DO$347,$DO28,$EV$9:$EV$347),2)</f>
        <v>0.73</v>
      </c>
      <c r="FX28" s="165">
        <f>ROUND(AVERAGEIF($DO$9:$DO$347,$DO28,$EW$9:$EW$347),2)</f>
        <v>0.26</v>
      </c>
      <c r="FY28" s="165">
        <f>ROUND(AVERAGEIF($DO$9:$DO$347,$DO28,$EX$9:$EX$347),2)</f>
        <v>0.2</v>
      </c>
      <c r="FZ28" s="165">
        <f>ROUND(AVERAGEIF($DO$9:$DO$347,$DO28,$EY$9:$EY$347),2)</f>
        <v>0.28000000000000003</v>
      </c>
      <c r="GA28" s="165">
        <f>ROUND(AVERAGEIF($DO$9:$DO$347,$DO28,$EZ$9:$EZ$347),2)</f>
        <v>0.23</v>
      </c>
      <c r="GB28" s="166">
        <f>ROUND(AVERAGEIF($DO$9:$DO$347,$DO28,$FA$9:$FA$347),2)</f>
        <v>0.92</v>
      </c>
      <c r="GC28" s="239">
        <f t="shared" si="23"/>
        <v>-0.26999999999999991</v>
      </c>
      <c r="GD28" s="243">
        <f t="shared" si="24"/>
        <v>-0.12</v>
      </c>
      <c r="GE28" s="243">
        <f t="shared" si="25"/>
        <v>0.33999999999999997</v>
      </c>
      <c r="GF28" s="243">
        <f t="shared" si="26"/>
        <v>-0.22999999999999998</v>
      </c>
      <c r="GG28" s="243">
        <f t="shared" si="27"/>
        <v>-4.0000000000000008E-2</v>
      </c>
      <c r="GH28" s="243">
        <f t="shared" si="28"/>
        <v>-0.03</v>
      </c>
      <c r="GI28" s="243">
        <f t="shared" si="29"/>
        <v>-6.0000000000000026E-2</v>
      </c>
      <c r="GJ28" s="243">
        <f t="shared" si="30"/>
        <v>-0.12000000000000001</v>
      </c>
      <c r="GK28" s="244">
        <f t="shared" si="31"/>
        <v>0.29999999999999993</v>
      </c>
      <c r="GL28" s="238">
        <f>COUNTIFS($ES$9:$ES$350,"&gt;"&amp;ES28,$DO$9:$DO$350,$DO28)+1</f>
        <v>61</v>
      </c>
      <c r="GM28" s="240">
        <f>COUNTIFS($ET$9:$ET$350,"&gt;"&amp;ET28,$DO$9:$DO$350,$DO28)+1</f>
        <v>57</v>
      </c>
      <c r="GN28" s="240">
        <f>COUNTIFS($EU$9:$EU$350,"&gt;"&amp;EU28,$DO$9:$DO$350,$DO28)+1</f>
        <v>7</v>
      </c>
      <c r="GO28" s="240">
        <f>COUNTIFS($EV$9:$EV$350,"&gt;"&amp;EV28,$DO$9:$DO$350,$DO28)+1</f>
        <v>64</v>
      </c>
      <c r="GP28" s="240">
        <f>COUNTIFS($EW$9:$EW$350,"&gt;"&amp;EW28,$DO$9:$DO$350,$DO28)+1</f>
        <v>48</v>
      </c>
      <c r="GQ28" s="240">
        <f>COUNTIFS($EX$9:$EX$350,"&gt;"&amp;EX28,$DO$9:$DO$350,$DO28)+1</f>
        <v>38</v>
      </c>
      <c r="GR28" s="240">
        <f>COUNTIFS($EY$9:$EY$350,"&gt;"&amp;EY28,$DO$9:$DO$350,$DO28)+1</f>
        <v>48</v>
      </c>
      <c r="GS28" s="240">
        <f>COUNTIFS($EZ$9:$EZ$350,"&gt;"&amp;EZ28,$DO$9:$DO$350,$DO28)+1</f>
        <v>60</v>
      </c>
      <c r="GT28" s="241">
        <f>COUNTIFS($FA$9:$FA$350,"&gt;"&amp;FA28,$DO$9:$DO$350,$DO28)+1</f>
        <v>10</v>
      </c>
      <c r="GU28" s="167"/>
      <c r="GV28" s="49"/>
      <c r="GW28" s="49"/>
      <c r="GX28" s="49"/>
      <c r="GY28" s="49"/>
      <c r="GZ28" s="50"/>
      <c r="HA28" s="51"/>
      <c r="HB28" s="52"/>
      <c r="HC28" s="53"/>
      <c r="HD28" s="49"/>
      <c r="HE28" s="49"/>
      <c r="HF28" s="49"/>
      <c r="HG28" s="49"/>
      <c r="HH28" s="49"/>
      <c r="HI28" s="49"/>
      <c r="HJ28" s="144"/>
      <c r="HK28" s="51"/>
      <c r="HL28" s="49"/>
      <c r="HM28" s="49"/>
      <c r="HN28" s="49"/>
      <c r="HO28" s="49"/>
      <c r="HP28" s="49"/>
      <c r="HQ28" s="49"/>
      <c r="HR28" s="150"/>
      <c r="HS28" s="53"/>
      <c r="HT28" s="49"/>
      <c r="HU28" s="49"/>
      <c r="HV28" s="49"/>
      <c r="HW28" s="49"/>
      <c r="HX28" s="49"/>
      <c r="HY28" s="49"/>
      <c r="HZ28" s="144"/>
      <c r="IA28" s="51"/>
      <c r="IB28" s="49"/>
      <c r="IC28" s="49"/>
      <c r="ID28" s="49"/>
      <c r="IE28" s="49"/>
      <c r="IF28" s="49"/>
      <c r="IG28" s="49"/>
      <c r="IH28" s="49"/>
      <c r="II28" s="49"/>
      <c r="IJ28" s="49"/>
      <c r="IK28" s="49"/>
      <c r="IL28" s="49"/>
      <c r="IM28" s="150"/>
      <c r="IN28" s="51"/>
      <c r="IO28" s="49"/>
      <c r="IP28" s="49"/>
      <c r="IQ28" s="49"/>
      <c r="IR28" s="150"/>
      <c r="IS28" s="53"/>
      <c r="IT28" s="49"/>
      <c r="IU28" s="49"/>
      <c r="IV28" s="49"/>
      <c r="IW28" s="49"/>
      <c r="IX28" s="156"/>
      <c r="IY28" s="49"/>
      <c r="IZ28" s="49"/>
      <c r="JA28" s="49"/>
      <c r="JB28" s="49"/>
      <c r="JC28" s="49"/>
      <c r="JD28" s="49"/>
      <c r="JE28" s="49"/>
      <c r="JF28" s="49"/>
      <c r="JG28" s="156"/>
      <c r="JH28" s="49"/>
      <c r="JI28" s="49"/>
      <c r="JJ28" s="49"/>
      <c r="JK28" s="49"/>
      <c r="JL28" s="49"/>
      <c r="JM28" s="49"/>
      <c r="JN28" s="144"/>
      <c r="JO28" s="54"/>
      <c r="JP28" s="55"/>
      <c r="JQ28" s="51"/>
      <c r="JR28" s="49"/>
      <c r="JS28" s="47"/>
      <c r="JT28" s="47"/>
      <c r="JU28" s="47"/>
      <c r="JV28" s="245"/>
      <c r="JW28" s="53"/>
      <c r="JX28" s="49"/>
      <c r="JY28" s="49"/>
      <c r="JZ28" s="49"/>
      <c r="KA28" s="144"/>
      <c r="KB28" s="51"/>
      <c r="KC28" s="49"/>
      <c r="KD28" s="49"/>
      <c r="KE28" s="49"/>
      <c r="KF28" s="49"/>
      <c r="KG28" s="49"/>
      <c r="KH28" s="49"/>
      <c r="KI28" s="49"/>
      <c r="KJ28" s="150"/>
      <c r="KK28" s="53"/>
      <c r="KL28" s="49"/>
      <c r="KM28" s="49"/>
      <c r="KN28" s="49"/>
      <c r="KO28" s="49"/>
      <c r="KP28" s="49"/>
      <c r="KQ28" s="49"/>
      <c r="KR28" s="49"/>
      <c r="KS28" s="49"/>
      <c r="KT28" s="49"/>
      <c r="KU28" s="49"/>
      <c r="KV28" s="49"/>
      <c r="KW28" s="156"/>
      <c r="KX28" s="156"/>
      <c r="KY28" s="156"/>
      <c r="KZ28" s="49"/>
      <c r="LA28" s="49"/>
      <c r="LB28" s="49"/>
      <c r="LC28" s="49"/>
      <c r="LD28" s="49"/>
      <c r="LE28" s="156"/>
      <c r="LF28" s="49"/>
      <c r="LG28" s="49"/>
      <c r="LH28" s="49"/>
      <c r="LI28" s="49"/>
      <c r="LJ28" s="49"/>
      <c r="LK28" s="49"/>
      <c r="LL28" s="49"/>
      <c r="LM28" s="49"/>
      <c r="LN28" s="156"/>
      <c r="LO28" s="49"/>
      <c r="LP28" s="49"/>
      <c r="LQ28" s="49"/>
      <c r="LR28" s="49"/>
      <c r="LS28" s="49"/>
      <c r="LT28" s="49"/>
      <c r="LU28" s="56"/>
      <c r="LV28" s="35" t="s">
        <v>394</v>
      </c>
      <c r="LW28" s="36" t="s">
        <v>398</v>
      </c>
      <c r="LX28" s="200" t="s">
        <v>399</v>
      </c>
      <c r="LY28" s="201" t="s">
        <v>803</v>
      </c>
      <c r="LZ28" s="192"/>
      <c r="MA28" s="5" t="s">
        <v>1</v>
      </c>
    </row>
    <row r="29" spans="1:339" ht="17.25" customHeight="1" x14ac:dyDescent="0.15">
      <c r="A29" s="181">
        <v>21</v>
      </c>
      <c r="B29" s="242" t="s">
        <v>398</v>
      </c>
      <c r="C29" s="37"/>
      <c r="D29" s="37"/>
      <c r="E29" s="38" t="s">
        <v>345</v>
      </c>
      <c r="F29" s="36">
        <v>18</v>
      </c>
      <c r="G29" s="36" t="s">
        <v>401</v>
      </c>
      <c r="H29" s="36"/>
      <c r="I29" s="39" t="s">
        <v>348</v>
      </c>
      <c r="J29" s="40" t="s">
        <v>348</v>
      </c>
      <c r="K29" s="40" t="s">
        <v>348</v>
      </c>
      <c r="L29" s="40" t="s">
        <v>348</v>
      </c>
      <c r="M29" s="40" t="s">
        <v>348</v>
      </c>
      <c r="N29" s="40" t="s">
        <v>348</v>
      </c>
      <c r="O29" s="40" t="s">
        <v>348</v>
      </c>
      <c r="P29" s="40" t="s">
        <v>348</v>
      </c>
      <c r="Q29" s="40" t="s">
        <v>347</v>
      </c>
      <c r="R29" s="41" t="s">
        <v>347</v>
      </c>
      <c r="S29" s="42" t="s">
        <v>347</v>
      </c>
      <c r="T29" s="40" t="s">
        <v>347</v>
      </c>
      <c r="U29" s="40" t="s">
        <v>347</v>
      </c>
      <c r="V29" s="40" t="s">
        <v>347</v>
      </c>
      <c r="W29" s="40" t="s">
        <v>347</v>
      </c>
      <c r="X29" s="40" t="s">
        <v>347</v>
      </c>
      <c r="Y29" s="40" t="s">
        <v>347</v>
      </c>
      <c r="Z29" s="40" t="s">
        <v>347</v>
      </c>
      <c r="AA29" s="40" t="s">
        <v>347</v>
      </c>
      <c r="AB29" s="41" t="s">
        <v>348</v>
      </c>
      <c r="AC29" s="42" t="s">
        <v>348</v>
      </c>
      <c r="AD29" s="40" t="s">
        <v>348</v>
      </c>
      <c r="AE29" s="40" t="s">
        <v>348</v>
      </c>
      <c r="AF29" s="40" t="s">
        <v>348</v>
      </c>
      <c r="AG29" s="40" t="s">
        <v>348</v>
      </c>
      <c r="AH29" s="40" t="s">
        <v>348</v>
      </c>
      <c r="AI29" s="40" t="s">
        <v>348</v>
      </c>
      <c r="AJ29" s="40" t="s">
        <v>348</v>
      </c>
      <c r="AK29" s="40" t="s">
        <v>348</v>
      </c>
      <c r="AL29" s="41" t="s">
        <v>348</v>
      </c>
      <c r="AM29" s="42" t="s">
        <v>348</v>
      </c>
      <c r="AN29" s="40" t="s">
        <v>348</v>
      </c>
      <c r="AO29" s="40" t="s">
        <v>348</v>
      </c>
      <c r="AP29" s="40" t="s">
        <v>348</v>
      </c>
      <c r="AQ29" s="40" t="s">
        <v>348</v>
      </c>
      <c r="AR29" s="40" t="s">
        <v>348</v>
      </c>
      <c r="AS29" s="40" t="s">
        <v>348</v>
      </c>
      <c r="AT29" s="40" t="s">
        <v>348</v>
      </c>
      <c r="AU29" s="40" t="s">
        <v>348</v>
      </c>
      <c r="AV29" s="41" t="s">
        <v>348</v>
      </c>
      <c r="AW29" s="42" t="s">
        <v>348</v>
      </c>
      <c r="AX29" s="40" t="s">
        <v>348</v>
      </c>
      <c r="AY29" s="40" t="s">
        <v>348</v>
      </c>
      <c r="AZ29" s="40" t="s">
        <v>348</v>
      </c>
      <c r="BA29" s="40" t="s">
        <v>348</v>
      </c>
      <c r="BB29" s="40" t="s">
        <v>348</v>
      </c>
      <c r="BC29" s="40" t="s">
        <v>348</v>
      </c>
      <c r="BD29" s="40" t="s">
        <v>348</v>
      </c>
      <c r="BE29" s="40" t="s">
        <v>348</v>
      </c>
      <c r="BF29" s="41" t="s">
        <v>348</v>
      </c>
      <c r="BG29" s="42" t="s">
        <v>348</v>
      </c>
      <c r="BH29" s="40" t="s">
        <v>348</v>
      </c>
      <c r="BI29" s="40" t="s">
        <v>348</v>
      </c>
      <c r="BJ29" s="40" t="s">
        <v>348</v>
      </c>
      <c r="BK29" s="40" t="s">
        <v>348</v>
      </c>
      <c r="BL29" s="40" t="s">
        <v>348</v>
      </c>
      <c r="BM29" s="40" t="s">
        <v>348</v>
      </c>
      <c r="BN29" s="40" t="s">
        <v>348</v>
      </c>
      <c r="BO29" s="40" t="s">
        <v>348</v>
      </c>
      <c r="BP29" s="41" t="s">
        <v>348</v>
      </c>
      <c r="BQ29" s="43" t="s">
        <v>348</v>
      </c>
      <c r="BR29" s="40" t="s">
        <v>348</v>
      </c>
      <c r="BS29" s="40" t="s">
        <v>348</v>
      </c>
      <c r="BT29" s="40" t="s">
        <v>348</v>
      </c>
      <c r="BU29" s="40" t="s">
        <v>348</v>
      </c>
      <c r="BV29" s="40" t="s">
        <v>348</v>
      </c>
      <c r="BW29" s="40" t="s">
        <v>348</v>
      </c>
      <c r="BX29" s="40" t="s">
        <v>348</v>
      </c>
      <c r="BY29" s="40" t="s">
        <v>348</v>
      </c>
      <c r="BZ29" s="41" t="s">
        <v>348</v>
      </c>
      <c r="CA29" s="42" t="s">
        <v>348</v>
      </c>
      <c r="CB29" s="40" t="s">
        <v>348</v>
      </c>
      <c r="CC29" s="40" t="s">
        <v>348</v>
      </c>
      <c r="CD29" s="40" t="s">
        <v>348</v>
      </c>
      <c r="CE29" s="40" t="s">
        <v>348</v>
      </c>
      <c r="CF29" s="40" t="s">
        <v>348</v>
      </c>
      <c r="CG29" s="40" t="s">
        <v>348</v>
      </c>
      <c r="CH29" s="40" t="s">
        <v>348</v>
      </c>
      <c r="CI29" s="40" t="s">
        <v>348</v>
      </c>
      <c r="CJ29" s="41" t="s">
        <v>348</v>
      </c>
      <c r="CK29" s="42" t="s">
        <v>348</v>
      </c>
      <c r="CL29" s="40" t="s">
        <v>348</v>
      </c>
      <c r="CM29" s="40" t="s">
        <v>348</v>
      </c>
      <c r="CN29" s="40" t="s">
        <v>348</v>
      </c>
      <c r="CO29" s="40" t="s">
        <v>348</v>
      </c>
      <c r="CP29" s="40" t="s">
        <v>348</v>
      </c>
      <c r="CQ29" s="40" t="s">
        <v>348</v>
      </c>
      <c r="CR29" s="40" t="s">
        <v>348</v>
      </c>
      <c r="CS29" s="40" t="s">
        <v>348</v>
      </c>
      <c r="CT29" s="44" t="s">
        <v>348</v>
      </c>
      <c r="CU29" s="32" t="s">
        <v>354</v>
      </c>
      <c r="CV29" s="47">
        <v>2</v>
      </c>
      <c r="CW29" s="47">
        <v>3</v>
      </c>
      <c r="CX29" s="47">
        <v>3</v>
      </c>
      <c r="CY29" s="55">
        <v>4</v>
      </c>
      <c r="CZ29" s="34" t="s">
        <v>354</v>
      </c>
      <c r="DA29" s="47">
        <f t="shared" si="4"/>
        <v>2</v>
      </c>
      <c r="DB29" s="47">
        <f t="shared" si="5"/>
        <v>6</v>
      </c>
      <c r="DC29" s="47">
        <f t="shared" si="6"/>
        <v>18</v>
      </c>
      <c r="DD29" s="179">
        <f t="shared" si="7"/>
        <v>72</v>
      </c>
      <c r="DE29" s="32">
        <v>250</v>
      </c>
      <c r="DF29" s="47">
        <v>380</v>
      </c>
      <c r="DG29" s="47">
        <v>750</v>
      </c>
      <c r="DH29" s="47">
        <v>1250</v>
      </c>
      <c r="DI29" s="55">
        <v>3750</v>
      </c>
      <c r="DJ29" s="174">
        <v>1</v>
      </c>
      <c r="DK29" s="49">
        <f t="shared" si="8"/>
        <v>0.76</v>
      </c>
      <c r="DL29" s="49">
        <f t="shared" si="9"/>
        <v>0.5</v>
      </c>
      <c r="DM29" s="49">
        <f t="shared" si="10"/>
        <v>0.27777777777777779</v>
      </c>
      <c r="DN29" s="56">
        <f t="shared" si="11"/>
        <v>0.20833333333333334</v>
      </c>
      <c r="DO29" s="45" t="s">
        <v>350</v>
      </c>
      <c r="DP29" s="31" t="s">
        <v>81</v>
      </c>
      <c r="DQ29" s="46">
        <v>4</v>
      </c>
      <c r="DR29" s="32">
        <v>26</v>
      </c>
      <c r="DS29" s="47">
        <v>8</v>
      </c>
      <c r="DT29" s="47">
        <v>10</v>
      </c>
      <c r="DU29" s="47">
        <v>21</v>
      </c>
      <c r="DV29" s="47">
        <v>5</v>
      </c>
      <c r="DW29" s="47">
        <v>3</v>
      </c>
      <c r="DX29" s="47">
        <v>4</v>
      </c>
      <c r="DY29" s="47">
        <v>3</v>
      </c>
      <c r="DZ29" s="48">
        <f t="shared" si="12"/>
        <v>15</v>
      </c>
      <c r="EA29" s="32">
        <f>RANK(DR29,$DR$9:$DR$350,0)</f>
        <v>267</v>
      </c>
      <c r="EB29" s="47">
        <f>RANK(DS29,$DS$9:$DS$350,0)</f>
        <v>300</v>
      </c>
      <c r="EC29" s="47">
        <f>RANK(DT29,$DT$9:$DT$350,0)</f>
        <v>277</v>
      </c>
      <c r="ED29" s="47">
        <f>RANK(DU29,$DU$9:$DU$350,0)</f>
        <v>187</v>
      </c>
      <c r="EE29" s="47">
        <f>RANK(DV29,$DV$9:$DV$350,0)</f>
        <v>286</v>
      </c>
      <c r="EF29" s="47">
        <f>RANK(DW29,$DW$9:$DW$350,0)</f>
        <v>300</v>
      </c>
      <c r="EG29" s="47">
        <f>RANK(DX29,$DX$9:$DX$350,0)</f>
        <v>309</v>
      </c>
      <c r="EH29" s="47">
        <f>RANK(DY29,$DY$9:$DY$350,0)</f>
        <v>309</v>
      </c>
      <c r="EI29" s="48">
        <f>RANK(DZ29,$DZ$9:$DZ$350,0)</f>
        <v>295</v>
      </c>
      <c r="EJ29" s="32">
        <f>COUNTIFS($DR$9:$DR$350,"&gt;"&amp;DR29,$DO$9:$DO$350,DO29)+1</f>
        <v>62</v>
      </c>
      <c r="EK29" s="47">
        <f>COUNTIFS($DS$9:$DS$350,"&gt;"&amp;DS29,$DO$9:$DO$350,DO29)+1</f>
        <v>64</v>
      </c>
      <c r="EL29" s="47">
        <f>COUNTIFS($DT$9:$DT$350,"&gt;"&amp;DT29,$DO$9:$DO$350,DO29)+1</f>
        <v>65</v>
      </c>
      <c r="EM29" s="47">
        <f>COUNTIFS($DU$9:$DU$350,"&gt;"&amp;DU29,$DO$9:$DO$350,DO29)+1</f>
        <v>53</v>
      </c>
      <c r="EN29" s="47">
        <f>COUNTIFS($DV$9:$DV$350,"&gt;"&amp;DV29,$DO$9:$DO$350,DO29)+1</f>
        <v>60</v>
      </c>
      <c r="EO29" s="47">
        <f>COUNTIFS($DW$9:$DW$350,"&gt;"&amp;DW29,$DO$9:$DO$350,DO29)+1</f>
        <v>60</v>
      </c>
      <c r="EP29" s="47">
        <f>COUNTIFS($DX$9:$DX$350,"&gt;"&amp;DX29,$DO$9:$DO$350,DO29)+1</f>
        <v>63</v>
      </c>
      <c r="EQ29" s="47">
        <f>COUNTIFS($DY$9:$DY$350,"&gt;"&amp;DY29,$DO$9:$DO$350,DO29)+1</f>
        <v>60</v>
      </c>
      <c r="ER29" s="48">
        <f>COUNTIFS($DZ$9:$DZ$350,"&gt;"&amp;DZ29,$DO$9:$DO$350,DO29)+1</f>
        <v>64</v>
      </c>
      <c r="ES29" s="164">
        <f t="shared" si="13"/>
        <v>1.44</v>
      </c>
      <c r="ET29" s="165">
        <f t="shared" si="14"/>
        <v>0.44</v>
      </c>
      <c r="EU29" s="165">
        <f t="shared" si="15"/>
        <v>0.56000000000000005</v>
      </c>
      <c r="EV29" s="165">
        <f t="shared" si="16"/>
        <v>1.17</v>
      </c>
      <c r="EW29" s="165">
        <f t="shared" si="17"/>
        <v>0.28000000000000003</v>
      </c>
      <c r="EX29" s="165">
        <f t="shared" si="18"/>
        <v>0.17</v>
      </c>
      <c r="EY29" s="165">
        <f t="shared" si="19"/>
        <v>0.22</v>
      </c>
      <c r="EZ29" s="165">
        <f t="shared" si="20"/>
        <v>0.17</v>
      </c>
      <c r="FA29" s="213">
        <f t="shared" si="21"/>
        <v>0.83</v>
      </c>
      <c r="FB29" s="164">
        <f>ROUND(((ES29-AVERAGE(ES$9:ES$350))/STDEVP(ES$9:ES$350)*10+50),2)</f>
        <v>66.94</v>
      </c>
      <c r="FC29" s="165">
        <f>ROUND(((ET29-AVERAGE(ET$9:ET$350))/STDEVP(ET$9:ET$350)*10+50),2)</f>
        <v>42.03</v>
      </c>
      <c r="FD29" s="165">
        <f>ROUND(((EU29-AVERAGE(EU$9:EU$350))/STDEVP(EU$9:EU$350)*10+50),2)</f>
        <v>49.22</v>
      </c>
      <c r="FE29" s="165">
        <f>ROUND(((EV29-AVERAGE(EV$9:EV$350))/STDEVP(EV$9:EV$350)*10+50),2)</f>
        <v>83.67</v>
      </c>
      <c r="FF29" s="165">
        <f>ROUND(((EW29-AVERAGE(EW$9:EW$350))/STDEVP(EW$9:EW$350)*10+50),2)</f>
        <v>46.08</v>
      </c>
      <c r="FG29" s="165">
        <f>ROUND(((EX29-AVERAGE(EX$9:EX$350))/STDEVP(EX$9:EX$350)*10+50),2)</f>
        <v>43.51</v>
      </c>
      <c r="FH29" s="165">
        <f>ROUND(((EY29-AVERAGE(EY$9:EY$350))/STDEVP(EY$9:EY$350)*10+50),2)</f>
        <v>37.36</v>
      </c>
      <c r="FI29" s="165">
        <f>ROUND(((EZ29-AVERAGE(EZ$9:EZ$350))/STDEVP(EZ$9:EZ$350)*10+50),2)</f>
        <v>36.1</v>
      </c>
      <c r="FJ29" s="166">
        <f>ROUND(((FA29-AVERAGE(FA$9:FA$350))/STDEVP(FA$9:FA$350)*10+50),2)</f>
        <v>44.84</v>
      </c>
      <c r="FK29" s="32">
        <f>RANK(FB29,$FB$9:$FB$350,0)</f>
        <v>12</v>
      </c>
      <c r="FL29" s="47">
        <f>RANK(FC29,$FC$9:$FC$350,0)</f>
        <v>230</v>
      </c>
      <c r="FM29" s="47">
        <f>RANK(FD29,$FD$9:$FD$350,0)</f>
        <v>144</v>
      </c>
      <c r="FN29" s="47">
        <f>RANK(FE29,$FE$9:$FE$350,0)</f>
        <v>2</v>
      </c>
      <c r="FO29" s="47">
        <f>RANK(FF29,$FF$9:$FF$350,0)</f>
        <v>171</v>
      </c>
      <c r="FP29" s="47">
        <f>RANK(FG29,$FG$9:$FG$350,0)</f>
        <v>227</v>
      </c>
      <c r="FQ29" s="47">
        <f>RANK(FH29,$FH$9:$FH$350,0)</f>
        <v>298</v>
      </c>
      <c r="FR29" s="47">
        <f>RANK(FI29,$FI$9:$FI$350,0)</f>
        <v>287</v>
      </c>
      <c r="FS29" s="48">
        <f>RANK(FJ29,$FJ$9:$FJ$350,0)</f>
        <v>191</v>
      </c>
      <c r="FT29" s="164">
        <f>ROUND(AVERAGEIF($DO$9:$DO$347,$DO29,$ES$9:$ES$347),2)</f>
        <v>1.1599999999999999</v>
      </c>
      <c r="FU29" s="165">
        <f>ROUND(AVERAGEIF($DO$9:$DO$347,$DO29,$ET$9:$ET$347),2)</f>
        <v>0.45</v>
      </c>
      <c r="FV29" s="165">
        <f>ROUND(AVERAGEIF($DO$9:$DO$347,$DO29,$EU$9:$EU$347),2)</f>
        <v>0.66</v>
      </c>
      <c r="FW29" s="165">
        <f>ROUND(AVERAGEIF($DO$9:$DO$347,$DO29,$EV$9:$EV$347),2)</f>
        <v>0.73</v>
      </c>
      <c r="FX29" s="165">
        <f>ROUND(AVERAGEIF($DO$9:$DO$347,$DO29,$EW$9:$EW$347),2)</f>
        <v>0.26</v>
      </c>
      <c r="FY29" s="165">
        <f>ROUND(AVERAGEIF($DO$9:$DO$347,$DO29,$EX$9:$EX$347),2)</f>
        <v>0.2</v>
      </c>
      <c r="FZ29" s="165">
        <f>ROUND(AVERAGEIF($DO$9:$DO$347,$DO29,$EY$9:$EY$347),2)</f>
        <v>0.28000000000000003</v>
      </c>
      <c r="GA29" s="165">
        <f>ROUND(AVERAGEIF($DO$9:$DO$347,$DO29,$EZ$9:$EZ$347),2)</f>
        <v>0.23</v>
      </c>
      <c r="GB29" s="166">
        <f>ROUND(AVERAGEIF($DO$9:$DO$347,$DO29,$FA$9:$FA$347),2)</f>
        <v>0.92</v>
      </c>
      <c r="GC29" s="239">
        <f t="shared" si="23"/>
        <v>0.28000000000000003</v>
      </c>
      <c r="GD29" s="243">
        <f t="shared" si="24"/>
        <v>-1.0000000000000009E-2</v>
      </c>
      <c r="GE29" s="243">
        <f t="shared" si="25"/>
        <v>-9.9999999999999978E-2</v>
      </c>
      <c r="GF29" s="243">
        <f t="shared" si="26"/>
        <v>0.43999999999999995</v>
      </c>
      <c r="GG29" s="243">
        <f t="shared" si="27"/>
        <v>2.0000000000000018E-2</v>
      </c>
      <c r="GH29" s="243">
        <f t="shared" si="28"/>
        <v>-0.03</v>
      </c>
      <c r="GI29" s="243">
        <f t="shared" si="29"/>
        <v>-6.0000000000000026E-2</v>
      </c>
      <c r="GJ29" s="243">
        <f t="shared" si="30"/>
        <v>-0.06</v>
      </c>
      <c r="GK29" s="244">
        <f t="shared" si="31"/>
        <v>-9.000000000000008E-2</v>
      </c>
      <c r="GL29" s="238">
        <f>COUNTIFS($ES$9:$ES$350,"&gt;"&amp;ES29,$DO$9:$DO$350,$DO29)+1</f>
        <v>6</v>
      </c>
      <c r="GM29" s="240">
        <f>COUNTIFS($ET$9:$ET$350,"&gt;"&amp;ET29,$DO$9:$DO$350,$DO29)+1</f>
        <v>34</v>
      </c>
      <c r="GN29" s="240">
        <f>COUNTIFS($EU$9:$EU$350,"&gt;"&amp;EU29,$DO$9:$DO$350,$DO29)+1</f>
        <v>42</v>
      </c>
      <c r="GO29" s="240">
        <f>COUNTIFS($EV$9:$EV$350,"&gt;"&amp;EV29,$DO$9:$DO$350,$DO29)+1</f>
        <v>2</v>
      </c>
      <c r="GP29" s="240">
        <f>COUNTIFS($EW$9:$EW$350,"&gt;"&amp;EW29,$DO$9:$DO$350,$DO29)+1</f>
        <v>17</v>
      </c>
      <c r="GQ29" s="240">
        <f>COUNTIFS($EX$9:$EX$350,"&gt;"&amp;EX29,$DO$9:$DO$350,$DO29)+1</f>
        <v>38</v>
      </c>
      <c r="GR29" s="240">
        <f>COUNTIFS($EY$9:$EY$350,"&gt;"&amp;EY29,$DO$9:$DO$350,$DO29)+1</f>
        <v>48</v>
      </c>
      <c r="GS29" s="240">
        <f>COUNTIFS($EZ$9:$EZ$350,"&gt;"&amp;EZ29,$DO$9:$DO$350,$DO29)+1</f>
        <v>36</v>
      </c>
      <c r="GT29" s="241">
        <f>COUNTIFS($FA$9:$FA$350,"&gt;"&amp;FA29,$DO$9:$DO$350,$DO29)+1</f>
        <v>33</v>
      </c>
      <c r="GU29" s="167"/>
      <c r="GV29" s="49"/>
      <c r="GW29" s="49"/>
      <c r="GX29" s="49"/>
      <c r="GY29" s="49"/>
      <c r="GZ29" s="50"/>
      <c r="HA29" s="51"/>
      <c r="HB29" s="52"/>
      <c r="HC29" s="53"/>
      <c r="HD29" s="49"/>
      <c r="HE29" s="49"/>
      <c r="HF29" s="49"/>
      <c r="HG29" s="49"/>
      <c r="HH29" s="49"/>
      <c r="HI29" s="49"/>
      <c r="HJ29" s="144"/>
      <c r="HK29" s="51">
        <v>7.0000000000000007E-2</v>
      </c>
      <c r="HL29" s="49"/>
      <c r="HM29" s="49"/>
      <c r="HN29" s="49"/>
      <c r="HO29" s="49"/>
      <c r="HP29" s="49"/>
      <c r="HQ29" s="49"/>
      <c r="HR29" s="150"/>
      <c r="HS29" s="53"/>
      <c r="HT29" s="49"/>
      <c r="HU29" s="49"/>
      <c r="HV29" s="49"/>
      <c r="HW29" s="49"/>
      <c r="HX29" s="49"/>
      <c r="HY29" s="49"/>
      <c r="HZ29" s="144"/>
      <c r="IA29" s="51"/>
      <c r="IB29" s="49"/>
      <c r="IC29" s="49"/>
      <c r="ID29" s="49"/>
      <c r="IE29" s="49"/>
      <c r="IF29" s="49"/>
      <c r="IG29" s="49"/>
      <c r="IH29" s="49"/>
      <c r="II29" s="49"/>
      <c r="IJ29" s="49"/>
      <c r="IK29" s="49"/>
      <c r="IL29" s="49"/>
      <c r="IM29" s="150"/>
      <c r="IN29" s="51"/>
      <c r="IO29" s="49"/>
      <c r="IP29" s="49"/>
      <c r="IQ29" s="49"/>
      <c r="IR29" s="150"/>
      <c r="IS29" s="53"/>
      <c r="IT29" s="49"/>
      <c r="IU29" s="49"/>
      <c r="IV29" s="49"/>
      <c r="IW29" s="49"/>
      <c r="IX29" s="156"/>
      <c r="IY29" s="49"/>
      <c r="IZ29" s="49"/>
      <c r="JA29" s="49"/>
      <c r="JB29" s="49"/>
      <c r="JC29" s="49"/>
      <c r="JD29" s="49"/>
      <c r="JE29" s="49"/>
      <c r="JF29" s="49"/>
      <c r="JG29" s="156"/>
      <c r="JH29" s="49"/>
      <c r="JI29" s="49"/>
      <c r="JJ29" s="49"/>
      <c r="JK29" s="49"/>
      <c r="JL29" s="49"/>
      <c r="JM29" s="49"/>
      <c r="JN29" s="144"/>
      <c r="JO29" s="54"/>
      <c r="JP29" s="55"/>
      <c r="JQ29" s="51"/>
      <c r="JR29" s="49"/>
      <c r="JS29" s="47"/>
      <c r="JT29" s="47"/>
      <c r="JU29" s="47"/>
      <c r="JV29" s="245"/>
      <c r="JW29" s="53"/>
      <c r="JX29" s="49"/>
      <c r="JY29" s="49"/>
      <c r="JZ29" s="49"/>
      <c r="KA29" s="144"/>
      <c r="KB29" s="51">
        <v>0.1</v>
      </c>
      <c r="KC29" s="49"/>
      <c r="KD29" s="49"/>
      <c r="KE29" s="49"/>
      <c r="KF29" s="49"/>
      <c r="KG29" s="49"/>
      <c r="KH29" s="49"/>
      <c r="KI29" s="49"/>
      <c r="KJ29" s="150"/>
      <c r="KK29" s="53"/>
      <c r="KL29" s="49"/>
      <c r="KM29" s="49"/>
      <c r="KN29" s="49"/>
      <c r="KO29" s="49"/>
      <c r="KP29" s="49"/>
      <c r="KQ29" s="49"/>
      <c r="KR29" s="49"/>
      <c r="KS29" s="49"/>
      <c r="KT29" s="49"/>
      <c r="KU29" s="49"/>
      <c r="KV29" s="49"/>
      <c r="KW29" s="156"/>
      <c r="KX29" s="156"/>
      <c r="KY29" s="156"/>
      <c r="KZ29" s="49">
        <v>0.1</v>
      </c>
      <c r="LA29" s="49"/>
      <c r="LB29" s="49"/>
      <c r="LC29" s="49"/>
      <c r="LD29" s="49"/>
      <c r="LE29" s="156"/>
      <c r="LF29" s="49"/>
      <c r="LG29" s="49"/>
      <c r="LH29" s="49"/>
      <c r="LI29" s="49"/>
      <c r="LJ29" s="49"/>
      <c r="LK29" s="49"/>
      <c r="LL29" s="49"/>
      <c r="LM29" s="49"/>
      <c r="LN29" s="156"/>
      <c r="LO29" s="49"/>
      <c r="LP29" s="49"/>
      <c r="LQ29" s="49"/>
      <c r="LR29" s="49"/>
      <c r="LS29" s="49"/>
      <c r="LT29" s="49"/>
      <c r="LU29" s="56"/>
      <c r="LV29" s="35" t="s">
        <v>397</v>
      </c>
      <c r="LW29" s="36" t="s">
        <v>402</v>
      </c>
      <c r="LX29" s="200" t="s">
        <v>826</v>
      </c>
      <c r="LY29" s="201" t="s">
        <v>403</v>
      </c>
      <c r="LZ29" s="192"/>
      <c r="MA29" s="5" t="s">
        <v>1</v>
      </c>
    </row>
    <row r="30" spans="1:339" ht="17.25" customHeight="1" x14ac:dyDescent="0.15">
      <c r="A30" s="181">
        <v>22</v>
      </c>
      <c r="B30" s="242" t="s">
        <v>402</v>
      </c>
      <c r="C30" s="37"/>
      <c r="D30" s="37"/>
      <c r="E30" s="38" t="s">
        <v>345</v>
      </c>
      <c r="F30" s="36">
        <v>15</v>
      </c>
      <c r="G30" s="36" t="s">
        <v>346</v>
      </c>
      <c r="H30" s="36"/>
      <c r="I30" s="39" t="s">
        <v>348</v>
      </c>
      <c r="J30" s="40" t="s">
        <v>348</v>
      </c>
      <c r="K30" s="40" t="s">
        <v>348</v>
      </c>
      <c r="L30" s="40" t="s">
        <v>348</v>
      </c>
      <c r="M30" s="40" t="s">
        <v>348</v>
      </c>
      <c r="N30" s="40" t="s">
        <v>348</v>
      </c>
      <c r="O30" s="40" t="s">
        <v>348</v>
      </c>
      <c r="P30" s="40" t="s">
        <v>348</v>
      </c>
      <c r="Q30" s="40" t="s">
        <v>348</v>
      </c>
      <c r="R30" s="41" t="s">
        <v>347</v>
      </c>
      <c r="S30" s="42" t="s">
        <v>347</v>
      </c>
      <c r="T30" s="40" t="s">
        <v>347</v>
      </c>
      <c r="U30" s="40" t="s">
        <v>347</v>
      </c>
      <c r="V30" s="40" t="s">
        <v>347</v>
      </c>
      <c r="W30" s="40" t="s">
        <v>348</v>
      </c>
      <c r="X30" s="40" t="s">
        <v>348</v>
      </c>
      <c r="Y30" s="40" t="s">
        <v>348</v>
      </c>
      <c r="Z30" s="40" t="s">
        <v>348</v>
      </c>
      <c r="AA30" s="40" t="s">
        <v>348</v>
      </c>
      <c r="AB30" s="41" t="s">
        <v>348</v>
      </c>
      <c r="AC30" s="42" t="s">
        <v>348</v>
      </c>
      <c r="AD30" s="40" t="s">
        <v>348</v>
      </c>
      <c r="AE30" s="40" t="s">
        <v>348</v>
      </c>
      <c r="AF30" s="40" t="s">
        <v>348</v>
      </c>
      <c r="AG30" s="40" t="s">
        <v>348</v>
      </c>
      <c r="AH30" s="40" t="s">
        <v>348</v>
      </c>
      <c r="AI30" s="40" t="s">
        <v>348</v>
      </c>
      <c r="AJ30" s="40" t="s">
        <v>348</v>
      </c>
      <c r="AK30" s="40" t="s">
        <v>348</v>
      </c>
      <c r="AL30" s="41" t="s">
        <v>348</v>
      </c>
      <c r="AM30" s="42" t="s">
        <v>348</v>
      </c>
      <c r="AN30" s="40" t="s">
        <v>348</v>
      </c>
      <c r="AO30" s="40" t="s">
        <v>348</v>
      </c>
      <c r="AP30" s="40" t="s">
        <v>348</v>
      </c>
      <c r="AQ30" s="40" t="s">
        <v>348</v>
      </c>
      <c r="AR30" s="40" t="s">
        <v>348</v>
      </c>
      <c r="AS30" s="40" t="s">
        <v>348</v>
      </c>
      <c r="AT30" s="40" t="s">
        <v>348</v>
      </c>
      <c r="AU30" s="40" t="s">
        <v>348</v>
      </c>
      <c r="AV30" s="41" t="s">
        <v>348</v>
      </c>
      <c r="AW30" s="42" t="s">
        <v>348</v>
      </c>
      <c r="AX30" s="40" t="s">
        <v>348</v>
      </c>
      <c r="AY30" s="40" t="s">
        <v>348</v>
      </c>
      <c r="AZ30" s="40" t="s">
        <v>348</v>
      </c>
      <c r="BA30" s="40" t="s">
        <v>348</v>
      </c>
      <c r="BB30" s="40" t="s">
        <v>348</v>
      </c>
      <c r="BC30" s="40" t="s">
        <v>348</v>
      </c>
      <c r="BD30" s="40" t="s">
        <v>348</v>
      </c>
      <c r="BE30" s="40" t="s">
        <v>348</v>
      </c>
      <c r="BF30" s="41" t="s">
        <v>348</v>
      </c>
      <c r="BG30" s="42" t="s">
        <v>348</v>
      </c>
      <c r="BH30" s="40" t="s">
        <v>348</v>
      </c>
      <c r="BI30" s="40" t="s">
        <v>348</v>
      </c>
      <c r="BJ30" s="40" t="s">
        <v>348</v>
      </c>
      <c r="BK30" s="40" t="s">
        <v>348</v>
      </c>
      <c r="BL30" s="40" t="s">
        <v>348</v>
      </c>
      <c r="BM30" s="40" t="s">
        <v>348</v>
      </c>
      <c r="BN30" s="40" t="s">
        <v>348</v>
      </c>
      <c r="BO30" s="40" t="s">
        <v>348</v>
      </c>
      <c r="BP30" s="41" t="s">
        <v>348</v>
      </c>
      <c r="BQ30" s="43" t="s">
        <v>348</v>
      </c>
      <c r="BR30" s="40" t="s">
        <v>348</v>
      </c>
      <c r="BS30" s="40" t="s">
        <v>348</v>
      </c>
      <c r="BT30" s="40" t="s">
        <v>348</v>
      </c>
      <c r="BU30" s="40" t="s">
        <v>348</v>
      </c>
      <c r="BV30" s="40" t="s">
        <v>348</v>
      </c>
      <c r="BW30" s="40" t="s">
        <v>348</v>
      </c>
      <c r="BX30" s="40" t="s">
        <v>348</v>
      </c>
      <c r="BY30" s="40" t="s">
        <v>348</v>
      </c>
      <c r="BZ30" s="41" t="s">
        <v>348</v>
      </c>
      <c r="CA30" s="42" t="s">
        <v>348</v>
      </c>
      <c r="CB30" s="40" t="s">
        <v>348</v>
      </c>
      <c r="CC30" s="40" t="s">
        <v>348</v>
      </c>
      <c r="CD30" s="40" t="s">
        <v>348</v>
      </c>
      <c r="CE30" s="40" t="s">
        <v>348</v>
      </c>
      <c r="CF30" s="40" t="s">
        <v>348</v>
      </c>
      <c r="CG30" s="40" t="s">
        <v>348</v>
      </c>
      <c r="CH30" s="40" t="s">
        <v>348</v>
      </c>
      <c r="CI30" s="40" t="s">
        <v>348</v>
      </c>
      <c r="CJ30" s="41" t="s">
        <v>348</v>
      </c>
      <c r="CK30" s="42" t="s">
        <v>348</v>
      </c>
      <c r="CL30" s="40" t="s">
        <v>348</v>
      </c>
      <c r="CM30" s="40" t="s">
        <v>348</v>
      </c>
      <c r="CN30" s="40" t="s">
        <v>348</v>
      </c>
      <c r="CO30" s="40" t="s">
        <v>348</v>
      </c>
      <c r="CP30" s="40" t="s">
        <v>348</v>
      </c>
      <c r="CQ30" s="40" t="s">
        <v>348</v>
      </c>
      <c r="CR30" s="40" t="s">
        <v>348</v>
      </c>
      <c r="CS30" s="40" t="s">
        <v>348</v>
      </c>
      <c r="CT30" s="44" t="s">
        <v>348</v>
      </c>
      <c r="CU30" s="32" t="s">
        <v>354</v>
      </c>
      <c r="CV30" s="47">
        <v>2</v>
      </c>
      <c r="CW30" s="47">
        <v>3</v>
      </c>
      <c r="CX30" s="47">
        <v>3</v>
      </c>
      <c r="CY30" s="55">
        <v>4</v>
      </c>
      <c r="CZ30" s="34" t="s">
        <v>354</v>
      </c>
      <c r="DA30" s="47">
        <f t="shared" si="4"/>
        <v>2</v>
      </c>
      <c r="DB30" s="47">
        <f t="shared" si="5"/>
        <v>6</v>
      </c>
      <c r="DC30" s="47">
        <f t="shared" si="6"/>
        <v>18</v>
      </c>
      <c r="DD30" s="179">
        <f t="shared" si="7"/>
        <v>72</v>
      </c>
      <c r="DE30" s="32">
        <v>20</v>
      </c>
      <c r="DF30" s="47">
        <v>30</v>
      </c>
      <c r="DG30" s="47">
        <v>40</v>
      </c>
      <c r="DH30" s="47">
        <v>70</v>
      </c>
      <c r="DI30" s="55">
        <v>200</v>
      </c>
      <c r="DJ30" s="174">
        <v>1</v>
      </c>
      <c r="DK30" s="49">
        <f t="shared" si="8"/>
        <v>0.75</v>
      </c>
      <c r="DL30" s="49">
        <f t="shared" si="9"/>
        <v>0.33333333333333337</v>
      </c>
      <c r="DM30" s="49">
        <f t="shared" si="10"/>
        <v>0.19444444444444445</v>
      </c>
      <c r="DN30" s="56">
        <f t="shared" si="11"/>
        <v>0.1388888888888889</v>
      </c>
      <c r="DO30" s="45" t="s">
        <v>350</v>
      </c>
      <c r="DP30" s="31" t="s">
        <v>404</v>
      </c>
      <c r="DQ30" s="46">
        <v>4</v>
      </c>
      <c r="DR30" s="32">
        <v>18</v>
      </c>
      <c r="DS30" s="47">
        <v>7</v>
      </c>
      <c r="DT30" s="47">
        <v>9</v>
      </c>
      <c r="DU30" s="47">
        <v>9</v>
      </c>
      <c r="DV30" s="47">
        <v>3</v>
      </c>
      <c r="DW30" s="47">
        <v>2</v>
      </c>
      <c r="DX30" s="47">
        <v>4</v>
      </c>
      <c r="DY30" s="47">
        <v>3</v>
      </c>
      <c r="DZ30" s="48">
        <f t="shared" si="12"/>
        <v>12</v>
      </c>
      <c r="EA30" s="32">
        <f>RANK(DR30,$DR$9:$DR$350,0)</f>
        <v>287</v>
      </c>
      <c r="EB30" s="47">
        <f>RANK(DS30,$DS$9:$DS$350,0)</f>
        <v>304</v>
      </c>
      <c r="EC30" s="47">
        <f>RANK(DT30,$DT$9:$DT$350,0)</f>
        <v>285</v>
      </c>
      <c r="ED30" s="47">
        <f>RANK(DU30,$DU$9:$DU$350,0)</f>
        <v>278</v>
      </c>
      <c r="EE30" s="47">
        <f>RANK(DV30,$DV$9:$DV$350,0)</f>
        <v>306</v>
      </c>
      <c r="EF30" s="47">
        <f>RANK(DW30,$DW$9:$DW$350,0)</f>
        <v>310</v>
      </c>
      <c r="EG30" s="47">
        <f>RANK(DX30,$DX$9:$DX$350,0)</f>
        <v>309</v>
      </c>
      <c r="EH30" s="47">
        <f>RANK(DY30,$DY$9:$DY$350,0)</f>
        <v>309</v>
      </c>
      <c r="EI30" s="48">
        <f>RANK(DZ30,$DZ$9:$DZ$350,0)</f>
        <v>301</v>
      </c>
      <c r="EJ30" s="32">
        <f>COUNTIFS($DR$9:$DR$350,"&gt;"&amp;DR30,$DO$9:$DO$350,DO30)+1</f>
        <v>65</v>
      </c>
      <c r="EK30" s="47">
        <f>COUNTIFS($DS$9:$DS$350,"&gt;"&amp;DS30,$DO$9:$DO$350,DO30)+1</f>
        <v>65</v>
      </c>
      <c r="EL30" s="47">
        <f>COUNTIFS($DT$9:$DT$350,"&gt;"&amp;DT30,$DO$9:$DO$350,DO30)+1</f>
        <v>66</v>
      </c>
      <c r="EM30" s="47">
        <f>COUNTIFS($DU$9:$DU$350,"&gt;"&amp;DU30,$DO$9:$DO$350,DO30)+1</f>
        <v>65</v>
      </c>
      <c r="EN30" s="47">
        <f>COUNTIFS($DV$9:$DV$350,"&gt;"&amp;DV30,$DO$9:$DO$350,DO30)+1</f>
        <v>66</v>
      </c>
      <c r="EO30" s="47">
        <f>COUNTIFS($DW$9:$DW$350,"&gt;"&amp;DW30,$DO$9:$DO$350,DO30)+1</f>
        <v>66</v>
      </c>
      <c r="EP30" s="47">
        <f>COUNTIFS($DX$9:$DX$350,"&gt;"&amp;DX30,$DO$9:$DO$350,DO30)+1</f>
        <v>63</v>
      </c>
      <c r="EQ30" s="47">
        <f>COUNTIFS($DY$9:$DY$350,"&gt;"&amp;DY30,$DO$9:$DO$350,DO30)+1</f>
        <v>60</v>
      </c>
      <c r="ER30" s="48">
        <f>COUNTIFS($DZ$9:$DZ$350,"&gt;"&amp;DZ30,$DO$9:$DO$350,DO30)+1</f>
        <v>66</v>
      </c>
      <c r="ES30" s="164">
        <f t="shared" si="13"/>
        <v>1.2</v>
      </c>
      <c r="ET30" s="165">
        <f t="shared" si="14"/>
        <v>0.47</v>
      </c>
      <c r="EU30" s="165">
        <f t="shared" si="15"/>
        <v>0.6</v>
      </c>
      <c r="EV30" s="165">
        <f t="shared" si="16"/>
        <v>0.6</v>
      </c>
      <c r="EW30" s="165">
        <f t="shared" si="17"/>
        <v>0.2</v>
      </c>
      <c r="EX30" s="165">
        <f t="shared" si="18"/>
        <v>0.13</v>
      </c>
      <c r="EY30" s="165">
        <f t="shared" si="19"/>
        <v>0.27</v>
      </c>
      <c r="EZ30" s="165">
        <f t="shared" si="20"/>
        <v>0.2</v>
      </c>
      <c r="FA30" s="213">
        <f t="shared" si="21"/>
        <v>0.8</v>
      </c>
      <c r="FB30" s="164">
        <f>ROUND(((ES30-AVERAGE(ES$9:ES$350))/STDEVP(ES$9:ES$350)*10+50),2)</f>
        <v>58.08</v>
      </c>
      <c r="FC30" s="165">
        <f>ROUND(((ET30-AVERAGE(ET$9:ET$350))/STDEVP(ET$9:ET$350)*10+50),2)</f>
        <v>42.87</v>
      </c>
      <c r="FD30" s="165">
        <f>ROUND(((EU30-AVERAGE(EU$9:EU$350))/STDEVP(EU$9:EU$350)*10+50),2)</f>
        <v>50.78</v>
      </c>
      <c r="FE30" s="165">
        <f>ROUND(((EV30-AVERAGE(EV$9:EV$350))/STDEVP(EV$9:EV$350)*10+50),2)</f>
        <v>54.66</v>
      </c>
      <c r="FF30" s="165">
        <f>ROUND(((EW30-AVERAGE(EW$9:EW$350))/STDEVP(EW$9:EW$350)*10+50),2)</f>
        <v>43.36</v>
      </c>
      <c r="FG30" s="165">
        <f>ROUND(((EX30-AVERAGE(EX$9:EX$350))/STDEVP(EX$9:EX$350)*10+50),2)</f>
        <v>42.1</v>
      </c>
      <c r="FH30" s="165">
        <f>ROUND(((EY30-AVERAGE(EY$9:EY$350))/STDEVP(EY$9:EY$350)*10+50),2)</f>
        <v>38.86</v>
      </c>
      <c r="FI30" s="165">
        <f>ROUND(((EZ30-AVERAGE(EZ$9:EZ$350))/STDEVP(EZ$9:EZ$350)*10+50),2)</f>
        <v>37</v>
      </c>
      <c r="FJ30" s="166">
        <f>ROUND(((FA30-AVERAGE(FA$9:FA$350))/STDEVP(FA$9:FA$350)*10+50),2)</f>
        <v>43.78</v>
      </c>
      <c r="FK30" s="32">
        <f>RANK(FB30,$FB$9:$FB$350,0)</f>
        <v>73</v>
      </c>
      <c r="FL30" s="47">
        <f>RANK(FC30,$FC$9:$FC$350,0)</f>
        <v>215</v>
      </c>
      <c r="FM30" s="47">
        <f>RANK(FD30,$FD$9:$FD$350,0)</f>
        <v>123</v>
      </c>
      <c r="FN30" s="47">
        <f>RANK(FE30,$FE$9:$FE$350,0)</f>
        <v>77</v>
      </c>
      <c r="FO30" s="47">
        <f>RANK(FF30,$FF$9:$FF$350,0)</f>
        <v>247</v>
      </c>
      <c r="FP30" s="47">
        <f>RANK(FG30,$FG$9:$FG$350,0)</f>
        <v>287</v>
      </c>
      <c r="FQ30" s="47">
        <f>RANK(FH30,$FH$9:$FH$350,0)</f>
        <v>270</v>
      </c>
      <c r="FR30" s="47">
        <f>RANK(FI30,$FI$9:$FI$350,0)</f>
        <v>282</v>
      </c>
      <c r="FS30" s="48">
        <f>RANK(FJ30,$FJ$9:$FJ$350,0)</f>
        <v>217</v>
      </c>
      <c r="FT30" s="164">
        <f>ROUND(AVERAGEIF($DO$9:$DO$347,$DO30,$ES$9:$ES$347),2)</f>
        <v>1.1599999999999999</v>
      </c>
      <c r="FU30" s="165">
        <f>ROUND(AVERAGEIF($DO$9:$DO$347,$DO30,$ET$9:$ET$347),2)</f>
        <v>0.45</v>
      </c>
      <c r="FV30" s="165">
        <f>ROUND(AVERAGEIF($DO$9:$DO$347,$DO30,$EU$9:$EU$347),2)</f>
        <v>0.66</v>
      </c>
      <c r="FW30" s="165">
        <f>ROUND(AVERAGEIF($DO$9:$DO$347,$DO30,$EV$9:$EV$347),2)</f>
        <v>0.73</v>
      </c>
      <c r="FX30" s="165">
        <f>ROUND(AVERAGEIF($DO$9:$DO$347,$DO30,$EW$9:$EW$347),2)</f>
        <v>0.26</v>
      </c>
      <c r="FY30" s="165">
        <f>ROUND(AVERAGEIF($DO$9:$DO$347,$DO30,$EX$9:$EX$347),2)</f>
        <v>0.2</v>
      </c>
      <c r="FZ30" s="165">
        <f>ROUND(AVERAGEIF($DO$9:$DO$347,$DO30,$EY$9:$EY$347),2)</f>
        <v>0.28000000000000003</v>
      </c>
      <c r="GA30" s="165">
        <f>ROUND(AVERAGEIF($DO$9:$DO$347,$DO30,$EZ$9:$EZ$347),2)</f>
        <v>0.23</v>
      </c>
      <c r="GB30" s="166">
        <f>ROUND(AVERAGEIF($DO$9:$DO$347,$DO30,$FA$9:$FA$347),2)</f>
        <v>0.92</v>
      </c>
      <c r="GC30" s="239">
        <f t="shared" si="23"/>
        <v>4.0000000000000036E-2</v>
      </c>
      <c r="GD30" s="243">
        <f t="shared" si="24"/>
        <v>1.9999999999999962E-2</v>
      </c>
      <c r="GE30" s="243">
        <f t="shared" si="25"/>
        <v>-6.0000000000000053E-2</v>
      </c>
      <c r="GF30" s="243">
        <f t="shared" si="26"/>
        <v>-0.13</v>
      </c>
      <c r="GG30" s="243">
        <f t="shared" si="27"/>
        <v>-0.06</v>
      </c>
      <c r="GH30" s="243">
        <f t="shared" si="28"/>
        <v>-7.0000000000000007E-2</v>
      </c>
      <c r="GI30" s="243">
        <f t="shared" si="29"/>
        <v>-1.0000000000000009E-2</v>
      </c>
      <c r="GJ30" s="243">
        <f t="shared" si="30"/>
        <v>-0.03</v>
      </c>
      <c r="GK30" s="244">
        <f t="shared" si="31"/>
        <v>-0.12</v>
      </c>
      <c r="GL30" s="238">
        <f>COUNTIFS($ES$9:$ES$350,"&gt;"&amp;ES30,$DO$9:$DO$350,$DO30)+1</f>
        <v>30</v>
      </c>
      <c r="GM30" s="240">
        <f>COUNTIFS($ET$9:$ET$350,"&gt;"&amp;ET30,$DO$9:$DO$350,$DO30)+1</f>
        <v>27</v>
      </c>
      <c r="GN30" s="240">
        <f>COUNTIFS($EU$9:$EU$350,"&gt;"&amp;EU30,$DO$9:$DO$350,$DO30)+1</f>
        <v>31</v>
      </c>
      <c r="GO30" s="240">
        <f>COUNTIFS($EV$9:$EV$350,"&gt;"&amp;EV30,$DO$9:$DO$350,$DO30)+1</f>
        <v>42</v>
      </c>
      <c r="GP30" s="240">
        <f>COUNTIFS($EW$9:$EW$350,"&gt;"&amp;EW30,$DO$9:$DO$350,$DO30)+1</f>
        <v>60</v>
      </c>
      <c r="GQ30" s="240">
        <f>COUNTIFS($EX$9:$EX$350,"&gt;"&amp;EX30,$DO$9:$DO$350,$DO30)+1</f>
        <v>65</v>
      </c>
      <c r="GR30" s="240">
        <f>COUNTIFS($EY$9:$EY$350,"&gt;"&amp;EY30,$DO$9:$DO$350,$DO30)+1</f>
        <v>25</v>
      </c>
      <c r="GS30" s="240">
        <f>COUNTIFS($EZ$9:$EZ$350,"&gt;"&amp;EZ30,$DO$9:$DO$350,$DO30)+1</f>
        <v>31</v>
      </c>
      <c r="GT30" s="241">
        <f>COUNTIFS($FA$9:$FA$350,"&gt;"&amp;FA30,$DO$9:$DO$350,$DO30)+1</f>
        <v>42</v>
      </c>
      <c r="GU30" s="167"/>
      <c r="GV30" s="49"/>
      <c r="GW30" s="49"/>
      <c r="GX30" s="49"/>
      <c r="GY30" s="49"/>
      <c r="GZ30" s="50"/>
      <c r="HA30" s="51"/>
      <c r="HB30" s="52"/>
      <c r="HC30" s="53"/>
      <c r="HD30" s="49"/>
      <c r="HE30" s="49"/>
      <c r="HF30" s="49"/>
      <c r="HG30" s="49"/>
      <c r="HH30" s="49"/>
      <c r="HI30" s="49"/>
      <c r="HJ30" s="144"/>
      <c r="HK30" s="51"/>
      <c r="HL30" s="49"/>
      <c r="HM30" s="49"/>
      <c r="HN30" s="49"/>
      <c r="HO30" s="49"/>
      <c r="HP30" s="49"/>
      <c r="HQ30" s="49"/>
      <c r="HR30" s="150"/>
      <c r="HS30" s="53"/>
      <c r="HT30" s="49"/>
      <c r="HU30" s="49"/>
      <c r="HV30" s="49"/>
      <c r="HW30" s="49"/>
      <c r="HX30" s="49"/>
      <c r="HY30" s="49"/>
      <c r="HZ30" s="144"/>
      <c r="IA30" s="51"/>
      <c r="IB30" s="49"/>
      <c r="IC30" s="49"/>
      <c r="ID30" s="49"/>
      <c r="IE30" s="49"/>
      <c r="IF30" s="49"/>
      <c r="IG30" s="49"/>
      <c r="IH30" s="49"/>
      <c r="II30" s="49"/>
      <c r="IJ30" s="49"/>
      <c r="IK30" s="49"/>
      <c r="IL30" s="49"/>
      <c r="IM30" s="150"/>
      <c r="IN30" s="51"/>
      <c r="IO30" s="49"/>
      <c r="IP30" s="49"/>
      <c r="IQ30" s="49"/>
      <c r="IR30" s="150"/>
      <c r="IS30" s="53"/>
      <c r="IT30" s="49"/>
      <c r="IU30" s="49"/>
      <c r="IV30" s="49"/>
      <c r="IW30" s="49"/>
      <c r="IX30" s="156"/>
      <c r="IY30" s="49"/>
      <c r="IZ30" s="49"/>
      <c r="JA30" s="49"/>
      <c r="JB30" s="49"/>
      <c r="JC30" s="49"/>
      <c r="JD30" s="49"/>
      <c r="JE30" s="49"/>
      <c r="JF30" s="49"/>
      <c r="JG30" s="156"/>
      <c r="JH30" s="49"/>
      <c r="JI30" s="49"/>
      <c r="JJ30" s="49"/>
      <c r="JK30" s="49"/>
      <c r="JL30" s="49"/>
      <c r="JM30" s="49"/>
      <c r="JN30" s="144"/>
      <c r="JO30" s="54"/>
      <c r="JP30" s="55"/>
      <c r="JQ30" s="51"/>
      <c r="JR30" s="49"/>
      <c r="JS30" s="47"/>
      <c r="JT30" s="47"/>
      <c r="JU30" s="47"/>
      <c r="JV30" s="245"/>
      <c r="JW30" s="53"/>
      <c r="JX30" s="49"/>
      <c r="JY30" s="49"/>
      <c r="JZ30" s="49"/>
      <c r="KA30" s="144"/>
      <c r="KB30" s="51"/>
      <c r="KC30" s="49"/>
      <c r="KD30" s="49"/>
      <c r="KE30" s="49"/>
      <c r="KF30" s="49"/>
      <c r="KG30" s="49"/>
      <c r="KH30" s="49"/>
      <c r="KI30" s="49"/>
      <c r="KJ30" s="150"/>
      <c r="KK30" s="53"/>
      <c r="KL30" s="49"/>
      <c r="KM30" s="49"/>
      <c r="KN30" s="49"/>
      <c r="KO30" s="49"/>
      <c r="KP30" s="49"/>
      <c r="KQ30" s="49"/>
      <c r="KR30" s="49"/>
      <c r="KS30" s="49"/>
      <c r="KT30" s="49"/>
      <c r="KU30" s="49"/>
      <c r="KV30" s="49"/>
      <c r="KW30" s="156"/>
      <c r="KX30" s="156"/>
      <c r="KY30" s="156"/>
      <c r="KZ30" s="49"/>
      <c r="LA30" s="49"/>
      <c r="LB30" s="49"/>
      <c r="LC30" s="49"/>
      <c r="LD30" s="49"/>
      <c r="LE30" s="156"/>
      <c r="LF30" s="49"/>
      <c r="LG30" s="49"/>
      <c r="LH30" s="49"/>
      <c r="LI30" s="49"/>
      <c r="LJ30" s="49"/>
      <c r="LK30" s="49"/>
      <c r="LL30" s="49"/>
      <c r="LM30" s="49"/>
      <c r="LN30" s="156"/>
      <c r="LO30" s="49"/>
      <c r="LP30" s="49"/>
      <c r="LQ30" s="49"/>
      <c r="LR30" s="49"/>
      <c r="LS30" s="49"/>
      <c r="LT30" s="49"/>
      <c r="LU30" s="56"/>
      <c r="LV30" s="35" t="s">
        <v>398</v>
      </c>
      <c r="LW30" s="36" t="s">
        <v>405</v>
      </c>
      <c r="LX30" s="200" t="s">
        <v>406</v>
      </c>
      <c r="LY30" s="204" t="s">
        <v>996</v>
      </c>
      <c r="LZ30" s="192"/>
      <c r="MA30" s="5" t="s">
        <v>1</v>
      </c>
    </row>
    <row r="31" spans="1:339" ht="17.25" customHeight="1" x14ac:dyDescent="0.15">
      <c r="A31" s="181">
        <v>23</v>
      </c>
      <c r="B31" s="242" t="s">
        <v>405</v>
      </c>
      <c r="C31" s="37"/>
      <c r="D31" s="37"/>
      <c r="E31" s="38" t="s">
        <v>345</v>
      </c>
      <c r="F31" s="36">
        <v>15</v>
      </c>
      <c r="G31" s="36" t="s">
        <v>365</v>
      </c>
      <c r="H31" s="36" t="s">
        <v>360</v>
      </c>
      <c r="I31" s="39" t="s">
        <v>348</v>
      </c>
      <c r="J31" s="40" t="s">
        <v>348</v>
      </c>
      <c r="K31" s="40" t="s">
        <v>348</v>
      </c>
      <c r="L31" s="40" t="s">
        <v>348</v>
      </c>
      <c r="M31" s="40" t="s">
        <v>348</v>
      </c>
      <c r="N31" s="40" t="s">
        <v>348</v>
      </c>
      <c r="O31" s="40" t="s">
        <v>348</v>
      </c>
      <c r="P31" s="40" t="s">
        <v>348</v>
      </c>
      <c r="Q31" s="40" t="s">
        <v>348</v>
      </c>
      <c r="R31" s="41" t="s">
        <v>347</v>
      </c>
      <c r="S31" s="42" t="s">
        <v>347</v>
      </c>
      <c r="T31" s="40" t="s">
        <v>347</v>
      </c>
      <c r="U31" s="40" t="s">
        <v>347</v>
      </c>
      <c r="V31" s="40" t="s">
        <v>347</v>
      </c>
      <c r="W31" s="40" t="s">
        <v>348</v>
      </c>
      <c r="X31" s="40" t="s">
        <v>348</v>
      </c>
      <c r="Y31" s="40" t="s">
        <v>348</v>
      </c>
      <c r="Z31" s="40" t="s">
        <v>348</v>
      </c>
      <c r="AA31" s="40" t="s">
        <v>348</v>
      </c>
      <c r="AB31" s="41" t="s">
        <v>348</v>
      </c>
      <c r="AC31" s="42" t="s">
        <v>348</v>
      </c>
      <c r="AD31" s="40" t="s">
        <v>348</v>
      </c>
      <c r="AE31" s="40" t="s">
        <v>348</v>
      </c>
      <c r="AF31" s="40" t="s">
        <v>348</v>
      </c>
      <c r="AG31" s="40" t="s">
        <v>348</v>
      </c>
      <c r="AH31" s="40" t="s">
        <v>348</v>
      </c>
      <c r="AI31" s="40" t="s">
        <v>348</v>
      </c>
      <c r="AJ31" s="40" t="s">
        <v>348</v>
      </c>
      <c r="AK31" s="40" t="s">
        <v>348</v>
      </c>
      <c r="AL31" s="41" t="s">
        <v>348</v>
      </c>
      <c r="AM31" s="42" t="s">
        <v>348</v>
      </c>
      <c r="AN31" s="40" t="s">
        <v>348</v>
      </c>
      <c r="AO31" s="40" t="s">
        <v>348</v>
      </c>
      <c r="AP31" s="40" t="s">
        <v>348</v>
      </c>
      <c r="AQ31" s="40" t="s">
        <v>348</v>
      </c>
      <c r="AR31" s="40" t="s">
        <v>348</v>
      </c>
      <c r="AS31" s="40" t="s">
        <v>348</v>
      </c>
      <c r="AT31" s="40" t="s">
        <v>348</v>
      </c>
      <c r="AU31" s="40" t="s">
        <v>348</v>
      </c>
      <c r="AV31" s="41" t="s">
        <v>348</v>
      </c>
      <c r="AW31" s="42" t="s">
        <v>348</v>
      </c>
      <c r="AX31" s="40" t="s">
        <v>348</v>
      </c>
      <c r="AY31" s="40" t="s">
        <v>348</v>
      </c>
      <c r="AZ31" s="40" t="s">
        <v>348</v>
      </c>
      <c r="BA31" s="40" t="s">
        <v>348</v>
      </c>
      <c r="BB31" s="40" t="s">
        <v>348</v>
      </c>
      <c r="BC31" s="40" t="s">
        <v>348</v>
      </c>
      <c r="BD31" s="40" t="s">
        <v>348</v>
      </c>
      <c r="BE31" s="40" t="s">
        <v>348</v>
      </c>
      <c r="BF31" s="41" t="s">
        <v>348</v>
      </c>
      <c r="BG31" s="42" t="s">
        <v>348</v>
      </c>
      <c r="BH31" s="40" t="s">
        <v>348</v>
      </c>
      <c r="BI31" s="40" t="s">
        <v>348</v>
      </c>
      <c r="BJ31" s="40" t="s">
        <v>348</v>
      </c>
      <c r="BK31" s="40" t="s">
        <v>348</v>
      </c>
      <c r="BL31" s="40" t="s">
        <v>348</v>
      </c>
      <c r="BM31" s="40" t="s">
        <v>348</v>
      </c>
      <c r="BN31" s="40" t="s">
        <v>348</v>
      </c>
      <c r="BO31" s="40" t="s">
        <v>348</v>
      </c>
      <c r="BP31" s="41" t="s">
        <v>348</v>
      </c>
      <c r="BQ31" s="43" t="s">
        <v>348</v>
      </c>
      <c r="BR31" s="40" t="s">
        <v>348</v>
      </c>
      <c r="BS31" s="40" t="s">
        <v>348</v>
      </c>
      <c r="BT31" s="40" t="s">
        <v>348</v>
      </c>
      <c r="BU31" s="40" t="s">
        <v>348</v>
      </c>
      <c r="BV31" s="40" t="s">
        <v>348</v>
      </c>
      <c r="BW31" s="40" t="s">
        <v>348</v>
      </c>
      <c r="BX31" s="40" t="s">
        <v>348</v>
      </c>
      <c r="BY31" s="40" t="s">
        <v>348</v>
      </c>
      <c r="BZ31" s="41" t="s">
        <v>348</v>
      </c>
      <c r="CA31" s="42" t="s">
        <v>348</v>
      </c>
      <c r="CB31" s="40" t="s">
        <v>348</v>
      </c>
      <c r="CC31" s="40" t="s">
        <v>348</v>
      </c>
      <c r="CD31" s="40" t="s">
        <v>348</v>
      </c>
      <c r="CE31" s="40" t="s">
        <v>348</v>
      </c>
      <c r="CF31" s="40" t="s">
        <v>348</v>
      </c>
      <c r="CG31" s="40" t="s">
        <v>348</v>
      </c>
      <c r="CH31" s="40" t="s">
        <v>348</v>
      </c>
      <c r="CI31" s="40" t="s">
        <v>348</v>
      </c>
      <c r="CJ31" s="41" t="s">
        <v>348</v>
      </c>
      <c r="CK31" s="42" t="s">
        <v>348</v>
      </c>
      <c r="CL31" s="40" t="s">
        <v>348</v>
      </c>
      <c r="CM31" s="40" t="s">
        <v>348</v>
      </c>
      <c r="CN31" s="40" t="s">
        <v>348</v>
      </c>
      <c r="CO31" s="40" t="s">
        <v>348</v>
      </c>
      <c r="CP31" s="40" t="s">
        <v>348</v>
      </c>
      <c r="CQ31" s="40" t="s">
        <v>348</v>
      </c>
      <c r="CR31" s="40" t="s">
        <v>348</v>
      </c>
      <c r="CS31" s="40" t="s">
        <v>348</v>
      </c>
      <c r="CT31" s="44" t="s">
        <v>348</v>
      </c>
      <c r="CU31" s="32" t="s">
        <v>354</v>
      </c>
      <c r="CV31" s="47">
        <v>2</v>
      </c>
      <c r="CW31" s="47">
        <v>3</v>
      </c>
      <c r="CX31" s="47">
        <v>3</v>
      </c>
      <c r="CY31" s="55">
        <v>4</v>
      </c>
      <c r="CZ31" s="34" t="s">
        <v>354</v>
      </c>
      <c r="DA31" s="47">
        <f t="shared" si="4"/>
        <v>2</v>
      </c>
      <c r="DB31" s="47">
        <f t="shared" si="5"/>
        <v>6</v>
      </c>
      <c r="DC31" s="47">
        <f t="shared" si="6"/>
        <v>18</v>
      </c>
      <c r="DD31" s="179">
        <f t="shared" si="7"/>
        <v>72</v>
      </c>
      <c r="DE31" s="32">
        <v>50</v>
      </c>
      <c r="DF31" s="47">
        <v>70</v>
      </c>
      <c r="DG31" s="47">
        <v>130</v>
      </c>
      <c r="DH31" s="47">
        <v>210</v>
      </c>
      <c r="DI31" s="55">
        <v>630</v>
      </c>
      <c r="DJ31" s="174">
        <v>1</v>
      </c>
      <c r="DK31" s="49">
        <f t="shared" si="8"/>
        <v>0.7</v>
      </c>
      <c r="DL31" s="49">
        <f t="shared" si="9"/>
        <v>0.43333333333333335</v>
      </c>
      <c r="DM31" s="49">
        <f t="shared" si="10"/>
        <v>0.23333333333333331</v>
      </c>
      <c r="DN31" s="56">
        <f t="shared" si="11"/>
        <v>0.17499999999999999</v>
      </c>
      <c r="DO31" s="45" t="s">
        <v>363</v>
      </c>
      <c r="DP31" s="31" t="s">
        <v>81</v>
      </c>
      <c r="DQ31" s="46">
        <v>4</v>
      </c>
      <c r="DR31" s="32">
        <v>15</v>
      </c>
      <c r="DS31" s="47">
        <v>19</v>
      </c>
      <c r="DT31" s="47">
        <v>5</v>
      </c>
      <c r="DU31" s="47">
        <v>7</v>
      </c>
      <c r="DV31" s="47">
        <v>11</v>
      </c>
      <c r="DW31" s="47">
        <v>4</v>
      </c>
      <c r="DX31" s="47">
        <v>11</v>
      </c>
      <c r="DY31" s="47">
        <v>11</v>
      </c>
      <c r="DZ31" s="48">
        <f t="shared" si="12"/>
        <v>16</v>
      </c>
      <c r="EA31" s="32">
        <f>RANK(DR31,$DR$9:$DR$350,0)</f>
        <v>296</v>
      </c>
      <c r="EB31" s="47">
        <f>RANK(DS31,$DS$9:$DS$350,0)</f>
        <v>240</v>
      </c>
      <c r="EC31" s="47">
        <f>RANK(DT31,$DT$9:$DT$350,0)</f>
        <v>305</v>
      </c>
      <c r="ED31" s="47">
        <f>RANK(DU31,$DU$9:$DU$350,0)</f>
        <v>295</v>
      </c>
      <c r="EE31" s="47">
        <f>RANK(DV31,$DV$9:$DV$350,0)</f>
        <v>203</v>
      </c>
      <c r="EF31" s="47">
        <f>RANK(DW31,$DW$9:$DW$350,0)</f>
        <v>290</v>
      </c>
      <c r="EG31" s="47">
        <f>RANK(DX31,$DX$9:$DX$350,0)</f>
        <v>263</v>
      </c>
      <c r="EH31" s="47">
        <f>RANK(DY31,$DY$9:$DY$350,0)</f>
        <v>255</v>
      </c>
      <c r="EI31" s="48">
        <f>RANK(DZ31,$DZ$9:$DZ$350,0)</f>
        <v>292</v>
      </c>
      <c r="EJ31" s="32">
        <f>COUNTIFS($DR$9:$DR$350,"&gt;"&amp;DR31,$DO$9:$DO$350,DO31)+1</f>
        <v>61</v>
      </c>
      <c r="EK31" s="47">
        <f>COUNTIFS($DS$9:$DS$350,"&gt;"&amp;DS31,$DO$9:$DO$350,DO31)+1</f>
        <v>61</v>
      </c>
      <c r="EL31" s="47">
        <f>COUNTIFS($DT$9:$DT$350,"&gt;"&amp;DT31,$DO$9:$DO$350,DO31)+1</f>
        <v>61</v>
      </c>
      <c r="EM31" s="47">
        <f>COUNTIFS($DU$9:$DU$350,"&gt;"&amp;DU31,$DO$9:$DO$350,DO31)+1</f>
        <v>60</v>
      </c>
      <c r="EN31" s="47">
        <f>COUNTIFS($DV$9:$DV$350,"&gt;"&amp;DV31,$DO$9:$DO$350,DO31)+1</f>
        <v>63</v>
      </c>
      <c r="EO31" s="47">
        <f>COUNTIFS($DW$9:$DW$350,"&gt;"&amp;DW31,$DO$9:$DO$350,DO31)+1</f>
        <v>63</v>
      </c>
      <c r="EP31" s="47">
        <f>COUNTIFS($DX$9:$DX$350,"&gt;"&amp;DX31,$DO$9:$DO$350,DO31)+1</f>
        <v>60</v>
      </c>
      <c r="EQ31" s="47">
        <f>COUNTIFS($DY$9:$DY$350,"&gt;"&amp;DY31,$DO$9:$DO$350,DO31)+1</f>
        <v>62</v>
      </c>
      <c r="ER31" s="48">
        <f>COUNTIFS($DZ$9:$DZ$350,"&gt;"&amp;DZ31,$DO$9:$DO$350,DO31)+1</f>
        <v>63</v>
      </c>
      <c r="ES31" s="164">
        <f t="shared" si="13"/>
        <v>1</v>
      </c>
      <c r="ET31" s="165">
        <f t="shared" si="14"/>
        <v>1.27</v>
      </c>
      <c r="EU31" s="165">
        <f t="shared" si="15"/>
        <v>0.33</v>
      </c>
      <c r="EV31" s="165">
        <f t="shared" si="16"/>
        <v>0.47</v>
      </c>
      <c r="EW31" s="165">
        <f t="shared" si="17"/>
        <v>0.73</v>
      </c>
      <c r="EX31" s="165">
        <f t="shared" si="18"/>
        <v>0.27</v>
      </c>
      <c r="EY31" s="165">
        <f t="shared" si="19"/>
        <v>0.73</v>
      </c>
      <c r="EZ31" s="165">
        <f t="shared" si="20"/>
        <v>0.73</v>
      </c>
      <c r="FA31" s="213">
        <f t="shared" si="21"/>
        <v>1.07</v>
      </c>
      <c r="FB31" s="164">
        <f>ROUND(((ES31-AVERAGE(ES$9:ES$350))/STDEVP(ES$9:ES$350)*10+50),2)</f>
        <v>50.69</v>
      </c>
      <c r="FC31" s="165">
        <f>ROUND(((ET31-AVERAGE(ET$9:ET$350))/STDEVP(ET$9:ET$350)*10+50),2)</f>
        <v>65.239999999999995</v>
      </c>
      <c r="FD31" s="165">
        <f>ROUND(((EU31-AVERAGE(EU$9:EU$350))/STDEVP(EU$9:EU$350)*10+50),2)</f>
        <v>40.25</v>
      </c>
      <c r="FE31" s="165">
        <f>ROUND(((EV31-AVERAGE(EV$9:EV$350))/STDEVP(EV$9:EV$350)*10+50),2)</f>
        <v>48.04</v>
      </c>
      <c r="FF31" s="165">
        <f>ROUND(((EW31-AVERAGE(EW$9:EW$350))/STDEVP(EW$9:EW$350)*10+50),2)</f>
        <v>61.37</v>
      </c>
      <c r="FG31" s="165">
        <f>ROUND(((EX31-AVERAGE(EX$9:EX$350))/STDEVP(EX$9:EX$350)*10+50),2)</f>
        <v>47.06</v>
      </c>
      <c r="FH31" s="165">
        <f>ROUND(((EY31-AVERAGE(EY$9:EY$350))/STDEVP(EY$9:EY$350)*10+50),2)</f>
        <v>52.69</v>
      </c>
      <c r="FI31" s="165">
        <f>ROUND(((EZ31-AVERAGE(EZ$9:EZ$350))/STDEVP(EZ$9:EZ$350)*10+50),2)</f>
        <v>52.88</v>
      </c>
      <c r="FJ31" s="166">
        <f>ROUND(((FA31-AVERAGE(FA$9:FA$350))/STDEVP(FA$9:FA$350)*10+50),2)</f>
        <v>53.38</v>
      </c>
      <c r="FK31" s="32">
        <f>RANK(FB31,$FB$9:$FB$350,0)</f>
        <v>134</v>
      </c>
      <c r="FL31" s="47">
        <f>RANK(FC31,$FC$9:$FC$350,0)</f>
        <v>27</v>
      </c>
      <c r="FM31" s="47">
        <f>RANK(FD31,$FD$9:$FD$350,0)</f>
        <v>272</v>
      </c>
      <c r="FN31" s="47">
        <f>RANK(FE31,$FE$9:$FE$350,0)</f>
        <v>177</v>
      </c>
      <c r="FO31" s="47">
        <f>RANK(FF31,$FF$9:$FF$350,0)</f>
        <v>43</v>
      </c>
      <c r="FP31" s="47">
        <f>RANK(FG31,$FG$9:$FG$350,0)</f>
        <v>152</v>
      </c>
      <c r="FQ31" s="47">
        <f>RANK(FH31,$FH$9:$FH$350,0)</f>
        <v>123</v>
      </c>
      <c r="FR31" s="47">
        <f>RANK(FI31,$FI$9:$FI$350,0)</f>
        <v>115</v>
      </c>
      <c r="FS31" s="48">
        <f>RANK(FJ31,$FJ$9:$FJ$350,0)</f>
        <v>96</v>
      </c>
      <c r="FT31" s="164">
        <f>ROUND(AVERAGEIF($DO$9:$DO$347,$DO31,$ES$9:$ES$347),2)</f>
        <v>0.89</v>
      </c>
      <c r="FU31" s="165">
        <f>ROUND(AVERAGEIF($DO$9:$DO$347,$DO31,$ET$9:$ET$347),2)</f>
        <v>1.1499999999999999</v>
      </c>
      <c r="FV31" s="165">
        <f>ROUND(AVERAGEIF($DO$9:$DO$347,$DO31,$EU$9:$EU$347),2)</f>
        <v>0.32</v>
      </c>
      <c r="FW31" s="165">
        <f>ROUND(AVERAGEIF($DO$9:$DO$347,$DO31,$EV$9:$EV$347),2)</f>
        <v>0.41</v>
      </c>
      <c r="FX31" s="165">
        <f>ROUND(AVERAGEIF($DO$9:$DO$347,$DO31,$EW$9:$EW$347),2)</f>
        <v>0.86</v>
      </c>
      <c r="FY31" s="165">
        <f>ROUND(AVERAGEIF($DO$9:$DO$347,$DO31,$EX$9:$EX$347),2)</f>
        <v>0.3</v>
      </c>
      <c r="FZ31" s="165">
        <f>ROUND(AVERAGEIF($DO$9:$DO$347,$DO31,$EY$9:$EY$347),2)</f>
        <v>0.66</v>
      </c>
      <c r="GA31" s="165">
        <f>ROUND(AVERAGEIF($DO$9:$DO$347,$DO31,$EZ$9:$EZ$347),2)</f>
        <v>0.74</v>
      </c>
      <c r="GB31" s="166">
        <f>ROUND(AVERAGEIF($DO$9:$DO$347,$DO31,$FA$9:$FA$347),2)</f>
        <v>1.18</v>
      </c>
      <c r="GC31" s="239">
        <f t="shared" si="23"/>
        <v>0.10999999999999999</v>
      </c>
      <c r="GD31" s="243">
        <f t="shared" si="24"/>
        <v>0.12000000000000011</v>
      </c>
      <c r="GE31" s="243">
        <f t="shared" si="25"/>
        <v>1.0000000000000009E-2</v>
      </c>
      <c r="GF31" s="243">
        <f t="shared" si="26"/>
        <v>0.06</v>
      </c>
      <c r="GG31" s="243">
        <f t="shared" si="27"/>
        <v>-0.13</v>
      </c>
      <c r="GH31" s="243">
        <f t="shared" si="28"/>
        <v>-2.9999999999999971E-2</v>
      </c>
      <c r="GI31" s="243">
        <f t="shared" si="29"/>
        <v>6.9999999999999951E-2</v>
      </c>
      <c r="GJ31" s="243">
        <f t="shared" si="30"/>
        <v>-1.0000000000000009E-2</v>
      </c>
      <c r="GK31" s="244">
        <f t="shared" si="31"/>
        <v>-0.10999999999999988</v>
      </c>
      <c r="GL31" s="238">
        <f>COUNTIFS($ES$9:$ES$350,"&gt;"&amp;ES31,$DO$9:$DO$350,$DO31)+1</f>
        <v>20</v>
      </c>
      <c r="GM31" s="240">
        <f>COUNTIFS($ET$9:$ET$350,"&gt;"&amp;ET31,$DO$9:$DO$350,$DO31)+1</f>
        <v>20</v>
      </c>
      <c r="GN31" s="240">
        <f>COUNTIFS($EU$9:$EU$350,"&gt;"&amp;EU31,$DO$9:$DO$350,$DO31)+1</f>
        <v>31</v>
      </c>
      <c r="GO31" s="240">
        <f>COUNTIFS($EV$9:$EV$350,"&gt;"&amp;EV31,$DO$9:$DO$350,$DO31)+1</f>
        <v>21</v>
      </c>
      <c r="GP31" s="240">
        <f>COUNTIFS($EW$9:$EW$350,"&gt;"&amp;EW31,$DO$9:$DO$350,$DO31)+1</f>
        <v>39</v>
      </c>
      <c r="GQ31" s="240">
        <f>COUNTIFS($EX$9:$EX$350,"&gt;"&amp;EX31,$DO$9:$DO$350,$DO31)+1</f>
        <v>35</v>
      </c>
      <c r="GR31" s="240">
        <f>COUNTIFS($EY$9:$EY$350,"&gt;"&amp;EY31,$DO$9:$DO$350,$DO31)+1</f>
        <v>23</v>
      </c>
      <c r="GS31" s="240">
        <f>COUNTIFS($EZ$9:$EZ$350,"&gt;"&amp;EZ31,$DO$9:$DO$350,$DO31)+1</f>
        <v>34</v>
      </c>
      <c r="GT31" s="241">
        <f>COUNTIFS($FA$9:$FA$350,"&gt;"&amp;FA31,$DO$9:$DO$350,$DO31)+1</f>
        <v>40</v>
      </c>
      <c r="GU31" s="167"/>
      <c r="GV31" s="49"/>
      <c r="GW31" s="49"/>
      <c r="GX31" s="49"/>
      <c r="GY31" s="49"/>
      <c r="GZ31" s="50"/>
      <c r="HA31" s="51"/>
      <c r="HB31" s="52"/>
      <c r="HC31" s="53"/>
      <c r="HD31" s="49"/>
      <c r="HE31" s="49"/>
      <c r="HF31" s="49"/>
      <c r="HG31" s="49"/>
      <c r="HH31" s="49"/>
      <c r="HI31" s="49"/>
      <c r="HJ31" s="144"/>
      <c r="HK31" s="51"/>
      <c r="HL31" s="49"/>
      <c r="HM31" s="49"/>
      <c r="HN31" s="49"/>
      <c r="HO31" s="49"/>
      <c r="HP31" s="49"/>
      <c r="HQ31" s="49"/>
      <c r="HR31" s="150"/>
      <c r="HS31" s="53"/>
      <c r="HT31" s="49"/>
      <c r="HU31" s="49"/>
      <c r="HV31" s="49"/>
      <c r="HW31" s="49"/>
      <c r="HX31" s="49"/>
      <c r="HY31" s="49"/>
      <c r="HZ31" s="144"/>
      <c r="IA31" s="51"/>
      <c r="IB31" s="49"/>
      <c r="IC31" s="49"/>
      <c r="ID31" s="49"/>
      <c r="IE31" s="49"/>
      <c r="IF31" s="49"/>
      <c r="IG31" s="49"/>
      <c r="IH31" s="49"/>
      <c r="II31" s="49"/>
      <c r="IJ31" s="49"/>
      <c r="IK31" s="49"/>
      <c r="IL31" s="49"/>
      <c r="IM31" s="150"/>
      <c r="IN31" s="51"/>
      <c r="IO31" s="49"/>
      <c r="IP31" s="49"/>
      <c r="IQ31" s="49"/>
      <c r="IR31" s="150"/>
      <c r="IS31" s="53"/>
      <c r="IT31" s="49"/>
      <c r="IU31" s="49"/>
      <c r="IV31" s="49"/>
      <c r="IW31" s="49"/>
      <c r="IX31" s="156"/>
      <c r="IY31" s="49"/>
      <c r="IZ31" s="49"/>
      <c r="JA31" s="49"/>
      <c r="JB31" s="49"/>
      <c r="JC31" s="49"/>
      <c r="JD31" s="49"/>
      <c r="JE31" s="49"/>
      <c r="JF31" s="49"/>
      <c r="JG31" s="156"/>
      <c r="JH31" s="49"/>
      <c r="JI31" s="49"/>
      <c r="JJ31" s="49"/>
      <c r="JK31" s="49"/>
      <c r="JL31" s="49"/>
      <c r="JM31" s="49"/>
      <c r="JN31" s="144"/>
      <c r="JO31" s="54"/>
      <c r="JP31" s="55"/>
      <c r="JQ31" s="51"/>
      <c r="JR31" s="49"/>
      <c r="JS31" s="47"/>
      <c r="JT31" s="47"/>
      <c r="JU31" s="47"/>
      <c r="JV31" s="245"/>
      <c r="JW31" s="53"/>
      <c r="JX31" s="49"/>
      <c r="JY31" s="49"/>
      <c r="JZ31" s="49"/>
      <c r="KA31" s="144"/>
      <c r="KB31" s="51"/>
      <c r="KC31" s="49">
        <v>0.03</v>
      </c>
      <c r="KD31" s="49"/>
      <c r="KE31" s="49"/>
      <c r="KF31" s="49"/>
      <c r="KG31" s="49"/>
      <c r="KH31" s="49"/>
      <c r="KI31" s="49"/>
      <c r="KJ31" s="150"/>
      <c r="KK31" s="53"/>
      <c r="KL31" s="49"/>
      <c r="KM31" s="49"/>
      <c r="KN31" s="49"/>
      <c r="KO31" s="49"/>
      <c r="KP31" s="49"/>
      <c r="KQ31" s="49"/>
      <c r="KR31" s="49"/>
      <c r="KS31" s="49"/>
      <c r="KT31" s="49"/>
      <c r="KU31" s="49"/>
      <c r="KV31" s="49"/>
      <c r="KW31" s="156"/>
      <c r="KX31" s="156"/>
      <c r="KY31" s="156"/>
      <c r="KZ31" s="49"/>
      <c r="LA31" s="49"/>
      <c r="LB31" s="49"/>
      <c r="LC31" s="49"/>
      <c r="LD31" s="49"/>
      <c r="LE31" s="156"/>
      <c r="LF31" s="49"/>
      <c r="LG31" s="49"/>
      <c r="LH31" s="49"/>
      <c r="LI31" s="49"/>
      <c r="LJ31" s="49"/>
      <c r="LK31" s="49"/>
      <c r="LL31" s="49"/>
      <c r="LM31" s="49"/>
      <c r="LN31" s="156"/>
      <c r="LO31" s="49"/>
      <c r="LP31" s="49"/>
      <c r="LQ31" s="49"/>
      <c r="LR31" s="49"/>
      <c r="LS31" s="49"/>
      <c r="LT31" s="49"/>
      <c r="LU31" s="56"/>
      <c r="LV31" s="35" t="s">
        <v>402</v>
      </c>
      <c r="LW31" s="36" t="s">
        <v>407</v>
      </c>
      <c r="LX31" s="200" t="s">
        <v>827</v>
      </c>
      <c r="LY31" s="201" t="s">
        <v>804</v>
      </c>
      <c r="LZ31" s="192"/>
      <c r="MA31" s="5" t="s">
        <v>1</v>
      </c>
    </row>
    <row r="32" spans="1:339" ht="17.25" customHeight="1" x14ac:dyDescent="0.15">
      <c r="A32" s="181">
        <v>24</v>
      </c>
      <c r="B32" s="242" t="s">
        <v>407</v>
      </c>
      <c r="C32" s="37"/>
      <c r="D32" s="37"/>
      <c r="E32" s="38" t="s">
        <v>345</v>
      </c>
      <c r="F32" s="36">
        <v>15</v>
      </c>
      <c r="G32" s="36" t="s">
        <v>380</v>
      </c>
      <c r="H32" s="36"/>
      <c r="I32" s="39" t="s">
        <v>348</v>
      </c>
      <c r="J32" s="40" t="s">
        <v>348</v>
      </c>
      <c r="K32" s="40" t="s">
        <v>348</v>
      </c>
      <c r="L32" s="40" t="s">
        <v>348</v>
      </c>
      <c r="M32" s="40" t="s">
        <v>348</v>
      </c>
      <c r="N32" s="40" t="s">
        <v>348</v>
      </c>
      <c r="O32" s="40" t="s">
        <v>348</v>
      </c>
      <c r="P32" s="40" t="s">
        <v>348</v>
      </c>
      <c r="Q32" s="40" t="s">
        <v>348</v>
      </c>
      <c r="R32" s="41" t="s">
        <v>347</v>
      </c>
      <c r="S32" s="42" t="s">
        <v>347</v>
      </c>
      <c r="T32" s="40" t="s">
        <v>347</v>
      </c>
      <c r="U32" s="40" t="s">
        <v>347</v>
      </c>
      <c r="V32" s="40" t="s">
        <v>347</v>
      </c>
      <c r="W32" s="40" t="s">
        <v>348</v>
      </c>
      <c r="X32" s="40" t="s">
        <v>348</v>
      </c>
      <c r="Y32" s="40" t="s">
        <v>348</v>
      </c>
      <c r="Z32" s="40" t="s">
        <v>348</v>
      </c>
      <c r="AA32" s="40" t="s">
        <v>348</v>
      </c>
      <c r="AB32" s="41" t="s">
        <v>348</v>
      </c>
      <c r="AC32" s="42" t="s">
        <v>348</v>
      </c>
      <c r="AD32" s="40" t="s">
        <v>348</v>
      </c>
      <c r="AE32" s="40" t="s">
        <v>348</v>
      </c>
      <c r="AF32" s="40" t="s">
        <v>348</v>
      </c>
      <c r="AG32" s="40" t="s">
        <v>348</v>
      </c>
      <c r="AH32" s="40" t="s">
        <v>348</v>
      </c>
      <c r="AI32" s="40" t="s">
        <v>348</v>
      </c>
      <c r="AJ32" s="40" t="s">
        <v>348</v>
      </c>
      <c r="AK32" s="40" t="s">
        <v>348</v>
      </c>
      <c r="AL32" s="41" t="s">
        <v>348</v>
      </c>
      <c r="AM32" s="42" t="s">
        <v>348</v>
      </c>
      <c r="AN32" s="40" t="s">
        <v>348</v>
      </c>
      <c r="AO32" s="40" t="s">
        <v>348</v>
      </c>
      <c r="AP32" s="40" t="s">
        <v>348</v>
      </c>
      <c r="AQ32" s="40" t="s">
        <v>348</v>
      </c>
      <c r="AR32" s="40" t="s">
        <v>348</v>
      </c>
      <c r="AS32" s="40" t="s">
        <v>348</v>
      </c>
      <c r="AT32" s="40" t="s">
        <v>348</v>
      </c>
      <c r="AU32" s="40" t="s">
        <v>348</v>
      </c>
      <c r="AV32" s="41" t="s">
        <v>348</v>
      </c>
      <c r="AW32" s="42" t="s">
        <v>348</v>
      </c>
      <c r="AX32" s="40" t="s">
        <v>348</v>
      </c>
      <c r="AY32" s="40" t="s">
        <v>348</v>
      </c>
      <c r="AZ32" s="40" t="s">
        <v>348</v>
      </c>
      <c r="BA32" s="40" t="s">
        <v>348</v>
      </c>
      <c r="BB32" s="40" t="s">
        <v>348</v>
      </c>
      <c r="BC32" s="40" t="s">
        <v>348</v>
      </c>
      <c r="BD32" s="40" t="s">
        <v>348</v>
      </c>
      <c r="BE32" s="40" t="s">
        <v>348</v>
      </c>
      <c r="BF32" s="41" t="s">
        <v>348</v>
      </c>
      <c r="BG32" s="42" t="s">
        <v>348</v>
      </c>
      <c r="BH32" s="40" t="s">
        <v>348</v>
      </c>
      <c r="BI32" s="40" t="s">
        <v>348</v>
      </c>
      <c r="BJ32" s="40" t="s">
        <v>348</v>
      </c>
      <c r="BK32" s="40" t="s">
        <v>348</v>
      </c>
      <c r="BL32" s="40" t="s">
        <v>348</v>
      </c>
      <c r="BM32" s="40" t="s">
        <v>348</v>
      </c>
      <c r="BN32" s="40" t="s">
        <v>348</v>
      </c>
      <c r="BO32" s="40" t="s">
        <v>348</v>
      </c>
      <c r="BP32" s="41" t="s">
        <v>348</v>
      </c>
      <c r="BQ32" s="43" t="s">
        <v>348</v>
      </c>
      <c r="BR32" s="40" t="s">
        <v>348</v>
      </c>
      <c r="BS32" s="40" t="s">
        <v>348</v>
      </c>
      <c r="BT32" s="40" t="s">
        <v>348</v>
      </c>
      <c r="BU32" s="40" t="s">
        <v>348</v>
      </c>
      <c r="BV32" s="40" t="s">
        <v>348</v>
      </c>
      <c r="BW32" s="40" t="s">
        <v>348</v>
      </c>
      <c r="BX32" s="40" t="s">
        <v>348</v>
      </c>
      <c r="BY32" s="40" t="s">
        <v>348</v>
      </c>
      <c r="BZ32" s="41" t="s">
        <v>348</v>
      </c>
      <c r="CA32" s="42" t="s">
        <v>348</v>
      </c>
      <c r="CB32" s="40" t="s">
        <v>348</v>
      </c>
      <c r="CC32" s="40" t="s">
        <v>348</v>
      </c>
      <c r="CD32" s="40" t="s">
        <v>348</v>
      </c>
      <c r="CE32" s="40" t="s">
        <v>348</v>
      </c>
      <c r="CF32" s="40" t="s">
        <v>348</v>
      </c>
      <c r="CG32" s="40" t="s">
        <v>348</v>
      </c>
      <c r="CH32" s="40" t="s">
        <v>348</v>
      </c>
      <c r="CI32" s="40" t="s">
        <v>348</v>
      </c>
      <c r="CJ32" s="41" t="s">
        <v>348</v>
      </c>
      <c r="CK32" s="42" t="s">
        <v>348</v>
      </c>
      <c r="CL32" s="40" t="s">
        <v>348</v>
      </c>
      <c r="CM32" s="40" t="s">
        <v>348</v>
      </c>
      <c r="CN32" s="40" t="s">
        <v>348</v>
      </c>
      <c r="CO32" s="40" t="s">
        <v>348</v>
      </c>
      <c r="CP32" s="40" t="s">
        <v>348</v>
      </c>
      <c r="CQ32" s="40" t="s">
        <v>348</v>
      </c>
      <c r="CR32" s="40" t="s">
        <v>348</v>
      </c>
      <c r="CS32" s="40" t="s">
        <v>348</v>
      </c>
      <c r="CT32" s="44" t="s">
        <v>348</v>
      </c>
      <c r="CU32" s="32" t="s">
        <v>354</v>
      </c>
      <c r="CV32" s="47">
        <v>2</v>
      </c>
      <c r="CW32" s="47">
        <v>3</v>
      </c>
      <c r="CX32" s="47">
        <v>3</v>
      </c>
      <c r="CY32" s="55">
        <v>4</v>
      </c>
      <c r="CZ32" s="34" t="s">
        <v>354</v>
      </c>
      <c r="DA32" s="47">
        <f t="shared" si="4"/>
        <v>2</v>
      </c>
      <c r="DB32" s="47">
        <f t="shared" si="5"/>
        <v>6</v>
      </c>
      <c r="DC32" s="47">
        <f t="shared" si="6"/>
        <v>18</v>
      </c>
      <c r="DD32" s="179">
        <f t="shared" si="7"/>
        <v>72</v>
      </c>
      <c r="DE32" s="32">
        <v>500</v>
      </c>
      <c r="DF32" s="47">
        <v>750</v>
      </c>
      <c r="DG32" s="47">
        <v>1500</v>
      </c>
      <c r="DH32" s="47">
        <v>2500</v>
      </c>
      <c r="DI32" s="55">
        <v>7500</v>
      </c>
      <c r="DJ32" s="174">
        <v>1</v>
      </c>
      <c r="DK32" s="49">
        <f t="shared" si="8"/>
        <v>0.75</v>
      </c>
      <c r="DL32" s="49">
        <f t="shared" si="9"/>
        <v>0.5</v>
      </c>
      <c r="DM32" s="49">
        <f t="shared" si="10"/>
        <v>0.27777777777777779</v>
      </c>
      <c r="DN32" s="56">
        <f t="shared" si="11"/>
        <v>0.20833333333333334</v>
      </c>
      <c r="DO32" s="45" t="s">
        <v>376</v>
      </c>
      <c r="DP32" s="31"/>
      <c r="DQ32" s="46">
        <v>4</v>
      </c>
      <c r="DR32" s="32">
        <v>19</v>
      </c>
      <c r="DS32" s="47">
        <v>13</v>
      </c>
      <c r="DT32" s="47">
        <v>11</v>
      </c>
      <c r="DU32" s="47">
        <v>10</v>
      </c>
      <c r="DV32" s="47">
        <v>6</v>
      </c>
      <c r="DW32" s="47">
        <v>6</v>
      </c>
      <c r="DX32" s="47">
        <v>20</v>
      </c>
      <c r="DY32" s="47">
        <v>15</v>
      </c>
      <c r="DZ32" s="48">
        <f t="shared" si="12"/>
        <v>17</v>
      </c>
      <c r="EA32" s="32">
        <f>RANK(DR32,$DR$9:$DR$350,0)</f>
        <v>285</v>
      </c>
      <c r="EB32" s="47">
        <f>RANK(DS32,$DS$9:$DS$350,0)</f>
        <v>270</v>
      </c>
      <c r="EC32" s="47">
        <f>RANK(DT32,$DT$9:$DT$350,0)</f>
        <v>272</v>
      </c>
      <c r="ED32" s="47">
        <f>RANK(DU32,$DU$9:$DU$350,0)</f>
        <v>272</v>
      </c>
      <c r="EE32" s="47">
        <f>RANK(DV32,$DV$9:$DV$350,0)</f>
        <v>272</v>
      </c>
      <c r="EF32" s="47">
        <f>RANK(DW32,$DW$9:$DW$350,0)</f>
        <v>258</v>
      </c>
      <c r="EG32" s="47">
        <f>RANK(DX32,$DX$9:$DX$350,0)</f>
        <v>218</v>
      </c>
      <c r="EH32" s="47">
        <f>RANK(DY32,$DY$9:$DY$350,0)</f>
        <v>241</v>
      </c>
      <c r="EI32" s="48">
        <f>RANK(DZ32,$DZ$9:$DZ$350,0)</f>
        <v>287</v>
      </c>
      <c r="EJ32" s="32">
        <f>COUNTIFS($DR$9:$DR$350,"&gt;"&amp;DR32,$DO$9:$DO$350,DO32)+1</f>
        <v>57</v>
      </c>
      <c r="EK32" s="47">
        <f>COUNTIFS($DS$9:$DS$350,"&gt;"&amp;DS32,$DO$9:$DO$350,DO32)+1</f>
        <v>58</v>
      </c>
      <c r="EL32" s="47">
        <f>COUNTIFS($DT$9:$DT$350,"&gt;"&amp;DT32,$DO$9:$DO$350,DO32)+1</f>
        <v>57</v>
      </c>
      <c r="EM32" s="47">
        <f>COUNTIFS($DU$9:$DU$350,"&gt;"&amp;DU32,$DO$9:$DO$350,DO32)+1</f>
        <v>56</v>
      </c>
      <c r="EN32" s="47">
        <f>COUNTIFS($DV$9:$DV$350,"&gt;"&amp;DV32,$DO$9:$DO$350,DO32)+1</f>
        <v>59</v>
      </c>
      <c r="EO32" s="47">
        <f>COUNTIFS($DW$9:$DW$350,"&gt;"&amp;DW32,$DO$9:$DO$350,DO32)+1</f>
        <v>59</v>
      </c>
      <c r="EP32" s="47">
        <f>COUNTIFS($DX$9:$DX$350,"&gt;"&amp;DX32,$DO$9:$DO$350,DO32)+1</f>
        <v>58</v>
      </c>
      <c r="EQ32" s="47">
        <f>COUNTIFS($DY$9:$DY$350,"&gt;"&amp;DY32,$DO$9:$DO$350,DO32)+1</f>
        <v>57</v>
      </c>
      <c r="ER32" s="48">
        <f>COUNTIFS($DZ$9:$DZ$350,"&gt;"&amp;DZ32,$DO$9:$DO$350,DO32)+1</f>
        <v>58</v>
      </c>
      <c r="ES32" s="164">
        <f t="shared" si="13"/>
        <v>1.27</v>
      </c>
      <c r="ET32" s="165">
        <f t="shared" si="14"/>
        <v>0.87</v>
      </c>
      <c r="EU32" s="165">
        <f t="shared" si="15"/>
        <v>0.73</v>
      </c>
      <c r="EV32" s="165">
        <f t="shared" si="16"/>
        <v>0.67</v>
      </c>
      <c r="EW32" s="165">
        <f t="shared" si="17"/>
        <v>0.4</v>
      </c>
      <c r="EX32" s="165">
        <f t="shared" si="18"/>
        <v>0.4</v>
      </c>
      <c r="EY32" s="165">
        <f t="shared" si="19"/>
        <v>1.33</v>
      </c>
      <c r="EZ32" s="165">
        <f t="shared" si="20"/>
        <v>1</v>
      </c>
      <c r="FA32" s="213">
        <f t="shared" si="21"/>
        <v>1.1299999999999999</v>
      </c>
      <c r="FB32" s="164">
        <f>ROUND(((ES32-AVERAGE(ES$9:ES$350))/STDEVP(ES$9:ES$350)*10+50),2)</f>
        <v>60.66</v>
      </c>
      <c r="FC32" s="165">
        <f>ROUND(((ET32-AVERAGE(ET$9:ET$350))/STDEVP(ET$9:ET$350)*10+50),2)</f>
        <v>54.05</v>
      </c>
      <c r="FD32" s="165">
        <f>ROUND(((EU32-AVERAGE(EU$9:EU$350))/STDEVP(EU$9:EU$350)*10+50),2)</f>
        <v>55.86</v>
      </c>
      <c r="FE32" s="165">
        <f>ROUND(((EV32-AVERAGE(EV$9:EV$350))/STDEVP(EV$9:EV$350)*10+50),2)</f>
        <v>58.22</v>
      </c>
      <c r="FF32" s="165">
        <f>ROUND(((EW32-AVERAGE(EW$9:EW$350))/STDEVP(EW$9:EW$350)*10+50),2)</f>
        <v>50.16</v>
      </c>
      <c r="FG32" s="165">
        <f>ROUND(((EX32-AVERAGE(EX$9:EX$350))/STDEVP(EX$9:EX$350)*10+50),2)</f>
        <v>51.67</v>
      </c>
      <c r="FH32" s="165">
        <f>ROUND(((EY32-AVERAGE(EY$9:EY$350))/STDEVP(EY$9:EY$350)*10+50),2)</f>
        <v>70.73</v>
      </c>
      <c r="FI32" s="165">
        <f>ROUND(((EZ32-AVERAGE(EZ$9:EZ$350))/STDEVP(EZ$9:EZ$350)*10+50),2)</f>
        <v>60.97</v>
      </c>
      <c r="FJ32" s="166">
        <f>ROUND(((FA32-AVERAGE(FA$9:FA$350))/STDEVP(FA$9:FA$350)*10+50),2)</f>
        <v>55.51</v>
      </c>
      <c r="FK32" s="32">
        <f>RANK(FB32,$FB$9:$FB$350,0)</f>
        <v>44</v>
      </c>
      <c r="FL32" s="47">
        <f>RANK(FC32,$FC$9:$FC$350,0)</f>
        <v>108</v>
      </c>
      <c r="FM32" s="47">
        <f>RANK(FD32,$FD$9:$FD$350,0)</f>
        <v>76</v>
      </c>
      <c r="FN32" s="47">
        <f>RANK(FE32,$FE$9:$FE$350,0)</f>
        <v>44</v>
      </c>
      <c r="FO32" s="47">
        <f>RANK(FF32,$FF$9:$FF$350,0)</f>
        <v>92</v>
      </c>
      <c r="FP32" s="47">
        <f>RANK(FG32,$FG$9:$FG$350,0)</f>
        <v>78</v>
      </c>
      <c r="FQ32" s="47">
        <f>RANK(FH32,$FH$9:$FH$350,0)</f>
        <v>9</v>
      </c>
      <c r="FR32" s="47">
        <f>RANK(FI32,$FI$9:$FI$350,0)</f>
        <v>36</v>
      </c>
      <c r="FS32" s="48">
        <f>RANK(FJ32,$FJ$9:$FJ$350,0)</f>
        <v>76</v>
      </c>
      <c r="FT32" s="164">
        <f>ROUND(AVERAGEIF($DO$9:$DO$347,$DO32,$ES$9:$ES$347),2)</f>
        <v>0.95</v>
      </c>
      <c r="FU32" s="165">
        <f>ROUND(AVERAGEIF($DO$9:$DO$347,$DO32,$ET$9:$ET$347),2)</f>
        <v>0.69</v>
      </c>
      <c r="FV32" s="165">
        <f>ROUND(AVERAGEIF($DO$9:$DO$347,$DO32,$EU$9:$EU$347),2)</f>
        <v>0.66</v>
      </c>
      <c r="FW32" s="165">
        <f>ROUND(AVERAGEIF($DO$9:$DO$347,$DO32,$EV$9:$EV$347),2)</f>
        <v>0.52</v>
      </c>
      <c r="FX32" s="165">
        <f>ROUND(AVERAGEIF($DO$9:$DO$347,$DO32,$EW$9:$EW$347),2)</f>
        <v>0.32</v>
      </c>
      <c r="FY32" s="165">
        <f>ROUND(AVERAGEIF($DO$9:$DO$347,$DO32,$EX$9:$EX$347),2)</f>
        <v>0.34</v>
      </c>
      <c r="FZ32" s="165">
        <f>ROUND(AVERAGEIF($DO$9:$DO$347,$DO32,$EY$9:$EY$347),2)</f>
        <v>1.04</v>
      </c>
      <c r="GA32" s="165">
        <f>ROUND(AVERAGEIF($DO$9:$DO$347,$DO32,$EZ$9:$EZ$347),2)</f>
        <v>0.86</v>
      </c>
      <c r="GB32" s="166">
        <f>ROUND(AVERAGEIF($DO$9:$DO$347,$DO32,$FA$9:$FA$347),2)</f>
        <v>0.98</v>
      </c>
      <c r="GC32" s="239">
        <f t="shared" si="23"/>
        <v>0.32000000000000006</v>
      </c>
      <c r="GD32" s="243">
        <f t="shared" si="24"/>
        <v>0.18000000000000005</v>
      </c>
      <c r="GE32" s="243">
        <f t="shared" si="25"/>
        <v>6.9999999999999951E-2</v>
      </c>
      <c r="GF32" s="243">
        <f t="shared" si="26"/>
        <v>0.15000000000000002</v>
      </c>
      <c r="GG32" s="243">
        <f t="shared" si="27"/>
        <v>8.0000000000000016E-2</v>
      </c>
      <c r="GH32" s="243">
        <f t="shared" si="28"/>
        <v>0.06</v>
      </c>
      <c r="GI32" s="243">
        <f t="shared" si="29"/>
        <v>0.29000000000000004</v>
      </c>
      <c r="GJ32" s="243">
        <f t="shared" si="30"/>
        <v>0.14000000000000001</v>
      </c>
      <c r="GK32" s="244">
        <f t="shared" si="31"/>
        <v>0.14999999999999991</v>
      </c>
      <c r="GL32" s="238">
        <f>COUNTIFS($ES$9:$ES$350,"&gt;"&amp;ES32,$DO$9:$DO$350,$DO32)+1</f>
        <v>5</v>
      </c>
      <c r="GM32" s="240">
        <f>COUNTIFS($ET$9:$ET$350,"&gt;"&amp;ET32,$DO$9:$DO$350,$DO32)+1</f>
        <v>9</v>
      </c>
      <c r="GN32" s="240">
        <f>COUNTIFS($EU$9:$EU$350,"&gt;"&amp;EU32,$DO$9:$DO$350,$DO32)+1</f>
        <v>18</v>
      </c>
      <c r="GO32" s="240">
        <f>COUNTIFS($EV$9:$EV$350,"&gt;"&amp;EV32,$DO$9:$DO$350,$DO32)+1</f>
        <v>9</v>
      </c>
      <c r="GP32" s="240">
        <f>COUNTIFS($EW$9:$EW$350,"&gt;"&amp;EW32,$DO$9:$DO$350,$DO32)+1</f>
        <v>6</v>
      </c>
      <c r="GQ32" s="240">
        <f>COUNTIFS($EX$9:$EX$350,"&gt;"&amp;EX32,$DO$9:$DO$350,$DO32)+1</f>
        <v>13</v>
      </c>
      <c r="GR32" s="240">
        <f>COUNTIFS($EY$9:$EY$350,"&gt;"&amp;EY32,$DO$9:$DO$350,$DO32)+1</f>
        <v>9</v>
      </c>
      <c r="GS32" s="240">
        <f>COUNTIFS($EZ$9:$EZ$350,"&gt;"&amp;EZ32,$DO$9:$DO$350,$DO32)+1</f>
        <v>13</v>
      </c>
      <c r="GT32" s="241">
        <f>COUNTIFS($FA$9:$FA$350,"&gt;"&amp;FA32,$DO$9:$DO$350,$DO32)+1</f>
        <v>12</v>
      </c>
      <c r="GU32" s="167"/>
      <c r="GV32" s="49">
        <v>0.1</v>
      </c>
      <c r="GW32" s="49"/>
      <c r="GX32" s="49"/>
      <c r="GY32" s="49"/>
      <c r="GZ32" s="50"/>
      <c r="HA32" s="51"/>
      <c r="HB32" s="52"/>
      <c r="HC32" s="53"/>
      <c r="HD32" s="49"/>
      <c r="HE32" s="49"/>
      <c r="HF32" s="49"/>
      <c r="HG32" s="49"/>
      <c r="HH32" s="49"/>
      <c r="HI32" s="49"/>
      <c r="HJ32" s="144"/>
      <c r="HK32" s="51"/>
      <c r="HL32" s="49"/>
      <c r="HM32" s="49"/>
      <c r="HN32" s="49"/>
      <c r="HO32" s="49"/>
      <c r="HP32" s="49"/>
      <c r="HQ32" s="49"/>
      <c r="HR32" s="150"/>
      <c r="HS32" s="53"/>
      <c r="HT32" s="49"/>
      <c r="HU32" s="49"/>
      <c r="HV32" s="49"/>
      <c r="HW32" s="49"/>
      <c r="HX32" s="49"/>
      <c r="HY32" s="49"/>
      <c r="HZ32" s="144"/>
      <c r="IA32" s="51"/>
      <c r="IB32" s="49"/>
      <c r="IC32" s="49"/>
      <c r="ID32" s="49"/>
      <c r="IE32" s="49"/>
      <c r="IF32" s="49"/>
      <c r="IG32" s="49"/>
      <c r="IH32" s="49"/>
      <c r="II32" s="49"/>
      <c r="IJ32" s="49"/>
      <c r="IK32" s="49"/>
      <c r="IL32" s="49"/>
      <c r="IM32" s="150"/>
      <c r="IN32" s="51"/>
      <c r="IO32" s="49"/>
      <c r="IP32" s="49"/>
      <c r="IQ32" s="49"/>
      <c r="IR32" s="150"/>
      <c r="IS32" s="53"/>
      <c r="IT32" s="49"/>
      <c r="IU32" s="49"/>
      <c r="IV32" s="49"/>
      <c r="IW32" s="49"/>
      <c r="IX32" s="156"/>
      <c r="IY32" s="49"/>
      <c r="IZ32" s="49"/>
      <c r="JA32" s="49"/>
      <c r="JB32" s="49"/>
      <c r="JC32" s="49"/>
      <c r="JD32" s="49"/>
      <c r="JE32" s="49"/>
      <c r="JF32" s="49"/>
      <c r="JG32" s="156"/>
      <c r="JH32" s="49"/>
      <c r="JI32" s="49"/>
      <c r="JJ32" s="49"/>
      <c r="JK32" s="49"/>
      <c r="JL32" s="49"/>
      <c r="JM32" s="49"/>
      <c r="JN32" s="144"/>
      <c r="JO32" s="54"/>
      <c r="JP32" s="55"/>
      <c r="JQ32" s="51"/>
      <c r="JR32" s="49"/>
      <c r="JS32" s="47"/>
      <c r="JT32" s="47"/>
      <c r="JU32" s="47"/>
      <c r="JV32" s="245"/>
      <c r="JW32" s="53"/>
      <c r="JX32" s="49"/>
      <c r="JY32" s="49"/>
      <c r="JZ32" s="49"/>
      <c r="KA32" s="144"/>
      <c r="KB32" s="51">
        <v>7.0000000000000007E-2</v>
      </c>
      <c r="KC32" s="49"/>
      <c r="KD32" s="49"/>
      <c r="KE32" s="49"/>
      <c r="KF32" s="49"/>
      <c r="KG32" s="49"/>
      <c r="KH32" s="49"/>
      <c r="KI32" s="49"/>
      <c r="KJ32" s="150"/>
      <c r="KK32" s="53"/>
      <c r="KL32" s="49"/>
      <c r="KM32" s="49"/>
      <c r="KN32" s="49"/>
      <c r="KO32" s="49"/>
      <c r="KP32" s="49"/>
      <c r="KQ32" s="49"/>
      <c r="KR32" s="49"/>
      <c r="KS32" s="49"/>
      <c r="KT32" s="49"/>
      <c r="KU32" s="49"/>
      <c r="KV32" s="49"/>
      <c r="KW32" s="156"/>
      <c r="KX32" s="156"/>
      <c r="KY32" s="156"/>
      <c r="KZ32" s="49"/>
      <c r="LA32" s="49"/>
      <c r="LB32" s="49"/>
      <c r="LC32" s="49"/>
      <c r="LD32" s="49"/>
      <c r="LE32" s="156"/>
      <c r="LF32" s="49"/>
      <c r="LG32" s="49"/>
      <c r="LH32" s="49"/>
      <c r="LI32" s="49"/>
      <c r="LJ32" s="49"/>
      <c r="LK32" s="49"/>
      <c r="LL32" s="49"/>
      <c r="LM32" s="49"/>
      <c r="LN32" s="156"/>
      <c r="LO32" s="49"/>
      <c r="LP32" s="49"/>
      <c r="LQ32" s="49"/>
      <c r="LR32" s="49"/>
      <c r="LS32" s="49"/>
      <c r="LT32" s="49"/>
      <c r="LU32" s="56"/>
      <c r="LV32" s="35" t="s">
        <v>405</v>
      </c>
      <c r="LW32" s="36" t="s">
        <v>409</v>
      </c>
      <c r="LX32" s="200" t="s">
        <v>410</v>
      </c>
      <c r="LY32" s="201" t="s">
        <v>411</v>
      </c>
      <c r="LZ32" s="192"/>
      <c r="MA32" s="5" t="s">
        <v>1</v>
      </c>
    </row>
    <row r="33" spans="1:339" ht="17.25" customHeight="1" x14ac:dyDescent="0.15">
      <c r="A33" s="181">
        <v>25</v>
      </c>
      <c r="B33" s="242" t="s">
        <v>409</v>
      </c>
      <c r="C33" s="37"/>
      <c r="D33" s="37"/>
      <c r="E33" s="38" t="s">
        <v>345</v>
      </c>
      <c r="F33" s="36">
        <v>21</v>
      </c>
      <c r="G33" s="36" t="s">
        <v>380</v>
      </c>
      <c r="H33" s="36"/>
      <c r="I33" s="39" t="s">
        <v>348</v>
      </c>
      <c r="J33" s="40" t="s">
        <v>348</v>
      </c>
      <c r="K33" s="40" t="s">
        <v>348</v>
      </c>
      <c r="L33" s="40" t="s">
        <v>348</v>
      </c>
      <c r="M33" s="40" t="s">
        <v>348</v>
      </c>
      <c r="N33" s="40" t="s">
        <v>348</v>
      </c>
      <c r="O33" s="40" t="s">
        <v>348</v>
      </c>
      <c r="P33" s="40" t="s">
        <v>348</v>
      </c>
      <c r="Q33" s="40" t="s">
        <v>348</v>
      </c>
      <c r="R33" s="41" t="s">
        <v>348</v>
      </c>
      <c r="S33" s="42" t="s">
        <v>348</v>
      </c>
      <c r="T33" s="40" t="s">
        <v>348</v>
      </c>
      <c r="U33" s="40" t="s">
        <v>348</v>
      </c>
      <c r="V33" s="40" t="s">
        <v>347</v>
      </c>
      <c r="W33" s="40" t="s">
        <v>347</v>
      </c>
      <c r="X33" s="40" t="s">
        <v>347</v>
      </c>
      <c r="Y33" s="40" t="s">
        <v>347</v>
      </c>
      <c r="Z33" s="40" t="s">
        <v>348</v>
      </c>
      <c r="AA33" s="40" t="s">
        <v>348</v>
      </c>
      <c r="AB33" s="41" t="s">
        <v>348</v>
      </c>
      <c r="AC33" s="42" t="s">
        <v>348</v>
      </c>
      <c r="AD33" s="40" t="s">
        <v>348</v>
      </c>
      <c r="AE33" s="40" t="s">
        <v>348</v>
      </c>
      <c r="AF33" s="40" t="s">
        <v>348</v>
      </c>
      <c r="AG33" s="40" t="s">
        <v>348</v>
      </c>
      <c r="AH33" s="40" t="s">
        <v>348</v>
      </c>
      <c r="AI33" s="40" t="s">
        <v>348</v>
      </c>
      <c r="AJ33" s="40" t="s">
        <v>348</v>
      </c>
      <c r="AK33" s="40" t="s">
        <v>348</v>
      </c>
      <c r="AL33" s="41" t="s">
        <v>348</v>
      </c>
      <c r="AM33" s="42" t="s">
        <v>348</v>
      </c>
      <c r="AN33" s="40" t="s">
        <v>348</v>
      </c>
      <c r="AO33" s="40" t="s">
        <v>348</v>
      </c>
      <c r="AP33" s="40" t="s">
        <v>348</v>
      </c>
      <c r="AQ33" s="40" t="s">
        <v>348</v>
      </c>
      <c r="AR33" s="40" t="s">
        <v>348</v>
      </c>
      <c r="AS33" s="40" t="s">
        <v>348</v>
      </c>
      <c r="AT33" s="40" t="s">
        <v>348</v>
      </c>
      <c r="AU33" s="40" t="s">
        <v>348</v>
      </c>
      <c r="AV33" s="41" t="s">
        <v>348</v>
      </c>
      <c r="AW33" s="42" t="s">
        <v>348</v>
      </c>
      <c r="AX33" s="40" t="s">
        <v>348</v>
      </c>
      <c r="AY33" s="40" t="s">
        <v>348</v>
      </c>
      <c r="AZ33" s="40" t="s">
        <v>348</v>
      </c>
      <c r="BA33" s="40" t="s">
        <v>348</v>
      </c>
      <c r="BB33" s="40" t="s">
        <v>348</v>
      </c>
      <c r="BC33" s="40" t="s">
        <v>348</v>
      </c>
      <c r="BD33" s="40" t="s">
        <v>348</v>
      </c>
      <c r="BE33" s="40" t="s">
        <v>348</v>
      </c>
      <c r="BF33" s="41" t="s">
        <v>348</v>
      </c>
      <c r="BG33" s="42" t="s">
        <v>348</v>
      </c>
      <c r="BH33" s="40" t="s">
        <v>348</v>
      </c>
      <c r="BI33" s="40" t="s">
        <v>348</v>
      </c>
      <c r="BJ33" s="40" t="s">
        <v>348</v>
      </c>
      <c r="BK33" s="40" t="s">
        <v>348</v>
      </c>
      <c r="BL33" s="40" t="s">
        <v>348</v>
      </c>
      <c r="BM33" s="40" t="s">
        <v>348</v>
      </c>
      <c r="BN33" s="40" t="s">
        <v>348</v>
      </c>
      <c r="BO33" s="40" t="s">
        <v>348</v>
      </c>
      <c r="BP33" s="41" t="s">
        <v>348</v>
      </c>
      <c r="BQ33" s="43" t="s">
        <v>348</v>
      </c>
      <c r="BR33" s="40" t="s">
        <v>348</v>
      </c>
      <c r="BS33" s="40" t="s">
        <v>348</v>
      </c>
      <c r="BT33" s="40" t="s">
        <v>348</v>
      </c>
      <c r="BU33" s="40" t="s">
        <v>348</v>
      </c>
      <c r="BV33" s="40" t="s">
        <v>348</v>
      </c>
      <c r="BW33" s="40" t="s">
        <v>348</v>
      </c>
      <c r="BX33" s="40" t="s">
        <v>348</v>
      </c>
      <c r="BY33" s="40" t="s">
        <v>348</v>
      </c>
      <c r="BZ33" s="41" t="s">
        <v>348</v>
      </c>
      <c r="CA33" s="42" t="s">
        <v>348</v>
      </c>
      <c r="CB33" s="40" t="s">
        <v>348</v>
      </c>
      <c r="CC33" s="40" t="s">
        <v>348</v>
      </c>
      <c r="CD33" s="40" t="s">
        <v>348</v>
      </c>
      <c r="CE33" s="40" t="s">
        <v>348</v>
      </c>
      <c r="CF33" s="40" t="s">
        <v>348</v>
      </c>
      <c r="CG33" s="40" t="s">
        <v>348</v>
      </c>
      <c r="CH33" s="40" t="s">
        <v>348</v>
      </c>
      <c r="CI33" s="40" t="s">
        <v>348</v>
      </c>
      <c r="CJ33" s="41" t="s">
        <v>348</v>
      </c>
      <c r="CK33" s="42" t="s">
        <v>348</v>
      </c>
      <c r="CL33" s="40" t="s">
        <v>348</v>
      </c>
      <c r="CM33" s="40" t="s">
        <v>348</v>
      </c>
      <c r="CN33" s="40" t="s">
        <v>348</v>
      </c>
      <c r="CO33" s="40" t="s">
        <v>348</v>
      </c>
      <c r="CP33" s="40" t="s">
        <v>348</v>
      </c>
      <c r="CQ33" s="40" t="s">
        <v>348</v>
      </c>
      <c r="CR33" s="40" t="s">
        <v>348</v>
      </c>
      <c r="CS33" s="40" t="s">
        <v>348</v>
      </c>
      <c r="CT33" s="44" t="s">
        <v>348</v>
      </c>
      <c r="CU33" s="32" t="s">
        <v>354</v>
      </c>
      <c r="CV33" s="47">
        <v>2</v>
      </c>
      <c r="CW33" s="47">
        <v>3</v>
      </c>
      <c r="CX33" s="47">
        <v>3</v>
      </c>
      <c r="CY33" s="55">
        <v>4</v>
      </c>
      <c r="CZ33" s="34" t="s">
        <v>354</v>
      </c>
      <c r="DA33" s="47">
        <f t="shared" si="4"/>
        <v>2</v>
      </c>
      <c r="DB33" s="47">
        <f t="shared" si="5"/>
        <v>6</v>
      </c>
      <c r="DC33" s="47">
        <f t="shared" si="6"/>
        <v>18</v>
      </c>
      <c r="DD33" s="179">
        <f t="shared" si="7"/>
        <v>72</v>
      </c>
      <c r="DE33" s="32">
        <v>500</v>
      </c>
      <c r="DF33" s="47">
        <v>750</v>
      </c>
      <c r="DG33" s="47">
        <v>1500</v>
      </c>
      <c r="DH33" s="47">
        <v>2500</v>
      </c>
      <c r="DI33" s="55">
        <v>7500</v>
      </c>
      <c r="DJ33" s="174">
        <v>1</v>
      </c>
      <c r="DK33" s="49">
        <f t="shared" si="8"/>
        <v>0.75</v>
      </c>
      <c r="DL33" s="49">
        <f t="shared" si="9"/>
        <v>0.5</v>
      </c>
      <c r="DM33" s="49">
        <f t="shared" si="10"/>
        <v>0.27777777777777779</v>
      </c>
      <c r="DN33" s="56">
        <f t="shared" si="11"/>
        <v>0.20833333333333334</v>
      </c>
      <c r="DO33" s="45" t="s">
        <v>350</v>
      </c>
      <c r="DP33" s="31" t="s">
        <v>370</v>
      </c>
      <c r="DQ33" s="46">
        <v>4</v>
      </c>
      <c r="DR33" s="32">
        <v>34</v>
      </c>
      <c r="DS33" s="47">
        <v>12</v>
      </c>
      <c r="DT33" s="47">
        <v>15</v>
      </c>
      <c r="DU33" s="47">
        <v>16</v>
      </c>
      <c r="DV33" s="47">
        <v>6</v>
      </c>
      <c r="DW33" s="47">
        <v>4</v>
      </c>
      <c r="DX33" s="47">
        <v>6</v>
      </c>
      <c r="DY33" s="47">
        <v>3</v>
      </c>
      <c r="DZ33" s="48">
        <f t="shared" si="12"/>
        <v>21</v>
      </c>
      <c r="EA33" s="32">
        <f>RANK(DR33,$DR$9:$DR$350,0)</f>
        <v>234</v>
      </c>
      <c r="EB33" s="47">
        <f>RANK(DS33,$DS$9:$DS$350,0)</f>
        <v>277</v>
      </c>
      <c r="EC33" s="47">
        <f>RANK(DT33,$DT$9:$DT$350,0)</f>
        <v>238</v>
      </c>
      <c r="ED33" s="47">
        <f>RANK(DU33,$DU$9:$DU$350,0)</f>
        <v>227</v>
      </c>
      <c r="EE33" s="47">
        <f>RANK(DV33,$DV$9:$DV$350,0)</f>
        <v>272</v>
      </c>
      <c r="EF33" s="47">
        <f>RANK(DW33,$DW$9:$DW$350,0)</f>
        <v>290</v>
      </c>
      <c r="EG33" s="47">
        <f>RANK(DX33,$DX$9:$DX$350,0)</f>
        <v>295</v>
      </c>
      <c r="EH33" s="47">
        <f>RANK(DY33,$DY$9:$DY$350,0)</f>
        <v>309</v>
      </c>
      <c r="EI33" s="48">
        <f>RANK(DZ33,$DZ$9:$DZ$350,0)</f>
        <v>276</v>
      </c>
      <c r="EJ33" s="32">
        <f>COUNTIFS($DR$9:$DR$350,"&gt;"&amp;DR33,$DO$9:$DO$350,DO33)+1</f>
        <v>57</v>
      </c>
      <c r="EK33" s="47">
        <f>COUNTIFS($DS$9:$DS$350,"&gt;"&amp;DS33,$DO$9:$DO$350,DO33)+1</f>
        <v>55</v>
      </c>
      <c r="EL33" s="47">
        <f>COUNTIFS($DT$9:$DT$350,"&gt;"&amp;DT33,$DO$9:$DO$350,DO33)+1</f>
        <v>59</v>
      </c>
      <c r="EM33" s="47">
        <f>COUNTIFS($DU$9:$DU$350,"&gt;"&amp;DU33,$DO$9:$DO$350,DO33)+1</f>
        <v>60</v>
      </c>
      <c r="EN33" s="47">
        <f>COUNTIFS($DV$9:$DV$350,"&gt;"&amp;DV33,$DO$9:$DO$350,DO33)+1</f>
        <v>58</v>
      </c>
      <c r="EO33" s="47">
        <f>COUNTIFS($DW$9:$DW$350,"&gt;"&amp;DW33,$DO$9:$DO$350,DO33)+1</f>
        <v>58</v>
      </c>
      <c r="EP33" s="47">
        <f>COUNTIFS($DX$9:$DX$350,"&gt;"&amp;DX33,$DO$9:$DO$350,DO33)+1</f>
        <v>52</v>
      </c>
      <c r="EQ33" s="47">
        <f>COUNTIFS($DY$9:$DY$350,"&gt;"&amp;DY33,$DO$9:$DO$350,DO33)+1</f>
        <v>60</v>
      </c>
      <c r="ER33" s="48">
        <f>COUNTIFS($DZ$9:$DZ$350,"&gt;"&amp;DZ33,$DO$9:$DO$350,DO33)+1</f>
        <v>60</v>
      </c>
      <c r="ES33" s="164">
        <f t="shared" si="13"/>
        <v>1.62</v>
      </c>
      <c r="ET33" s="165">
        <f t="shared" si="14"/>
        <v>0.56999999999999995</v>
      </c>
      <c r="EU33" s="165">
        <f t="shared" si="15"/>
        <v>0.71</v>
      </c>
      <c r="EV33" s="165">
        <f t="shared" si="16"/>
        <v>0.76</v>
      </c>
      <c r="EW33" s="165">
        <f t="shared" si="17"/>
        <v>0.28999999999999998</v>
      </c>
      <c r="EX33" s="165">
        <f t="shared" si="18"/>
        <v>0.19</v>
      </c>
      <c r="EY33" s="165">
        <f t="shared" si="19"/>
        <v>0.28999999999999998</v>
      </c>
      <c r="EZ33" s="165">
        <f t="shared" si="20"/>
        <v>0.14000000000000001</v>
      </c>
      <c r="FA33" s="213">
        <f t="shared" si="21"/>
        <v>1</v>
      </c>
      <c r="FB33" s="164">
        <f>ROUND(((ES33-AVERAGE(ES$9:ES$350))/STDEVP(ES$9:ES$350)*10+50),2)</f>
        <v>73.59</v>
      </c>
      <c r="FC33" s="165">
        <f>ROUND(((ET33-AVERAGE(ET$9:ET$350))/STDEVP(ET$9:ET$350)*10+50),2)</f>
        <v>45.67</v>
      </c>
      <c r="FD33" s="165">
        <f>ROUND(((EU33-AVERAGE(EU$9:EU$350))/STDEVP(EU$9:EU$350)*10+50),2)</f>
        <v>55.08</v>
      </c>
      <c r="FE33" s="165">
        <f>ROUND(((EV33-AVERAGE(EV$9:EV$350))/STDEVP(EV$9:EV$350)*10+50),2)</f>
        <v>62.8</v>
      </c>
      <c r="FF33" s="165">
        <f>ROUND(((EW33-AVERAGE(EW$9:EW$350))/STDEVP(EW$9:EW$350)*10+50),2)</f>
        <v>46.42</v>
      </c>
      <c r="FG33" s="165">
        <f>ROUND(((EX33-AVERAGE(EX$9:EX$350))/STDEVP(EX$9:EX$350)*10+50),2)</f>
        <v>44.22</v>
      </c>
      <c r="FH33" s="165">
        <f>ROUND(((EY33-AVERAGE(EY$9:EY$350))/STDEVP(EY$9:EY$350)*10+50),2)</f>
        <v>39.46</v>
      </c>
      <c r="FI33" s="165">
        <f>ROUND(((EZ33-AVERAGE(EZ$9:EZ$350))/STDEVP(EZ$9:EZ$350)*10+50),2)</f>
        <v>35.200000000000003</v>
      </c>
      <c r="FJ33" s="166">
        <f>ROUND(((FA33-AVERAGE(FA$9:FA$350))/STDEVP(FA$9:FA$350)*10+50),2)</f>
        <v>50.89</v>
      </c>
      <c r="FK33" s="32">
        <f>RANK(FB33,$FB$9:$FB$350,0)</f>
        <v>4</v>
      </c>
      <c r="FL33" s="47">
        <f>RANK(FC33,$FC$9:$FC$350,0)</f>
        <v>188</v>
      </c>
      <c r="FM33" s="47">
        <f>RANK(FD33,$FD$9:$FD$350,0)</f>
        <v>81</v>
      </c>
      <c r="FN33" s="47">
        <f>RANK(FE33,$FE$9:$FE$350,0)</f>
        <v>26</v>
      </c>
      <c r="FO33" s="47">
        <f>RANK(FF33,$FF$9:$FF$350,0)</f>
        <v>155</v>
      </c>
      <c r="FP33" s="47">
        <f>RANK(FG33,$FG$9:$FG$350,0)</f>
        <v>212</v>
      </c>
      <c r="FQ33" s="47">
        <f>RANK(FH33,$FH$9:$FH$350,0)</f>
        <v>266</v>
      </c>
      <c r="FR33" s="47">
        <f>RANK(FI33,$FI$9:$FI$350,0)</f>
        <v>299</v>
      </c>
      <c r="FS33" s="48">
        <f>RANK(FJ33,$FJ$9:$FJ$350,0)</f>
        <v>120</v>
      </c>
      <c r="FT33" s="164">
        <f>ROUND(AVERAGEIF($DO$9:$DO$347,$DO33,$ES$9:$ES$347),2)</f>
        <v>1.1599999999999999</v>
      </c>
      <c r="FU33" s="165">
        <f>ROUND(AVERAGEIF($DO$9:$DO$347,$DO33,$ET$9:$ET$347),2)</f>
        <v>0.45</v>
      </c>
      <c r="FV33" s="165">
        <f>ROUND(AVERAGEIF($DO$9:$DO$347,$DO33,$EU$9:$EU$347),2)</f>
        <v>0.66</v>
      </c>
      <c r="FW33" s="165">
        <f>ROUND(AVERAGEIF($DO$9:$DO$347,$DO33,$EV$9:$EV$347),2)</f>
        <v>0.73</v>
      </c>
      <c r="FX33" s="165">
        <f>ROUND(AVERAGEIF($DO$9:$DO$347,$DO33,$EW$9:$EW$347),2)</f>
        <v>0.26</v>
      </c>
      <c r="FY33" s="165">
        <f>ROUND(AVERAGEIF($DO$9:$DO$347,$DO33,$EX$9:$EX$347),2)</f>
        <v>0.2</v>
      </c>
      <c r="FZ33" s="165">
        <f>ROUND(AVERAGEIF($DO$9:$DO$347,$DO33,$EY$9:$EY$347),2)</f>
        <v>0.28000000000000003</v>
      </c>
      <c r="GA33" s="165">
        <f>ROUND(AVERAGEIF($DO$9:$DO$347,$DO33,$EZ$9:$EZ$347),2)</f>
        <v>0.23</v>
      </c>
      <c r="GB33" s="166">
        <f>ROUND(AVERAGEIF($DO$9:$DO$347,$DO33,$FA$9:$FA$347),2)</f>
        <v>0.92</v>
      </c>
      <c r="GC33" s="239">
        <f t="shared" si="23"/>
        <v>0.46000000000000019</v>
      </c>
      <c r="GD33" s="243">
        <f t="shared" si="24"/>
        <v>0.11999999999999994</v>
      </c>
      <c r="GE33" s="243">
        <f t="shared" si="25"/>
        <v>4.9999999999999933E-2</v>
      </c>
      <c r="GF33" s="243">
        <f t="shared" si="26"/>
        <v>3.0000000000000027E-2</v>
      </c>
      <c r="GG33" s="243">
        <f t="shared" si="27"/>
        <v>2.9999999999999971E-2</v>
      </c>
      <c r="GH33" s="243">
        <f t="shared" si="28"/>
        <v>-1.0000000000000009E-2</v>
      </c>
      <c r="GI33" s="243">
        <f t="shared" si="29"/>
        <v>9.9999999999999534E-3</v>
      </c>
      <c r="GJ33" s="243">
        <f t="shared" si="30"/>
        <v>-0.09</v>
      </c>
      <c r="GK33" s="244">
        <f t="shared" si="31"/>
        <v>7.999999999999996E-2</v>
      </c>
      <c r="GL33" s="238">
        <f>COUNTIFS($ES$9:$ES$350,"&gt;"&amp;ES33,$DO$9:$DO$350,$DO33)+1</f>
        <v>3</v>
      </c>
      <c r="GM33" s="240">
        <f>COUNTIFS($ET$9:$ET$350,"&gt;"&amp;ET33,$DO$9:$DO$350,$DO33)+1</f>
        <v>9</v>
      </c>
      <c r="GN33" s="240">
        <f>COUNTIFS($EU$9:$EU$350,"&gt;"&amp;EU33,$DO$9:$DO$350,$DO33)+1</f>
        <v>23</v>
      </c>
      <c r="GO33" s="240">
        <f>COUNTIFS($EV$9:$EV$350,"&gt;"&amp;EV33,$DO$9:$DO$350,$DO33)+1</f>
        <v>21</v>
      </c>
      <c r="GP33" s="240">
        <f>COUNTIFS($EW$9:$EW$350,"&gt;"&amp;EW33,$DO$9:$DO$350,$DO33)+1</f>
        <v>14</v>
      </c>
      <c r="GQ33" s="240">
        <f>COUNTIFS($EX$9:$EX$350,"&gt;"&amp;EX33,$DO$9:$DO$350,$DO33)+1</f>
        <v>30</v>
      </c>
      <c r="GR33" s="240">
        <f>COUNTIFS($EY$9:$EY$350,"&gt;"&amp;EY33,$DO$9:$DO$350,$DO33)+1</f>
        <v>22</v>
      </c>
      <c r="GS33" s="240">
        <f>COUNTIFS($EZ$9:$EZ$350,"&gt;"&amp;EZ33,$DO$9:$DO$350,$DO33)+1</f>
        <v>48</v>
      </c>
      <c r="GT33" s="241">
        <f>COUNTIFS($FA$9:$FA$350,"&gt;"&amp;FA33,$DO$9:$DO$350,$DO33)+1</f>
        <v>23</v>
      </c>
      <c r="GU33" s="167">
        <v>7.0000000000000007E-2</v>
      </c>
      <c r="GV33" s="49"/>
      <c r="GW33" s="49"/>
      <c r="GX33" s="49"/>
      <c r="GY33" s="49"/>
      <c r="GZ33" s="50"/>
      <c r="HA33" s="51"/>
      <c r="HB33" s="52"/>
      <c r="HC33" s="53"/>
      <c r="HD33" s="49"/>
      <c r="HE33" s="49"/>
      <c r="HF33" s="49"/>
      <c r="HG33" s="49"/>
      <c r="HH33" s="49"/>
      <c r="HI33" s="49"/>
      <c r="HJ33" s="144"/>
      <c r="HK33" s="51">
        <v>0.1</v>
      </c>
      <c r="HL33" s="49"/>
      <c r="HM33" s="49"/>
      <c r="HN33" s="49"/>
      <c r="HO33" s="49"/>
      <c r="HP33" s="49"/>
      <c r="HQ33" s="49"/>
      <c r="HR33" s="150"/>
      <c r="HS33" s="53"/>
      <c r="HT33" s="49"/>
      <c r="HU33" s="49"/>
      <c r="HV33" s="49"/>
      <c r="HW33" s="49"/>
      <c r="HX33" s="49"/>
      <c r="HY33" s="49"/>
      <c r="HZ33" s="144"/>
      <c r="IA33" s="51"/>
      <c r="IB33" s="49"/>
      <c r="IC33" s="49"/>
      <c r="ID33" s="49"/>
      <c r="IE33" s="49"/>
      <c r="IF33" s="49"/>
      <c r="IG33" s="49"/>
      <c r="IH33" s="49"/>
      <c r="II33" s="49"/>
      <c r="IJ33" s="49"/>
      <c r="IK33" s="49"/>
      <c r="IL33" s="49"/>
      <c r="IM33" s="150"/>
      <c r="IN33" s="51"/>
      <c r="IO33" s="49"/>
      <c r="IP33" s="49"/>
      <c r="IQ33" s="49"/>
      <c r="IR33" s="150"/>
      <c r="IS33" s="53"/>
      <c r="IT33" s="49"/>
      <c r="IU33" s="49"/>
      <c r="IV33" s="49"/>
      <c r="IW33" s="49"/>
      <c r="IX33" s="156"/>
      <c r="IY33" s="49"/>
      <c r="IZ33" s="49"/>
      <c r="JA33" s="49"/>
      <c r="JB33" s="49"/>
      <c r="JC33" s="49"/>
      <c r="JD33" s="49"/>
      <c r="JE33" s="49"/>
      <c r="JF33" s="49"/>
      <c r="JG33" s="156"/>
      <c r="JH33" s="49"/>
      <c r="JI33" s="49"/>
      <c r="JJ33" s="49"/>
      <c r="JK33" s="49"/>
      <c r="JL33" s="49"/>
      <c r="JM33" s="49"/>
      <c r="JN33" s="144"/>
      <c r="JO33" s="54"/>
      <c r="JP33" s="55"/>
      <c r="JQ33" s="51"/>
      <c r="JR33" s="49"/>
      <c r="JS33" s="47"/>
      <c r="JT33" s="47"/>
      <c r="JU33" s="47"/>
      <c r="JV33" s="245"/>
      <c r="JW33" s="53"/>
      <c r="JX33" s="49"/>
      <c r="JY33" s="49"/>
      <c r="JZ33" s="49"/>
      <c r="KA33" s="144"/>
      <c r="KB33" s="51"/>
      <c r="KC33" s="49"/>
      <c r="KD33" s="49"/>
      <c r="KE33" s="49"/>
      <c r="KF33" s="49"/>
      <c r="KG33" s="49">
        <v>7.0000000000000007E-2</v>
      </c>
      <c r="KH33" s="49"/>
      <c r="KI33" s="49"/>
      <c r="KJ33" s="150"/>
      <c r="KK33" s="53"/>
      <c r="KL33" s="49"/>
      <c r="KM33" s="49"/>
      <c r="KN33" s="49"/>
      <c r="KO33" s="49"/>
      <c r="KP33" s="49"/>
      <c r="KQ33" s="49"/>
      <c r="KR33" s="49"/>
      <c r="KS33" s="49"/>
      <c r="KT33" s="49"/>
      <c r="KU33" s="49"/>
      <c r="KV33" s="49"/>
      <c r="KW33" s="156"/>
      <c r="KX33" s="156"/>
      <c r="KY33" s="156"/>
      <c r="KZ33" s="49"/>
      <c r="LA33" s="49"/>
      <c r="LB33" s="49"/>
      <c r="LC33" s="49"/>
      <c r="LD33" s="49"/>
      <c r="LE33" s="156"/>
      <c r="LF33" s="49"/>
      <c r="LG33" s="49">
        <v>7.0000000000000007E-2</v>
      </c>
      <c r="LH33" s="49"/>
      <c r="LI33" s="49"/>
      <c r="LJ33" s="49"/>
      <c r="LK33" s="49"/>
      <c r="LL33" s="49"/>
      <c r="LM33" s="49"/>
      <c r="LN33" s="156"/>
      <c r="LO33" s="49"/>
      <c r="LP33" s="49"/>
      <c r="LQ33" s="49"/>
      <c r="LR33" s="49"/>
      <c r="LS33" s="49"/>
      <c r="LT33" s="49"/>
      <c r="LU33" s="56"/>
      <c r="LV33" s="35" t="s">
        <v>407</v>
      </c>
      <c r="LW33" s="36" t="s">
        <v>412</v>
      </c>
      <c r="LX33" s="200" t="s">
        <v>413</v>
      </c>
      <c r="LY33" s="201" t="s">
        <v>414</v>
      </c>
      <c r="LZ33" s="192"/>
      <c r="MA33" s="5" t="s">
        <v>1</v>
      </c>
    </row>
    <row r="34" spans="1:339" ht="17.25" customHeight="1" x14ac:dyDescent="0.15">
      <c r="A34" s="181">
        <v>26</v>
      </c>
      <c r="B34" s="242" t="s">
        <v>412</v>
      </c>
      <c r="C34" s="37"/>
      <c r="D34" s="37"/>
      <c r="E34" s="38" t="s">
        <v>345</v>
      </c>
      <c r="F34" s="36">
        <v>17</v>
      </c>
      <c r="G34" s="36" t="s">
        <v>346</v>
      </c>
      <c r="H34" s="36"/>
      <c r="I34" s="39" t="s">
        <v>348</v>
      </c>
      <c r="J34" s="40" t="s">
        <v>348</v>
      </c>
      <c r="K34" s="40" t="s">
        <v>348</v>
      </c>
      <c r="L34" s="40" t="s">
        <v>348</v>
      </c>
      <c r="M34" s="40" t="s">
        <v>348</v>
      </c>
      <c r="N34" s="40" t="s">
        <v>348</v>
      </c>
      <c r="O34" s="40" t="s">
        <v>348</v>
      </c>
      <c r="P34" s="40" t="s">
        <v>348</v>
      </c>
      <c r="Q34" s="40" t="s">
        <v>348</v>
      </c>
      <c r="R34" s="41" t="s">
        <v>347</v>
      </c>
      <c r="S34" s="42" t="s">
        <v>347</v>
      </c>
      <c r="T34" s="40" t="s">
        <v>347</v>
      </c>
      <c r="U34" s="40" t="s">
        <v>347</v>
      </c>
      <c r="V34" s="40" t="s">
        <v>347</v>
      </c>
      <c r="W34" s="40" t="s">
        <v>347</v>
      </c>
      <c r="X34" s="40" t="s">
        <v>348</v>
      </c>
      <c r="Y34" s="40" t="s">
        <v>348</v>
      </c>
      <c r="Z34" s="40" t="s">
        <v>348</v>
      </c>
      <c r="AA34" s="40" t="s">
        <v>348</v>
      </c>
      <c r="AB34" s="41" t="s">
        <v>348</v>
      </c>
      <c r="AC34" s="42" t="s">
        <v>348</v>
      </c>
      <c r="AD34" s="40" t="s">
        <v>348</v>
      </c>
      <c r="AE34" s="40" t="s">
        <v>348</v>
      </c>
      <c r="AF34" s="40" t="s">
        <v>348</v>
      </c>
      <c r="AG34" s="40" t="s">
        <v>348</v>
      </c>
      <c r="AH34" s="40" t="s">
        <v>348</v>
      </c>
      <c r="AI34" s="40" t="s">
        <v>348</v>
      </c>
      <c r="AJ34" s="40" t="s">
        <v>348</v>
      </c>
      <c r="AK34" s="40" t="s">
        <v>348</v>
      </c>
      <c r="AL34" s="41" t="s">
        <v>348</v>
      </c>
      <c r="AM34" s="42" t="s">
        <v>348</v>
      </c>
      <c r="AN34" s="40" t="s">
        <v>348</v>
      </c>
      <c r="AO34" s="40" t="s">
        <v>348</v>
      </c>
      <c r="AP34" s="40" t="s">
        <v>348</v>
      </c>
      <c r="AQ34" s="40" t="s">
        <v>348</v>
      </c>
      <c r="AR34" s="40" t="s">
        <v>348</v>
      </c>
      <c r="AS34" s="40" t="s">
        <v>348</v>
      </c>
      <c r="AT34" s="40" t="s">
        <v>348</v>
      </c>
      <c r="AU34" s="40" t="s">
        <v>348</v>
      </c>
      <c r="AV34" s="41" t="s">
        <v>348</v>
      </c>
      <c r="AW34" s="42" t="s">
        <v>348</v>
      </c>
      <c r="AX34" s="40" t="s">
        <v>348</v>
      </c>
      <c r="AY34" s="40" t="s">
        <v>348</v>
      </c>
      <c r="AZ34" s="40" t="s">
        <v>348</v>
      </c>
      <c r="BA34" s="40" t="s">
        <v>348</v>
      </c>
      <c r="BB34" s="40" t="s">
        <v>348</v>
      </c>
      <c r="BC34" s="40" t="s">
        <v>348</v>
      </c>
      <c r="BD34" s="40" t="s">
        <v>348</v>
      </c>
      <c r="BE34" s="40" t="s">
        <v>348</v>
      </c>
      <c r="BF34" s="41" t="s">
        <v>348</v>
      </c>
      <c r="BG34" s="42" t="s">
        <v>348</v>
      </c>
      <c r="BH34" s="40" t="s">
        <v>348</v>
      </c>
      <c r="BI34" s="40" t="s">
        <v>348</v>
      </c>
      <c r="BJ34" s="40" t="s">
        <v>348</v>
      </c>
      <c r="BK34" s="40" t="s">
        <v>348</v>
      </c>
      <c r="BL34" s="40" t="s">
        <v>348</v>
      </c>
      <c r="BM34" s="40" t="s">
        <v>348</v>
      </c>
      <c r="BN34" s="40" t="s">
        <v>348</v>
      </c>
      <c r="BO34" s="40" t="s">
        <v>348</v>
      </c>
      <c r="BP34" s="41" t="s">
        <v>348</v>
      </c>
      <c r="BQ34" s="43" t="s">
        <v>348</v>
      </c>
      <c r="BR34" s="40" t="s">
        <v>348</v>
      </c>
      <c r="BS34" s="40" t="s">
        <v>348</v>
      </c>
      <c r="BT34" s="40" t="s">
        <v>348</v>
      </c>
      <c r="BU34" s="40" t="s">
        <v>348</v>
      </c>
      <c r="BV34" s="40" t="s">
        <v>348</v>
      </c>
      <c r="BW34" s="40" t="s">
        <v>348</v>
      </c>
      <c r="BX34" s="40" t="s">
        <v>348</v>
      </c>
      <c r="BY34" s="40" t="s">
        <v>348</v>
      </c>
      <c r="BZ34" s="41" t="s">
        <v>348</v>
      </c>
      <c r="CA34" s="42" t="s">
        <v>348</v>
      </c>
      <c r="CB34" s="40" t="s">
        <v>348</v>
      </c>
      <c r="CC34" s="40" t="s">
        <v>348</v>
      </c>
      <c r="CD34" s="40" t="s">
        <v>348</v>
      </c>
      <c r="CE34" s="40" t="s">
        <v>348</v>
      </c>
      <c r="CF34" s="40" t="s">
        <v>348</v>
      </c>
      <c r="CG34" s="40" t="s">
        <v>348</v>
      </c>
      <c r="CH34" s="40" t="s">
        <v>348</v>
      </c>
      <c r="CI34" s="40" t="s">
        <v>348</v>
      </c>
      <c r="CJ34" s="41" t="s">
        <v>348</v>
      </c>
      <c r="CK34" s="42" t="s">
        <v>348</v>
      </c>
      <c r="CL34" s="40" t="s">
        <v>348</v>
      </c>
      <c r="CM34" s="40" t="s">
        <v>348</v>
      </c>
      <c r="CN34" s="40" t="s">
        <v>348</v>
      </c>
      <c r="CO34" s="40" t="s">
        <v>348</v>
      </c>
      <c r="CP34" s="40" t="s">
        <v>348</v>
      </c>
      <c r="CQ34" s="40" t="s">
        <v>348</v>
      </c>
      <c r="CR34" s="40" t="s">
        <v>348</v>
      </c>
      <c r="CS34" s="40" t="s">
        <v>348</v>
      </c>
      <c r="CT34" s="44" t="s">
        <v>348</v>
      </c>
      <c r="CU34" s="32" t="s">
        <v>354</v>
      </c>
      <c r="CV34" s="47">
        <v>2</v>
      </c>
      <c r="CW34" s="47">
        <v>3</v>
      </c>
      <c r="CX34" s="47">
        <v>3</v>
      </c>
      <c r="CY34" s="55">
        <v>4</v>
      </c>
      <c r="CZ34" s="34" t="s">
        <v>354</v>
      </c>
      <c r="DA34" s="47">
        <f t="shared" si="4"/>
        <v>2</v>
      </c>
      <c r="DB34" s="47">
        <f t="shared" si="5"/>
        <v>6</v>
      </c>
      <c r="DC34" s="47">
        <f t="shared" si="6"/>
        <v>18</v>
      </c>
      <c r="DD34" s="179">
        <f t="shared" si="7"/>
        <v>72</v>
      </c>
      <c r="DE34" s="32">
        <v>20</v>
      </c>
      <c r="DF34" s="47">
        <v>30</v>
      </c>
      <c r="DG34" s="47">
        <v>50</v>
      </c>
      <c r="DH34" s="47">
        <v>80</v>
      </c>
      <c r="DI34" s="55">
        <v>230</v>
      </c>
      <c r="DJ34" s="174">
        <v>1</v>
      </c>
      <c r="DK34" s="49">
        <f t="shared" si="8"/>
        <v>0.75</v>
      </c>
      <c r="DL34" s="49">
        <f t="shared" si="9"/>
        <v>0.41666666666666669</v>
      </c>
      <c r="DM34" s="49">
        <f t="shared" si="10"/>
        <v>0.22222222222222224</v>
      </c>
      <c r="DN34" s="56">
        <f t="shared" si="11"/>
        <v>0.15972222222222224</v>
      </c>
      <c r="DO34" s="45" t="s">
        <v>376</v>
      </c>
      <c r="DP34" s="31"/>
      <c r="DQ34" s="46">
        <v>4</v>
      </c>
      <c r="DR34" s="32">
        <v>16</v>
      </c>
      <c r="DS34" s="47">
        <v>11</v>
      </c>
      <c r="DT34" s="47">
        <v>9</v>
      </c>
      <c r="DU34" s="47">
        <v>8</v>
      </c>
      <c r="DV34" s="47">
        <v>4</v>
      </c>
      <c r="DW34" s="47">
        <v>5</v>
      </c>
      <c r="DX34" s="47">
        <v>16</v>
      </c>
      <c r="DY34" s="47">
        <v>12</v>
      </c>
      <c r="DZ34" s="48">
        <f t="shared" si="12"/>
        <v>13</v>
      </c>
      <c r="EA34" s="32">
        <f>RANK(DR34,$DR$9:$DR$350,0)</f>
        <v>294</v>
      </c>
      <c r="EB34" s="47">
        <f>RANK(DS34,$DS$9:$DS$350,0)</f>
        <v>282</v>
      </c>
      <c r="EC34" s="47">
        <f>RANK(DT34,$DT$9:$DT$350,0)</f>
        <v>285</v>
      </c>
      <c r="ED34" s="47">
        <f>RANK(DU34,$DU$9:$DU$350,0)</f>
        <v>290</v>
      </c>
      <c r="EE34" s="47">
        <f>RANK(DV34,$DV$9:$DV$350,0)</f>
        <v>295</v>
      </c>
      <c r="EF34" s="47">
        <f>RANK(DW34,$DW$9:$DW$350,0)</f>
        <v>274</v>
      </c>
      <c r="EG34" s="47">
        <f>RANK(DX34,$DX$9:$DX$350,0)</f>
        <v>234</v>
      </c>
      <c r="EH34" s="47">
        <f>RANK(DY34,$DY$9:$DY$350,0)</f>
        <v>250</v>
      </c>
      <c r="EI34" s="48">
        <f>RANK(DZ34,$DZ$9:$DZ$350,0)</f>
        <v>300</v>
      </c>
      <c r="EJ34" s="32">
        <f>COUNTIFS($DR$9:$DR$350,"&gt;"&amp;DR34,$DO$9:$DO$350,DO34)+1</f>
        <v>59</v>
      </c>
      <c r="EK34" s="47">
        <f>COUNTIFS($DS$9:$DS$350,"&gt;"&amp;DS34,$DO$9:$DO$350,DO34)+1</f>
        <v>59</v>
      </c>
      <c r="EL34" s="47">
        <f>COUNTIFS($DT$9:$DT$350,"&gt;"&amp;DT34,$DO$9:$DO$350,DO34)+1</f>
        <v>59</v>
      </c>
      <c r="EM34" s="47">
        <f>COUNTIFS($DU$9:$DU$350,"&gt;"&amp;DU34,$DO$9:$DO$350,DO34)+1</f>
        <v>60</v>
      </c>
      <c r="EN34" s="47">
        <f>COUNTIFS($DV$9:$DV$350,"&gt;"&amp;DV34,$DO$9:$DO$350,DO34)+1</f>
        <v>60</v>
      </c>
      <c r="EO34" s="47">
        <f>COUNTIFS($DW$9:$DW$350,"&gt;"&amp;DW34,$DO$9:$DO$350,DO34)+1</f>
        <v>60</v>
      </c>
      <c r="EP34" s="47">
        <f>COUNTIFS($DX$9:$DX$350,"&gt;"&amp;DX34,$DO$9:$DO$350,DO34)+1</f>
        <v>59</v>
      </c>
      <c r="EQ34" s="47">
        <f>COUNTIFS($DY$9:$DY$350,"&gt;"&amp;DY34,$DO$9:$DO$350,DO34)+1</f>
        <v>59</v>
      </c>
      <c r="ER34" s="48">
        <f>COUNTIFS($DZ$9:$DZ$350,"&gt;"&amp;DZ34,$DO$9:$DO$350,DO34)+1</f>
        <v>60</v>
      </c>
      <c r="ES34" s="164">
        <f t="shared" si="13"/>
        <v>0.94</v>
      </c>
      <c r="ET34" s="165">
        <f t="shared" si="14"/>
        <v>0.65</v>
      </c>
      <c r="EU34" s="165">
        <f t="shared" si="15"/>
        <v>0.53</v>
      </c>
      <c r="EV34" s="165">
        <f t="shared" si="16"/>
        <v>0.47</v>
      </c>
      <c r="EW34" s="165">
        <f t="shared" si="17"/>
        <v>0.24</v>
      </c>
      <c r="EX34" s="165">
        <f t="shared" si="18"/>
        <v>0.28999999999999998</v>
      </c>
      <c r="EY34" s="165">
        <f t="shared" si="19"/>
        <v>0.94</v>
      </c>
      <c r="EZ34" s="165">
        <f t="shared" si="20"/>
        <v>0.71</v>
      </c>
      <c r="FA34" s="213">
        <f t="shared" si="21"/>
        <v>0.76</v>
      </c>
      <c r="FB34" s="164">
        <f>ROUND(((ES34-AVERAGE(ES$9:ES$350))/STDEVP(ES$9:ES$350)*10+50),2)</f>
        <v>48.47</v>
      </c>
      <c r="FC34" s="165">
        <f>ROUND(((ET34-AVERAGE(ET$9:ET$350))/STDEVP(ET$9:ET$350)*10+50),2)</f>
        <v>47.9</v>
      </c>
      <c r="FD34" s="165">
        <f>ROUND(((EU34-AVERAGE(EU$9:EU$350))/STDEVP(EU$9:EU$350)*10+50),2)</f>
        <v>48.05</v>
      </c>
      <c r="FE34" s="165">
        <f>ROUND(((EV34-AVERAGE(EV$9:EV$350))/STDEVP(EV$9:EV$350)*10+50),2)</f>
        <v>48.04</v>
      </c>
      <c r="FF34" s="165">
        <f>ROUND(((EW34-AVERAGE(EW$9:EW$350))/STDEVP(EW$9:EW$350)*10+50),2)</f>
        <v>44.72</v>
      </c>
      <c r="FG34" s="165">
        <f>ROUND(((EX34-AVERAGE(EX$9:EX$350))/STDEVP(EX$9:EX$350)*10+50),2)</f>
        <v>47.77</v>
      </c>
      <c r="FH34" s="165">
        <f>ROUND(((EY34-AVERAGE(EY$9:EY$350))/STDEVP(EY$9:EY$350)*10+50),2)</f>
        <v>59</v>
      </c>
      <c r="FI34" s="165">
        <f>ROUND(((EZ34-AVERAGE(EZ$9:EZ$350))/STDEVP(EZ$9:EZ$350)*10+50),2)</f>
        <v>52.28</v>
      </c>
      <c r="FJ34" s="166">
        <f>ROUND(((FA34-AVERAGE(FA$9:FA$350))/STDEVP(FA$9:FA$350)*10+50),2)</f>
        <v>42.36</v>
      </c>
      <c r="FK34" s="32">
        <f>RANK(FB34,$FB$9:$FB$350,0)</f>
        <v>170</v>
      </c>
      <c r="FL34" s="47">
        <f>RANK(FC34,$FC$9:$FC$350,0)</f>
        <v>159</v>
      </c>
      <c r="FM34" s="47">
        <f>RANK(FD34,$FD$9:$FD$350,0)</f>
        <v>166</v>
      </c>
      <c r="FN34" s="47">
        <f>RANK(FE34,$FE$9:$FE$350,0)</f>
        <v>177</v>
      </c>
      <c r="FO34" s="47">
        <f>RANK(FF34,$FF$9:$FF$350,0)</f>
        <v>211</v>
      </c>
      <c r="FP34" s="47">
        <f>RANK(FG34,$FG$9:$FG$350,0)</f>
        <v>141</v>
      </c>
      <c r="FQ34" s="47">
        <f>RANK(FH34,$FH$9:$FH$350,0)</f>
        <v>59</v>
      </c>
      <c r="FR34" s="47">
        <f>RANK(FI34,$FI$9:$FI$350,0)</f>
        <v>128</v>
      </c>
      <c r="FS34" s="48">
        <f>RANK(FJ34,$FJ$9:$FJ$350,0)</f>
        <v>246</v>
      </c>
      <c r="FT34" s="164">
        <f>ROUND(AVERAGEIF($DO$9:$DO$347,$DO34,$ES$9:$ES$347),2)</f>
        <v>0.95</v>
      </c>
      <c r="FU34" s="165">
        <f>ROUND(AVERAGEIF($DO$9:$DO$347,$DO34,$ET$9:$ET$347),2)</f>
        <v>0.69</v>
      </c>
      <c r="FV34" s="165">
        <f>ROUND(AVERAGEIF($DO$9:$DO$347,$DO34,$EU$9:$EU$347),2)</f>
        <v>0.66</v>
      </c>
      <c r="FW34" s="165">
        <f>ROUND(AVERAGEIF($DO$9:$DO$347,$DO34,$EV$9:$EV$347),2)</f>
        <v>0.52</v>
      </c>
      <c r="FX34" s="165">
        <f>ROUND(AVERAGEIF($DO$9:$DO$347,$DO34,$EW$9:$EW$347),2)</f>
        <v>0.32</v>
      </c>
      <c r="FY34" s="165">
        <f>ROUND(AVERAGEIF($DO$9:$DO$347,$DO34,$EX$9:$EX$347),2)</f>
        <v>0.34</v>
      </c>
      <c r="FZ34" s="165">
        <f>ROUND(AVERAGEIF($DO$9:$DO$347,$DO34,$EY$9:$EY$347),2)</f>
        <v>1.04</v>
      </c>
      <c r="GA34" s="165">
        <f>ROUND(AVERAGEIF($DO$9:$DO$347,$DO34,$EZ$9:$EZ$347),2)</f>
        <v>0.86</v>
      </c>
      <c r="GB34" s="166">
        <f>ROUND(AVERAGEIF($DO$9:$DO$347,$DO34,$FA$9:$FA$347),2)</f>
        <v>0.98</v>
      </c>
      <c r="GC34" s="239">
        <f t="shared" si="23"/>
        <v>-1.0000000000000009E-2</v>
      </c>
      <c r="GD34" s="243">
        <f t="shared" si="24"/>
        <v>-3.9999999999999925E-2</v>
      </c>
      <c r="GE34" s="243">
        <f t="shared" si="25"/>
        <v>-0.13</v>
      </c>
      <c r="GF34" s="243">
        <f t="shared" si="26"/>
        <v>-5.0000000000000044E-2</v>
      </c>
      <c r="GG34" s="243">
        <f t="shared" si="27"/>
        <v>-8.0000000000000016E-2</v>
      </c>
      <c r="GH34" s="243">
        <f t="shared" si="28"/>
        <v>-5.0000000000000044E-2</v>
      </c>
      <c r="GI34" s="243">
        <f t="shared" si="29"/>
        <v>-0.10000000000000009</v>
      </c>
      <c r="GJ34" s="243">
        <f t="shared" si="30"/>
        <v>-0.15000000000000002</v>
      </c>
      <c r="GK34" s="244">
        <f t="shared" si="31"/>
        <v>-0.21999999999999997</v>
      </c>
      <c r="GL34" s="238">
        <f>COUNTIFS($ES$9:$ES$350,"&gt;"&amp;ES34,$DO$9:$DO$350,$DO34)+1</f>
        <v>32</v>
      </c>
      <c r="GM34" s="240">
        <f>COUNTIFS($ET$9:$ET$350,"&gt;"&amp;ET34,$DO$9:$DO$350,$DO34)+1</f>
        <v>35</v>
      </c>
      <c r="GN34" s="240">
        <f>COUNTIFS($EU$9:$EU$350,"&gt;"&amp;EU34,$DO$9:$DO$350,$DO34)+1</f>
        <v>44</v>
      </c>
      <c r="GO34" s="240">
        <f>COUNTIFS($EV$9:$EV$350,"&gt;"&amp;EV34,$DO$9:$DO$350,$DO34)+1</f>
        <v>45</v>
      </c>
      <c r="GP34" s="240">
        <f>COUNTIFS($EW$9:$EW$350,"&gt;"&amp;EW34,$DO$9:$DO$350,$DO34)+1</f>
        <v>56</v>
      </c>
      <c r="GQ34" s="240">
        <f>COUNTIFS($EX$9:$EX$350,"&gt;"&amp;EX34,$DO$9:$DO$350,$DO34)+1</f>
        <v>46</v>
      </c>
      <c r="GR34" s="240">
        <f>COUNTIFS($EY$9:$EY$350,"&gt;"&amp;EY34,$DO$9:$DO$350,$DO34)+1</f>
        <v>39</v>
      </c>
      <c r="GS34" s="240">
        <f>COUNTIFS($EZ$9:$EZ$350,"&gt;"&amp;EZ34,$DO$9:$DO$350,$DO34)+1</f>
        <v>47</v>
      </c>
      <c r="GT34" s="241">
        <f>COUNTIFS($FA$9:$FA$350,"&gt;"&amp;FA34,$DO$9:$DO$350,$DO34)+1</f>
        <v>55</v>
      </c>
      <c r="GU34" s="167"/>
      <c r="GV34" s="49"/>
      <c r="GW34" s="49"/>
      <c r="GX34" s="49"/>
      <c r="GY34" s="49"/>
      <c r="GZ34" s="50"/>
      <c r="HA34" s="51"/>
      <c r="HB34" s="52"/>
      <c r="HC34" s="53"/>
      <c r="HD34" s="49"/>
      <c r="HE34" s="49"/>
      <c r="HF34" s="49"/>
      <c r="HG34" s="49"/>
      <c r="HH34" s="49"/>
      <c r="HI34" s="49"/>
      <c r="HJ34" s="144"/>
      <c r="HK34" s="51"/>
      <c r="HL34" s="49"/>
      <c r="HM34" s="49"/>
      <c r="HN34" s="49"/>
      <c r="HO34" s="49"/>
      <c r="HP34" s="49"/>
      <c r="HQ34" s="49"/>
      <c r="HR34" s="150"/>
      <c r="HS34" s="53"/>
      <c r="HT34" s="49"/>
      <c r="HU34" s="49"/>
      <c r="HV34" s="49"/>
      <c r="HW34" s="49"/>
      <c r="HX34" s="49"/>
      <c r="HY34" s="49"/>
      <c r="HZ34" s="144"/>
      <c r="IA34" s="51"/>
      <c r="IB34" s="49"/>
      <c r="IC34" s="49"/>
      <c r="ID34" s="49"/>
      <c r="IE34" s="49"/>
      <c r="IF34" s="49"/>
      <c r="IG34" s="49"/>
      <c r="IH34" s="49"/>
      <c r="II34" s="49"/>
      <c r="IJ34" s="49"/>
      <c r="IK34" s="49"/>
      <c r="IL34" s="49"/>
      <c r="IM34" s="150"/>
      <c r="IN34" s="51"/>
      <c r="IO34" s="49"/>
      <c r="IP34" s="49"/>
      <c r="IQ34" s="49"/>
      <c r="IR34" s="150"/>
      <c r="IS34" s="53"/>
      <c r="IT34" s="49"/>
      <c r="IU34" s="49"/>
      <c r="IV34" s="49"/>
      <c r="IW34" s="49"/>
      <c r="IX34" s="156"/>
      <c r="IY34" s="49"/>
      <c r="IZ34" s="49"/>
      <c r="JA34" s="49"/>
      <c r="JB34" s="49"/>
      <c r="JC34" s="49"/>
      <c r="JD34" s="49"/>
      <c r="JE34" s="49"/>
      <c r="JF34" s="49"/>
      <c r="JG34" s="156"/>
      <c r="JH34" s="49"/>
      <c r="JI34" s="49"/>
      <c r="JJ34" s="49"/>
      <c r="JK34" s="49"/>
      <c r="JL34" s="49"/>
      <c r="JM34" s="49"/>
      <c r="JN34" s="144"/>
      <c r="JO34" s="54"/>
      <c r="JP34" s="55"/>
      <c r="JQ34" s="51"/>
      <c r="JR34" s="49"/>
      <c r="JS34" s="47"/>
      <c r="JT34" s="47"/>
      <c r="JU34" s="47"/>
      <c r="JV34" s="245"/>
      <c r="JW34" s="53"/>
      <c r="JX34" s="49"/>
      <c r="JY34" s="49"/>
      <c r="JZ34" s="49"/>
      <c r="KA34" s="144"/>
      <c r="KB34" s="51"/>
      <c r="KC34" s="49"/>
      <c r="KD34" s="49"/>
      <c r="KE34" s="49"/>
      <c r="KF34" s="49"/>
      <c r="KG34" s="49"/>
      <c r="KH34" s="49"/>
      <c r="KI34" s="49"/>
      <c r="KJ34" s="150"/>
      <c r="KK34" s="53"/>
      <c r="KL34" s="49"/>
      <c r="KM34" s="49"/>
      <c r="KN34" s="49"/>
      <c r="KO34" s="49"/>
      <c r="KP34" s="49"/>
      <c r="KQ34" s="49"/>
      <c r="KR34" s="49"/>
      <c r="KS34" s="49"/>
      <c r="KT34" s="49"/>
      <c r="KU34" s="49"/>
      <c r="KV34" s="49"/>
      <c r="KW34" s="156"/>
      <c r="KX34" s="156"/>
      <c r="KY34" s="156"/>
      <c r="KZ34" s="49"/>
      <c r="LA34" s="49"/>
      <c r="LB34" s="49"/>
      <c r="LC34" s="49"/>
      <c r="LD34" s="49"/>
      <c r="LE34" s="156"/>
      <c r="LF34" s="49"/>
      <c r="LG34" s="49"/>
      <c r="LH34" s="49"/>
      <c r="LI34" s="49"/>
      <c r="LJ34" s="49"/>
      <c r="LK34" s="49"/>
      <c r="LL34" s="49"/>
      <c r="LM34" s="49"/>
      <c r="LN34" s="156"/>
      <c r="LO34" s="49"/>
      <c r="LP34" s="49"/>
      <c r="LQ34" s="49"/>
      <c r="LR34" s="49"/>
      <c r="LS34" s="49"/>
      <c r="LT34" s="49"/>
      <c r="LU34" s="56"/>
      <c r="LV34" s="35" t="s">
        <v>409</v>
      </c>
      <c r="LW34" s="36" t="s">
        <v>415</v>
      </c>
      <c r="LX34" s="200" t="s">
        <v>828</v>
      </c>
      <c r="LY34" s="204" t="s">
        <v>996</v>
      </c>
      <c r="LZ34" s="192"/>
      <c r="MA34" s="5" t="s">
        <v>1</v>
      </c>
    </row>
    <row r="35" spans="1:339" ht="17.25" customHeight="1" x14ac:dyDescent="0.15">
      <c r="A35" s="181">
        <v>27</v>
      </c>
      <c r="B35" s="242" t="s">
        <v>415</v>
      </c>
      <c r="C35" s="37"/>
      <c r="D35" s="37"/>
      <c r="E35" s="38" t="s">
        <v>345</v>
      </c>
      <c r="F35" s="36">
        <v>17</v>
      </c>
      <c r="G35" s="36" t="s">
        <v>373</v>
      </c>
      <c r="H35" s="36"/>
      <c r="I35" s="39" t="s">
        <v>348</v>
      </c>
      <c r="J35" s="40" t="s">
        <v>348</v>
      </c>
      <c r="K35" s="40" t="s">
        <v>348</v>
      </c>
      <c r="L35" s="40" t="s">
        <v>348</v>
      </c>
      <c r="M35" s="40" t="s">
        <v>348</v>
      </c>
      <c r="N35" s="40" t="s">
        <v>348</v>
      </c>
      <c r="O35" s="40" t="s">
        <v>348</v>
      </c>
      <c r="P35" s="40" t="s">
        <v>348</v>
      </c>
      <c r="Q35" s="40" t="s">
        <v>348</v>
      </c>
      <c r="R35" s="41" t="s">
        <v>347</v>
      </c>
      <c r="S35" s="42" t="s">
        <v>347</v>
      </c>
      <c r="T35" s="40" t="s">
        <v>347</v>
      </c>
      <c r="U35" s="40" t="s">
        <v>347</v>
      </c>
      <c r="V35" s="40" t="s">
        <v>347</v>
      </c>
      <c r="W35" s="40" t="s">
        <v>347</v>
      </c>
      <c r="X35" s="40" t="s">
        <v>348</v>
      </c>
      <c r="Y35" s="40" t="s">
        <v>348</v>
      </c>
      <c r="Z35" s="40" t="s">
        <v>348</v>
      </c>
      <c r="AA35" s="40" t="s">
        <v>348</v>
      </c>
      <c r="AB35" s="41" t="s">
        <v>348</v>
      </c>
      <c r="AC35" s="42" t="s">
        <v>348</v>
      </c>
      <c r="AD35" s="40" t="s">
        <v>348</v>
      </c>
      <c r="AE35" s="40" t="s">
        <v>348</v>
      </c>
      <c r="AF35" s="40" t="s">
        <v>348</v>
      </c>
      <c r="AG35" s="40" t="s">
        <v>348</v>
      </c>
      <c r="AH35" s="40" t="s">
        <v>348</v>
      </c>
      <c r="AI35" s="40" t="s">
        <v>348</v>
      </c>
      <c r="AJ35" s="40" t="s">
        <v>348</v>
      </c>
      <c r="AK35" s="40" t="s">
        <v>348</v>
      </c>
      <c r="AL35" s="41" t="s">
        <v>348</v>
      </c>
      <c r="AM35" s="42" t="s">
        <v>348</v>
      </c>
      <c r="AN35" s="40" t="s">
        <v>348</v>
      </c>
      <c r="AO35" s="40" t="s">
        <v>348</v>
      </c>
      <c r="AP35" s="40" t="s">
        <v>348</v>
      </c>
      <c r="AQ35" s="40" t="s">
        <v>348</v>
      </c>
      <c r="AR35" s="40" t="s">
        <v>348</v>
      </c>
      <c r="AS35" s="40" t="s">
        <v>348</v>
      </c>
      <c r="AT35" s="40" t="s">
        <v>348</v>
      </c>
      <c r="AU35" s="40" t="s">
        <v>348</v>
      </c>
      <c r="AV35" s="41" t="s">
        <v>348</v>
      </c>
      <c r="AW35" s="42" t="s">
        <v>348</v>
      </c>
      <c r="AX35" s="40" t="s">
        <v>348</v>
      </c>
      <c r="AY35" s="40" t="s">
        <v>348</v>
      </c>
      <c r="AZ35" s="40" t="s">
        <v>348</v>
      </c>
      <c r="BA35" s="40" t="s">
        <v>348</v>
      </c>
      <c r="BB35" s="40" t="s">
        <v>348</v>
      </c>
      <c r="BC35" s="40" t="s">
        <v>348</v>
      </c>
      <c r="BD35" s="40" t="s">
        <v>348</v>
      </c>
      <c r="BE35" s="40" t="s">
        <v>348</v>
      </c>
      <c r="BF35" s="41" t="s">
        <v>348</v>
      </c>
      <c r="BG35" s="42" t="s">
        <v>348</v>
      </c>
      <c r="BH35" s="40" t="s">
        <v>348</v>
      </c>
      <c r="BI35" s="40" t="s">
        <v>348</v>
      </c>
      <c r="BJ35" s="40" t="s">
        <v>348</v>
      </c>
      <c r="BK35" s="40" t="s">
        <v>348</v>
      </c>
      <c r="BL35" s="40" t="s">
        <v>348</v>
      </c>
      <c r="BM35" s="40" t="s">
        <v>348</v>
      </c>
      <c r="BN35" s="40" t="s">
        <v>348</v>
      </c>
      <c r="BO35" s="40" t="s">
        <v>348</v>
      </c>
      <c r="BP35" s="41" t="s">
        <v>348</v>
      </c>
      <c r="BQ35" s="43" t="s">
        <v>348</v>
      </c>
      <c r="BR35" s="40" t="s">
        <v>348</v>
      </c>
      <c r="BS35" s="40" t="s">
        <v>348</v>
      </c>
      <c r="BT35" s="40" t="s">
        <v>348</v>
      </c>
      <c r="BU35" s="40" t="s">
        <v>348</v>
      </c>
      <c r="BV35" s="40" t="s">
        <v>348</v>
      </c>
      <c r="BW35" s="40" t="s">
        <v>348</v>
      </c>
      <c r="BX35" s="40" t="s">
        <v>348</v>
      </c>
      <c r="BY35" s="40" t="s">
        <v>348</v>
      </c>
      <c r="BZ35" s="41" t="s">
        <v>348</v>
      </c>
      <c r="CA35" s="42" t="s">
        <v>348</v>
      </c>
      <c r="CB35" s="40" t="s">
        <v>348</v>
      </c>
      <c r="CC35" s="40" t="s">
        <v>348</v>
      </c>
      <c r="CD35" s="40" t="s">
        <v>348</v>
      </c>
      <c r="CE35" s="40" t="s">
        <v>348</v>
      </c>
      <c r="CF35" s="40" t="s">
        <v>348</v>
      </c>
      <c r="CG35" s="40" t="s">
        <v>348</v>
      </c>
      <c r="CH35" s="40" t="s">
        <v>348</v>
      </c>
      <c r="CI35" s="40" t="s">
        <v>348</v>
      </c>
      <c r="CJ35" s="41" t="s">
        <v>348</v>
      </c>
      <c r="CK35" s="42" t="s">
        <v>348</v>
      </c>
      <c r="CL35" s="40" t="s">
        <v>348</v>
      </c>
      <c r="CM35" s="40" t="s">
        <v>348</v>
      </c>
      <c r="CN35" s="40" t="s">
        <v>348</v>
      </c>
      <c r="CO35" s="40" t="s">
        <v>348</v>
      </c>
      <c r="CP35" s="40" t="s">
        <v>348</v>
      </c>
      <c r="CQ35" s="40" t="s">
        <v>348</v>
      </c>
      <c r="CR35" s="40" t="s">
        <v>348</v>
      </c>
      <c r="CS35" s="40" t="s">
        <v>348</v>
      </c>
      <c r="CT35" s="44" t="s">
        <v>348</v>
      </c>
      <c r="CU35" s="32" t="s">
        <v>354</v>
      </c>
      <c r="CV35" s="47">
        <v>2</v>
      </c>
      <c r="CW35" s="47">
        <v>3</v>
      </c>
      <c r="CX35" s="47">
        <v>3</v>
      </c>
      <c r="CY35" s="55">
        <v>4</v>
      </c>
      <c r="CZ35" s="34" t="s">
        <v>354</v>
      </c>
      <c r="DA35" s="47">
        <f t="shared" si="4"/>
        <v>2</v>
      </c>
      <c r="DB35" s="47">
        <f t="shared" si="5"/>
        <v>6</v>
      </c>
      <c r="DC35" s="47">
        <f t="shared" si="6"/>
        <v>18</v>
      </c>
      <c r="DD35" s="179">
        <f t="shared" si="7"/>
        <v>72</v>
      </c>
      <c r="DE35" s="32">
        <v>250</v>
      </c>
      <c r="DF35" s="47">
        <v>380</v>
      </c>
      <c r="DG35" s="47">
        <v>750</v>
      </c>
      <c r="DH35" s="47">
        <v>1250</v>
      </c>
      <c r="DI35" s="55">
        <v>3750</v>
      </c>
      <c r="DJ35" s="174">
        <v>1</v>
      </c>
      <c r="DK35" s="49">
        <f t="shared" si="8"/>
        <v>0.76</v>
      </c>
      <c r="DL35" s="49">
        <f t="shared" si="9"/>
        <v>0.5</v>
      </c>
      <c r="DM35" s="49">
        <f t="shared" si="10"/>
        <v>0.27777777777777779</v>
      </c>
      <c r="DN35" s="56">
        <f t="shared" si="11"/>
        <v>0.20833333333333334</v>
      </c>
      <c r="DO35" s="45" t="s">
        <v>350</v>
      </c>
      <c r="DP35" s="31"/>
      <c r="DQ35" s="46">
        <v>4</v>
      </c>
      <c r="DR35" s="32">
        <v>24</v>
      </c>
      <c r="DS35" s="47">
        <v>9</v>
      </c>
      <c r="DT35" s="47">
        <v>11</v>
      </c>
      <c r="DU35" s="47">
        <v>12</v>
      </c>
      <c r="DV35" s="47">
        <v>4</v>
      </c>
      <c r="DW35" s="47">
        <v>3</v>
      </c>
      <c r="DX35" s="47">
        <v>5</v>
      </c>
      <c r="DY35" s="47">
        <v>3</v>
      </c>
      <c r="DZ35" s="48">
        <f t="shared" si="12"/>
        <v>15</v>
      </c>
      <c r="EA35" s="32">
        <f>RANK(DR35,$DR$9:$DR$350,0)</f>
        <v>272</v>
      </c>
      <c r="EB35" s="47">
        <f>RANK(DS35,$DS$9:$DS$350,0)</f>
        <v>293</v>
      </c>
      <c r="EC35" s="47">
        <f>RANK(DT35,$DT$9:$DT$350,0)</f>
        <v>272</v>
      </c>
      <c r="ED35" s="47">
        <f>RANK(DU35,$DU$9:$DU$350,0)</f>
        <v>260</v>
      </c>
      <c r="EE35" s="47">
        <f>RANK(DV35,$DV$9:$DV$350,0)</f>
        <v>295</v>
      </c>
      <c r="EF35" s="47">
        <f>RANK(DW35,$DW$9:$DW$350,0)</f>
        <v>300</v>
      </c>
      <c r="EG35" s="47">
        <f>RANK(DX35,$DX$9:$DX$350,0)</f>
        <v>302</v>
      </c>
      <c r="EH35" s="47">
        <f>RANK(DY35,$DY$9:$DY$350,0)</f>
        <v>309</v>
      </c>
      <c r="EI35" s="48">
        <f>RANK(DZ35,$DZ$9:$DZ$350,0)</f>
        <v>295</v>
      </c>
      <c r="EJ35" s="32">
        <f>COUNTIFS($DR$9:$DR$350,"&gt;"&amp;DR35,$DO$9:$DO$350,DO35)+1</f>
        <v>64</v>
      </c>
      <c r="EK35" s="47">
        <f>COUNTIFS($DS$9:$DS$350,"&gt;"&amp;DS35,$DO$9:$DO$350,DO35)+1</f>
        <v>60</v>
      </c>
      <c r="EL35" s="47">
        <f>COUNTIFS($DT$9:$DT$350,"&gt;"&amp;DT35,$DO$9:$DO$350,DO35)+1</f>
        <v>64</v>
      </c>
      <c r="EM35" s="47">
        <f>COUNTIFS($DU$9:$DU$350,"&gt;"&amp;DU35,$DO$9:$DO$350,DO35)+1</f>
        <v>63</v>
      </c>
      <c r="EN35" s="47">
        <f>COUNTIFS($DV$9:$DV$350,"&gt;"&amp;DV35,$DO$9:$DO$350,DO35)+1</f>
        <v>64</v>
      </c>
      <c r="EO35" s="47">
        <f>COUNTIFS($DW$9:$DW$350,"&gt;"&amp;DW35,$DO$9:$DO$350,DO35)+1</f>
        <v>60</v>
      </c>
      <c r="EP35" s="47">
        <f>COUNTIFS($DX$9:$DX$350,"&gt;"&amp;DX35,$DO$9:$DO$350,DO35)+1</f>
        <v>57</v>
      </c>
      <c r="EQ35" s="47">
        <f>COUNTIFS($DY$9:$DY$350,"&gt;"&amp;DY35,$DO$9:$DO$350,DO35)+1</f>
        <v>60</v>
      </c>
      <c r="ER35" s="48">
        <f>COUNTIFS($DZ$9:$DZ$350,"&gt;"&amp;DZ35,$DO$9:$DO$350,DO35)+1</f>
        <v>64</v>
      </c>
      <c r="ES35" s="164">
        <f t="shared" si="13"/>
        <v>1.41</v>
      </c>
      <c r="ET35" s="165">
        <f t="shared" si="14"/>
        <v>0.53</v>
      </c>
      <c r="EU35" s="165">
        <f t="shared" si="15"/>
        <v>0.65</v>
      </c>
      <c r="EV35" s="165">
        <f t="shared" si="16"/>
        <v>0.71</v>
      </c>
      <c r="EW35" s="165">
        <f t="shared" si="17"/>
        <v>0.24</v>
      </c>
      <c r="EX35" s="165">
        <f t="shared" si="18"/>
        <v>0.18</v>
      </c>
      <c r="EY35" s="165">
        <f t="shared" si="19"/>
        <v>0.28999999999999998</v>
      </c>
      <c r="EZ35" s="165">
        <f t="shared" si="20"/>
        <v>0.18</v>
      </c>
      <c r="FA35" s="213">
        <f t="shared" si="21"/>
        <v>0.88</v>
      </c>
      <c r="FB35" s="164">
        <f>ROUND(((ES35-AVERAGE(ES$9:ES$350))/STDEVP(ES$9:ES$350)*10+50),2)</f>
        <v>65.83</v>
      </c>
      <c r="FC35" s="165">
        <f>ROUND(((ET35-AVERAGE(ET$9:ET$350))/STDEVP(ET$9:ET$350)*10+50),2)</f>
        <v>44.55</v>
      </c>
      <c r="FD35" s="165">
        <f>ROUND(((EU35-AVERAGE(EU$9:EU$350))/STDEVP(EU$9:EU$350)*10+50),2)</f>
        <v>52.73</v>
      </c>
      <c r="FE35" s="165">
        <f>ROUND(((EV35-AVERAGE(EV$9:EV$350))/STDEVP(EV$9:EV$350)*10+50),2)</f>
        <v>60.26</v>
      </c>
      <c r="FF35" s="165">
        <f>ROUND(((EW35-AVERAGE(EW$9:EW$350))/STDEVP(EW$9:EW$350)*10+50),2)</f>
        <v>44.72</v>
      </c>
      <c r="FG35" s="165">
        <f>ROUND(((EX35-AVERAGE(EX$9:EX$350))/STDEVP(EX$9:EX$350)*10+50),2)</f>
        <v>43.87</v>
      </c>
      <c r="FH35" s="165">
        <f>ROUND(((EY35-AVERAGE(EY$9:EY$350))/STDEVP(EY$9:EY$350)*10+50),2)</f>
        <v>39.46</v>
      </c>
      <c r="FI35" s="165">
        <f>ROUND(((EZ35-AVERAGE(EZ$9:EZ$350))/STDEVP(EZ$9:EZ$350)*10+50),2)</f>
        <v>36.4</v>
      </c>
      <c r="FJ35" s="166">
        <f>ROUND(((FA35-AVERAGE(FA$9:FA$350))/STDEVP(FA$9:FA$350)*10+50),2)</f>
        <v>46.62</v>
      </c>
      <c r="FK35" s="32">
        <f>RANK(FB35,$FB$9:$FB$350,0)</f>
        <v>15</v>
      </c>
      <c r="FL35" s="47">
        <f>RANK(FC35,$FC$9:$FC$350,0)</f>
        <v>199</v>
      </c>
      <c r="FM35" s="47">
        <f>RANK(FD35,$FD$9:$FD$350,0)</f>
        <v>109</v>
      </c>
      <c r="FN35" s="47">
        <f>RANK(FE35,$FE$9:$FE$350,0)</f>
        <v>31</v>
      </c>
      <c r="FO35" s="47">
        <f>RANK(FF35,$FF$9:$FF$350,0)</f>
        <v>211</v>
      </c>
      <c r="FP35" s="47">
        <f>RANK(FG35,$FG$9:$FG$350,0)</f>
        <v>218</v>
      </c>
      <c r="FQ35" s="47">
        <f>RANK(FH35,$FH$9:$FH$350,0)</f>
        <v>266</v>
      </c>
      <c r="FR35" s="47">
        <f>RANK(FI35,$FI$9:$FI$350,0)</f>
        <v>286</v>
      </c>
      <c r="FS35" s="48">
        <f>RANK(FJ35,$FJ$9:$FJ$350,0)</f>
        <v>175</v>
      </c>
      <c r="FT35" s="164">
        <f>ROUND(AVERAGEIF($DO$9:$DO$347,$DO35,$ES$9:$ES$347),2)</f>
        <v>1.1599999999999999</v>
      </c>
      <c r="FU35" s="165">
        <f>ROUND(AVERAGEIF($DO$9:$DO$347,$DO35,$ET$9:$ET$347),2)</f>
        <v>0.45</v>
      </c>
      <c r="FV35" s="165">
        <f>ROUND(AVERAGEIF($DO$9:$DO$347,$DO35,$EU$9:$EU$347),2)</f>
        <v>0.66</v>
      </c>
      <c r="FW35" s="165">
        <f>ROUND(AVERAGEIF($DO$9:$DO$347,$DO35,$EV$9:$EV$347),2)</f>
        <v>0.73</v>
      </c>
      <c r="FX35" s="165">
        <f>ROUND(AVERAGEIF($DO$9:$DO$347,$DO35,$EW$9:$EW$347),2)</f>
        <v>0.26</v>
      </c>
      <c r="FY35" s="165">
        <f>ROUND(AVERAGEIF($DO$9:$DO$347,$DO35,$EX$9:$EX$347),2)</f>
        <v>0.2</v>
      </c>
      <c r="FZ35" s="165">
        <f>ROUND(AVERAGEIF($DO$9:$DO$347,$DO35,$EY$9:$EY$347),2)</f>
        <v>0.28000000000000003</v>
      </c>
      <c r="GA35" s="165">
        <f>ROUND(AVERAGEIF($DO$9:$DO$347,$DO35,$EZ$9:$EZ$347),2)</f>
        <v>0.23</v>
      </c>
      <c r="GB35" s="166">
        <f>ROUND(AVERAGEIF($DO$9:$DO$347,$DO35,$FA$9:$FA$347),2)</f>
        <v>0.92</v>
      </c>
      <c r="GC35" s="239">
        <f t="shared" si="23"/>
        <v>0.25</v>
      </c>
      <c r="GD35" s="243">
        <f t="shared" si="24"/>
        <v>8.0000000000000016E-2</v>
      </c>
      <c r="GE35" s="243">
        <f t="shared" si="25"/>
        <v>-1.0000000000000009E-2</v>
      </c>
      <c r="GF35" s="243">
        <f t="shared" si="26"/>
        <v>-2.0000000000000018E-2</v>
      </c>
      <c r="GG35" s="243">
        <f t="shared" si="27"/>
        <v>-2.0000000000000018E-2</v>
      </c>
      <c r="GH35" s="243">
        <f t="shared" si="28"/>
        <v>-2.0000000000000018E-2</v>
      </c>
      <c r="GI35" s="243">
        <f t="shared" si="29"/>
        <v>9.9999999999999534E-3</v>
      </c>
      <c r="GJ35" s="243">
        <f t="shared" si="30"/>
        <v>-5.0000000000000017E-2</v>
      </c>
      <c r="GK35" s="244">
        <f t="shared" si="31"/>
        <v>-4.0000000000000036E-2</v>
      </c>
      <c r="GL35" s="238">
        <f>COUNTIFS($ES$9:$ES$350,"&gt;"&amp;ES35,$DO$9:$DO$350,$DO35)+1</f>
        <v>7</v>
      </c>
      <c r="GM35" s="240">
        <f>COUNTIFS($ET$9:$ET$350,"&gt;"&amp;ET35,$DO$9:$DO$350,$DO35)+1</f>
        <v>15</v>
      </c>
      <c r="GN35" s="240">
        <f>COUNTIFS($EU$9:$EU$350,"&gt;"&amp;EU35,$DO$9:$DO$350,$DO35)+1</f>
        <v>28</v>
      </c>
      <c r="GO35" s="240">
        <f>COUNTIFS($EV$9:$EV$350,"&gt;"&amp;EV35,$DO$9:$DO$350,$DO35)+1</f>
        <v>25</v>
      </c>
      <c r="GP35" s="240">
        <f>COUNTIFS($EW$9:$EW$350,"&gt;"&amp;EW35,$DO$9:$DO$350,$DO35)+1</f>
        <v>37</v>
      </c>
      <c r="GQ35" s="240">
        <f>COUNTIFS($EX$9:$EX$350,"&gt;"&amp;EX35,$DO$9:$DO$350,$DO35)+1</f>
        <v>33</v>
      </c>
      <c r="GR35" s="240">
        <f>COUNTIFS($EY$9:$EY$350,"&gt;"&amp;EY35,$DO$9:$DO$350,$DO35)+1</f>
        <v>22</v>
      </c>
      <c r="GS35" s="240">
        <f>COUNTIFS($EZ$9:$EZ$350,"&gt;"&amp;EZ35,$DO$9:$DO$350,$DO35)+1</f>
        <v>35</v>
      </c>
      <c r="GT35" s="241">
        <f>COUNTIFS($FA$9:$FA$350,"&gt;"&amp;FA35,$DO$9:$DO$350,$DO35)+1</f>
        <v>31</v>
      </c>
      <c r="GU35" s="167"/>
      <c r="GV35" s="49">
        <v>7.0000000000000007E-2</v>
      </c>
      <c r="GW35" s="49"/>
      <c r="GX35" s="49"/>
      <c r="GY35" s="49"/>
      <c r="GZ35" s="50"/>
      <c r="HA35" s="51"/>
      <c r="HB35" s="52"/>
      <c r="HC35" s="53"/>
      <c r="HD35" s="49"/>
      <c r="HE35" s="49"/>
      <c r="HF35" s="49"/>
      <c r="HG35" s="49"/>
      <c r="HH35" s="49"/>
      <c r="HI35" s="49"/>
      <c r="HJ35" s="144"/>
      <c r="HK35" s="51"/>
      <c r="HL35" s="49"/>
      <c r="HM35" s="49"/>
      <c r="HN35" s="49"/>
      <c r="HO35" s="49"/>
      <c r="HP35" s="49"/>
      <c r="HQ35" s="49"/>
      <c r="HR35" s="150"/>
      <c r="HS35" s="53"/>
      <c r="HT35" s="49"/>
      <c r="HU35" s="49"/>
      <c r="HV35" s="49"/>
      <c r="HW35" s="49"/>
      <c r="HX35" s="49"/>
      <c r="HY35" s="49"/>
      <c r="HZ35" s="144"/>
      <c r="IA35" s="51"/>
      <c r="IB35" s="49"/>
      <c r="IC35" s="49"/>
      <c r="ID35" s="49"/>
      <c r="IE35" s="49"/>
      <c r="IF35" s="49"/>
      <c r="IG35" s="49"/>
      <c r="IH35" s="49"/>
      <c r="II35" s="49"/>
      <c r="IJ35" s="49"/>
      <c r="IK35" s="49"/>
      <c r="IL35" s="49"/>
      <c r="IM35" s="150"/>
      <c r="IN35" s="51"/>
      <c r="IO35" s="49"/>
      <c r="IP35" s="49"/>
      <c r="IQ35" s="49"/>
      <c r="IR35" s="150"/>
      <c r="IS35" s="53"/>
      <c r="IT35" s="49"/>
      <c r="IU35" s="49"/>
      <c r="IV35" s="49"/>
      <c r="IW35" s="49"/>
      <c r="IX35" s="156"/>
      <c r="IY35" s="49"/>
      <c r="IZ35" s="49"/>
      <c r="JA35" s="49"/>
      <c r="JB35" s="49"/>
      <c r="JC35" s="49"/>
      <c r="JD35" s="49"/>
      <c r="JE35" s="49"/>
      <c r="JF35" s="49"/>
      <c r="JG35" s="156"/>
      <c r="JH35" s="49"/>
      <c r="JI35" s="49"/>
      <c r="JJ35" s="49"/>
      <c r="JK35" s="49"/>
      <c r="JL35" s="49"/>
      <c r="JM35" s="49"/>
      <c r="JN35" s="144"/>
      <c r="JO35" s="54"/>
      <c r="JP35" s="55"/>
      <c r="JQ35" s="51"/>
      <c r="JR35" s="49"/>
      <c r="JS35" s="47"/>
      <c r="JT35" s="47"/>
      <c r="JU35" s="47"/>
      <c r="JV35" s="245"/>
      <c r="JW35" s="53"/>
      <c r="JX35" s="49"/>
      <c r="JY35" s="49"/>
      <c r="JZ35" s="49"/>
      <c r="KA35" s="144"/>
      <c r="KB35" s="51"/>
      <c r="KC35" s="49"/>
      <c r="KD35" s="49"/>
      <c r="KE35" s="49"/>
      <c r="KF35" s="49"/>
      <c r="KG35" s="49"/>
      <c r="KH35" s="49"/>
      <c r="KI35" s="49"/>
      <c r="KJ35" s="150"/>
      <c r="KK35" s="53"/>
      <c r="KL35" s="49"/>
      <c r="KM35" s="49"/>
      <c r="KN35" s="49"/>
      <c r="KO35" s="49"/>
      <c r="KP35" s="49"/>
      <c r="KQ35" s="49"/>
      <c r="KR35" s="49"/>
      <c r="KS35" s="49"/>
      <c r="KT35" s="49"/>
      <c r="KU35" s="49"/>
      <c r="KV35" s="49"/>
      <c r="KW35" s="156"/>
      <c r="KX35" s="156"/>
      <c r="KY35" s="156"/>
      <c r="KZ35" s="49"/>
      <c r="LA35" s="49"/>
      <c r="LB35" s="49"/>
      <c r="LC35" s="49"/>
      <c r="LD35" s="49"/>
      <c r="LE35" s="156"/>
      <c r="LF35" s="49"/>
      <c r="LG35" s="49"/>
      <c r="LH35" s="49"/>
      <c r="LI35" s="49"/>
      <c r="LJ35" s="49"/>
      <c r="LK35" s="49">
        <v>0.05</v>
      </c>
      <c r="LL35" s="49"/>
      <c r="LM35" s="49"/>
      <c r="LN35" s="156"/>
      <c r="LO35" s="49"/>
      <c r="LP35" s="49"/>
      <c r="LQ35" s="49"/>
      <c r="LR35" s="49"/>
      <c r="LS35" s="49"/>
      <c r="LT35" s="49"/>
      <c r="LU35" s="56"/>
      <c r="LV35" s="35" t="s">
        <v>412</v>
      </c>
      <c r="LW35" s="36" t="s">
        <v>416</v>
      </c>
      <c r="LX35" s="200" t="s">
        <v>417</v>
      </c>
      <c r="LY35" s="201" t="s">
        <v>418</v>
      </c>
      <c r="LZ35" s="192"/>
      <c r="MA35" s="5" t="s">
        <v>1</v>
      </c>
    </row>
    <row r="36" spans="1:339" ht="17.25" customHeight="1" x14ac:dyDescent="0.15">
      <c r="A36" s="181">
        <v>28</v>
      </c>
      <c r="B36" s="242" t="s">
        <v>416</v>
      </c>
      <c r="C36" s="37"/>
      <c r="D36" s="37"/>
      <c r="E36" s="38" t="s">
        <v>345</v>
      </c>
      <c r="F36" s="36">
        <v>21</v>
      </c>
      <c r="G36" s="36" t="s">
        <v>373</v>
      </c>
      <c r="H36" s="36"/>
      <c r="I36" s="39" t="s">
        <v>348</v>
      </c>
      <c r="J36" s="40" t="s">
        <v>348</v>
      </c>
      <c r="K36" s="40" t="s">
        <v>348</v>
      </c>
      <c r="L36" s="40" t="s">
        <v>348</v>
      </c>
      <c r="M36" s="40" t="s">
        <v>348</v>
      </c>
      <c r="N36" s="40" t="s">
        <v>348</v>
      </c>
      <c r="O36" s="40" t="s">
        <v>348</v>
      </c>
      <c r="P36" s="40" t="s">
        <v>348</v>
      </c>
      <c r="Q36" s="40" t="s">
        <v>348</v>
      </c>
      <c r="R36" s="41" t="s">
        <v>348</v>
      </c>
      <c r="S36" s="42" t="s">
        <v>348</v>
      </c>
      <c r="T36" s="40" t="s">
        <v>348</v>
      </c>
      <c r="U36" s="40" t="s">
        <v>348</v>
      </c>
      <c r="V36" s="40" t="s">
        <v>347</v>
      </c>
      <c r="W36" s="40" t="s">
        <v>347</v>
      </c>
      <c r="X36" s="40" t="s">
        <v>347</v>
      </c>
      <c r="Y36" s="40" t="s">
        <v>347</v>
      </c>
      <c r="Z36" s="40" t="s">
        <v>348</v>
      </c>
      <c r="AA36" s="40" t="s">
        <v>348</v>
      </c>
      <c r="AB36" s="41" t="s">
        <v>348</v>
      </c>
      <c r="AC36" s="42" t="s">
        <v>348</v>
      </c>
      <c r="AD36" s="40" t="s">
        <v>348</v>
      </c>
      <c r="AE36" s="40" t="s">
        <v>348</v>
      </c>
      <c r="AF36" s="40" t="s">
        <v>348</v>
      </c>
      <c r="AG36" s="40" t="s">
        <v>348</v>
      </c>
      <c r="AH36" s="40" t="s">
        <v>348</v>
      </c>
      <c r="AI36" s="40" t="s">
        <v>348</v>
      </c>
      <c r="AJ36" s="40" t="s">
        <v>348</v>
      </c>
      <c r="AK36" s="40" t="s">
        <v>348</v>
      </c>
      <c r="AL36" s="41" t="s">
        <v>348</v>
      </c>
      <c r="AM36" s="42" t="s">
        <v>348</v>
      </c>
      <c r="AN36" s="40" t="s">
        <v>348</v>
      </c>
      <c r="AO36" s="40" t="s">
        <v>348</v>
      </c>
      <c r="AP36" s="40" t="s">
        <v>348</v>
      </c>
      <c r="AQ36" s="40" t="s">
        <v>348</v>
      </c>
      <c r="AR36" s="40" t="s">
        <v>348</v>
      </c>
      <c r="AS36" s="40" t="s">
        <v>348</v>
      </c>
      <c r="AT36" s="40" t="s">
        <v>348</v>
      </c>
      <c r="AU36" s="40" t="s">
        <v>348</v>
      </c>
      <c r="AV36" s="41" t="s">
        <v>348</v>
      </c>
      <c r="AW36" s="42" t="s">
        <v>348</v>
      </c>
      <c r="AX36" s="40" t="s">
        <v>348</v>
      </c>
      <c r="AY36" s="40" t="s">
        <v>348</v>
      </c>
      <c r="AZ36" s="40" t="s">
        <v>348</v>
      </c>
      <c r="BA36" s="40" t="s">
        <v>348</v>
      </c>
      <c r="BB36" s="40" t="s">
        <v>348</v>
      </c>
      <c r="BC36" s="40" t="s">
        <v>348</v>
      </c>
      <c r="BD36" s="40" t="s">
        <v>348</v>
      </c>
      <c r="BE36" s="40" t="s">
        <v>348</v>
      </c>
      <c r="BF36" s="41" t="s">
        <v>348</v>
      </c>
      <c r="BG36" s="42" t="s">
        <v>348</v>
      </c>
      <c r="BH36" s="40" t="s">
        <v>348</v>
      </c>
      <c r="BI36" s="40" t="s">
        <v>348</v>
      </c>
      <c r="BJ36" s="40" t="s">
        <v>348</v>
      </c>
      <c r="BK36" s="40" t="s">
        <v>348</v>
      </c>
      <c r="BL36" s="40" t="s">
        <v>348</v>
      </c>
      <c r="BM36" s="40" t="s">
        <v>348</v>
      </c>
      <c r="BN36" s="40" t="s">
        <v>348</v>
      </c>
      <c r="BO36" s="40" t="s">
        <v>348</v>
      </c>
      <c r="BP36" s="41" t="s">
        <v>348</v>
      </c>
      <c r="BQ36" s="43" t="s">
        <v>348</v>
      </c>
      <c r="BR36" s="40" t="s">
        <v>348</v>
      </c>
      <c r="BS36" s="40" t="s">
        <v>348</v>
      </c>
      <c r="BT36" s="40" t="s">
        <v>348</v>
      </c>
      <c r="BU36" s="40" t="s">
        <v>348</v>
      </c>
      <c r="BV36" s="40" t="s">
        <v>348</v>
      </c>
      <c r="BW36" s="40" t="s">
        <v>348</v>
      </c>
      <c r="BX36" s="40" t="s">
        <v>348</v>
      </c>
      <c r="BY36" s="40" t="s">
        <v>348</v>
      </c>
      <c r="BZ36" s="41" t="s">
        <v>348</v>
      </c>
      <c r="CA36" s="42" t="s">
        <v>348</v>
      </c>
      <c r="CB36" s="40" t="s">
        <v>348</v>
      </c>
      <c r="CC36" s="40" t="s">
        <v>348</v>
      </c>
      <c r="CD36" s="40" t="s">
        <v>348</v>
      </c>
      <c r="CE36" s="40" t="s">
        <v>348</v>
      </c>
      <c r="CF36" s="40" t="s">
        <v>348</v>
      </c>
      <c r="CG36" s="40" t="s">
        <v>348</v>
      </c>
      <c r="CH36" s="40" t="s">
        <v>348</v>
      </c>
      <c r="CI36" s="40" t="s">
        <v>348</v>
      </c>
      <c r="CJ36" s="41" t="s">
        <v>348</v>
      </c>
      <c r="CK36" s="42" t="s">
        <v>348</v>
      </c>
      <c r="CL36" s="40" t="s">
        <v>348</v>
      </c>
      <c r="CM36" s="40" t="s">
        <v>348</v>
      </c>
      <c r="CN36" s="40" t="s">
        <v>348</v>
      </c>
      <c r="CO36" s="40" t="s">
        <v>348</v>
      </c>
      <c r="CP36" s="40" t="s">
        <v>348</v>
      </c>
      <c r="CQ36" s="40" t="s">
        <v>348</v>
      </c>
      <c r="CR36" s="40" t="s">
        <v>348</v>
      </c>
      <c r="CS36" s="40" t="s">
        <v>348</v>
      </c>
      <c r="CT36" s="44" t="s">
        <v>348</v>
      </c>
      <c r="CU36" s="32" t="s">
        <v>354</v>
      </c>
      <c r="CV36" s="47">
        <v>2</v>
      </c>
      <c r="CW36" s="47">
        <v>3</v>
      </c>
      <c r="CX36" s="47">
        <v>3</v>
      </c>
      <c r="CY36" s="55">
        <v>4</v>
      </c>
      <c r="CZ36" s="34" t="s">
        <v>354</v>
      </c>
      <c r="DA36" s="47">
        <f t="shared" si="4"/>
        <v>2</v>
      </c>
      <c r="DB36" s="47">
        <f t="shared" si="5"/>
        <v>6</v>
      </c>
      <c r="DC36" s="47">
        <f t="shared" si="6"/>
        <v>18</v>
      </c>
      <c r="DD36" s="179">
        <f t="shared" si="7"/>
        <v>72</v>
      </c>
      <c r="DE36" s="32">
        <v>250</v>
      </c>
      <c r="DF36" s="47">
        <v>380</v>
      </c>
      <c r="DG36" s="47">
        <v>750</v>
      </c>
      <c r="DH36" s="47">
        <v>1250</v>
      </c>
      <c r="DI36" s="55">
        <v>3750</v>
      </c>
      <c r="DJ36" s="174">
        <v>1</v>
      </c>
      <c r="DK36" s="49">
        <f t="shared" si="8"/>
        <v>0.76</v>
      </c>
      <c r="DL36" s="49">
        <f t="shared" si="9"/>
        <v>0.5</v>
      </c>
      <c r="DM36" s="49">
        <f t="shared" si="10"/>
        <v>0.27777777777777779</v>
      </c>
      <c r="DN36" s="56">
        <f t="shared" si="11"/>
        <v>0.20833333333333334</v>
      </c>
      <c r="DO36" s="45" t="s">
        <v>376</v>
      </c>
      <c r="DP36" s="31" t="s">
        <v>419</v>
      </c>
      <c r="DQ36" s="46">
        <v>4</v>
      </c>
      <c r="DR36" s="32">
        <v>28</v>
      </c>
      <c r="DS36" s="47">
        <v>20</v>
      </c>
      <c r="DT36" s="47">
        <v>9</v>
      </c>
      <c r="DU36" s="47">
        <v>9</v>
      </c>
      <c r="DV36" s="47">
        <v>7</v>
      </c>
      <c r="DW36" s="47">
        <v>8</v>
      </c>
      <c r="DX36" s="47">
        <v>30</v>
      </c>
      <c r="DY36" s="47">
        <v>15</v>
      </c>
      <c r="DZ36" s="48">
        <f t="shared" si="12"/>
        <v>16</v>
      </c>
      <c r="EA36" s="32">
        <f>RANK(DR36,$DR$9:$DR$350,0)</f>
        <v>260</v>
      </c>
      <c r="EB36" s="47">
        <f>RANK(DS36,$DS$9:$DS$350,0)</f>
        <v>236</v>
      </c>
      <c r="EC36" s="47">
        <f>RANK(DT36,$DT$9:$DT$350,0)</f>
        <v>285</v>
      </c>
      <c r="ED36" s="47">
        <f>RANK(DU36,$DU$9:$DU$350,0)</f>
        <v>278</v>
      </c>
      <c r="EE36" s="47">
        <f>RANK(DV36,$DV$9:$DV$350,0)</f>
        <v>263</v>
      </c>
      <c r="EF36" s="47">
        <f>RANK(DW36,$DW$9:$DW$350,0)</f>
        <v>228</v>
      </c>
      <c r="EG36" s="47">
        <f>RANK(DX36,$DX$9:$DX$350,0)</f>
        <v>166</v>
      </c>
      <c r="EH36" s="47">
        <f>RANK(DY36,$DY$9:$DY$350,0)</f>
        <v>241</v>
      </c>
      <c r="EI36" s="48">
        <f>RANK(DZ36,$DZ$9:$DZ$350,0)</f>
        <v>292</v>
      </c>
      <c r="EJ36" s="32">
        <f>COUNTIFS($DR$9:$DR$350,"&gt;"&amp;DR36,$DO$9:$DO$350,DO36)+1</f>
        <v>53</v>
      </c>
      <c r="EK36" s="47">
        <f>COUNTIFS($DS$9:$DS$350,"&gt;"&amp;DS36,$DO$9:$DO$350,DO36)+1</f>
        <v>55</v>
      </c>
      <c r="EL36" s="47">
        <f>COUNTIFS($DT$9:$DT$350,"&gt;"&amp;DT36,$DO$9:$DO$350,DO36)+1</f>
        <v>59</v>
      </c>
      <c r="EM36" s="47">
        <f>COUNTIFS($DU$9:$DU$350,"&gt;"&amp;DU36,$DO$9:$DO$350,DO36)+1</f>
        <v>58</v>
      </c>
      <c r="EN36" s="47">
        <f>COUNTIFS($DV$9:$DV$350,"&gt;"&amp;DV36,$DO$9:$DO$350,DO36)+1</f>
        <v>58</v>
      </c>
      <c r="EO36" s="47">
        <f>COUNTIFS($DW$9:$DW$350,"&gt;"&amp;DW36,$DO$9:$DO$350,DO36)+1</f>
        <v>57</v>
      </c>
      <c r="EP36" s="47">
        <f>COUNTIFS($DX$9:$DX$350,"&gt;"&amp;DX36,$DO$9:$DO$350,DO36)+1</f>
        <v>55</v>
      </c>
      <c r="EQ36" s="47">
        <f>COUNTIFS($DY$9:$DY$350,"&gt;"&amp;DY36,$DO$9:$DO$350,DO36)+1</f>
        <v>57</v>
      </c>
      <c r="ER36" s="48">
        <f>COUNTIFS($DZ$9:$DZ$350,"&gt;"&amp;DZ36,$DO$9:$DO$350,DO36)+1</f>
        <v>59</v>
      </c>
      <c r="ES36" s="164">
        <f t="shared" si="13"/>
        <v>1.33</v>
      </c>
      <c r="ET36" s="165">
        <f t="shared" si="14"/>
        <v>0.95</v>
      </c>
      <c r="EU36" s="165">
        <f t="shared" si="15"/>
        <v>0.43</v>
      </c>
      <c r="EV36" s="165">
        <f t="shared" si="16"/>
        <v>0.43</v>
      </c>
      <c r="EW36" s="165">
        <f t="shared" si="17"/>
        <v>0.33</v>
      </c>
      <c r="EX36" s="165">
        <f t="shared" si="18"/>
        <v>0.38</v>
      </c>
      <c r="EY36" s="165">
        <f t="shared" si="19"/>
        <v>1.43</v>
      </c>
      <c r="EZ36" s="165">
        <f t="shared" si="20"/>
        <v>0.71</v>
      </c>
      <c r="FA36" s="213">
        <f t="shared" si="21"/>
        <v>0.76</v>
      </c>
      <c r="FB36" s="164">
        <f>ROUND(((ES36-AVERAGE(ES$9:ES$350))/STDEVP(ES$9:ES$350)*10+50),2)</f>
        <v>62.88</v>
      </c>
      <c r="FC36" s="165">
        <f>ROUND(((ET36-AVERAGE(ET$9:ET$350))/STDEVP(ET$9:ET$350)*10+50),2)</f>
        <v>56.29</v>
      </c>
      <c r="FD36" s="165">
        <f>ROUND(((EU36-AVERAGE(EU$9:EU$350))/STDEVP(EU$9:EU$350)*10+50),2)</f>
        <v>44.15</v>
      </c>
      <c r="FE36" s="165">
        <f>ROUND(((EV36-AVERAGE(EV$9:EV$350))/STDEVP(EV$9:EV$350)*10+50),2)</f>
        <v>46</v>
      </c>
      <c r="FF36" s="165">
        <f>ROUND(((EW36-AVERAGE(EW$9:EW$350))/STDEVP(EW$9:EW$350)*10+50),2)</f>
        <v>47.78</v>
      </c>
      <c r="FG36" s="165">
        <f>ROUND(((EX36-AVERAGE(EX$9:EX$350))/STDEVP(EX$9:EX$350)*10+50),2)</f>
        <v>50.96</v>
      </c>
      <c r="FH36" s="165">
        <f>ROUND(((EY36-AVERAGE(EY$9:EY$350))/STDEVP(EY$9:EY$350)*10+50),2)</f>
        <v>73.73</v>
      </c>
      <c r="FI36" s="165">
        <f>ROUND(((EZ36-AVERAGE(EZ$9:EZ$350))/STDEVP(EZ$9:EZ$350)*10+50),2)</f>
        <v>52.28</v>
      </c>
      <c r="FJ36" s="166">
        <f>ROUND(((FA36-AVERAGE(FA$9:FA$350))/STDEVP(FA$9:FA$350)*10+50),2)</f>
        <v>42.36</v>
      </c>
      <c r="FK36" s="32">
        <f>RANK(FB36,$FB$9:$FB$350,0)</f>
        <v>32</v>
      </c>
      <c r="FL36" s="47">
        <f>RANK(FC36,$FC$9:$FC$350,0)</f>
        <v>85</v>
      </c>
      <c r="FM36" s="47">
        <f>RANK(FD36,$FD$9:$FD$350,0)</f>
        <v>223</v>
      </c>
      <c r="FN36" s="47">
        <f>RANK(FE36,$FE$9:$FE$350,0)</f>
        <v>203</v>
      </c>
      <c r="FO36" s="47">
        <f>RANK(FF36,$FF$9:$FF$350,0)</f>
        <v>122</v>
      </c>
      <c r="FP36" s="47">
        <f>RANK(FG36,$FG$9:$FG$350,0)</f>
        <v>83</v>
      </c>
      <c r="FQ36" s="47">
        <f>RANK(FH36,$FH$9:$FH$350,0)</f>
        <v>7</v>
      </c>
      <c r="FR36" s="47">
        <f>RANK(FI36,$FI$9:$FI$350,0)</f>
        <v>128</v>
      </c>
      <c r="FS36" s="48">
        <f>RANK(FJ36,$FJ$9:$FJ$350,0)</f>
        <v>246</v>
      </c>
      <c r="FT36" s="164">
        <f>ROUND(AVERAGEIF($DO$9:$DO$347,$DO36,$ES$9:$ES$347),2)</f>
        <v>0.95</v>
      </c>
      <c r="FU36" s="165">
        <f>ROUND(AVERAGEIF($DO$9:$DO$347,$DO36,$ET$9:$ET$347),2)</f>
        <v>0.69</v>
      </c>
      <c r="FV36" s="165">
        <f>ROUND(AVERAGEIF($DO$9:$DO$347,$DO36,$EU$9:$EU$347),2)</f>
        <v>0.66</v>
      </c>
      <c r="FW36" s="165">
        <f>ROUND(AVERAGEIF($DO$9:$DO$347,$DO36,$EV$9:$EV$347),2)</f>
        <v>0.52</v>
      </c>
      <c r="FX36" s="165">
        <f>ROUND(AVERAGEIF($DO$9:$DO$347,$DO36,$EW$9:$EW$347),2)</f>
        <v>0.32</v>
      </c>
      <c r="FY36" s="165">
        <f>ROUND(AVERAGEIF($DO$9:$DO$347,$DO36,$EX$9:$EX$347),2)</f>
        <v>0.34</v>
      </c>
      <c r="FZ36" s="165">
        <f>ROUND(AVERAGEIF($DO$9:$DO$347,$DO36,$EY$9:$EY$347),2)</f>
        <v>1.04</v>
      </c>
      <c r="GA36" s="165">
        <f>ROUND(AVERAGEIF($DO$9:$DO$347,$DO36,$EZ$9:$EZ$347),2)</f>
        <v>0.86</v>
      </c>
      <c r="GB36" s="166">
        <f>ROUND(AVERAGEIF($DO$9:$DO$347,$DO36,$FA$9:$FA$347),2)</f>
        <v>0.98</v>
      </c>
      <c r="GC36" s="239">
        <f t="shared" si="23"/>
        <v>0.38000000000000012</v>
      </c>
      <c r="GD36" s="243">
        <f t="shared" si="24"/>
        <v>0.26</v>
      </c>
      <c r="GE36" s="243">
        <f t="shared" si="25"/>
        <v>-0.23000000000000004</v>
      </c>
      <c r="GF36" s="243">
        <f t="shared" si="26"/>
        <v>-9.0000000000000024E-2</v>
      </c>
      <c r="GG36" s="243">
        <f t="shared" si="27"/>
        <v>1.0000000000000009E-2</v>
      </c>
      <c r="GH36" s="243">
        <f t="shared" si="28"/>
        <v>3.999999999999998E-2</v>
      </c>
      <c r="GI36" s="243">
        <f t="shared" si="29"/>
        <v>0.3899999999999999</v>
      </c>
      <c r="GJ36" s="243">
        <f t="shared" si="30"/>
        <v>-0.15000000000000002</v>
      </c>
      <c r="GK36" s="244">
        <f t="shared" si="31"/>
        <v>-0.21999999999999997</v>
      </c>
      <c r="GL36" s="238">
        <f>COUNTIFS($ES$9:$ES$350,"&gt;"&amp;ES36,$DO$9:$DO$350,$DO36)+1</f>
        <v>3</v>
      </c>
      <c r="GM36" s="240">
        <f>COUNTIFS($ET$9:$ET$350,"&gt;"&amp;ET36,$DO$9:$DO$350,$DO36)+1</f>
        <v>4</v>
      </c>
      <c r="GN36" s="240">
        <f>COUNTIFS($EU$9:$EU$350,"&gt;"&amp;EU36,$DO$9:$DO$350,$DO36)+1</f>
        <v>60</v>
      </c>
      <c r="GO36" s="240">
        <f>COUNTIFS($EV$9:$EV$350,"&gt;"&amp;EV36,$DO$9:$DO$350,$DO36)+1</f>
        <v>48</v>
      </c>
      <c r="GP36" s="240">
        <f>COUNTIFS($EW$9:$EW$350,"&gt;"&amp;EW36,$DO$9:$DO$350,$DO36)+1</f>
        <v>19</v>
      </c>
      <c r="GQ36" s="240">
        <f>COUNTIFS($EX$9:$EX$350,"&gt;"&amp;EX36,$DO$9:$DO$350,$DO36)+1</f>
        <v>16</v>
      </c>
      <c r="GR36" s="240">
        <f>COUNTIFS($EY$9:$EY$350,"&gt;"&amp;EY36,$DO$9:$DO$350,$DO36)+1</f>
        <v>7</v>
      </c>
      <c r="GS36" s="240">
        <f>COUNTIFS($EZ$9:$EZ$350,"&gt;"&amp;EZ36,$DO$9:$DO$350,$DO36)+1</f>
        <v>47</v>
      </c>
      <c r="GT36" s="241">
        <f>COUNTIFS($FA$9:$FA$350,"&gt;"&amp;FA36,$DO$9:$DO$350,$DO36)+1</f>
        <v>55</v>
      </c>
      <c r="GU36" s="167"/>
      <c r="GV36" s="49"/>
      <c r="GW36" s="49"/>
      <c r="GX36" s="49"/>
      <c r="GY36" s="49"/>
      <c r="GZ36" s="50"/>
      <c r="HA36" s="51"/>
      <c r="HB36" s="52"/>
      <c r="HC36" s="53"/>
      <c r="HD36" s="49"/>
      <c r="HE36" s="49"/>
      <c r="HF36" s="49"/>
      <c r="HG36" s="49"/>
      <c r="HH36" s="49"/>
      <c r="HI36" s="49"/>
      <c r="HJ36" s="144"/>
      <c r="HK36" s="51"/>
      <c r="HL36" s="49"/>
      <c r="HM36" s="49"/>
      <c r="HN36" s="49"/>
      <c r="HO36" s="49"/>
      <c r="HP36" s="49"/>
      <c r="HQ36" s="49"/>
      <c r="HR36" s="150"/>
      <c r="HS36" s="53"/>
      <c r="HT36" s="49"/>
      <c r="HU36" s="49"/>
      <c r="HV36" s="49"/>
      <c r="HW36" s="49"/>
      <c r="HX36" s="49"/>
      <c r="HY36" s="49"/>
      <c r="HZ36" s="144"/>
      <c r="IA36" s="51"/>
      <c r="IB36" s="49"/>
      <c r="IC36" s="49"/>
      <c r="ID36" s="49"/>
      <c r="IE36" s="49"/>
      <c r="IF36" s="49"/>
      <c r="IG36" s="49"/>
      <c r="IH36" s="49"/>
      <c r="II36" s="49"/>
      <c r="IJ36" s="49"/>
      <c r="IK36" s="49"/>
      <c r="IL36" s="49"/>
      <c r="IM36" s="150"/>
      <c r="IN36" s="51"/>
      <c r="IO36" s="49"/>
      <c r="IP36" s="49"/>
      <c r="IQ36" s="49"/>
      <c r="IR36" s="150"/>
      <c r="IS36" s="53"/>
      <c r="IT36" s="49"/>
      <c r="IU36" s="49"/>
      <c r="IV36" s="49"/>
      <c r="IW36" s="49"/>
      <c r="IX36" s="156"/>
      <c r="IY36" s="49"/>
      <c r="IZ36" s="49"/>
      <c r="JA36" s="49"/>
      <c r="JB36" s="49"/>
      <c r="JC36" s="49"/>
      <c r="JD36" s="49"/>
      <c r="JE36" s="49"/>
      <c r="JF36" s="49"/>
      <c r="JG36" s="156"/>
      <c r="JH36" s="49"/>
      <c r="JI36" s="49"/>
      <c r="JJ36" s="49"/>
      <c r="JK36" s="49"/>
      <c r="JL36" s="49"/>
      <c r="JM36" s="49"/>
      <c r="JN36" s="144"/>
      <c r="JO36" s="54"/>
      <c r="JP36" s="55"/>
      <c r="JQ36" s="51"/>
      <c r="JR36" s="49"/>
      <c r="JS36" s="47"/>
      <c r="JT36" s="47"/>
      <c r="JU36" s="47"/>
      <c r="JV36" s="245"/>
      <c r="JW36" s="53"/>
      <c r="JX36" s="49"/>
      <c r="JY36" s="49"/>
      <c r="JZ36" s="49"/>
      <c r="KA36" s="144"/>
      <c r="KB36" s="51"/>
      <c r="KC36" s="49"/>
      <c r="KD36" s="49"/>
      <c r="KE36" s="49"/>
      <c r="KF36" s="49"/>
      <c r="KG36" s="49"/>
      <c r="KH36" s="49"/>
      <c r="KI36" s="49"/>
      <c r="KJ36" s="150"/>
      <c r="KK36" s="53"/>
      <c r="KL36" s="49"/>
      <c r="KM36" s="49"/>
      <c r="KN36" s="49"/>
      <c r="KO36" s="49"/>
      <c r="KP36" s="49"/>
      <c r="KQ36" s="49"/>
      <c r="KR36" s="49"/>
      <c r="KS36" s="49"/>
      <c r="KT36" s="49"/>
      <c r="KU36" s="49"/>
      <c r="KV36" s="49"/>
      <c r="KW36" s="156"/>
      <c r="KX36" s="156"/>
      <c r="KY36" s="156"/>
      <c r="KZ36" s="49"/>
      <c r="LA36" s="49"/>
      <c r="LB36" s="49"/>
      <c r="LC36" s="49">
        <v>0.05</v>
      </c>
      <c r="LD36" s="49"/>
      <c r="LE36" s="156"/>
      <c r="LF36" s="49"/>
      <c r="LG36" s="49"/>
      <c r="LH36" s="49"/>
      <c r="LI36" s="49"/>
      <c r="LJ36" s="49"/>
      <c r="LK36" s="49"/>
      <c r="LL36" s="49"/>
      <c r="LM36" s="49"/>
      <c r="LN36" s="156"/>
      <c r="LO36" s="49"/>
      <c r="LP36" s="49"/>
      <c r="LQ36" s="49"/>
      <c r="LR36" s="49"/>
      <c r="LS36" s="49"/>
      <c r="LT36" s="49"/>
      <c r="LU36" s="56"/>
      <c r="LV36" s="35" t="s">
        <v>415</v>
      </c>
      <c r="LW36" s="36" t="s">
        <v>420</v>
      </c>
      <c r="LX36" s="200" t="s">
        <v>421</v>
      </c>
      <c r="LY36" s="201" t="s">
        <v>989</v>
      </c>
      <c r="LZ36" s="192"/>
      <c r="MA36" s="5" t="s">
        <v>1</v>
      </c>
    </row>
    <row r="37" spans="1:339" ht="17.25" customHeight="1" x14ac:dyDescent="0.15">
      <c r="A37" s="181">
        <v>29</v>
      </c>
      <c r="B37" s="242" t="s">
        <v>420</v>
      </c>
      <c r="C37" s="37"/>
      <c r="D37" s="37"/>
      <c r="E37" s="38" t="s">
        <v>345</v>
      </c>
      <c r="F37" s="36">
        <v>32</v>
      </c>
      <c r="G37" s="36" t="s">
        <v>346</v>
      </c>
      <c r="H37" s="36"/>
      <c r="I37" s="39" t="s">
        <v>348</v>
      </c>
      <c r="J37" s="40" t="s">
        <v>348</v>
      </c>
      <c r="K37" s="40" t="s">
        <v>348</v>
      </c>
      <c r="L37" s="40" t="s">
        <v>348</v>
      </c>
      <c r="M37" s="40" t="s">
        <v>348</v>
      </c>
      <c r="N37" s="40" t="s">
        <v>348</v>
      </c>
      <c r="O37" s="40" t="s">
        <v>348</v>
      </c>
      <c r="P37" s="40" t="s">
        <v>348</v>
      </c>
      <c r="Q37" s="40" t="s">
        <v>348</v>
      </c>
      <c r="R37" s="41" t="s">
        <v>348</v>
      </c>
      <c r="S37" s="42" t="s">
        <v>348</v>
      </c>
      <c r="T37" s="40" t="s">
        <v>348</v>
      </c>
      <c r="U37" s="40" t="s">
        <v>348</v>
      </c>
      <c r="V37" s="40" t="s">
        <v>348</v>
      </c>
      <c r="W37" s="40" t="s">
        <v>348</v>
      </c>
      <c r="X37" s="40" t="s">
        <v>348</v>
      </c>
      <c r="Y37" s="40" t="s">
        <v>348</v>
      </c>
      <c r="Z37" s="40" t="s">
        <v>348</v>
      </c>
      <c r="AA37" s="40" t="s">
        <v>347</v>
      </c>
      <c r="AB37" s="41" t="s">
        <v>347</v>
      </c>
      <c r="AC37" s="42" t="s">
        <v>347</v>
      </c>
      <c r="AD37" s="40" t="s">
        <v>347</v>
      </c>
      <c r="AE37" s="40" t="s">
        <v>347</v>
      </c>
      <c r="AF37" s="40" t="s">
        <v>347</v>
      </c>
      <c r="AG37" s="40" t="s">
        <v>348</v>
      </c>
      <c r="AH37" s="40" t="s">
        <v>348</v>
      </c>
      <c r="AI37" s="40" t="s">
        <v>348</v>
      </c>
      <c r="AJ37" s="40" t="s">
        <v>348</v>
      </c>
      <c r="AK37" s="40" t="s">
        <v>348</v>
      </c>
      <c r="AL37" s="41" t="s">
        <v>348</v>
      </c>
      <c r="AM37" s="42" t="s">
        <v>348</v>
      </c>
      <c r="AN37" s="40" t="s">
        <v>348</v>
      </c>
      <c r="AO37" s="40" t="s">
        <v>348</v>
      </c>
      <c r="AP37" s="40" t="s">
        <v>348</v>
      </c>
      <c r="AQ37" s="40" t="s">
        <v>348</v>
      </c>
      <c r="AR37" s="40" t="s">
        <v>348</v>
      </c>
      <c r="AS37" s="40" t="s">
        <v>348</v>
      </c>
      <c r="AT37" s="40" t="s">
        <v>348</v>
      </c>
      <c r="AU37" s="40" t="s">
        <v>348</v>
      </c>
      <c r="AV37" s="41" t="s">
        <v>348</v>
      </c>
      <c r="AW37" s="42" t="s">
        <v>348</v>
      </c>
      <c r="AX37" s="40" t="s">
        <v>348</v>
      </c>
      <c r="AY37" s="40" t="s">
        <v>348</v>
      </c>
      <c r="AZ37" s="40" t="s">
        <v>348</v>
      </c>
      <c r="BA37" s="40" t="s">
        <v>348</v>
      </c>
      <c r="BB37" s="40" t="s">
        <v>348</v>
      </c>
      <c r="BC37" s="40" t="s">
        <v>348</v>
      </c>
      <c r="BD37" s="40" t="s">
        <v>348</v>
      </c>
      <c r="BE37" s="40" t="s">
        <v>348</v>
      </c>
      <c r="BF37" s="41" t="s">
        <v>348</v>
      </c>
      <c r="BG37" s="42" t="s">
        <v>348</v>
      </c>
      <c r="BH37" s="40" t="s">
        <v>348</v>
      </c>
      <c r="BI37" s="40" t="s">
        <v>348</v>
      </c>
      <c r="BJ37" s="40" t="s">
        <v>348</v>
      </c>
      <c r="BK37" s="40" t="s">
        <v>348</v>
      </c>
      <c r="BL37" s="40" t="s">
        <v>348</v>
      </c>
      <c r="BM37" s="40" t="s">
        <v>348</v>
      </c>
      <c r="BN37" s="40" t="s">
        <v>348</v>
      </c>
      <c r="BO37" s="40" t="s">
        <v>348</v>
      </c>
      <c r="BP37" s="41" t="s">
        <v>348</v>
      </c>
      <c r="BQ37" s="43" t="s">
        <v>348</v>
      </c>
      <c r="BR37" s="40" t="s">
        <v>348</v>
      </c>
      <c r="BS37" s="40" t="s">
        <v>348</v>
      </c>
      <c r="BT37" s="40" t="s">
        <v>348</v>
      </c>
      <c r="BU37" s="40" t="s">
        <v>348</v>
      </c>
      <c r="BV37" s="40" t="s">
        <v>348</v>
      </c>
      <c r="BW37" s="40" t="s">
        <v>348</v>
      </c>
      <c r="BX37" s="40" t="s">
        <v>348</v>
      </c>
      <c r="BY37" s="40" t="s">
        <v>348</v>
      </c>
      <c r="BZ37" s="41" t="s">
        <v>348</v>
      </c>
      <c r="CA37" s="42" t="s">
        <v>348</v>
      </c>
      <c r="CB37" s="40" t="s">
        <v>348</v>
      </c>
      <c r="CC37" s="40" t="s">
        <v>348</v>
      </c>
      <c r="CD37" s="40" t="s">
        <v>348</v>
      </c>
      <c r="CE37" s="40" t="s">
        <v>348</v>
      </c>
      <c r="CF37" s="40" t="s">
        <v>348</v>
      </c>
      <c r="CG37" s="40" t="s">
        <v>348</v>
      </c>
      <c r="CH37" s="40" t="s">
        <v>348</v>
      </c>
      <c r="CI37" s="40" t="s">
        <v>348</v>
      </c>
      <c r="CJ37" s="41" t="s">
        <v>348</v>
      </c>
      <c r="CK37" s="42" t="s">
        <v>348</v>
      </c>
      <c r="CL37" s="40" t="s">
        <v>348</v>
      </c>
      <c r="CM37" s="40" t="s">
        <v>348</v>
      </c>
      <c r="CN37" s="40" t="s">
        <v>348</v>
      </c>
      <c r="CO37" s="40" t="s">
        <v>348</v>
      </c>
      <c r="CP37" s="40" t="s">
        <v>348</v>
      </c>
      <c r="CQ37" s="40" t="s">
        <v>348</v>
      </c>
      <c r="CR37" s="40" t="s">
        <v>348</v>
      </c>
      <c r="CS37" s="40" t="s">
        <v>348</v>
      </c>
      <c r="CT37" s="44" t="s">
        <v>348</v>
      </c>
      <c r="CU37" s="32" t="s">
        <v>354</v>
      </c>
      <c r="CV37" s="47">
        <v>2</v>
      </c>
      <c r="CW37" s="47">
        <v>3</v>
      </c>
      <c r="CX37" s="47">
        <v>3</v>
      </c>
      <c r="CY37" s="55">
        <v>4</v>
      </c>
      <c r="CZ37" s="34" t="s">
        <v>354</v>
      </c>
      <c r="DA37" s="47">
        <f t="shared" si="4"/>
        <v>2</v>
      </c>
      <c r="DB37" s="47">
        <f t="shared" si="5"/>
        <v>6</v>
      </c>
      <c r="DC37" s="47">
        <f t="shared" si="6"/>
        <v>18</v>
      </c>
      <c r="DD37" s="179">
        <f t="shared" si="7"/>
        <v>72</v>
      </c>
      <c r="DE37" s="32">
        <v>30</v>
      </c>
      <c r="DF37" s="47">
        <v>40</v>
      </c>
      <c r="DG37" s="47">
        <v>70</v>
      </c>
      <c r="DH37" s="47">
        <v>120</v>
      </c>
      <c r="DI37" s="55">
        <v>340</v>
      </c>
      <c r="DJ37" s="174">
        <v>1</v>
      </c>
      <c r="DK37" s="49">
        <f t="shared" si="8"/>
        <v>0.66666666666666663</v>
      </c>
      <c r="DL37" s="49">
        <f t="shared" si="9"/>
        <v>0.3888888888888889</v>
      </c>
      <c r="DM37" s="49">
        <f t="shared" si="10"/>
        <v>0.22222222222222224</v>
      </c>
      <c r="DN37" s="56">
        <f t="shared" si="11"/>
        <v>0.15740740740740741</v>
      </c>
      <c r="DO37" s="45" t="s">
        <v>363</v>
      </c>
      <c r="DP37" s="31"/>
      <c r="DQ37" s="46">
        <v>4</v>
      </c>
      <c r="DR37" s="32">
        <v>28</v>
      </c>
      <c r="DS37" s="47">
        <v>35</v>
      </c>
      <c r="DT37" s="47">
        <v>10</v>
      </c>
      <c r="DU37" s="47">
        <v>14</v>
      </c>
      <c r="DV37" s="47">
        <v>21</v>
      </c>
      <c r="DW37" s="47">
        <v>7</v>
      </c>
      <c r="DX37" s="47">
        <v>21</v>
      </c>
      <c r="DY37" s="47">
        <v>20</v>
      </c>
      <c r="DZ37" s="48">
        <f t="shared" si="12"/>
        <v>31</v>
      </c>
      <c r="EA37" s="32">
        <f>RANK(DR37,$DR$9:$DR$350,0)</f>
        <v>260</v>
      </c>
      <c r="EB37" s="47">
        <f>RANK(DS37,$DS$9:$DS$350,0)</f>
        <v>167</v>
      </c>
      <c r="EC37" s="47">
        <f>RANK(DT37,$DT$9:$DT$350,0)</f>
        <v>277</v>
      </c>
      <c r="ED37" s="47">
        <f>RANK(DU37,$DU$9:$DU$350,0)</f>
        <v>247</v>
      </c>
      <c r="EE37" s="47">
        <f>RANK(DV37,$DV$9:$DV$350,0)</f>
        <v>113</v>
      </c>
      <c r="EF37" s="47">
        <f>RANK(DW37,$DW$9:$DW$350,0)</f>
        <v>247</v>
      </c>
      <c r="EG37" s="47">
        <f>RANK(DX37,$DX$9:$DX$350,0)</f>
        <v>211</v>
      </c>
      <c r="EH37" s="47">
        <f>RANK(DY37,$DY$9:$DY$350,0)</f>
        <v>220</v>
      </c>
      <c r="EI37" s="48">
        <f>RANK(DZ37,$DZ$9:$DZ$350,0)</f>
        <v>242</v>
      </c>
      <c r="EJ37" s="32">
        <f>COUNTIFS($DR$9:$DR$350,"&gt;"&amp;DR37,$DO$9:$DO$350,DO37)+1</f>
        <v>51</v>
      </c>
      <c r="EK37" s="47">
        <f>COUNTIFS($DS$9:$DS$350,"&gt;"&amp;DS37,$DO$9:$DO$350,DO37)+1</f>
        <v>56</v>
      </c>
      <c r="EL37" s="47">
        <f>COUNTIFS($DT$9:$DT$350,"&gt;"&amp;DT37,$DO$9:$DO$350,DO37)+1</f>
        <v>50</v>
      </c>
      <c r="EM37" s="47">
        <f>COUNTIFS($DU$9:$DU$350,"&gt;"&amp;DU37,$DO$9:$DO$350,DO37)+1</f>
        <v>45</v>
      </c>
      <c r="EN37" s="47">
        <f>COUNTIFS($DV$9:$DV$350,"&gt;"&amp;DV37,$DO$9:$DO$350,DO37)+1</f>
        <v>55</v>
      </c>
      <c r="EO37" s="47">
        <f>COUNTIFS($DW$9:$DW$350,"&gt;"&amp;DW37,$DO$9:$DO$350,DO37)+1</f>
        <v>51</v>
      </c>
      <c r="EP37" s="47">
        <f>COUNTIFS($DX$9:$DX$350,"&gt;"&amp;DX37,$DO$9:$DO$350,DO37)+1</f>
        <v>51</v>
      </c>
      <c r="EQ37" s="47">
        <f>COUNTIFS($DY$9:$DY$350,"&gt;"&amp;DY37,$DO$9:$DO$350,DO37)+1</f>
        <v>56</v>
      </c>
      <c r="ER37" s="48">
        <f>COUNTIFS($DZ$9:$DZ$350,"&gt;"&amp;DZ37,$DO$9:$DO$350,DO37)+1</f>
        <v>56</v>
      </c>
      <c r="ES37" s="164">
        <f t="shared" si="13"/>
        <v>0.88</v>
      </c>
      <c r="ET37" s="165">
        <f t="shared" si="14"/>
        <v>1.0900000000000001</v>
      </c>
      <c r="EU37" s="165">
        <f t="shared" si="15"/>
        <v>0.31</v>
      </c>
      <c r="EV37" s="165">
        <f t="shared" si="16"/>
        <v>0.44</v>
      </c>
      <c r="EW37" s="165">
        <f t="shared" si="17"/>
        <v>0.66</v>
      </c>
      <c r="EX37" s="165">
        <f t="shared" si="18"/>
        <v>0.22</v>
      </c>
      <c r="EY37" s="165">
        <f t="shared" si="19"/>
        <v>0.66</v>
      </c>
      <c r="EZ37" s="165">
        <f t="shared" si="20"/>
        <v>0.63</v>
      </c>
      <c r="FA37" s="213">
        <f t="shared" si="21"/>
        <v>0.97</v>
      </c>
      <c r="FB37" s="164">
        <f>ROUND(((ES37-AVERAGE(ES$9:ES$350))/STDEVP(ES$9:ES$350)*10+50),2)</f>
        <v>46.26</v>
      </c>
      <c r="FC37" s="165">
        <f>ROUND(((ET37-AVERAGE(ET$9:ET$350))/STDEVP(ET$9:ET$350)*10+50),2)</f>
        <v>60.21</v>
      </c>
      <c r="FD37" s="165">
        <f>ROUND(((EU37-AVERAGE(EU$9:EU$350))/STDEVP(EU$9:EU$350)*10+50),2)</f>
        <v>39.47</v>
      </c>
      <c r="FE37" s="165">
        <f>ROUND(((EV37-AVERAGE(EV$9:EV$350))/STDEVP(EV$9:EV$350)*10+50),2)</f>
        <v>46.51</v>
      </c>
      <c r="FF37" s="165">
        <f>ROUND(((EW37-AVERAGE(EW$9:EW$350))/STDEVP(EW$9:EW$350)*10+50),2)</f>
        <v>58.99</v>
      </c>
      <c r="FG37" s="165">
        <f>ROUND(((EX37-AVERAGE(EX$9:EX$350))/STDEVP(EX$9:EX$350)*10+50),2)</f>
        <v>45.29</v>
      </c>
      <c r="FH37" s="165">
        <f>ROUND(((EY37-AVERAGE(EY$9:EY$350))/STDEVP(EY$9:EY$350)*10+50),2)</f>
        <v>50.59</v>
      </c>
      <c r="FI37" s="165">
        <f>ROUND(((EZ37-AVERAGE(EZ$9:EZ$350))/STDEVP(EZ$9:EZ$350)*10+50),2)</f>
        <v>49.88</v>
      </c>
      <c r="FJ37" s="166">
        <f>ROUND(((FA37-AVERAGE(FA$9:FA$350))/STDEVP(FA$9:FA$350)*10+50),2)</f>
        <v>49.82</v>
      </c>
      <c r="FK37" s="32">
        <f>RANK(FB37,$FB$9:$FB$350,0)</f>
        <v>213</v>
      </c>
      <c r="FL37" s="47">
        <f>RANK(FC37,$FC$9:$FC$350,0)</f>
        <v>54</v>
      </c>
      <c r="FM37" s="47">
        <f>RANK(FD37,$FD$9:$FD$350,0)</f>
        <v>288</v>
      </c>
      <c r="FN37" s="47">
        <f>RANK(FE37,$FE$9:$FE$350,0)</f>
        <v>199</v>
      </c>
      <c r="FO37" s="47">
        <f>RANK(FF37,$FF$9:$FF$350,0)</f>
        <v>58</v>
      </c>
      <c r="FP37" s="47">
        <f>RANK(FG37,$FG$9:$FG$350,0)</f>
        <v>191</v>
      </c>
      <c r="FQ37" s="47">
        <f>RANK(FH37,$FH$9:$FH$350,0)</f>
        <v>145</v>
      </c>
      <c r="FR37" s="47">
        <f>RANK(FI37,$FI$9:$FI$350,0)</f>
        <v>158</v>
      </c>
      <c r="FS37" s="48">
        <f>RANK(FJ37,$FJ$9:$FJ$350,0)</f>
        <v>133</v>
      </c>
      <c r="FT37" s="164">
        <f>ROUND(AVERAGEIF($DO$9:$DO$347,$DO37,$ES$9:$ES$347),2)</f>
        <v>0.89</v>
      </c>
      <c r="FU37" s="165">
        <f>ROUND(AVERAGEIF($DO$9:$DO$347,$DO37,$ET$9:$ET$347),2)</f>
        <v>1.1499999999999999</v>
      </c>
      <c r="FV37" s="165">
        <f>ROUND(AVERAGEIF($DO$9:$DO$347,$DO37,$EU$9:$EU$347),2)</f>
        <v>0.32</v>
      </c>
      <c r="FW37" s="165">
        <f>ROUND(AVERAGEIF($DO$9:$DO$347,$DO37,$EV$9:$EV$347),2)</f>
        <v>0.41</v>
      </c>
      <c r="FX37" s="165">
        <f>ROUND(AVERAGEIF($DO$9:$DO$347,$DO37,$EW$9:$EW$347),2)</f>
        <v>0.86</v>
      </c>
      <c r="FY37" s="165">
        <f>ROUND(AVERAGEIF($DO$9:$DO$347,$DO37,$EX$9:$EX$347),2)</f>
        <v>0.3</v>
      </c>
      <c r="FZ37" s="165">
        <f>ROUND(AVERAGEIF($DO$9:$DO$347,$DO37,$EY$9:$EY$347),2)</f>
        <v>0.66</v>
      </c>
      <c r="GA37" s="165">
        <f>ROUND(AVERAGEIF($DO$9:$DO$347,$DO37,$EZ$9:$EZ$347),2)</f>
        <v>0.74</v>
      </c>
      <c r="GB37" s="166">
        <f>ROUND(AVERAGEIF($DO$9:$DO$347,$DO37,$FA$9:$FA$347),2)</f>
        <v>1.18</v>
      </c>
      <c r="GC37" s="239">
        <f t="shared" si="23"/>
        <v>-1.0000000000000009E-2</v>
      </c>
      <c r="GD37" s="243">
        <f t="shared" si="24"/>
        <v>-5.9999999999999831E-2</v>
      </c>
      <c r="GE37" s="243">
        <f t="shared" si="25"/>
        <v>-1.0000000000000009E-2</v>
      </c>
      <c r="GF37" s="243">
        <f t="shared" si="26"/>
        <v>3.0000000000000027E-2</v>
      </c>
      <c r="GG37" s="243">
        <f t="shared" si="27"/>
        <v>-0.19999999999999996</v>
      </c>
      <c r="GH37" s="243">
        <f t="shared" si="28"/>
        <v>-7.9999999999999988E-2</v>
      </c>
      <c r="GI37" s="243">
        <f t="shared" si="29"/>
        <v>0</v>
      </c>
      <c r="GJ37" s="243">
        <f t="shared" si="30"/>
        <v>-0.10999999999999999</v>
      </c>
      <c r="GK37" s="244">
        <f t="shared" si="31"/>
        <v>-0.20999999999999996</v>
      </c>
      <c r="GL37" s="238">
        <f>COUNTIFS($ES$9:$ES$350,"&gt;"&amp;ES37,$DO$9:$DO$350,$DO37)+1</f>
        <v>35</v>
      </c>
      <c r="GM37" s="240">
        <f>COUNTIFS($ET$9:$ET$350,"&gt;"&amp;ET37,$DO$9:$DO$350,$DO37)+1</f>
        <v>38</v>
      </c>
      <c r="GN37" s="240">
        <f>COUNTIFS($EU$9:$EU$350,"&gt;"&amp;EU37,$DO$9:$DO$350,$DO37)+1</f>
        <v>46</v>
      </c>
      <c r="GO37" s="240">
        <f>COUNTIFS($EV$9:$EV$350,"&gt;"&amp;EV37,$DO$9:$DO$350,$DO37)+1</f>
        <v>28</v>
      </c>
      <c r="GP37" s="240">
        <f>COUNTIFS($EW$9:$EW$350,"&gt;"&amp;EW37,$DO$9:$DO$350,$DO37)+1</f>
        <v>53</v>
      </c>
      <c r="GQ37" s="240">
        <f>COUNTIFS($EX$9:$EX$350,"&gt;"&amp;EX37,$DO$9:$DO$350,$DO37)+1</f>
        <v>56</v>
      </c>
      <c r="GR37" s="240">
        <f>COUNTIFS($EY$9:$EY$350,"&gt;"&amp;EY37,$DO$9:$DO$350,$DO37)+1</f>
        <v>31</v>
      </c>
      <c r="GS37" s="240">
        <f>COUNTIFS($EZ$9:$EZ$350,"&gt;"&amp;EZ37,$DO$9:$DO$350,$DO37)+1</f>
        <v>46</v>
      </c>
      <c r="GT37" s="241">
        <f>COUNTIFS($FA$9:$FA$350,"&gt;"&amp;FA37,$DO$9:$DO$350,$DO37)+1</f>
        <v>50</v>
      </c>
      <c r="GU37" s="167"/>
      <c r="GV37" s="49"/>
      <c r="GW37" s="49"/>
      <c r="GX37" s="49"/>
      <c r="GY37" s="49"/>
      <c r="GZ37" s="50"/>
      <c r="HA37" s="51"/>
      <c r="HB37" s="52"/>
      <c r="HC37" s="53"/>
      <c r="HD37" s="49"/>
      <c r="HE37" s="49"/>
      <c r="HF37" s="49"/>
      <c r="HG37" s="49"/>
      <c r="HH37" s="49"/>
      <c r="HI37" s="49"/>
      <c r="HJ37" s="144"/>
      <c r="HK37" s="51"/>
      <c r="HL37" s="49"/>
      <c r="HM37" s="49"/>
      <c r="HN37" s="49"/>
      <c r="HO37" s="49"/>
      <c r="HP37" s="49"/>
      <c r="HQ37" s="49"/>
      <c r="HR37" s="150"/>
      <c r="HS37" s="53"/>
      <c r="HT37" s="49"/>
      <c r="HU37" s="49"/>
      <c r="HV37" s="49"/>
      <c r="HW37" s="49"/>
      <c r="HX37" s="49"/>
      <c r="HY37" s="49"/>
      <c r="HZ37" s="144"/>
      <c r="IA37" s="51"/>
      <c r="IB37" s="49"/>
      <c r="IC37" s="49"/>
      <c r="ID37" s="49"/>
      <c r="IE37" s="49"/>
      <c r="IF37" s="49"/>
      <c r="IG37" s="49"/>
      <c r="IH37" s="49"/>
      <c r="II37" s="49"/>
      <c r="IJ37" s="49"/>
      <c r="IK37" s="49"/>
      <c r="IL37" s="49"/>
      <c r="IM37" s="150"/>
      <c r="IN37" s="51"/>
      <c r="IO37" s="49"/>
      <c r="IP37" s="49"/>
      <c r="IQ37" s="49"/>
      <c r="IR37" s="150"/>
      <c r="IS37" s="53"/>
      <c r="IT37" s="49"/>
      <c r="IU37" s="49"/>
      <c r="IV37" s="49"/>
      <c r="IW37" s="49"/>
      <c r="IX37" s="156"/>
      <c r="IY37" s="49"/>
      <c r="IZ37" s="49"/>
      <c r="JA37" s="49"/>
      <c r="JB37" s="49"/>
      <c r="JC37" s="49"/>
      <c r="JD37" s="49"/>
      <c r="JE37" s="49"/>
      <c r="JF37" s="49"/>
      <c r="JG37" s="156"/>
      <c r="JH37" s="49"/>
      <c r="JI37" s="49"/>
      <c r="JJ37" s="49"/>
      <c r="JK37" s="49"/>
      <c r="JL37" s="49"/>
      <c r="JM37" s="49"/>
      <c r="JN37" s="144"/>
      <c r="JO37" s="54"/>
      <c r="JP37" s="55"/>
      <c r="JQ37" s="51"/>
      <c r="JR37" s="49"/>
      <c r="JS37" s="47"/>
      <c r="JT37" s="47"/>
      <c r="JU37" s="47"/>
      <c r="JV37" s="245"/>
      <c r="JW37" s="53"/>
      <c r="JX37" s="49"/>
      <c r="JY37" s="49"/>
      <c r="JZ37" s="49"/>
      <c r="KA37" s="144"/>
      <c r="KB37" s="51"/>
      <c r="KC37" s="49"/>
      <c r="KD37" s="49"/>
      <c r="KE37" s="49"/>
      <c r="KF37" s="49"/>
      <c r="KG37" s="49"/>
      <c r="KH37" s="49"/>
      <c r="KI37" s="49"/>
      <c r="KJ37" s="150"/>
      <c r="KK37" s="53"/>
      <c r="KL37" s="49"/>
      <c r="KM37" s="49"/>
      <c r="KN37" s="49"/>
      <c r="KO37" s="49"/>
      <c r="KP37" s="49"/>
      <c r="KQ37" s="49"/>
      <c r="KR37" s="49"/>
      <c r="KS37" s="49"/>
      <c r="KT37" s="49"/>
      <c r="KU37" s="49"/>
      <c r="KV37" s="49"/>
      <c r="KW37" s="156"/>
      <c r="KX37" s="156"/>
      <c r="KY37" s="156"/>
      <c r="KZ37" s="49"/>
      <c r="LA37" s="49"/>
      <c r="LB37" s="49"/>
      <c r="LC37" s="49"/>
      <c r="LD37" s="49"/>
      <c r="LE37" s="156"/>
      <c r="LF37" s="49"/>
      <c r="LG37" s="49"/>
      <c r="LH37" s="49"/>
      <c r="LI37" s="49"/>
      <c r="LJ37" s="49"/>
      <c r="LK37" s="49"/>
      <c r="LL37" s="49"/>
      <c r="LM37" s="49"/>
      <c r="LN37" s="156"/>
      <c r="LO37" s="49"/>
      <c r="LP37" s="49"/>
      <c r="LQ37" s="49"/>
      <c r="LR37" s="49"/>
      <c r="LS37" s="49"/>
      <c r="LT37" s="49"/>
      <c r="LU37" s="56"/>
      <c r="LV37" s="35" t="s">
        <v>416</v>
      </c>
      <c r="LW37" s="36" t="s">
        <v>422</v>
      </c>
      <c r="LX37" s="200" t="s">
        <v>423</v>
      </c>
      <c r="LY37" s="204" t="s">
        <v>996</v>
      </c>
      <c r="LZ37" s="192"/>
      <c r="MA37" s="5" t="s">
        <v>1</v>
      </c>
    </row>
    <row r="38" spans="1:339" ht="17.25" customHeight="1" x14ac:dyDescent="0.15">
      <c r="A38" s="181">
        <v>30</v>
      </c>
      <c r="B38" s="242" t="s">
        <v>422</v>
      </c>
      <c r="C38" s="37"/>
      <c r="D38" s="37"/>
      <c r="E38" s="38" t="s">
        <v>345</v>
      </c>
      <c r="F38" s="36">
        <v>20</v>
      </c>
      <c r="G38" s="36" t="s">
        <v>346</v>
      </c>
      <c r="H38" s="36"/>
      <c r="I38" s="39" t="s">
        <v>348</v>
      </c>
      <c r="J38" s="40" t="s">
        <v>348</v>
      </c>
      <c r="K38" s="40" t="s">
        <v>348</v>
      </c>
      <c r="L38" s="40" t="s">
        <v>348</v>
      </c>
      <c r="M38" s="40" t="s">
        <v>348</v>
      </c>
      <c r="N38" s="40" t="s">
        <v>348</v>
      </c>
      <c r="O38" s="40" t="s">
        <v>348</v>
      </c>
      <c r="P38" s="40" t="s">
        <v>348</v>
      </c>
      <c r="Q38" s="40" t="s">
        <v>348</v>
      </c>
      <c r="R38" s="41" t="s">
        <v>348</v>
      </c>
      <c r="S38" s="42" t="s">
        <v>348</v>
      </c>
      <c r="T38" s="40" t="s">
        <v>348</v>
      </c>
      <c r="U38" s="40" t="s">
        <v>347</v>
      </c>
      <c r="V38" s="40" t="s">
        <v>347</v>
      </c>
      <c r="W38" s="40" t="s">
        <v>347</v>
      </c>
      <c r="X38" s="40" t="s">
        <v>347</v>
      </c>
      <c r="Y38" s="40" t="s">
        <v>347</v>
      </c>
      <c r="Z38" s="40" t="s">
        <v>348</v>
      </c>
      <c r="AA38" s="40" t="s">
        <v>348</v>
      </c>
      <c r="AB38" s="41" t="s">
        <v>348</v>
      </c>
      <c r="AC38" s="42" t="s">
        <v>348</v>
      </c>
      <c r="AD38" s="40" t="s">
        <v>348</v>
      </c>
      <c r="AE38" s="40" t="s">
        <v>348</v>
      </c>
      <c r="AF38" s="40" t="s">
        <v>348</v>
      </c>
      <c r="AG38" s="40" t="s">
        <v>348</v>
      </c>
      <c r="AH38" s="40" t="s">
        <v>348</v>
      </c>
      <c r="AI38" s="40" t="s">
        <v>348</v>
      </c>
      <c r="AJ38" s="40" t="s">
        <v>348</v>
      </c>
      <c r="AK38" s="40" t="s">
        <v>348</v>
      </c>
      <c r="AL38" s="41" t="s">
        <v>348</v>
      </c>
      <c r="AM38" s="42" t="s">
        <v>348</v>
      </c>
      <c r="AN38" s="40" t="s">
        <v>348</v>
      </c>
      <c r="AO38" s="40" t="s">
        <v>348</v>
      </c>
      <c r="AP38" s="40" t="s">
        <v>348</v>
      </c>
      <c r="AQ38" s="40" t="s">
        <v>348</v>
      </c>
      <c r="AR38" s="40" t="s">
        <v>348</v>
      </c>
      <c r="AS38" s="40" t="s">
        <v>348</v>
      </c>
      <c r="AT38" s="40" t="s">
        <v>348</v>
      </c>
      <c r="AU38" s="40" t="s">
        <v>348</v>
      </c>
      <c r="AV38" s="41" t="s">
        <v>348</v>
      </c>
      <c r="AW38" s="42" t="s">
        <v>348</v>
      </c>
      <c r="AX38" s="40" t="s">
        <v>348</v>
      </c>
      <c r="AY38" s="40" t="s">
        <v>348</v>
      </c>
      <c r="AZ38" s="40" t="s">
        <v>348</v>
      </c>
      <c r="BA38" s="40" t="s">
        <v>348</v>
      </c>
      <c r="BB38" s="40" t="s">
        <v>348</v>
      </c>
      <c r="BC38" s="40" t="s">
        <v>348</v>
      </c>
      <c r="BD38" s="40" t="s">
        <v>348</v>
      </c>
      <c r="BE38" s="40" t="s">
        <v>348</v>
      </c>
      <c r="BF38" s="41" t="s">
        <v>348</v>
      </c>
      <c r="BG38" s="42" t="s">
        <v>348</v>
      </c>
      <c r="BH38" s="40" t="s">
        <v>348</v>
      </c>
      <c r="BI38" s="40" t="s">
        <v>348</v>
      </c>
      <c r="BJ38" s="40" t="s">
        <v>348</v>
      </c>
      <c r="BK38" s="40" t="s">
        <v>348</v>
      </c>
      <c r="BL38" s="40" t="s">
        <v>348</v>
      </c>
      <c r="BM38" s="40" t="s">
        <v>348</v>
      </c>
      <c r="BN38" s="40" t="s">
        <v>348</v>
      </c>
      <c r="BO38" s="40" t="s">
        <v>348</v>
      </c>
      <c r="BP38" s="41" t="s">
        <v>348</v>
      </c>
      <c r="BQ38" s="43" t="s">
        <v>348</v>
      </c>
      <c r="BR38" s="40" t="s">
        <v>348</v>
      </c>
      <c r="BS38" s="40" t="s">
        <v>348</v>
      </c>
      <c r="BT38" s="40" t="s">
        <v>348</v>
      </c>
      <c r="BU38" s="40" t="s">
        <v>348</v>
      </c>
      <c r="BV38" s="40" t="s">
        <v>348</v>
      </c>
      <c r="BW38" s="40" t="s">
        <v>348</v>
      </c>
      <c r="BX38" s="40" t="s">
        <v>348</v>
      </c>
      <c r="BY38" s="40" t="s">
        <v>348</v>
      </c>
      <c r="BZ38" s="41" t="s">
        <v>348</v>
      </c>
      <c r="CA38" s="42" t="s">
        <v>348</v>
      </c>
      <c r="CB38" s="40" t="s">
        <v>348</v>
      </c>
      <c r="CC38" s="40" t="s">
        <v>348</v>
      </c>
      <c r="CD38" s="40" t="s">
        <v>348</v>
      </c>
      <c r="CE38" s="40" t="s">
        <v>348</v>
      </c>
      <c r="CF38" s="40" t="s">
        <v>348</v>
      </c>
      <c r="CG38" s="40" t="s">
        <v>348</v>
      </c>
      <c r="CH38" s="40" t="s">
        <v>348</v>
      </c>
      <c r="CI38" s="40" t="s">
        <v>348</v>
      </c>
      <c r="CJ38" s="41" t="s">
        <v>348</v>
      </c>
      <c r="CK38" s="42" t="s">
        <v>348</v>
      </c>
      <c r="CL38" s="40" t="s">
        <v>348</v>
      </c>
      <c r="CM38" s="40" t="s">
        <v>348</v>
      </c>
      <c r="CN38" s="40" t="s">
        <v>348</v>
      </c>
      <c r="CO38" s="40" t="s">
        <v>348</v>
      </c>
      <c r="CP38" s="40" t="s">
        <v>348</v>
      </c>
      <c r="CQ38" s="40" t="s">
        <v>348</v>
      </c>
      <c r="CR38" s="40" t="s">
        <v>348</v>
      </c>
      <c r="CS38" s="40" t="s">
        <v>348</v>
      </c>
      <c r="CT38" s="44" t="s">
        <v>348</v>
      </c>
      <c r="CU38" s="32" t="s">
        <v>354</v>
      </c>
      <c r="CV38" s="47">
        <v>2</v>
      </c>
      <c r="CW38" s="47">
        <v>3</v>
      </c>
      <c r="CX38" s="47">
        <v>3</v>
      </c>
      <c r="CY38" s="55">
        <v>4</v>
      </c>
      <c r="CZ38" s="34" t="s">
        <v>354</v>
      </c>
      <c r="DA38" s="47">
        <f t="shared" si="4"/>
        <v>2</v>
      </c>
      <c r="DB38" s="47">
        <f t="shared" si="5"/>
        <v>6</v>
      </c>
      <c r="DC38" s="47">
        <f t="shared" si="6"/>
        <v>18</v>
      </c>
      <c r="DD38" s="179">
        <f t="shared" si="7"/>
        <v>72</v>
      </c>
      <c r="DE38" s="32">
        <v>20</v>
      </c>
      <c r="DF38" s="47">
        <v>30</v>
      </c>
      <c r="DG38" s="47">
        <v>50</v>
      </c>
      <c r="DH38" s="47">
        <v>80</v>
      </c>
      <c r="DI38" s="55">
        <v>230</v>
      </c>
      <c r="DJ38" s="174">
        <v>1</v>
      </c>
      <c r="DK38" s="49">
        <f t="shared" si="8"/>
        <v>0.75</v>
      </c>
      <c r="DL38" s="49">
        <f t="shared" si="9"/>
        <v>0.41666666666666669</v>
      </c>
      <c r="DM38" s="49">
        <f t="shared" si="10"/>
        <v>0.22222222222222224</v>
      </c>
      <c r="DN38" s="56">
        <f t="shared" si="11"/>
        <v>0.15972222222222224</v>
      </c>
      <c r="DO38" s="45" t="s">
        <v>355</v>
      </c>
      <c r="DP38" s="31" t="s">
        <v>424</v>
      </c>
      <c r="DQ38" s="46">
        <v>4</v>
      </c>
      <c r="DR38" s="32">
        <v>18</v>
      </c>
      <c r="DS38" s="47">
        <v>18</v>
      </c>
      <c r="DT38" s="47">
        <v>8</v>
      </c>
      <c r="DU38" s="47">
        <v>9</v>
      </c>
      <c r="DV38" s="47">
        <v>6</v>
      </c>
      <c r="DW38" s="47">
        <v>14</v>
      </c>
      <c r="DX38" s="47">
        <v>9</v>
      </c>
      <c r="DY38" s="47">
        <v>8</v>
      </c>
      <c r="DZ38" s="48">
        <f t="shared" si="12"/>
        <v>14</v>
      </c>
      <c r="EA38" s="32">
        <f>RANK(DR38,$DR$9:$DR$350,0)</f>
        <v>287</v>
      </c>
      <c r="EB38" s="47">
        <f>RANK(DS38,$DS$9:$DS$350,0)</f>
        <v>250</v>
      </c>
      <c r="EC38" s="47">
        <f>RANK(DT38,$DT$9:$DT$350,0)</f>
        <v>290</v>
      </c>
      <c r="ED38" s="47">
        <f>RANK(DU38,$DU$9:$DU$350,0)</f>
        <v>278</v>
      </c>
      <c r="EE38" s="47">
        <f>RANK(DV38,$DV$9:$DV$350,0)</f>
        <v>272</v>
      </c>
      <c r="EF38" s="47">
        <f>RANK(DW38,$DW$9:$DW$350,0)</f>
        <v>153</v>
      </c>
      <c r="EG38" s="47">
        <f>RANK(DX38,$DX$9:$DX$350,0)</f>
        <v>276</v>
      </c>
      <c r="EH38" s="47">
        <f>RANK(DY38,$DY$9:$DY$350,0)</f>
        <v>270</v>
      </c>
      <c r="EI38" s="48">
        <f>RANK(DZ38,$DZ$9:$DZ$350,0)</f>
        <v>298</v>
      </c>
      <c r="EJ38" s="32">
        <f>COUNTIFS($DR$9:$DR$350,"&gt;"&amp;DR38,$DO$9:$DO$350,DO38)+1</f>
        <v>53</v>
      </c>
      <c r="EK38" s="47">
        <f>COUNTIFS($DS$9:$DS$350,"&gt;"&amp;DS38,$DO$9:$DO$350,DO38)+1</f>
        <v>54</v>
      </c>
      <c r="EL38" s="47">
        <f>COUNTIFS($DT$9:$DT$350,"&gt;"&amp;DT38,$DO$9:$DO$350,DO38)+1</f>
        <v>53</v>
      </c>
      <c r="EM38" s="47">
        <f>COUNTIFS($DU$9:$DU$350,"&gt;"&amp;DU38,$DO$9:$DO$350,DO38)+1</f>
        <v>50</v>
      </c>
      <c r="EN38" s="47">
        <f>COUNTIFS($DV$9:$DV$350,"&gt;"&amp;DV38,$DO$9:$DO$350,DO38)+1</f>
        <v>51</v>
      </c>
      <c r="EO38" s="47">
        <f>COUNTIFS($DW$9:$DW$350,"&gt;"&amp;DW38,$DO$9:$DO$350,DO38)+1</f>
        <v>53</v>
      </c>
      <c r="EP38" s="47">
        <f>COUNTIFS($DX$9:$DX$350,"&gt;"&amp;DX38,$DO$9:$DO$350,DO38)+1</f>
        <v>52</v>
      </c>
      <c r="EQ38" s="47">
        <f>COUNTIFS($DY$9:$DY$350,"&gt;"&amp;DY38,$DO$9:$DO$350,DO38)+1</f>
        <v>53</v>
      </c>
      <c r="ER38" s="48">
        <f>COUNTIFS($DZ$9:$DZ$350,"&gt;"&amp;DZ38,$DO$9:$DO$350,DO38)+1</f>
        <v>53</v>
      </c>
      <c r="ES38" s="164">
        <f t="shared" si="13"/>
        <v>0.9</v>
      </c>
      <c r="ET38" s="165">
        <f t="shared" si="14"/>
        <v>0.9</v>
      </c>
      <c r="EU38" s="165">
        <f t="shared" si="15"/>
        <v>0.4</v>
      </c>
      <c r="EV38" s="165">
        <f t="shared" si="16"/>
        <v>0.45</v>
      </c>
      <c r="EW38" s="165">
        <f t="shared" si="17"/>
        <v>0.3</v>
      </c>
      <c r="EX38" s="165">
        <f t="shared" si="18"/>
        <v>0.7</v>
      </c>
      <c r="EY38" s="165">
        <f t="shared" si="19"/>
        <v>0.45</v>
      </c>
      <c r="EZ38" s="165">
        <f t="shared" si="20"/>
        <v>0.4</v>
      </c>
      <c r="FA38" s="213">
        <f t="shared" si="21"/>
        <v>0.7</v>
      </c>
      <c r="FB38" s="164">
        <f>ROUND(((ES38-AVERAGE(ES$9:ES$350))/STDEVP(ES$9:ES$350)*10+50),2)</f>
        <v>46.99</v>
      </c>
      <c r="FC38" s="165">
        <f>ROUND(((ET38-AVERAGE(ET$9:ET$350))/STDEVP(ET$9:ET$350)*10+50),2)</f>
        <v>54.89</v>
      </c>
      <c r="FD38" s="165">
        <f>ROUND(((EU38-AVERAGE(EU$9:EU$350))/STDEVP(EU$9:EU$350)*10+50),2)</f>
        <v>42.98</v>
      </c>
      <c r="FE38" s="165">
        <f>ROUND(((EV38-AVERAGE(EV$9:EV$350))/STDEVP(EV$9:EV$350)*10+50),2)</f>
        <v>47.02</v>
      </c>
      <c r="FF38" s="165">
        <f>ROUND(((EW38-AVERAGE(EW$9:EW$350))/STDEVP(EW$9:EW$350)*10+50),2)</f>
        <v>46.76</v>
      </c>
      <c r="FG38" s="165">
        <f>ROUND(((EX38-AVERAGE(EX$9:EX$350))/STDEVP(EX$9:EX$350)*10+50),2)</f>
        <v>62.3</v>
      </c>
      <c r="FH38" s="165">
        <f>ROUND(((EY38-AVERAGE(EY$9:EY$350))/STDEVP(EY$9:EY$350)*10+50),2)</f>
        <v>44.27</v>
      </c>
      <c r="FI38" s="165">
        <f>ROUND(((EZ38-AVERAGE(EZ$9:EZ$350))/STDEVP(EZ$9:EZ$350)*10+50),2)</f>
        <v>42.99</v>
      </c>
      <c r="FJ38" s="166">
        <f>ROUND(((FA38-AVERAGE(FA$9:FA$350))/STDEVP(FA$9:FA$350)*10+50),2)</f>
        <v>40.22</v>
      </c>
      <c r="FK38" s="32">
        <f>RANK(FB38,$FB$9:$FB$350,0)</f>
        <v>203</v>
      </c>
      <c r="FL38" s="47">
        <f>RANK(FC38,$FC$9:$FC$350,0)</f>
        <v>101</v>
      </c>
      <c r="FM38" s="47">
        <f>RANK(FD38,$FD$9:$FD$350,0)</f>
        <v>240</v>
      </c>
      <c r="FN38" s="47">
        <f>RANK(FE38,$FE$9:$FE$350,0)</f>
        <v>188</v>
      </c>
      <c r="FO38" s="47">
        <f>RANK(FF38,$FF$9:$FF$350,0)</f>
        <v>144</v>
      </c>
      <c r="FP38" s="47">
        <f>RANK(FG38,$FG$9:$FG$350,0)</f>
        <v>39</v>
      </c>
      <c r="FQ38" s="47">
        <f>RANK(FH38,$FH$9:$FH$350,0)</f>
        <v>211</v>
      </c>
      <c r="FR38" s="47">
        <f>RANK(FI38,$FI$9:$FI$350,0)</f>
        <v>240</v>
      </c>
      <c r="FS38" s="48">
        <f>RANK(FJ38,$FJ$9:$FJ$350,0)</f>
        <v>279</v>
      </c>
      <c r="FT38" s="164">
        <f>ROUND(AVERAGEIF($DO$9:$DO$347,$DO38,$ES$9:$ES$347),2)</f>
        <v>0.95</v>
      </c>
      <c r="FU38" s="165">
        <f>ROUND(AVERAGEIF($DO$9:$DO$347,$DO38,$ET$9:$ET$347),2)</f>
        <v>0.99</v>
      </c>
      <c r="FV38" s="165">
        <f>ROUND(AVERAGEIF($DO$9:$DO$347,$DO38,$EU$9:$EU$347),2)</f>
        <v>0.44</v>
      </c>
      <c r="FW38" s="165">
        <f>ROUND(AVERAGEIF($DO$9:$DO$347,$DO38,$EV$9:$EV$347),2)</f>
        <v>0.45</v>
      </c>
      <c r="FX38" s="165">
        <f>ROUND(AVERAGEIF($DO$9:$DO$347,$DO38,$EW$9:$EW$347),2)</f>
        <v>0.36</v>
      </c>
      <c r="FY38" s="165">
        <f>ROUND(AVERAGEIF($DO$9:$DO$347,$DO38,$EX$9:$EX$347),2)</f>
        <v>0.84</v>
      </c>
      <c r="FZ38" s="165">
        <f>ROUND(AVERAGEIF($DO$9:$DO$347,$DO38,$EY$9:$EY$347),2)</f>
        <v>0.46</v>
      </c>
      <c r="GA38" s="165">
        <f>ROUND(AVERAGEIF($DO$9:$DO$347,$DO38,$EZ$9:$EZ$347),2)</f>
        <v>0.44</v>
      </c>
      <c r="GB38" s="166">
        <f>ROUND(AVERAGEIF($DO$9:$DO$347,$DO38,$FA$9:$FA$347),2)</f>
        <v>0.8</v>
      </c>
      <c r="GC38" s="239">
        <f t="shared" si="23"/>
        <v>-4.9999999999999933E-2</v>
      </c>
      <c r="GD38" s="243">
        <f t="shared" si="24"/>
        <v>-8.9999999999999969E-2</v>
      </c>
      <c r="GE38" s="243">
        <f t="shared" si="25"/>
        <v>-3.999999999999998E-2</v>
      </c>
      <c r="GF38" s="243">
        <f t="shared" si="26"/>
        <v>0</v>
      </c>
      <c r="GG38" s="243">
        <f t="shared" si="27"/>
        <v>-0.06</v>
      </c>
      <c r="GH38" s="243">
        <f t="shared" si="28"/>
        <v>-0.14000000000000001</v>
      </c>
      <c r="GI38" s="243">
        <f t="shared" si="29"/>
        <v>-1.0000000000000009E-2</v>
      </c>
      <c r="GJ38" s="243">
        <f t="shared" si="30"/>
        <v>-3.999999999999998E-2</v>
      </c>
      <c r="GK38" s="244">
        <f t="shared" si="31"/>
        <v>-0.10000000000000009</v>
      </c>
      <c r="GL38" s="238">
        <f>COUNTIFS($ES$9:$ES$350,"&gt;"&amp;ES38,$DO$9:$DO$350,$DO38)+1</f>
        <v>33</v>
      </c>
      <c r="GM38" s="240">
        <f>COUNTIFS($ET$9:$ET$350,"&gt;"&amp;ET38,$DO$9:$DO$350,$DO38)+1</f>
        <v>38</v>
      </c>
      <c r="GN38" s="240">
        <f>COUNTIFS($EU$9:$EU$350,"&gt;"&amp;EU38,$DO$9:$DO$350,$DO38)+1</f>
        <v>34</v>
      </c>
      <c r="GO38" s="240">
        <f>COUNTIFS($EV$9:$EV$350,"&gt;"&amp;EV38,$DO$9:$DO$350,$DO38)+1</f>
        <v>27</v>
      </c>
      <c r="GP38" s="240">
        <f>COUNTIFS($EW$9:$EW$350,"&gt;"&amp;EW38,$DO$9:$DO$350,$DO38)+1</f>
        <v>36</v>
      </c>
      <c r="GQ38" s="240">
        <f>COUNTIFS($EX$9:$EX$350,"&gt;"&amp;EX38,$DO$9:$DO$350,$DO38)+1</f>
        <v>36</v>
      </c>
      <c r="GR38" s="240">
        <f>COUNTIFS($EY$9:$EY$350,"&gt;"&amp;EY38,$DO$9:$DO$350,$DO38)+1</f>
        <v>22</v>
      </c>
      <c r="GS38" s="240">
        <f>COUNTIFS($EZ$9:$EZ$350,"&gt;"&amp;EZ38,$DO$9:$DO$350,$DO38)+1</f>
        <v>36</v>
      </c>
      <c r="GT38" s="241">
        <f>COUNTIFS($FA$9:$FA$350,"&gt;"&amp;FA38,$DO$9:$DO$350,$DO38)+1</f>
        <v>35</v>
      </c>
      <c r="GU38" s="167"/>
      <c r="GV38" s="49"/>
      <c r="GW38" s="49"/>
      <c r="GX38" s="49"/>
      <c r="GY38" s="49"/>
      <c r="GZ38" s="50"/>
      <c r="HA38" s="51"/>
      <c r="HB38" s="52"/>
      <c r="HC38" s="53"/>
      <c r="HD38" s="49"/>
      <c r="HE38" s="49"/>
      <c r="HF38" s="49"/>
      <c r="HG38" s="49"/>
      <c r="HH38" s="49"/>
      <c r="HI38" s="49"/>
      <c r="HJ38" s="144"/>
      <c r="HK38" s="51"/>
      <c r="HL38" s="49"/>
      <c r="HM38" s="49"/>
      <c r="HN38" s="49"/>
      <c r="HO38" s="49"/>
      <c r="HP38" s="49"/>
      <c r="HQ38" s="49"/>
      <c r="HR38" s="150"/>
      <c r="HS38" s="53"/>
      <c r="HT38" s="49"/>
      <c r="HU38" s="49"/>
      <c r="HV38" s="49"/>
      <c r="HW38" s="49"/>
      <c r="HX38" s="49"/>
      <c r="HY38" s="49"/>
      <c r="HZ38" s="144"/>
      <c r="IA38" s="51"/>
      <c r="IB38" s="49"/>
      <c r="IC38" s="49"/>
      <c r="ID38" s="49"/>
      <c r="IE38" s="49"/>
      <c r="IF38" s="49"/>
      <c r="IG38" s="49"/>
      <c r="IH38" s="49"/>
      <c r="II38" s="49"/>
      <c r="IJ38" s="49"/>
      <c r="IK38" s="49"/>
      <c r="IL38" s="49"/>
      <c r="IM38" s="150"/>
      <c r="IN38" s="51"/>
      <c r="IO38" s="49"/>
      <c r="IP38" s="49"/>
      <c r="IQ38" s="49"/>
      <c r="IR38" s="150"/>
      <c r="IS38" s="53"/>
      <c r="IT38" s="49"/>
      <c r="IU38" s="49"/>
      <c r="IV38" s="49"/>
      <c r="IW38" s="49"/>
      <c r="IX38" s="156"/>
      <c r="IY38" s="49"/>
      <c r="IZ38" s="49"/>
      <c r="JA38" s="49"/>
      <c r="JB38" s="49"/>
      <c r="JC38" s="49"/>
      <c r="JD38" s="49"/>
      <c r="JE38" s="49"/>
      <c r="JF38" s="49"/>
      <c r="JG38" s="156"/>
      <c r="JH38" s="49"/>
      <c r="JI38" s="49"/>
      <c r="JJ38" s="49"/>
      <c r="JK38" s="49"/>
      <c r="JL38" s="49"/>
      <c r="JM38" s="49"/>
      <c r="JN38" s="144"/>
      <c r="JO38" s="54"/>
      <c r="JP38" s="55"/>
      <c r="JQ38" s="51"/>
      <c r="JR38" s="49"/>
      <c r="JS38" s="47"/>
      <c r="JT38" s="47"/>
      <c r="JU38" s="47"/>
      <c r="JV38" s="245"/>
      <c r="JW38" s="53"/>
      <c r="JX38" s="49"/>
      <c r="JY38" s="49"/>
      <c r="JZ38" s="49"/>
      <c r="KA38" s="144"/>
      <c r="KB38" s="51"/>
      <c r="KC38" s="49"/>
      <c r="KD38" s="49"/>
      <c r="KE38" s="49"/>
      <c r="KF38" s="49"/>
      <c r="KG38" s="49"/>
      <c r="KH38" s="49"/>
      <c r="KI38" s="49"/>
      <c r="KJ38" s="150"/>
      <c r="KK38" s="53"/>
      <c r="KL38" s="49"/>
      <c r="KM38" s="49"/>
      <c r="KN38" s="49"/>
      <c r="KO38" s="49"/>
      <c r="KP38" s="49"/>
      <c r="KQ38" s="49"/>
      <c r="KR38" s="49"/>
      <c r="KS38" s="49"/>
      <c r="KT38" s="49"/>
      <c r="KU38" s="49"/>
      <c r="KV38" s="49"/>
      <c r="KW38" s="156"/>
      <c r="KX38" s="156"/>
      <c r="KY38" s="156"/>
      <c r="KZ38" s="49"/>
      <c r="LA38" s="49"/>
      <c r="LB38" s="49"/>
      <c r="LC38" s="49"/>
      <c r="LD38" s="49"/>
      <c r="LE38" s="156"/>
      <c r="LF38" s="49"/>
      <c r="LG38" s="49"/>
      <c r="LH38" s="49"/>
      <c r="LI38" s="49"/>
      <c r="LJ38" s="49"/>
      <c r="LK38" s="49"/>
      <c r="LL38" s="49"/>
      <c r="LM38" s="49"/>
      <c r="LN38" s="156"/>
      <c r="LO38" s="49"/>
      <c r="LP38" s="49"/>
      <c r="LQ38" s="49"/>
      <c r="LR38" s="49"/>
      <c r="LS38" s="49"/>
      <c r="LT38" s="49"/>
      <c r="LU38" s="56"/>
      <c r="LV38" s="35" t="s">
        <v>420</v>
      </c>
      <c r="LW38" s="36" t="s">
        <v>425</v>
      </c>
      <c r="LX38" s="200" t="s">
        <v>426</v>
      </c>
      <c r="LY38" s="204" t="s">
        <v>996</v>
      </c>
      <c r="LZ38" s="192"/>
      <c r="MA38" s="5" t="s">
        <v>1</v>
      </c>
    </row>
    <row r="39" spans="1:339" ht="17.25" customHeight="1" x14ac:dyDescent="0.15">
      <c r="A39" s="181">
        <v>31</v>
      </c>
      <c r="B39" s="242" t="s">
        <v>425</v>
      </c>
      <c r="C39" s="37"/>
      <c r="D39" s="37"/>
      <c r="E39" s="38" t="s">
        <v>345</v>
      </c>
      <c r="F39" s="36">
        <v>21</v>
      </c>
      <c r="G39" s="36" t="s">
        <v>365</v>
      </c>
      <c r="H39" s="36"/>
      <c r="I39" s="39" t="s">
        <v>348</v>
      </c>
      <c r="J39" s="40" t="s">
        <v>348</v>
      </c>
      <c r="K39" s="40" t="s">
        <v>348</v>
      </c>
      <c r="L39" s="40" t="s">
        <v>348</v>
      </c>
      <c r="M39" s="40" t="s">
        <v>348</v>
      </c>
      <c r="N39" s="40" t="s">
        <v>348</v>
      </c>
      <c r="O39" s="40" t="s">
        <v>348</v>
      </c>
      <c r="P39" s="40" t="s">
        <v>348</v>
      </c>
      <c r="Q39" s="40" t="s">
        <v>348</v>
      </c>
      <c r="R39" s="41" t="s">
        <v>348</v>
      </c>
      <c r="S39" s="42" t="s">
        <v>348</v>
      </c>
      <c r="T39" s="40" t="s">
        <v>348</v>
      </c>
      <c r="U39" s="40" t="s">
        <v>348</v>
      </c>
      <c r="V39" s="40" t="s">
        <v>347</v>
      </c>
      <c r="W39" s="40" t="s">
        <v>347</v>
      </c>
      <c r="X39" s="40" t="s">
        <v>347</v>
      </c>
      <c r="Y39" s="40" t="s">
        <v>347</v>
      </c>
      <c r="Z39" s="40" t="s">
        <v>348</v>
      </c>
      <c r="AA39" s="40" t="s">
        <v>348</v>
      </c>
      <c r="AB39" s="41" t="s">
        <v>348</v>
      </c>
      <c r="AC39" s="42" t="s">
        <v>348</v>
      </c>
      <c r="AD39" s="40" t="s">
        <v>348</v>
      </c>
      <c r="AE39" s="40" t="s">
        <v>348</v>
      </c>
      <c r="AF39" s="40" t="s">
        <v>348</v>
      </c>
      <c r="AG39" s="40" t="s">
        <v>348</v>
      </c>
      <c r="AH39" s="40" t="s">
        <v>348</v>
      </c>
      <c r="AI39" s="40" t="s">
        <v>348</v>
      </c>
      <c r="AJ39" s="40" t="s">
        <v>348</v>
      </c>
      <c r="AK39" s="40" t="s">
        <v>348</v>
      </c>
      <c r="AL39" s="41" t="s">
        <v>348</v>
      </c>
      <c r="AM39" s="42" t="s">
        <v>348</v>
      </c>
      <c r="AN39" s="40" t="s">
        <v>348</v>
      </c>
      <c r="AO39" s="40" t="s">
        <v>348</v>
      </c>
      <c r="AP39" s="40" t="s">
        <v>348</v>
      </c>
      <c r="AQ39" s="40" t="s">
        <v>348</v>
      </c>
      <c r="AR39" s="40" t="s">
        <v>348</v>
      </c>
      <c r="AS39" s="40" t="s">
        <v>348</v>
      </c>
      <c r="AT39" s="40" t="s">
        <v>348</v>
      </c>
      <c r="AU39" s="40" t="s">
        <v>348</v>
      </c>
      <c r="AV39" s="41" t="s">
        <v>348</v>
      </c>
      <c r="AW39" s="42" t="s">
        <v>348</v>
      </c>
      <c r="AX39" s="40" t="s">
        <v>348</v>
      </c>
      <c r="AY39" s="40" t="s">
        <v>348</v>
      </c>
      <c r="AZ39" s="40" t="s">
        <v>348</v>
      </c>
      <c r="BA39" s="40" t="s">
        <v>348</v>
      </c>
      <c r="BB39" s="40" t="s">
        <v>348</v>
      </c>
      <c r="BC39" s="40" t="s">
        <v>348</v>
      </c>
      <c r="BD39" s="40" t="s">
        <v>348</v>
      </c>
      <c r="BE39" s="40" t="s">
        <v>348</v>
      </c>
      <c r="BF39" s="41" t="s">
        <v>348</v>
      </c>
      <c r="BG39" s="42" t="s">
        <v>348</v>
      </c>
      <c r="BH39" s="40" t="s">
        <v>348</v>
      </c>
      <c r="BI39" s="40" t="s">
        <v>348</v>
      </c>
      <c r="BJ39" s="40" t="s">
        <v>348</v>
      </c>
      <c r="BK39" s="40" t="s">
        <v>348</v>
      </c>
      <c r="BL39" s="40" t="s">
        <v>348</v>
      </c>
      <c r="BM39" s="40" t="s">
        <v>348</v>
      </c>
      <c r="BN39" s="40" t="s">
        <v>348</v>
      </c>
      <c r="BO39" s="40" t="s">
        <v>348</v>
      </c>
      <c r="BP39" s="41" t="s">
        <v>348</v>
      </c>
      <c r="BQ39" s="43" t="s">
        <v>348</v>
      </c>
      <c r="BR39" s="40" t="s">
        <v>348</v>
      </c>
      <c r="BS39" s="40" t="s">
        <v>348</v>
      </c>
      <c r="BT39" s="40" t="s">
        <v>348</v>
      </c>
      <c r="BU39" s="40" t="s">
        <v>348</v>
      </c>
      <c r="BV39" s="40" t="s">
        <v>348</v>
      </c>
      <c r="BW39" s="40" t="s">
        <v>348</v>
      </c>
      <c r="BX39" s="40" t="s">
        <v>348</v>
      </c>
      <c r="BY39" s="40" t="s">
        <v>348</v>
      </c>
      <c r="BZ39" s="41" t="s">
        <v>348</v>
      </c>
      <c r="CA39" s="42" t="s">
        <v>348</v>
      </c>
      <c r="CB39" s="40" t="s">
        <v>348</v>
      </c>
      <c r="CC39" s="40" t="s">
        <v>348</v>
      </c>
      <c r="CD39" s="40" t="s">
        <v>348</v>
      </c>
      <c r="CE39" s="40" t="s">
        <v>348</v>
      </c>
      <c r="CF39" s="40" t="s">
        <v>348</v>
      </c>
      <c r="CG39" s="40" t="s">
        <v>348</v>
      </c>
      <c r="CH39" s="40" t="s">
        <v>348</v>
      </c>
      <c r="CI39" s="40" t="s">
        <v>348</v>
      </c>
      <c r="CJ39" s="41" t="s">
        <v>348</v>
      </c>
      <c r="CK39" s="42" t="s">
        <v>348</v>
      </c>
      <c r="CL39" s="40" t="s">
        <v>348</v>
      </c>
      <c r="CM39" s="40" t="s">
        <v>348</v>
      </c>
      <c r="CN39" s="40" t="s">
        <v>348</v>
      </c>
      <c r="CO39" s="40" t="s">
        <v>348</v>
      </c>
      <c r="CP39" s="40" t="s">
        <v>348</v>
      </c>
      <c r="CQ39" s="40" t="s">
        <v>348</v>
      </c>
      <c r="CR39" s="40" t="s">
        <v>348</v>
      </c>
      <c r="CS39" s="40" t="s">
        <v>348</v>
      </c>
      <c r="CT39" s="44" t="s">
        <v>348</v>
      </c>
      <c r="CU39" s="32" t="s">
        <v>354</v>
      </c>
      <c r="CV39" s="47">
        <v>2</v>
      </c>
      <c r="CW39" s="47">
        <v>3</v>
      </c>
      <c r="CX39" s="47">
        <v>3</v>
      </c>
      <c r="CY39" s="55">
        <v>4</v>
      </c>
      <c r="CZ39" s="34" t="s">
        <v>354</v>
      </c>
      <c r="DA39" s="47">
        <f t="shared" si="4"/>
        <v>2</v>
      </c>
      <c r="DB39" s="47">
        <f t="shared" si="5"/>
        <v>6</v>
      </c>
      <c r="DC39" s="47">
        <f t="shared" si="6"/>
        <v>18</v>
      </c>
      <c r="DD39" s="179">
        <f t="shared" si="7"/>
        <v>72</v>
      </c>
      <c r="DE39" s="32">
        <v>90</v>
      </c>
      <c r="DF39" s="47">
        <v>130</v>
      </c>
      <c r="DG39" s="47">
        <v>250</v>
      </c>
      <c r="DH39" s="47">
        <v>360</v>
      </c>
      <c r="DI39" s="55">
        <v>1250</v>
      </c>
      <c r="DJ39" s="174">
        <v>1</v>
      </c>
      <c r="DK39" s="49">
        <f t="shared" si="8"/>
        <v>0.72222222222222221</v>
      </c>
      <c r="DL39" s="49">
        <f t="shared" si="9"/>
        <v>0.46296296296296291</v>
      </c>
      <c r="DM39" s="49">
        <f t="shared" si="10"/>
        <v>0.22222222222222221</v>
      </c>
      <c r="DN39" s="56">
        <f t="shared" si="11"/>
        <v>0.19290123456790123</v>
      </c>
      <c r="DO39" s="45" t="s">
        <v>355</v>
      </c>
      <c r="DP39" s="31"/>
      <c r="DQ39" s="46">
        <v>4</v>
      </c>
      <c r="DR39" s="32">
        <v>22</v>
      </c>
      <c r="DS39" s="47">
        <v>22</v>
      </c>
      <c r="DT39" s="47">
        <v>9</v>
      </c>
      <c r="DU39" s="47">
        <v>10</v>
      </c>
      <c r="DV39" s="47">
        <v>7</v>
      </c>
      <c r="DW39" s="47">
        <v>16</v>
      </c>
      <c r="DX39" s="47">
        <v>10</v>
      </c>
      <c r="DY39" s="47">
        <v>9</v>
      </c>
      <c r="DZ39" s="48">
        <f t="shared" si="12"/>
        <v>16</v>
      </c>
      <c r="EA39" s="32">
        <f>RANK(DR39,$DR$9:$DR$350,0)</f>
        <v>277</v>
      </c>
      <c r="EB39" s="47">
        <f>RANK(DS39,$DS$9:$DS$350,0)</f>
        <v>224</v>
      </c>
      <c r="EC39" s="47">
        <f>RANK(DT39,$DT$9:$DT$350,0)</f>
        <v>285</v>
      </c>
      <c r="ED39" s="47">
        <f>RANK(DU39,$DU$9:$DU$350,0)</f>
        <v>272</v>
      </c>
      <c r="EE39" s="47">
        <f>RANK(DV39,$DV$9:$DV$350,0)</f>
        <v>263</v>
      </c>
      <c r="EF39" s="47">
        <f>RANK(DW39,$DW$9:$DW$350,0)</f>
        <v>143</v>
      </c>
      <c r="EG39" s="47">
        <f>RANK(DX39,$DX$9:$DX$350,0)</f>
        <v>270</v>
      </c>
      <c r="EH39" s="47">
        <f>RANK(DY39,$DY$9:$DY$350,0)</f>
        <v>265</v>
      </c>
      <c r="EI39" s="48">
        <f>RANK(DZ39,$DZ$9:$DZ$350,0)</f>
        <v>292</v>
      </c>
      <c r="EJ39" s="32">
        <f>COUNTIFS($DR$9:$DR$350,"&gt;"&amp;DR39,$DO$9:$DO$350,DO39)+1</f>
        <v>49</v>
      </c>
      <c r="EK39" s="47">
        <f>COUNTIFS($DS$9:$DS$350,"&gt;"&amp;DS39,$DO$9:$DO$350,DO39)+1</f>
        <v>51</v>
      </c>
      <c r="EL39" s="47">
        <f>COUNTIFS($DT$9:$DT$350,"&gt;"&amp;DT39,$DO$9:$DO$350,DO39)+1</f>
        <v>52</v>
      </c>
      <c r="EM39" s="47">
        <f>COUNTIFS($DU$9:$DU$350,"&gt;"&amp;DU39,$DO$9:$DO$350,DO39)+1</f>
        <v>48</v>
      </c>
      <c r="EN39" s="47">
        <f>COUNTIFS($DV$9:$DV$350,"&gt;"&amp;DV39,$DO$9:$DO$350,DO39)+1</f>
        <v>49</v>
      </c>
      <c r="EO39" s="47">
        <f>COUNTIFS($DW$9:$DW$350,"&gt;"&amp;DW39,$DO$9:$DO$350,DO39)+1</f>
        <v>52</v>
      </c>
      <c r="EP39" s="47">
        <f>COUNTIFS($DX$9:$DX$350,"&gt;"&amp;DX39,$DO$9:$DO$350,DO39)+1</f>
        <v>50</v>
      </c>
      <c r="EQ39" s="47">
        <f>COUNTIFS($DY$9:$DY$350,"&gt;"&amp;DY39,$DO$9:$DO$350,DO39)+1</f>
        <v>52</v>
      </c>
      <c r="ER39" s="48">
        <f>COUNTIFS($DZ$9:$DZ$350,"&gt;"&amp;DZ39,$DO$9:$DO$350,DO39)+1</f>
        <v>52</v>
      </c>
      <c r="ES39" s="164">
        <f t="shared" si="13"/>
        <v>1.05</v>
      </c>
      <c r="ET39" s="165">
        <f t="shared" si="14"/>
        <v>1.05</v>
      </c>
      <c r="EU39" s="165">
        <f t="shared" si="15"/>
        <v>0.43</v>
      </c>
      <c r="EV39" s="165">
        <f t="shared" si="16"/>
        <v>0.48</v>
      </c>
      <c r="EW39" s="165">
        <f t="shared" si="17"/>
        <v>0.33</v>
      </c>
      <c r="EX39" s="165">
        <f t="shared" si="18"/>
        <v>0.76</v>
      </c>
      <c r="EY39" s="165">
        <f t="shared" si="19"/>
        <v>0.48</v>
      </c>
      <c r="EZ39" s="165">
        <f t="shared" si="20"/>
        <v>0.43</v>
      </c>
      <c r="FA39" s="213">
        <f t="shared" si="21"/>
        <v>0.76</v>
      </c>
      <c r="FB39" s="164">
        <f>ROUND(((ES39-AVERAGE(ES$9:ES$350))/STDEVP(ES$9:ES$350)*10+50),2)</f>
        <v>52.53</v>
      </c>
      <c r="FC39" s="165">
        <f>ROUND(((ET39-AVERAGE(ET$9:ET$350))/STDEVP(ET$9:ET$350)*10+50),2)</f>
        <v>59.09</v>
      </c>
      <c r="FD39" s="165">
        <f>ROUND(((EU39-AVERAGE(EU$9:EU$350))/STDEVP(EU$9:EU$350)*10+50),2)</f>
        <v>44.15</v>
      </c>
      <c r="FE39" s="165">
        <f>ROUND(((EV39-AVERAGE(EV$9:EV$350))/STDEVP(EV$9:EV$350)*10+50),2)</f>
        <v>48.55</v>
      </c>
      <c r="FF39" s="165">
        <f>ROUND(((EW39-AVERAGE(EW$9:EW$350))/STDEVP(EW$9:EW$350)*10+50),2)</f>
        <v>47.78</v>
      </c>
      <c r="FG39" s="165">
        <f>ROUND(((EX39-AVERAGE(EX$9:EX$350))/STDEVP(EX$9:EX$350)*10+50),2)</f>
        <v>64.430000000000007</v>
      </c>
      <c r="FH39" s="165">
        <f>ROUND(((EY39-AVERAGE(EY$9:EY$350))/STDEVP(EY$9:EY$350)*10+50),2)</f>
        <v>45.18</v>
      </c>
      <c r="FI39" s="165">
        <f>ROUND(((EZ39-AVERAGE(EZ$9:EZ$350))/STDEVP(EZ$9:EZ$350)*10+50),2)</f>
        <v>43.89</v>
      </c>
      <c r="FJ39" s="166">
        <f>ROUND(((FA39-AVERAGE(FA$9:FA$350))/STDEVP(FA$9:FA$350)*10+50),2)</f>
        <v>42.36</v>
      </c>
      <c r="FK39" s="32">
        <f>RANK(FB39,$FB$9:$FB$350,0)</f>
        <v>117</v>
      </c>
      <c r="FL39" s="47">
        <f>RANK(FC39,$FC$9:$FC$350,0)</f>
        <v>65</v>
      </c>
      <c r="FM39" s="47">
        <f>RANK(FD39,$FD$9:$FD$350,0)</f>
        <v>223</v>
      </c>
      <c r="FN39" s="47">
        <f>RANK(FE39,$FE$9:$FE$350,0)</f>
        <v>159</v>
      </c>
      <c r="FO39" s="47">
        <f>RANK(FF39,$FF$9:$FF$350,0)</f>
        <v>122</v>
      </c>
      <c r="FP39" s="47">
        <f>RANK(FG39,$FG$9:$FG$350,0)</f>
        <v>27</v>
      </c>
      <c r="FQ39" s="47">
        <f>RANK(FH39,$FH$9:$FH$350,0)</f>
        <v>201</v>
      </c>
      <c r="FR39" s="47">
        <f>RANK(FI39,$FI$9:$FI$350,0)</f>
        <v>224</v>
      </c>
      <c r="FS39" s="48">
        <f>RANK(FJ39,$FJ$9:$FJ$350,0)</f>
        <v>246</v>
      </c>
      <c r="FT39" s="164">
        <f>ROUND(AVERAGEIF($DO$9:$DO$347,$DO39,$ES$9:$ES$347),2)</f>
        <v>0.95</v>
      </c>
      <c r="FU39" s="165">
        <f>ROUND(AVERAGEIF($DO$9:$DO$347,$DO39,$ET$9:$ET$347),2)</f>
        <v>0.99</v>
      </c>
      <c r="FV39" s="165">
        <f>ROUND(AVERAGEIF($DO$9:$DO$347,$DO39,$EU$9:$EU$347),2)</f>
        <v>0.44</v>
      </c>
      <c r="FW39" s="165">
        <f>ROUND(AVERAGEIF($DO$9:$DO$347,$DO39,$EV$9:$EV$347),2)</f>
        <v>0.45</v>
      </c>
      <c r="FX39" s="165">
        <f>ROUND(AVERAGEIF($DO$9:$DO$347,$DO39,$EW$9:$EW$347),2)</f>
        <v>0.36</v>
      </c>
      <c r="FY39" s="165">
        <f>ROUND(AVERAGEIF($DO$9:$DO$347,$DO39,$EX$9:$EX$347),2)</f>
        <v>0.84</v>
      </c>
      <c r="FZ39" s="165">
        <f>ROUND(AVERAGEIF($DO$9:$DO$347,$DO39,$EY$9:$EY$347),2)</f>
        <v>0.46</v>
      </c>
      <c r="GA39" s="165">
        <f>ROUND(AVERAGEIF($DO$9:$DO$347,$DO39,$EZ$9:$EZ$347),2)</f>
        <v>0.44</v>
      </c>
      <c r="GB39" s="166">
        <f>ROUND(AVERAGEIF($DO$9:$DO$347,$DO39,$FA$9:$FA$347),2)</f>
        <v>0.8</v>
      </c>
      <c r="GC39" s="239">
        <f t="shared" si="23"/>
        <v>0.10000000000000009</v>
      </c>
      <c r="GD39" s="243">
        <f t="shared" si="24"/>
        <v>6.0000000000000053E-2</v>
      </c>
      <c r="GE39" s="243">
        <f t="shared" si="25"/>
        <v>-1.0000000000000009E-2</v>
      </c>
      <c r="GF39" s="243">
        <f t="shared" si="26"/>
        <v>2.9999999999999971E-2</v>
      </c>
      <c r="GG39" s="243">
        <f t="shared" si="27"/>
        <v>-2.9999999999999971E-2</v>
      </c>
      <c r="GH39" s="243">
        <f t="shared" si="28"/>
        <v>-7.999999999999996E-2</v>
      </c>
      <c r="GI39" s="243">
        <f t="shared" si="29"/>
        <v>1.9999999999999962E-2</v>
      </c>
      <c r="GJ39" s="243">
        <f t="shared" si="30"/>
        <v>-1.0000000000000009E-2</v>
      </c>
      <c r="GK39" s="244">
        <f t="shared" si="31"/>
        <v>-4.0000000000000036E-2</v>
      </c>
      <c r="GL39" s="238">
        <f>COUNTIFS($ES$9:$ES$350,"&gt;"&amp;ES39,$DO$9:$DO$350,$DO39)+1</f>
        <v>20</v>
      </c>
      <c r="GM39" s="240">
        <f>COUNTIFS($ET$9:$ET$350,"&gt;"&amp;ET39,$DO$9:$DO$350,$DO39)+1</f>
        <v>19</v>
      </c>
      <c r="GN39" s="240">
        <f>COUNTIFS($EU$9:$EU$350,"&gt;"&amp;EU39,$DO$9:$DO$350,$DO39)+1</f>
        <v>27</v>
      </c>
      <c r="GO39" s="240">
        <f>COUNTIFS($EV$9:$EV$350,"&gt;"&amp;EV39,$DO$9:$DO$350,$DO39)+1</f>
        <v>20</v>
      </c>
      <c r="GP39" s="240">
        <f>COUNTIFS($EW$9:$EW$350,"&gt;"&amp;EW39,$DO$9:$DO$350,$DO39)+1</f>
        <v>32</v>
      </c>
      <c r="GQ39" s="240">
        <f>COUNTIFS($EX$9:$EX$350,"&gt;"&amp;EX39,$DO$9:$DO$350,$DO39)+1</f>
        <v>25</v>
      </c>
      <c r="GR39" s="240">
        <f>COUNTIFS($EY$9:$EY$350,"&gt;"&amp;EY39,$DO$9:$DO$350,$DO39)+1</f>
        <v>19</v>
      </c>
      <c r="GS39" s="240">
        <f>COUNTIFS($EZ$9:$EZ$350,"&gt;"&amp;EZ39,$DO$9:$DO$350,$DO39)+1</f>
        <v>27</v>
      </c>
      <c r="GT39" s="241">
        <f>COUNTIFS($FA$9:$FA$350,"&gt;"&amp;FA39,$DO$9:$DO$350,$DO39)+1</f>
        <v>27</v>
      </c>
      <c r="GU39" s="167"/>
      <c r="GV39" s="49"/>
      <c r="GW39" s="49"/>
      <c r="GX39" s="49"/>
      <c r="GY39" s="49"/>
      <c r="GZ39" s="50"/>
      <c r="HA39" s="51"/>
      <c r="HB39" s="52"/>
      <c r="HC39" s="53"/>
      <c r="HD39" s="49"/>
      <c r="HE39" s="49"/>
      <c r="HF39" s="49"/>
      <c r="HG39" s="49"/>
      <c r="HH39" s="49"/>
      <c r="HI39" s="49"/>
      <c r="HJ39" s="144"/>
      <c r="HK39" s="51"/>
      <c r="HL39" s="49"/>
      <c r="HM39" s="49"/>
      <c r="HN39" s="49"/>
      <c r="HO39" s="49"/>
      <c r="HP39" s="49"/>
      <c r="HQ39" s="49"/>
      <c r="HR39" s="150"/>
      <c r="HS39" s="53"/>
      <c r="HT39" s="49"/>
      <c r="HU39" s="49"/>
      <c r="HV39" s="49"/>
      <c r="HW39" s="49"/>
      <c r="HX39" s="49"/>
      <c r="HY39" s="49"/>
      <c r="HZ39" s="144"/>
      <c r="IA39" s="51"/>
      <c r="IB39" s="49"/>
      <c r="IC39" s="49"/>
      <c r="ID39" s="49"/>
      <c r="IE39" s="49"/>
      <c r="IF39" s="49"/>
      <c r="IG39" s="49"/>
      <c r="IH39" s="49"/>
      <c r="II39" s="49"/>
      <c r="IJ39" s="49"/>
      <c r="IK39" s="49"/>
      <c r="IL39" s="49"/>
      <c r="IM39" s="150"/>
      <c r="IN39" s="51"/>
      <c r="IO39" s="49"/>
      <c r="IP39" s="49"/>
      <c r="IQ39" s="49"/>
      <c r="IR39" s="150"/>
      <c r="IS39" s="53"/>
      <c r="IT39" s="49"/>
      <c r="IU39" s="49"/>
      <c r="IV39" s="49"/>
      <c r="IW39" s="49"/>
      <c r="IX39" s="156"/>
      <c r="IY39" s="49"/>
      <c r="IZ39" s="49"/>
      <c r="JA39" s="49"/>
      <c r="JB39" s="49"/>
      <c r="JC39" s="49"/>
      <c r="JD39" s="49"/>
      <c r="JE39" s="49"/>
      <c r="JF39" s="49"/>
      <c r="JG39" s="156"/>
      <c r="JH39" s="49"/>
      <c r="JI39" s="49"/>
      <c r="JJ39" s="49"/>
      <c r="JK39" s="49"/>
      <c r="JL39" s="49"/>
      <c r="JM39" s="49"/>
      <c r="JN39" s="144"/>
      <c r="JO39" s="54"/>
      <c r="JP39" s="55"/>
      <c r="JQ39" s="51"/>
      <c r="JR39" s="49"/>
      <c r="JS39" s="47"/>
      <c r="JT39" s="47"/>
      <c r="JU39" s="47"/>
      <c r="JV39" s="245"/>
      <c r="JW39" s="53"/>
      <c r="JX39" s="49"/>
      <c r="JY39" s="49"/>
      <c r="JZ39" s="49"/>
      <c r="KA39" s="144"/>
      <c r="KB39" s="51"/>
      <c r="KC39" s="49"/>
      <c r="KD39" s="49"/>
      <c r="KE39" s="49"/>
      <c r="KF39" s="49"/>
      <c r="KG39" s="49"/>
      <c r="KH39" s="49"/>
      <c r="KI39" s="49"/>
      <c r="KJ39" s="150"/>
      <c r="KK39" s="53"/>
      <c r="KL39" s="49"/>
      <c r="KM39" s="49"/>
      <c r="KN39" s="49"/>
      <c r="KO39" s="49"/>
      <c r="KP39" s="49"/>
      <c r="KQ39" s="49"/>
      <c r="KR39" s="49"/>
      <c r="KS39" s="49"/>
      <c r="KT39" s="49"/>
      <c r="KU39" s="49"/>
      <c r="KV39" s="49"/>
      <c r="KW39" s="156"/>
      <c r="KX39" s="156"/>
      <c r="KY39" s="156"/>
      <c r="KZ39" s="49"/>
      <c r="LA39" s="49"/>
      <c r="LB39" s="49">
        <v>0.03</v>
      </c>
      <c r="LC39" s="49"/>
      <c r="LD39" s="49"/>
      <c r="LE39" s="156"/>
      <c r="LF39" s="49"/>
      <c r="LG39" s="49"/>
      <c r="LH39" s="49"/>
      <c r="LI39" s="49"/>
      <c r="LJ39" s="49"/>
      <c r="LK39" s="49"/>
      <c r="LL39" s="49"/>
      <c r="LM39" s="49"/>
      <c r="LN39" s="156"/>
      <c r="LO39" s="49"/>
      <c r="LP39" s="49"/>
      <c r="LQ39" s="49"/>
      <c r="LR39" s="49"/>
      <c r="LS39" s="49"/>
      <c r="LT39" s="49"/>
      <c r="LU39" s="56"/>
      <c r="LV39" s="35" t="s">
        <v>422</v>
      </c>
      <c r="LW39" s="36" t="s">
        <v>427</v>
      </c>
      <c r="LX39" s="200" t="s">
        <v>428</v>
      </c>
      <c r="LY39" s="201" t="s">
        <v>400</v>
      </c>
      <c r="LZ39" s="192"/>
      <c r="MA39" s="5" t="s">
        <v>1</v>
      </c>
    </row>
    <row r="40" spans="1:339" ht="17.25" customHeight="1" x14ac:dyDescent="0.15">
      <c r="A40" s="181">
        <v>32</v>
      </c>
      <c r="B40" s="242" t="s">
        <v>427</v>
      </c>
      <c r="C40" s="37"/>
      <c r="D40" s="37"/>
      <c r="E40" s="38" t="s">
        <v>345</v>
      </c>
      <c r="F40" s="36">
        <v>18</v>
      </c>
      <c r="G40" s="36" t="s">
        <v>346</v>
      </c>
      <c r="H40" s="36"/>
      <c r="I40" s="39" t="s">
        <v>348</v>
      </c>
      <c r="J40" s="40" t="s">
        <v>348</v>
      </c>
      <c r="K40" s="40" t="s">
        <v>348</v>
      </c>
      <c r="L40" s="40" t="s">
        <v>348</v>
      </c>
      <c r="M40" s="40" t="s">
        <v>348</v>
      </c>
      <c r="N40" s="40" t="s">
        <v>348</v>
      </c>
      <c r="O40" s="40" t="s">
        <v>348</v>
      </c>
      <c r="P40" s="40" t="s">
        <v>348</v>
      </c>
      <c r="Q40" s="40" t="s">
        <v>348</v>
      </c>
      <c r="R40" s="41" t="s">
        <v>348</v>
      </c>
      <c r="S40" s="42" t="s">
        <v>348</v>
      </c>
      <c r="T40" s="40" t="s">
        <v>347</v>
      </c>
      <c r="U40" s="40" t="s">
        <v>347</v>
      </c>
      <c r="V40" s="40" t="s">
        <v>347</v>
      </c>
      <c r="W40" s="40" t="s">
        <v>347</v>
      </c>
      <c r="X40" s="40" t="s">
        <v>347</v>
      </c>
      <c r="Y40" s="40" t="s">
        <v>348</v>
      </c>
      <c r="Z40" s="40" t="s">
        <v>348</v>
      </c>
      <c r="AA40" s="40" t="s">
        <v>348</v>
      </c>
      <c r="AB40" s="41" t="s">
        <v>348</v>
      </c>
      <c r="AC40" s="42" t="s">
        <v>348</v>
      </c>
      <c r="AD40" s="40" t="s">
        <v>348</v>
      </c>
      <c r="AE40" s="40" t="s">
        <v>348</v>
      </c>
      <c r="AF40" s="40" t="s">
        <v>348</v>
      </c>
      <c r="AG40" s="40" t="s">
        <v>348</v>
      </c>
      <c r="AH40" s="40" t="s">
        <v>348</v>
      </c>
      <c r="AI40" s="40" t="s">
        <v>348</v>
      </c>
      <c r="AJ40" s="40" t="s">
        <v>348</v>
      </c>
      <c r="AK40" s="40" t="s">
        <v>348</v>
      </c>
      <c r="AL40" s="41" t="s">
        <v>348</v>
      </c>
      <c r="AM40" s="42" t="s">
        <v>348</v>
      </c>
      <c r="AN40" s="40" t="s">
        <v>348</v>
      </c>
      <c r="AO40" s="40" t="s">
        <v>348</v>
      </c>
      <c r="AP40" s="40" t="s">
        <v>348</v>
      </c>
      <c r="AQ40" s="40" t="s">
        <v>348</v>
      </c>
      <c r="AR40" s="40" t="s">
        <v>348</v>
      </c>
      <c r="AS40" s="40" t="s">
        <v>348</v>
      </c>
      <c r="AT40" s="40" t="s">
        <v>348</v>
      </c>
      <c r="AU40" s="40" t="s">
        <v>348</v>
      </c>
      <c r="AV40" s="41" t="s">
        <v>348</v>
      </c>
      <c r="AW40" s="42" t="s">
        <v>348</v>
      </c>
      <c r="AX40" s="40" t="s">
        <v>348</v>
      </c>
      <c r="AY40" s="40" t="s">
        <v>348</v>
      </c>
      <c r="AZ40" s="40" t="s">
        <v>348</v>
      </c>
      <c r="BA40" s="40" t="s">
        <v>348</v>
      </c>
      <c r="BB40" s="40" t="s">
        <v>348</v>
      </c>
      <c r="BC40" s="40" t="s">
        <v>348</v>
      </c>
      <c r="BD40" s="40" t="s">
        <v>348</v>
      </c>
      <c r="BE40" s="40" t="s">
        <v>348</v>
      </c>
      <c r="BF40" s="41" t="s">
        <v>348</v>
      </c>
      <c r="BG40" s="42" t="s">
        <v>348</v>
      </c>
      <c r="BH40" s="40" t="s">
        <v>348</v>
      </c>
      <c r="BI40" s="40" t="s">
        <v>348</v>
      </c>
      <c r="BJ40" s="40" t="s">
        <v>348</v>
      </c>
      <c r="BK40" s="40" t="s">
        <v>348</v>
      </c>
      <c r="BL40" s="40" t="s">
        <v>348</v>
      </c>
      <c r="BM40" s="40" t="s">
        <v>348</v>
      </c>
      <c r="BN40" s="40" t="s">
        <v>348</v>
      </c>
      <c r="BO40" s="40" t="s">
        <v>348</v>
      </c>
      <c r="BP40" s="41" t="s">
        <v>348</v>
      </c>
      <c r="BQ40" s="43" t="s">
        <v>348</v>
      </c>
      <c r="BR40" s="40" t="s">
        <v>348</v>
      </c>
      <c r="BS40" s="40" t="s">
        <v>348</v>
      </c>
      <c r="BT40" s="40" t="s">
        <v>348</v>
      </c>
      <c r="BU40" s="40" t="s">
        <v>348</v>
      </c>
      <c r="BV40" s="40" t="s">
        <v>348</v>
      </c>
      <c r="BW40" s="40" t="s">
        <v>348</v>
      </c>
      <c r="BX40" s="40" t="s">
        <v>348</v>
      </c>
      <c r="BY40" s="40" t="s">
        <v>348</v>
      </c>
      <c r="BZ40" s="41" t="s">
        <v>348</v>
      </c>
      <c r="CA40" s="42" t="s">
        <v>348</v>
      </c>
      <c r="CB40" s="40" t="s">
        <v>348</v>
      </c>
      <c r="CC40" s="40" t="s">
        <v>348</v>
      </c>
      <c r="CD40" s="40" t="s">
        <v>348</v>
      </c>
      <c r="CE40" s="40" t="s">
        <v>348</v>
      </c>
      <c r="CF40" s="40" t="s">
        <v>348</v>
      </c>
      <c r="CG40" s="40" t="s">
        <v>348</v>
      </c>
      <c r="CH40" s="40" t="s">
        <v>348</v>
      </c>
      <c r="CI40" s="40" t="s">
        <v>348</v>
      </c>
      <c r="CJ40" s="41" t="s">
        <v>348</v>
      </c>
      <c r="CK40" s="42" t="s">
        <v>348</v>
      </c>
      <c r="CL40" s="40" t="s">
        <v>348</v>
      </c>
      <c r="CM40" s="40" t="s">
        <v>348</v>
      </c>
      <c r="CN40" s="40" t="s">
        <v>348</v>
      </c>
      <c r="CO40" s="40" t="s">
        <v>348</v>
      </c>
      <c r="CP40" s="40" t="s">
        <v>348</v>
      </c>
      <c r="CQ40" s="40" t="s">
        <v>348</v>
      </c>
      <c r="CR40" s="40" t="s">
        <v>348</v>
      </c>
      <c r="CS40" s="40" t="s">
        <v>348</v>
      </c>
      <c r="CT40" s="44" t="s">
        <v>348</v>
      </c>
      <c r="CU40" s="32" t="s">
        <v>354</v>
      </c>
      <c r="CV40" s="47">
        <v>2</v>
      </c>
      <c r="CW40" s="47">
        <v>3</v>
      </c>
      <c r="CX40" s="47">
        <v>3</v>
      </c>
      <c r="CY40" s="55">
        <v>4</v>
      </c>
      <c r="CZ40" s="34" t="s">
        <v>354</v>
      </c>
      <c r="DA40" s="47">
        <f t="shared" si="4"/>
        <v>2</v>
      </c>
      <c r="DB40" s="47">
        <f t="shared" si="5"/>
        <v>6</v>
      </c>
      <c r="DC40" s="47">
        <f t="shared" si="6"/>
        <v>18</v>
      </c>
      <c r="DD40" s="179">
        <f t="shared" si="7"/>
        <v>72</v>
      </c>
      <c r="DE40" s="32">
        <v>20</v>
      </c>
      <c r="DF40" s="47">
        <v>30</v>
      </c>
      <c r="DG40" s="47">
        <v>50</v>
      </c>
      <c r="DH40" s="47">
        <v>80</v>
      </c>
      <c r="DI40" s="55">
        <v>230</v>
      </c>
      <c r="DJ40" s="174">
        <v>1</v>
      </c>
      <c r="DK40" s="49">
        <f t="shared" si="8"/>
        <v>0.75</v>
      </c>
      <c r="DL40" s="49">
        <f t="shared" si="9"/>
        <v>0.41666666666666669</v>
      </c>
      <c r="DM40" s="49">
        <f t="shared" si="10"/>
        <v>0.22222222222222224</v>
      </c>
      <c r="DN40" s="56">
        <f t="shared" si="11"/>
        <v>0.15972222222222224</v>
      </c>
      <c r="DO40" s="45" t="s">
        <v>357</v>
      </c>
      <c r="DP40" s="31"/>
      <c r="DQ40" s="46">
        <v>4</v>
      </c>
      <c r="DR40" s="32">
        <v>17</v>
      </c>
      <c r="DS40" s="47">
        <v>6</v>
      </c>
      <c r="DT40" s="47">
        <v>12</v>
      </c>
      <c r="DU40" s="47">
        <v>7</v>
      </c>
      <c r="DV40" s="47">
        <v>3</v>
      </c>
      <c r="DW40" s="47">
        <v>3</v>
      </c>
      <c r="DX40" s="47">
        <v>14</v>
      </c>
      <c r="DY40" s="47">
        <v>18</v>
      </c>
      <c r="DZ40" s="48">
        <f t="shared" si="12"/>
        <v>15</v>
      </c>
      <c r="EA40" s="32">
        <f>RANK(DR40,$DR$9:$DR$350,0)</f>
        <v>292</v>
      </c>
      <c r="EB40" s="47">
        <f>RANK(DS40,$DS$9:$DS$350,0)</f>
        <v>309</v>
      </c>
      <c r="EC40" s="47">
        <f>RANK(DT40,$DT$9:$DT$350,0)</f>
        <v>262</v>
      </c>
      <c r="ED40" s="47">
        <f>RANK(DU40,$DU$9:$DU$350,0)</f>
        <v>295</v>
      </c>
      <c r="EE40" s="47">
        <f>RANK(DV40,$DV$9:$DV$350,0)</f>
        <v>306</v>
      </c>
      <c r="EF40" s="47">
        <f>RANK(DW40,$DW$9:$DW$350,0)</f>
        <v>300</v>
      </c>
      <c r="EG40" s="47">
        <f>RANK(DX40,$DX$9:$DX$350,0)</f>
        <v>245</v>
      </c>
      <c r="EH40" s="47">
        <f>RANK(DY40,$DY$9:$DY$350,0)</f>
        <v>231</v>
      </c>
      <c r="EI40" s="48">
        <f>RANK(DZ40,$DZ$9:$DZ$350,0)</f>
        <v>295</v>
      </c>
      <c r="EJ40" s="32">
        <f>COUNTIFS($DR$9:$DR$350,"&gt;"&amp;DR40,$DO$9:$DO$350,DO40)+1</f>
        <v>56</v>
      </c>
      <c r="EK40" s="47">
        <f>COUNTIFS($DS$9:$DS$350,"&gt;"&amp;DS40,$DO$9:$DO$350,DO40)+1</f>
        <v>57</v>
      </c>
      <c r="EL40" s="47">
        <f>COUNTIFS($DT$9:$DT$350,"&gt;"&amp;DT40,$DO$9:$DO$350,DO40)+1</f>
        <v>57</v>
      </c>
      <c r="EM40" s="47">
        <f>COUNTIFS($DU$9:$DU$350,"&gt;"&amp;DU40,$DO$9:$DO$350,DO40)+1</f>
        <v>55</v>
      </c>
      <c r="EN40" s="47">
        <f>COUNTIFS($DV$9:$DV$350,"&gt;"&amp;DV40,$DO$9:$DO$350,DO40)+1</f>
        <v>57</v>
      </c>
      <c r="EO40" s="47">
        <f>COUNTIFS($DW$9:$DW$350,"&gt;"&amp;DW40,$DO$9:$DO$350,DO40)+1</f>
        <v>57</v>
      </c>
      <c r="EP40" s="47">
        <f>COUNTIFS($DX$9:$DX$350,"&gt;"&amp;DX40,$DO$9:$DO$350,DO40)+1</f>
        <v>56</v>
      </c>
      <c r="EQ40" s="47">
        <f>COUNTIFS($DY$9:$DY$350,"&gt;"&amp;DY40,$DO$9:$DO$350,DO40)+1</f>
        <v>57</v>
      </c>
      <c r="ER40" s="48">
        <f>COUNTIFS($DZ$9:$DZ$350,"&gt;"&amp;DZ40,$DO$9:$DO$350,DO40)+1</f>
        <v>58</v>
      </c>
      <c r="ES40" s="164">
        <f t="shared" si="13"/>
        <v>0.94</v>
      </c>
      <c r="ET40" s="165">
        <f t="shared" si="14"/>
        <v>0.33</v>
      </c>
      <c r="EU40" s="165">
        <f t="shared" si="15"/>
        <v>0.67</v>
      </c>
      <c r="EV40" s="165">
        <f t="shared" si="16"/>
        <v>0.39</v>
      </c>
      <c r="EW40" s="165">
        <f t="shared" si="17"/>
        <v>0.17</v>
      </c>
      <c r="EX40" s="165">
        <f t="shared" si="18"/>
        <v>0.17</v>
      </c>
      <c r="EY40" s="165">
        <f t="shared" si="19"/>
        <v>0.78</v>
      </c>
      <c r="EZ40" s="165">
        <f t="shared" si="20"/>
        <v>1</v>
      </c>
      <c r="FA40" s="213">
        <f t="shared" si="21"/>
        <v>0.83</v>
      </c>
      <c r="FB40" s="164">
        <f>ROUND(((ES40-AVERAGE(ES$9:ES$350))/STDEVP(ES$9:ES$350)*10+50),2)</f>
        <v>48.47</v>
      </c>
      <c r="FC40" s="165">
        <f>ROUND(((ET40-AVERAGE(ET$9:ET$350))/STDEVP(ET$9:ET$350)*10+50),2)</f>
        <v>38.96</v>
      </c>
      <c r="FD40" s="165">
        <f>ROUND(((EU40-AVERAGE(EU$9:EU$350))/STDEVP(EU$9:EU$350)*10+50),2)</f>
        <v>53.51</v>
      </c>
      <c r="FE40" s="165">
        <f>ROUND(((EV40-AVERAGE(EV$9:EV$350))/STDEVP(EV$9:EV$350)*10+50),2)</f>
        <v>43.97</v>
      </c>
      <c r="FF40" s="165">
        <f>ROUND(((EW40-AVERAGE(EW$9:EW$350))/STDEVP(EW$9:EW$350)*10+50),2)</f>
        <v>42.34</v>
      </c>
      <c r="FG40" s="165">
        <f>ROUND(((EX40-AVERAGE(EX$9:EX$350))/STDEVP(EX$9:EX$350)*10+50),2)</f>
        <v>43.51</v>
      </c>
      <c r="FH40" s="165">
        <f>ROUND(((EY40-AVERAGE(EY$9:EY$350))/STDEVP(EY$9:EY$350)*10+50),2)</f>
        <v>54.19</v>
      </c>
      <c r="FI40" s="165">
        <f>ROUND(((EZ40-AVERAGE(EZ$9:EZ$350))/STDEVP(EZ$9:EZ$350)*10+50),2)</f>
        <v>60.97</v>
      </c>
      <c r="FJ40" s="166">
        <f>ROUND(((FA40-AVERAGE(FA$9:FA$350))/STDEVP(FA$9:FA$350)*10+50),2)</f>
        <v>44.84</v>
      </c>
      <c r="FK40" s="32">
        <f>RANK(FB40,$FB$9:$FB$350,0)</f>
        <v>170</v>
      </c>
      <c r="FL40" s="47">
        <f>RANK(FC40,$FC$9:$FC$350,0)</f>
        <v>280</v>
      </c>
      <c r="FM40" s="47">
        <f>RANK(FD40,$FD$9:$FD$350,0)</f>
        <v>90</v>
      </c>
      <c r="FN40" s="47">
        <f>RANK(FE40,$FE$9:$FE$350,0)</f>
        <v>240</v>
      </c>
      <c r="FO40" s="47">
        <f>RANK(FF40,$FF$9:$FF$350,0)</f>
        <v>263</v>
      </c>
      <c r="FP40" s="47">
        <f>RANK(FG40,$FG$9:$FG$350,0)</f>
        <v>227</v>
      </c>
      <c r="FQ40" s="47">
        <f>RANK(FH40,$FH$9:$FH$350,0)</f>
        <v>105</v>
      </c>
      <c r="FR40" s="47">
        <f>RANK(FI40,$FI$9:$FI$350,0)</f>
        <v>36</v>
      </c>
      <c r="FS40" s="48">
        <f>RANK(FJ40,$FJ$9:$FJ$350,0)</f>
        <v>191</v>
      </c>
      <c r="FT40" s="164">
        <f>ROUND(AVERAGEIF($DO$9:$DO$347,$DO40,$ES$9:$ES$347),2)</f>
        <v>0.97</v>
      </c>
      <c r="FU40" s="165">
        <f>ROUND(AVERAGEIF($DO$9:$DO$347,$DO40,$ET$9:$ET$347),2)</f>
        <v>0.37</v>
      </c>
      <c r="FV40" s="165">
        <f>ROUND(AVERAGEIF($DO$9:$DO$347,$DO40,$EU$9:$EU$347),2)</f>
        <v>0.82</v>
      </c>
      <c r="FW40" s="165">
        <f>ROUND(AVERAGEIF($DO$9:$DO$347,$DO40,$EV$9:$EV$347),2)</f>
        <v>0.42</v>
      </c>
      <c r="FX40" s="165">
        <f>ROUND(AVERAGEIF($DO$9:$DO$347,$DO40,$EW$9:$EW$347),2)</f>
        <v>0.16</v>
      </c>
      <c r="FY40" s="165">
        <f>ROUND(AVERAGEIF($DO$9:$DO$347,$DO40,$EX$9:$EX$347),2)</f>
        <v>0.15</v>
      </c>
      <c r="FZ40" s="165">
        <f>ROUND(AVERAGEIF($DO$9:$DO$347,$DO40,$EY$9:$EY$347),2)</f>
        <v>0.78</v>
      </c>
      <c r="GA40" s="165">
        <f>ROUND(AVERAGEIF($DO$9:$DO$347,$DO40,$EZ$9:$EZ$347),2)</f>
        <v>0.92</v>
      </c>
      <c r="GB40" s="166">
        <f>ROUND(AVERAGEIF($DO$9:$DO$347,$DO40,$FA$9:$FA$347),2)</f>
        <v>0.98</v>
      </c>
      <c r="GC40" s="239">
        <f t="shared" si="23"/>
        <v>-3.0000000000000027E-2</v>
      </c>
      <c r="GD40" s="243">
        <f t="shared" si="24"/>
        <v>-3.999999999999998E-2</v>
      </c>
      <c r="GE40" s="243">
        <f t="shared" si="25"/>
        <v>-0.14999999999999991</v>
      </c>
      <c r="GF40" s="243">
        <f t="shared" si="26"/>
        <v>-2.9999999999999971E-2</v>
      </c>
      <c r="GG40" s="243">
        <f t="shared" si="27"/>
        <v>1.0000000000000009E-2</v>
      </c>
      <c r="GH40" s="243">
        <f t="shared" si="28"/>
        <v>2.0000000000000018E-2</v>
      </c>
      <c r="GI40" s="243">
        <f t="shared" si="29"/>
        <v>0</v>
      </c>
      <c r="GJ40" s="243">
        <f t="shared" si="30"/>
        <v>7.999999999999996E-2</v>
      </c>
      <c r="GK40" s="244">
        <f t="shared" si="31"/>
        <v>-0.15000000000000002</v>
      </c>
      <c r="GL40" s="238">
        <f>COUNTIFS($ES$9:$ES$350,"&gt;"&amp;ES40,$DO$9:$DO$350,$DO40)+1</f>
        <v>34</v>
      </c>
      <c r="GM40" s="240">
        <f>COUNTIFS($ET$9:$ET$350,"&gt;"&amp;ET40,$DO$9:$DO$350,$DO40)+1</f>
        <v>35</v>
      </c>
      <c r="GN40" s="240">
        <f>COUNTIFS($EU$9:$EU$350,"&gt;"&amp;EU40,$DO$9:$DO$350,$DO40)+1</f>
        <v>40</v>
      </c>
      <c r="GO40" s="240">
        <f>COUNTIFS($EV$9:$EV$350,"&gt;"&amp;EV40,$DO$9:$DO$350,$DO40)+1</f>
        <v>41</v>
      </c>
      <c r="GP40" s="240">
        <f>COUNTIFS($EW$9:$EW$350,"&gt;"&amp;EW40,$DO$9:$DO$350,$DO40)+1</f>
        <v>15</v>
      </c>
      <c r="GQ40" s="240">
        <f>COUNTIFS($EX$9:$EX$350,"&gt;"&amp;EX40,$DO$9:$DO$350,$DO40)+1</f>
        <v>15</v>
      </c>
      <c r="GR40" s="240">
        <f>COUNTIFS($EY$9:$EY$350,"&gt;"&amp;EY40,$DO$9:$DO$350,$DO40)+1</f>
        <v>29</v>
      </c>
      <c r="GS40" s="240">
        <f>COUNTIFS($EZ$9:$EZ$350,"&gt;"&amp;EZ40,$DO$9:$DO$350,$DO40)+1</f>
        <v>20</v>
      </c>
      <c r="GT40" s="241">
        <f>COUNTIFS($FA$9:$FA$350,"&gt;"&amp;FA40,$DO$9:$DO$350,$DO40)+1</f>
        <v>42</v>
      </c>
      <c r="GU40" s="167"/>
      <c r="GV40" s="49"/>
      <c r="GW40" s="49"/>
      <c r="GX40" s="49"/>
      <c r="GY40" s="49"/>
      <c r="GZ40" s="50"/>
      <c r="HA40" s="51"/>
      <c r="HB40" s="52"/>
      <c r="HC40" s="53"/>
      <c r="HD40" s="49"/>
      <c r="HE40" s="49"/>
      <c r="HF40" s="49"/>
      <c r="HG40" s="49"/>
      <c r="HH40" s="49"/>
      <c r="HI40" s="49"/>
      <c r="HJ40" s="144"/>
      <c r="HK40" s="51"/>
      <c r="HL40" s="49"/>
      <c r="HM40" s="49"/>
      <c r="HN40" s="49"/>
      <c r="HO40" s="49"/>
      <c r="HP40" s="49"/>
      <c r="HQ40" s="49"/>
      <c r="HR40" s="150"/>
      <c r="HS40" s="53"/>
      <c r="HT40" s="49"/>
      <c r="HU40" s="49"/>
      <c r="HV40" s="49"/>
      <c r="HW40" s="49"/>
      <c r="HX40" s="49"/>
      <c r="HY40" s="49"/>
      <c r="HZ40" s="144"/>
      <c r="IA40" s="51"/>
      <c r="IB40" s="49"/>
      <c r="IC40" s="49"/>
      <c r="ID40" s="49"/>
      <c r="IE40" s="49"/>
      <c r="IF40" s="49"/>
      <c r="IG40" s="49"/>
      <c r="IH40" s="49"/>
      <c r="II40" s="49"/>
      <c r="IJ40" s="49"/>
      <c r="IK40" s="49"/>
      <c r="IL40" s="49"/>
      <c r="IM40" s="150"/>
      <c r="IN40" s="51"/>
      <c r="IO40" s="49"/>
      <c r="IP40" s="49"/>
      <c r="IQ40" s="49"/>
      <c r="IR40" s="150"/>
      <c r="IS40" s="53"/>
      <c r="IT40" s="49"/>
      <c r="IU40" s="49"/>
      <c r="IV40" s="49"/>
      <c r="IW40" s="49"/>
      <c r="IX40" s="156"/>
      <c r="IY40" s="49"/>
      <c r="IZ40" s="49"/>
      <c r="JA40" s="49"/>
      <c r="JB40" s="49"/>
      <c r="JC40" s="49"/>
      <c r="JD40" s="49"/>
      <c r="JE40" s="49"/>
      <c r="JF40" s="49"/>
      <c r="JG40" s="156"/>
      <c r="JH40" s="49"/>
      <c r="JI40" s="49"/>
      <c r="JJ40" s="49"/>
      <c r="JK40" s="49"/>
      <c r="JL40" s="49"/>
      <c r="JM40" s="49"/>
      <c r="JN40" s="144"/>
      <c r="JO40" s="54"/>
      <c r="JP40" s="55"/>
      <c r="JQ40" s="51"/>
      <c r="JR40" s="49"/>
      <c r="JS40" s="47"/>
      <c r="JT40" s="47"/>
      <c r="JU40" s="47"/>
      <c r="JV40" s="245"/>
      <c r="JW40" s="53"/>
      <c r="JX40" s="49"/>
      <c r="JY40" s="49"/>
      <c r="JZ40" s="49"/>
      <c r="KA40" s="144"/>
      <c r="KB40" s="51"/>
      <c r="KC40" s="49"/>
      <c r="KD40" s="49"/>
      <c r="KE40" s="49"/>
      <c r="KF40" s="49"/>
      <c r="KG40" s="49"/>
      <c r="KH40" s="49"/>
      <c r="KI40" s="49"/>
      <c r="KJ40" s="150"/>
      <c r="KK40" s="53"/>
      <c r="KL40" s="49"/>
      <c r="KM40" s="49"/>
      <c r="KN40" s="49"/>
      <c r="KO40" s="49"/>
      <c r="KP40" s="49"/>
      <c r="KQ40" s="49"/>
      <c r="KR40" s="49"/>
      <c r="KS40" s="49"/>
      <c r="KT40" s="49"/>
      <c r="KU40" s="49"/>
      <c r="KV40" s="49"/>
      <c r="KW40" s="156"/>
      <c r="KX40" s="156"/>
      <c r="KY40" s="156"/>
      <c r="KZ40" s="49"/>
      <c r="LA40" s="49"/>
      <c r="LB40" s="49"/>
      <c r="LC40" s="49"/>
      <c r="LD40" s="49"/>
      <c r="LE40" s="156"/>
      <c r="LF40" s="49"/>
      <c r="LG40" s="49"/>
      <c r="LH40" s="49"/>
      <c r="LI40" s="49"/>
      <c r="LJ40" s="49"/>
      <c r="LK40" s="49"/>
      <c r="LL40" s="49"/>
      <c r="LM40" s="49"/>
      <c r="LN40" s="156"/>
      <c r="LO40" s="49"/>
      <c r="LP40" s="49"/>
      <c r="LQ40" s="49"/>
      <c r="LR40" s="49"/>
      <c r="LS40" s="49"/>
      <c r="LT40" s="49"/>
      <c r="LU40" s="56"/>
      <c r="LV40" s="35" t="s">
        <v>425</v>
      </c>
      <c r="LW40" s="36" t="s">
        <v>429</v>
      </c>
      <c r="LX40" s="200" t="s">
        <v>430</v>
      </c>
      <c r="LY40" s="204" t="s">
        <v>996</v>
      </c>
      <c r="LZ40" s="192"/>
      <c r="MA40" s="5" t="s">
        <v>1</v>
      </c>
    </row>
    <row r="41" spans="1:339" ht="17.25" customHeight="1" x14ac:dyDescent="0.15">
      <c r="A41" s="181">
        <v>33</v>
      </c>
      <c r="B41" s="242" t="s">
        <v>429</v>
      </c>
      <c r="C41" s="37"/>
      <c r="D41" s="37"/>
      <c r="E41" s="38" t="s">
        <v>345</v>
      </c>
      <c r="F41" s="36">
        <v>23</v>
      </c>
      <c r="G41" s="36" t="s">
        <v>346</v>
      </c>
      <c r="H41" s="36"/>
      <c r="I41" s="39" t="s">
        <v>348</v>
      </c>
      <c r="J41" s="40" t="s">
        <v>348</v>
      </c>
      <c r="K41" s="40" t="s">
        <v>348</v>
      </c>
      <c r="L41" s="40" t="s">
        <v>348</v>
      </c>
      <c r="M41" s="40" t="s">
        <v>348</v>
      </c>
      <c r="N41" s="40" t="s">
        <v>348</v>
      </c>
      <c r="O41" s="40" t="s">
        <v>348</v>
      </c>
      <c r="P41" s="40" t="s">
        <v>348</v>
      </c>
      <c r="Q41" s="40" t="s">
        <v>348</v>
      </c>
      <c r="R41" s="41" t="s">
        <v>348</v>
      </c>
      <c r="S41" s="42" t="s">
        <v>348</v>
      </c>
      <c r="T41" s="40" t="s">
        <v>348</v>
      </c>
      <c r="U41" s="40" t="s">
        <v>348</v>
      </c>
      <c r="V41" s="40" t="s">
        <v>348</v>
      </c>
      <c r="W41" s="40" t="s">
        <v>347</v>
      </c>
      <c r="X41" s="40" t="s">
        <v>347</v>
      </c>
      <c r="Y41" s="40" t="s">
        <v>347</v>
      </c>
      <c r="Z41" s="40" t="s">
        <v>347</v>
      </c>
      <c r="AA41" s="40" t="s">
        <v>348</v>
      </c>
      <c r="AB41" s="41" t="s">
        <v>348</v>
      </c>
      <c r="AC41" s="42" t="s">
        <v>348</v>
      </c>
      <c r="AD41" s="40" t="s">
        <v>348</v>
      </c>
      <c r="AE41" s="40" t="s">
        <v>348</v>
      </c>
      <c r="AF41" s="40" t="s">
        <v>348</v>
      </c>
      <c r="AG41" s="40" t="s">
        <v>348</v>
      </c>
      <c r="AH41" s="40" t="s">
        <v>348</v>
      </c>
      <c r="AI41" s="40" t="s">
        <v>348</v>
      </c>
      <c r="AJ41" s="40" t="s">
        <v>348</v>
      </c>
      <c r="AK41" s="40" t="s">
        <v>348</v>
      </c>
      <c r="AL41" s="41" t="s">
        <v>348</v>
      </c>
      <c r="AM41" s="42" t="s">
        <v>348</v>
      </c>
      <c r="AN41" s="40" t="s">
        <v>348</v>
      </c>
      <c r="AO41" s="40" t="s">
        <v>348</v>
      </c>
      <c r="AP41" s="40" t="s">
        <v>348</v>
      </c>
      <c r="AQ41" s="40" t="s">
        <v>348</v>
      </c>
      <c r="AR41" s="40" t="s">
        <v>348</v>
      </c>
      <c r="AS41" s="40" t="s">
        <v>348</v>
      </c>
      <c r="AT41" s="40" t="s">
        <v>348</v>
      </c>
      <c r="AU41" s="40" t="s">
        <v>348</v>
      </c>
      <c r="AV41" s="41" t="s">
        <v>348</v>
      </c>
      <c r="AW41" s="42" t="s">
        <v>348</v>
      </c>
      <c r="AX41" s="40" t="s">
        <v>348</v>
      </c>
      <c r="AY41" s="40" t="s">
        <v>348</v>
      </c>
      <c r="AZ41" s="40" t="s">
        <v>348</v>
      </c>
      <c r="BA41" s="40" t="s">
        <v>348</v>
      </c>
      <c r="BB41" s="40" t="s">
        <v>348</v>
      </c>
      <c r="BC41" s="40" t="s">
        <v>348</v>
      </c>
      <c r="BD41" s="40" t="s">
        <v>348</v>
      </c>
      <c r="BE41" s="40" t="s">
        <v>348</v>
      </c>
      <c r="BF41" s="41" t="s">
        <v>348</v>
      </c>
      <c r="BG41" s="42" t="s">
        <v>348</v>
      </c>
      <c r="BH41" s="40" t="s">
        <v>348</v>
      </c>
      <c r="BI41" s="40" t="s">
        <v>348</v>
      </c>
      <c r="BJ41" s="40" t="s">
        <v>348</v>
      </c>
      <c r="BK41" s="40" t="s">
        <v>348</v>
      </c>
      <c r="BL41" s="40" t="s">
        <v>348</v>
      </c>
      <c r="BM41" s="40" t="s">
        <v>348</v>
      </c>
      <c r="BN41" s="40" t="s">
        <v>348</v>
      </c>
      <c r="BO41" s="40" t="s">
        <v>348</v>
      </c>
      <c r="BP41" s="41" t="s">
        <v>348</v>
      </c>
      <c r="BQ41" s="43" t="s">
        <v>348</v>
      </c>
      <c r="BR41" s="40" t="s">
        <v>348</v>
      </c>
      <c r="BS41" s="40" t="s">
        <v>348</v>
      </c>
      <c r="BT41" s="40" t="s">
        <v>348</v>
      </c>
      <c r="BU41" s="40" t="s">
        <v>348</v>
      </c>
      <c r="BV41" s="40" t="s">
        <v>348</v>
      </c>
      <c r="BW41" s="40" t="s">
        <v>348</v>
      </c>
      <c r="BX41" s="40" t="s">
        <v>348</v>
      </c>
      <c r="BY41" s="40" t="s">
        <v>348</v>
      </c>
      <c r="BZ41" s="41" t="s">
        <v>348</v>
      </c>
      <c r="CA41" s="42" t="s">
        <v>348</v>
      </c>
      <c r="CB41" s="40" t="s">
        <v>348</v>
      </c>
      <c r="CC41" s="40" t="s">
        <v>348</v>
      </c>
      <c r="CD41" s="40" t="s">
        <v>348</v>
      </c>
      <c r="CE41" s="40" t="s">
        <v>348</v>
      </c>
      <c r="CF41" s="40" t="s">
        <v>348</v>
      </c>
      <c r="CG41" s="40" t="s">
        <v>348</v>
      </c>
      <c r="CH41" s="40" t="s">
        <v>348</v>
      </c>
      <c r="CI41" s="40" t="s">
        <v>348</v>
      </c>
      <c r="CJ41" s="41" t="s">
        <v>348</v>
      </c>
      <c r="CK41" s="42" t="s">
        <v>348</v>
      </c>
      <c r="CL41" s="40" t="s">
        <v>348</v>
      </c>
      <c r="CM41" s="40" t="s">
        <v>348</v>
      </c>
      <c r="CN41" s="40" t="s">
        <v>348</v>
      </c>
      <c r="CO41" s="40" t="s">
        <v>348</v>
      </c>
      <c r="CP41" s="40" t="s">
        <v>348</v>
      </c>
      <c r="CQ41" s="40" t="s">
        <v>348</v>
      </c>
      <c r="CR41" s="40" t="s">
        <v>348</v>
      </c>
      <c r="CS41" s="40" t="s">
        <v>348</v>
      </c>
      <c r="CT41" s="44" t="s">
        <v>348</v>
      </c>
      <c r="CU41" s="32" t="s">
        <v>354</v>
      </c>
      <c r="CV41" s="47">
        <v>2</v>
      </c>
      <c r="CW41" s="47">
        <v>3</v>
      </c>
      <c r="CX41" s="47">
        <v>3</v>
      </c>
      <c r="CY41" s="55">
        <v>4</v>
      </c>
      <c r="CZ41" s="34" t="s">
        <v>354</v>
      </c>
      <c r="DA41" s="47">
        <f t="shared" ref="DA41:DA72" si="32">CV41</f>
        <v>2</v>
      </c>
      <c r="DB41" s="47">
        <f t="shared" ref="DB41:DB72" si="33">CV41*CW41</f>
        <v>6</v>
      </c>
      <c r="DC41" s="47">
        <f t="shared" ref="DC41:DC72" si="34">CV41*CW41*CX41</f>
        <v>18</v>
      </c>
      <c r="DD41" s="179">
        <f t="shared" ref="DD41:DD72" si="35">CV41*CW41*CX41*CY41</f>
        <v>72</v>
      </c>
      <c r="DE41" s="32">
        <v>20</v>
      </c>
      <c r="DF41" s="47">
        <v>30</v>
      </c>
      <c r="DG41" s="47">
        <v>60</v>
      </c>
      <c r="DH41" s="47"/>
      <c r="DI41" s="55">
        <v>270</v>
      </c>
      <c r="DJ41" s="174">
        <v>1</v>
      </c>
      <c r="DK41" s="49">
        <f t="shared" ref="DK41:DK72" si="36">(DF41/DA41)/DE41</f>
        <v>0.75</v>
      </c>
      <c r="DL41" s="49">
        <f t="shared" ref="DL41:DL72" si="37">(DG41/DB41)/DE41</f>
        <v>0.5</v>
      </c>
      <c r="DM41" s="49">
        <f t="shared" ref="DM41:DM72" si="38">(DH41/DC41)/DE41</f>
        <v>0</v>
      </c>
      <c r="DN41" s="56">
        <f t="shared" ref="DN41:DN72" si="39">(DI41/DD41)/DE41</f>
        <v>0.1875</v>
      </c>
      <c r="DO41" s="45" t="s">
        <v>357</v>
      </c>
      <c r="DP41" s="31" t="s">
        <v>370</v>
      </c>
      <c r="DQ41" s="46">
        <v>4</v>
      </c>
      <c r="DR41" s="32">
        <v>22</v>
      </c>
      <c r="DS41" s="47">
        <v>7</v>
      </c>
      <c r="DT41" s="47">
        <v>16</v>
      </c>
      <c r="DU41" s="47">
        <v>9</v>
      </c>
      <c r="DV41" s="47">
        <v>4</v>
      </c>
      <c r="DW41" s="47">
        <v>4</v>
      </c>
      <c r="DX41" s="47">
        <v>18</v>
      </c>
      <c r="DY41" s="47">
        <v>22</v>
      </c>
      <c r="DZ41" s="48">
        <f t="shared" ref="DZ41:DZ72" si="40">DT41+DV41</f>
        <v>20</v>
      </c>
      <c r="EA41" s="32">
        <f>RANK(DR41,$DR$9:$DR$350,0)</f>
        <v>277</v>
      </c>
      <c r="EB41" s="47">
        <f>RANK(DS41,$DS$9:$DS$350,0)</f>
        <v>304</v>
      </c>
      <c r="EC41" s="47">
        <f>RANK(DT41,$DT$9:$DT$350,0)</f>
        <v>228</v>
      </c>
      <c r="ED41" s="47">
        <f>RANK(DU41,$DU$9:$DU$350,0)</f>
        <v>278</v>
      </c>
      <c r="EE41" s="47">
        <f>RANK(DV41,$DV$9:$DV$350,0)</f>
        <v>295</v>
      </c>
      <c r="EF41" s="47">
        <f>RANK(DW41,$DW$9:$DW$350,0)</f>
        <v>290</v>
      </c>
      <c r="EG41" s="47">
        <f>RANK(DX41,$DX$9:$DX$350,0)</f>
        <v>226</v>
      </c>
      <c r="EH41" s="47">
        <f>RANK(DY41,$DY$9:$DY$350,0)</f>
        <v>210</v>
      </c>
      <c r="EI41" s="48">
        <f>RANK(DZ41,$DZ$9:$DZ$350,0)</f>
        <v>280</v>
      </c>
      <c r="EJ41" s="32">
        <f>COUNTIFS($DR$9:$DR$350,"&gt;"&amp;DR41,$DO$9:$DO$350,DO41)+1</f>
        <v>53</v>
      </c>
      <c r="EK41" s="47">
        <f>COUNTIFS($DS$9:$DS$350,"&gt;"&amp;DS41,$DO$9:$DO$350,DO41)+1</f>
        <v>55</v>
      </c>
      <c r="EL41" s="47">
        <f>COUNTIFS($DT$9:$DT$350,"&gt;"&amp;DT41,$DO$9:$DO$350,DO41)+1</f>
        <v>55</v>
      </c>
      <c r="EM41" s="47">
        <f>COUNTIFS($DU$9:$DU$350,"&gt;"&amp;DU41,$DO$9:$DO$350,DO41)+1</f>
        <v>52</v>
      </c>
      <c r="EN41" s="47">
        <f>COUNTIFS($DV$9:$DV$350,"&gt;"&amp;DV41,$DO$9:$DO$350,DO41)+1</f>
        <v>53</v>
      </c>
      <c r="EO41" s="47">
        <f>COUNTIFS($DW$9:$DW$350,"&gt;"&amp;DW41,$DO$9:$DO$350,DO41)+1</f>
        <v>52</v>
      </c>
      <c r="EP41" s="47">
        <f>COUNTIFS($DX$9:$DX$350,"&gt;"&amp;DX41,$DO$9:$DO$350,DO41)+1</f>
        <v>55</v>
      </c>
      <c r="EQ41" s="47">
        <f>COUNTIFS($DY$9:$DY$350,"&gt;"&amp;DY41,$DO$9:$DO$350,DO41)+1</f>
        <v>55</v>
      </c>
      <c r="ER41" s="48">
        <f>COUNTIFS($DZ$9:$DZ$350,"&gt;"&amp;DZ41,$DO$9:$DO$350,DO41)+1</f>
        <v>56</v>
      </c>
      <c r="ES41" s="164">
        <f t="shared" ref="ES41:ES72" si="41">ROUND(DR41/$F41,2)</f>
        <v>0.96</v>
      </c>
      <c r="ET41" s="165">
        <f t="shared" ref="ET41:ET72" si="42">ROUND(DS41/$F41,2)</f>
        <v>0.3</v>
      </c>
      <c r="EU41" s="165">
        <f t="shared" ref="EU41:EU72" si="43">ROUND(DT41/$F41,2)</f>
        <v>0.7</v>
      </c>
      <c r="EV41" s="165">
        <f t="shared" ref="EV41:EV72" si="44">ROUND(DU41/$F41,2)</f>
        <v>0.39</v>
      </c>
      <c r="EW41" s="165">
        <f t="shared" ref="EW41:EW72" si="45">ROUND(DV41/$F41,2)</f>
        <v>0.17</v>
      </c>
      <c r="EX41" s="165">
        <f t="shared" ref="EX41:EX72" si="46">ROUND(DW41/$F41,2)</f>
        <v>0.17</v>
      </c>
      <c r="EY41" s="165">
        <f t="shared" ref="EY41:EY72" si="47">ROUND(DX41/$F41,2)</f>
        <v>0.78</v>
      </c>
      <c r="EZ41" s="165">
        <f t="shared" ref="EZ41:EZ72" si="48">ROUND(DY41/$F41,2)</f>
        <v>0.96</v>
      </c>
      <c r="FA41" s="213">
        <f t="shared" ref="FA41:FA72" si="49">ROUND(DZ41/$F41,2)</f>
        <v>0.87</v>
      </c>
      <c r="FB41" s="164">
        <f>ROUND(((ES41-AVERAGE(ES$9:ES$350))/STDEVP(ES$9:ES$350)*10+50),2)</f>
        <v>49.21</v>
      </c>
      <c r="FC41" s="165">
        <f>ROUND(((ET41-AVERAGE(ET$9:ET$350))/STDEVP(ET$9:ET$350)*10+50),2)</f>
        <v>38.119999999999997</v>
      </c>
      <c r="FD41" s="165">
        <f>ROUND(((EU41-AVERAGE(EU$9:EU$350))/STDEVP(EU$9:EU$350)*10+50),2)</f>
        <v>54.69</v>
      </c>
      <c r="FE41" s="165">
        <f>ROUND(((EV41-AVERAGE(EV$9:EV$350))/STDEVP(EV$9:EV$350)*10+50),2)</f>
        <v>43.97</v>
      </c>
      <c r="FF41" s="165">
        <f>ROUND(((EW41-AVERAGE(EW$9:EW$350))/STDEVP(EW$9:EW$350)*10+50),2)</f>
        <v>42.34</v>
      </c>
      <c r="FG41" s="165">
        <f>ROUND(((EX41-AVERAGE(EX$9:EX$350))/STDEVP(EX$9:EX$350)*10+50),2)</f>
        <v>43.51</v>
      </c>
      <c r="FH41" s="165">
        <f>ROUND(((EY41-AVERAGE(EY$9:EY$350))/STDEVP(EY$9:EY$350)*10+50),2)</f>
        <v>54.19</v>
      </c>
      <c r="FI41" s="165">
        <f>ROUND(((EZ41-AVERAGE(EZ$9:EZ$350))/STDEVP(EZ$9:EZ$350)*10+50),2)</f>
        <v>59.77</v>
      </c>
      <c r="FJ41" s="166">
        <f>ROUND(((FA41-AVERAGE(FA$9:FA$350))/STDEVP(FA$9:FA$350)*10+50),2)</f>
        <v>46.27</v>
      </c>
      <c r="FK41" s="32">
        <f>RANK(FB41,$FB$9:$FB$350,0)</f>
        <v>150</v>
      </c>
      <c r="FL41" s="47">
        <f>RANK(FC41,$FC$9:$FC$350,0)</f>
        <v>299</v>
      </c>
      <c r="FM41" s="47">
        <f>RANK(FD41,$FD$9:$FD$350,0)</f>
        <v>83</v>
      </c>
      <c r="FN41" s="47">
        <f>RANK(FE41,$FE$9:$FE$350,0)</f>
        <v>240</v>
      </c>
      <c r="FO41" s="47">
        <f>RANK(FF41,$FF$9:$FF$350,0)</f>
        <v>263</v>
      </c>
      <c r="FP41" s="47">
        <f>RANK(FG41,$FG$9:$FG$350,0)</f>
        <v>227</v>
      </c>
      <c r="FQ41" s="47">
        <f>RANK(FH41,$FH$9:$FH$350,0)</f>
        <v>105</v>
      </c>
      <c r="FR41" s="47">
        <f>RANK(FI41,$FI$9:$FI$350,0)</f>
        <v>50</v>
      </c>
      <c r="FS41" s="48">
        <f>RANK(FJ41,$FJ$9:$FJ$350,0)</f>
        <v>177</v>
      </c>
      <c r="FT41" s="164">
        <f>ROUND(AVERAGEIF($DO$9:$DO$347,$DO41,$ES$9:$ES$347),2)</f>
        <v>0.97</v>
      </c>
      <c r="FU41" s="165">
        <f>ROUND(AVERAGEIF($DO$9:$DO$347,$DO41,$ET$9:$ET$347),2)</f>
        <v>0.37</v>
      </c>
      <c r="FV41" s="165">
        <f>ROUND(AVERAGEIF($DO$9:$DO$347,$DO41,$EU$9:$EU$347),2)</f>
        <v>0.82</v>
      </c>
      <c r="FW41" s="165">
        <f>ROUND(AVERAGEIF($DO$9:$DO$347,$DO41,$EV$9:$EV$347),2)</f>
        <v>0.42</v>
      </c>
      <c r="FX41" s="165">
        <f>ROUND(AVERAGEIF($DO$9:$DO$347,$DO41,$EW$9:$EW$347),2)</f>
        <v>0.16</v>
      </c>
      <c r="FY41" s="165">
        <f>ROUND(AVERAGEIF($DO$9:$DO$347,$DO41,$EX$9:$EX$347),2)</f>
        <v>0.15</v>
      </c>
      <c r="FZ41" s="165">
        <f>ROUND(AVERAGEIF($DO$9:$DO$347,$DO41,$EY$9:$EY$347),2)</f>
        <v>0.78</v>
      </c>
      <c r="GA41" s="165">
        <f>ROUND(AVERAGEIF($DO$9:$DO$347,$DO41,$EZ$9:$EZ$347),2)</f>
        <v>0.92</v>
      </c>
      <c r="GB41" s="166">
        <f>ROUND(AVERAGEIF($DO$9:$DO$347,$DO41,$FA$9:$FA$347),2)</f>
        <v>0.98</v>
      </c>
      <c r="GC41" s="239">
        <f t="shared" si="23"/>
        <v>-1.0000000000000009E-2</v>
      </c>
      <c r="GD41" s="243">
        <f t="shared" si="24"/>
        <v>-7.0000000000000007E-2</v>
      </c>
      <c r="GE41" s="243">
        <f t="shared" si="25"/>
        <v>-0.12</v>
      </c>
      <c r="GF41" s="243">
        <f t="shared" si="26"/>
        <v>-2.9999999999999971E-2</v>
      </c>
      <c r="GG41" s="243">
        <f t="shared" si="27"/>
        <v>1.0000000000000009E-2</v>
      </c>
      <c r="GH41" s="243">
        <f t="shared" si="28"/>
        <v>2.0000000000000018E-2</v>
      </c>
      <c r="GI41" s="243">
        <f t="shared" si="29"/>
        <v>0</v>
      </c>
      <c r="GJ41" s="243">
        <f t="shared" si="30"/>
        <v>3.9999999999999925E-2</v>
      </c>
      <c r="GK41" s="244">
        <f t="shared" si="31"/>
        <v>-0.10999999999999999</v>
      </c>
      <c r="GL41" s="238">
        <f>COUNTIFS($ES$9:$ES$350,"&gt;"&amp;ES41,$DO$9:$DO$350,$DO41)+1</f>
        <v>26</v>
      </c>
      <c r="GM41" s="240">
        <f>COUNTIFS($ET$9:$ET$350,"&gt;"&amp;ET41,$DO$9:$DO$350,$DO41)+1</f>
        <v>53</v>
      </c>
      <c r="GN41" s="240">
        <f>COUNTIFS($EU$9:$EU$350,"&gt;"&amp;EU41,$DO$9:$DO$350,$DO41)+1</f>
        <v>37</v>
      </c>
      <c r="GO41" s="240">
        <f>COUNTIFS($EV$9:$EV$350,"&gt;"&amp;EV41,$DO$9:$DO$350,$DO41)+1</f>
        <v>41</v>
      </c>
      <c r="GP41" s="240">
        <f>COUNTIFS($EW$9:$EW$350,"&gt;"&amp;EW41,$DO$9:$DO$350,$DO41)+1</f>
        <v>15</v>
      </c>
      <c r="GQ41" s="240">
        <f>COUNTIFS($EX$9:$EX$350,"&gt;"&amp;EX41,$DO$9:$DO$350,$DO41)+1</f>
        <v>15</v>
      </c>
      <c r="GR41" s="240">
        <f>COUNTIFS($EY$9:$EY$350,"&gt;"&amp;EY41,$DO$9:$DO$350,$DO41)+1</f>
        <v>29</v>
      </c>
      <c r="GS41" s="240">
        <f>COUNTIFS($EZ$9:$EZ$350,"&gt;"&amp;EZ41,$DO$9:$DO$350,$DO41)+1</f>
        <v>26</v>
      </c>
      <c r="GT41" s="241">
        <f>COUNTIFS($FA$9:$FA$350,"&gt;"&amp;FA41,$DO$9:$DO$350,$DO41)+1</f>
        <v>38</v>
      </c>
      <c r="GU41" s="167"/>
      <c r="GV41" s="49"/>
      <c r="GW41" s="49"/>
      <c r="GX41" s="49"/>
      <c r="GY41" s="49"/>
      <c r="GZ41" s="50"/>
      <c r="HA41" s="51"/>
      <c r="HB41" s="52"/>
      <c r="HC41" s="53"/>
      <c r="HD41" s="49"/>
      <c r="HE41" s="49"/>
      <c r="HF41" s="49"/>
      <c r="HG41" s="49"/>
      <c r="HH41" s="49"/>
      <c r="HI41" s="49"/>
      <c r="HJ41" s="144"/>
      <c r="HK41" s="51"/>
      <c r="HL41" s="49"/>
      <c r="HM41" s="49"/>
      <c r="HN41" s="49"/>
      <c r="HO41" s="49"/>
      <c r="HP41" s="49"/>
      <c r="HQ41" s="49"/>
      <c r="HR41" s="150"/>
      <c r="HS41" s="53"/>
      <c r="HT41" s="49"/>
      <c r="HU41" s="49"/>
      <c r="HV41" s="49"/>
      <c r="HW41" s="49"/>
      <c r="HX41" s="49"/>
      <c r="HY41" s="49"/>
      <c r="HZ41" s="144"/>
      <c r="IA41" s="51"/>
      <c r="IB41" s="49"/>
      <c r="IC41" s="49"/>
      <c r="ID41" s="49"/>
      <c r="IE41" s="49"/>
      <c r="IF41" s="49"/>
      <c r="IG41" s="49"/>
      <c r="IH41" s="49"/>
      <c r="II41" s="49"/>
      <c r="IJ41" s="49"/>
      <c r="IK41" s="49"/>
      <c r="IL41" s="49"/>
      <c r="IM41" s="150"/>
      <c r="IN41" s="51"/>
      <c r="IO41" s="49"/>
      <c r="IP41" s="49"/>
      <c r="IQ41" s="49"/>
      <c r="IR41" s="150"/>
      <c r="IS41" s="53"/>
      <c r="IT41" s="49"/>
      <c r="IU41" s="49"/>
      <c r="IV41" s="49"/>
      <c r="IW41" s="49"/>
      <c r="IX41" s="156"/>
      <c r="IY41" s="49"/>
      <c r="IZ41" s="49"/>
      <c r="JA41" s="49"/>
      <c r="JB41" s="49"/>
      <c r="JC41" s="49"/>
      <c r="JD41" s="49"/>
      <c r="JE41" s="49"/>
      <c r="JF41" s="49"/>
      <c r="JG41" s="156"/>
      <c r="JH41" s="49"/>
      <c r="JI41" s="49"/>
      <c r="JJ41" s="49"/>
      <c r="JK41" s="49"/>
      <c r="JL41" s="49"/>
      <c r="JM41" s="49"/>
      <c r="JN41" s="144"/>
      <c r="JO41" s="54"/>
      <c r="JP41" s="55"/>
      <c r="JQ41" s="51"/>
      <c r="JR41" s="49"/>
      <c r="JS41" s="47"/>
      <c r="JT41" s="47"/>
      <c r="JU41" s="47"/>
      <c r="JV41" s="245"/>
      <c r="JW41" s="53"/>
      <c r="JX41" s="49"/>
      <c r="JY41" s="49"/>
      <c r="JZ41" s="49"/>
      <c r="KA41" s="144"/>
      <c r="KB41" s="51"/>
      <c r="KC41" s="49"/>
      <c r="KD41" s="49"/>
      <c r="KE41" s="49"/>
      <c r="KF41" s="49"/>
      <c r="KG41" s="49"/>
      <c r="KH41" s="49"/>
      <c r="KI41" s="49"/>
      <c r="KJ41" s="150"/>
      <c r="KK41" s="53"/>
      <c r="KL41" s="49"/>
      <c r="KM41" s="49"/>
      <c r="KN41" s="49"/>
      <c r="KO41" s="49"/>
      <c r="KP41" s="49"/>
      <c r="KQ41" s="49"/>
      <c r="KR41" s="49"/>
      <c r="KS41" s="49"/>
      <c r="KT41" s="49"/>
      <c r="KU41" s="49"/>
      <c r="KV41" s="49"/>
      <c r="KW41" s="156"/>
      <c r="KX41" s="156"/>
      <c r="KY41" s="156"/>
      <c r="KZ41" s="49"/>
      <c r="LA41" s="49"/>
      <c r="LB41" s="49"/>
      <c r="LC41" s="49"/>
      <c r="LD41" s="49"/>
      <c r="LE41" s="156"/>
      <c r="LF41" s="49"/>
      <c r="LG41" s="49"/>
      <c r="LH41" s="49"/>
      <c r="LI41" s="49"/>
      <c r="LJ41" s="49"/>
      <c r="LK41" s="49"/>
      <c r="LL41" s="49"/>
      <c r="LM41" s="49"/>
      <c r="LN41" s="156"/>
      <c r="LO41" s="49"/>
      <c r="LP41" s="49"/>
      <c r="LQ41" s="49"/>
      <c r="LR41" s="49"/>
      <c r="LS41" s="49"/>
      <c r="LT41" s="49"/>
      <c r="LU41" s="56"/>
      <c r="LV41" s="35" t="s">
        <v>427</v>
      </c>
      <c r="LW41" s="36" t="s">
        <v>431</v>
      </c>
      <c r="LX41" s="200" t="s">
        <v>432</v>
      </c>
      <c r="LY41" s="204" t="s">
        <v>996</v>
      </c>
      <c r="LZ41" s="192"/>
      <c r="MA41" s="5" t="s">
        <v>1</v>
      </c>
    </row>
    <row r="42" spans="1:339" ht="17.25" customHeight="1" x14ac:dyDescent="0.15">
      <c r="A42" s="181">
        <v>34</v>
      </c>
      <c r="B42" s="242" t="s">
        <v>431</v>
      </c>
      <c r="C42" s="37"/>
      <c r="D42" s="37"/>
      <c r="E42" s="38" t="s">
        <v>345</v>
      </c>
      <c r="F42" s="36">
        <v>24</v>
      </c>
      <c r="G42" s="36" t="s">
        <v>383</v>
      </c>
      <c r="H42" s="36"/>
      <c r="I42" s="39" t="s">
        <v>348</v>
      </c>
      <c r="J42" s="40" t="s">
        <v>348</v>
      </c>
      <c r="K42" s="40" t="s">
        <v>348</v>
      </c>
      <c r="L42" s="40" t="s">
        <v>348</v>
      </c>
      <c r="M42" s="40" t="s">
        <v>348</v>
      </c>
      <c r="N42" s="40" t="s">
        <v>348</v>
      </c>
      <c r="O42" s="40" t="s">
        <v>348</v>
      </c>
      <c r="P42" s="40" t="s">
        <v>348</v>
      </c>
      <c r="Q42" s="40" t="s">
        <v>348</v>
      </c>
      <c r="R42" s="41" t="s">
        <v>348</v>
      </c>
      <c r="S42" s="42" t="s">
        <v>348</v>
      </c>
      <c r="T42" s="40" t="s">
        <v>348</v>
      </c>
      <c r="U42" s="40" t="s">
        <v>348</v>
      </c>
      <c r="V42" s="40" t="s">
        <v>348</v>
      </c>
      <c r="W42" s="40" t="s">
        <v>348</v>
      </c>
      <c r="X42" s="40" t="s">
        <v>347</v>
      </c>
      <c r="Y42" s="40" t="s">
        <v>347</v>
      </c>
      <c r="Z42" s="40" t="s">
        <v>347</v>
      </c>
      <c r="AA42" s="40" t="s">
        <v>348</v>
      </c>
      <c r="AB42" s="41" t="s">
        <v>348</v>
      </c>
      <c r="AC42" s="42" t="s">
        <v>348</v>
      </c>
      <c r="AD42" s="40" t="s">
        <v>348</v>
      </c>
      <c r="AE42" s="40" t="s">
        <v>348</v>
      </c>
      <c r="AF42" s="40" t="s">
        <v>348</v>
      </c>
      <c r="AG42" s="40" t="s">
        <v>348</v>
      </c>
      <c r="AH42" s="40" t="s">
        <v>348</v>
      </c>
      <c r="AI42" s="40" t="s">
        <v>348</v>
      </c>
      <c r="AJ42" s="40" t="s">
        <v>348</v>
      </c>
      <c r="AK42" s="40" t="s">
        <v>348</v>
      </c>
      <c r="AL42" s="41" t="s">
        <v>348</v>
      </c>
      <c r="AM42" s="42" t="s">
        <v>348</v>
      </c>
      <c r="AN42" s="40" t="s">
        <v>348</v>
      </c>
      <c r="AO42" s="40" t="s">
        <v>348</v>
      </c>
      <c r="AP42" s="40" t="s">
        <v>348</v>
      </c>
      <c r="AQ42" s="40" t="s">
        <v>348</v>
      </c>
      <c r="AR42" s="40" t="s">
        <v>348</v>
      </c>
      <c r="AS42" s="40" t="s">
        <v>348</v>
      </c>
      <c r="AT42" s="40" t="s">
        <v>348</v>
      </c>
      <c r="AU42" s="40" t="s">
        <v>348</v>
      </c>
      <c r="AV42" s="41" t="s">
        <v>348</v>
      </c>
      <c r="AW42" s="42" t="s">
        <v>348</v>
      </c>
      <c r="AX42" s="40" t="s">
        <v>348</v>
      </c>
      <c r="AY42" s="40" t="s">
        <v>348</v>
      </c>
      <c r="AZ42" s="40" t="s">
        <v>348</v>
      </c>
      <c r="BA42" s="40" t="s">
        <v>348</v>
      </c>
      <c r="BB42" s="40" t="s">
        <v>348</v>
      </c>
      <c r="BC42" s="40" t="s">
        <v>348</v>
      </c>
      <c r="BD42" s="40" t="s">
        <v>348</v>
      </c>
      <c r="BE42" s="40" t="s">
        <v>348</v>
      </c>
      <c r="BF42" s="41" t="s">
        <v>348</v>
      </c>
      <c r="BG42" s="42" t="s">
        <v>348</v>
      </c>
      <c r="BH42" s="40" t="s">
        <v>348</v>
      </c>
      <c r="BI42" s="40" t="s">
        <v>348</v>
      </c>
      <c r="BJ42" s="40" t="s">
        <v>348</v>
      </c>
      <c r="BK42" s="40" t="s">
        <v>348</v>
      </c>
      <c r="BL42" s="40" t="s">
        <v>348</v>
      </c>
      <c r="BM42" s="40" t="s">
        <v>348</v>
      </c>
      <c r="BN42" s="40" t="s">
        <v>348</v>
      </c>
      <c r="BO42" s="40" t="s">
        <v>348</v>
      </c>
      <c r="BP42" s="41" t="s">
        <v>348</v>
      </c>
      <c r="BQ42" s="43" t="s">
        <v>348</v>
      </c>
      <c r="BR42" s="40" t="s">
        <v>348</v>
      </c>
      <c r="BS42" s="40" t="s">
        <v>348</v>
      </c>
      <c r="BT42" s="40" t="s">
        <v>348</v>
      </c>
      <c r="BU42" s="40" t="s">
        <v>348</v>
      </c>
      <c r="BV42" s="40" t="s">
        <v>348</v>
      </c>
      <c r="BW42" s="40" t="s">
        <v>348</v>
      </c>
      <c r="BX42" s="40" t="s">
        <v>348</v>
      </c>
      <c r="BY42" s="40" t="s">
        <v>348</v>
      </c>
      <c r="BZ42" s="41" t="s">
        <v>348</v>
      </c>
      <c r="CA42" s="42" t="s">
        <v>348</v>
      </c>
      <c r="CB42" s="40" t="s">
        <v>348</v>
      </c>
      <c r="CC42" s="40" t="s">
        <v>348</v>
      </c>
      <c r="CD42" s="40" t="s">
        <v>348</v>
      </c>
      <c r="CE42" s="40" t="s">
        <v>348</v>
      </c>
      <c r="CF42" s="40" t="s">
        <v>348</v>
      </c>
      <c r="CG42" s="40" t="s">
        <v>348</v>
      </c>
      <c r="CH42" s="40" t="s">
        <v>348</v>
      </c>
      <c r="CI42" s="40" t="s">
        <v>348</v>
      </c>
      <c r="CJ42" s="41" t="s">
        <v>348</v>
      </c>
      <c r="CK42" s="42" t="s">
        <v>348</v>
      </c>
      <c r="CL42" s="40" t="s">
        <v>348</v>
      </c>
      <c r="CM42" s="40" t="s">
        <v>348</v>
      </c>
      <c r="CN42" s="40" t="s">
        <v>348</v>
      </c>
      <c r="CO42" s="40" t="s">
        <v>348</v>
      </c>
      <c r="CP42" s="40" t="s">
        <v>348</v>
      </c>
      <c r="CQ42" s="40" t="s">
        <v>348</v>
      </c>
      <c r="CR42" s="40" t="s">
        <v>348</v>
      </c>
      <c r="CS42" s="40" t="s">
        <v>348</v>
      </c>
      <c r="CT42" s="44" t="s">
        <v>348</v>
      </c>
      <c r="CU42" s="32" t="s">
        <v>354</v>
      </c>
      <c r="CV42" s="47">
        <v>2</v>
      </c>
      <c r="CW42" s="47">
        <v>3</v>
      </c>
      <c r="CX42" s="47">
        <v>3</v>
      </c>
      <c r="CY42" s="55">
        <v>4</v>
      </c>
      <c r="CZ42" s="34" t="s">
        <v>354</v>
      </c>
      <c r="DA42" s="47">
        <f t="shared" si="32"/>
        <v>2</v>
      </c>
      <c r="DB42" s="47">
        <f t="shared" si="33"/>
        <v>6</v>
      </c>
      <c r="DC42" s="47">
        <f t="shared" si="34"/>
        <v>18</v>
      </c>
      <c r="DD42" s="179">
        <f t="shared" si="35"/>
        <v>72</v>
      </c>
      <c r="DE42" s="32">
        <v>720</v>
      </c>
      <c r="DF42" s="47">
        <v>1080</v>
      </c>
      <c r="DG42" s="47">
        <v>2150</v>
      </c>
      <c r="DH42" s="47">
        <v>3580</v>
      </c>
      <c r="DI42" s="55">
        <v>10720</v>
      </c>
      <c r="DJ42" s="174">
        <v>1</v>
      </c>
      <c r="DK42" s="49">
        <f t="shared" si="36"/>
        <v>0.75</v>
      </c>
      <c r="DL42" s="49">
        <f t="shared" si="37"/>
        <v>0.49768518518518517</v>
      </c>
      <c r="DM42" s="49">
        <f t="shared" si="38"/>
        <v>0.27623456790123457</v>
      </c>
      <c r="DN42" s="56">
        <f t="shared" si="39"/>
        <v>0.20679012345679013</v>
      </c>
      <c r="DO42" s="45" t="s">
        <v>363</v>
      </c>
      <c r="DP42" s="31" t="s">
        <v>84</v>
      </c>
      <c r="DQ42" s="46">
        <v>4</v>
      </c>
      <c r="DR42" s="32">
        <v>23</v>
      </c>
      <c r="DS42" s="47">
        <v>40</v>
      </c>
      <c r="DT42" s="47">
        <v>11</v>
      </c>
      <c r="DU42" s="47">
        <v>8</v>
      </c>
      <c r="DV42" s="47">
        <v>43</v>
      </c>
      <c r="DW42" s="47">
        <v>8</v>
      </c>
      <c r="DX42" s="47">
        <v>29</v>
      </c>
      <c r="DY42" s="47">
        <v>30</v>
      </c>
      <c r="DZ42" s="48">
        <f t="shared" si="40"/>
        <v>54</v>
      </c>
      <c r="EA42" s="32">
        <f>RANK(DR42,$DR$9:$DR$350,0)</f>
        <v>273</v>
      </c>
      <c r="EB42" s="47">
        <f>RANK(DS42,$DS$9:$DS$350,0)</f>
        <v>141</v>
      </c>
      <c r="EC42" s="47">
        <f>RANK(DT42,$DT$9:$DT$350,0)</f>
        <v>272</v>
      </c>
      <c r="ED42" s="47">
        <f>RANK(DU42,$DU$9:$DU$350,0)</f>
        <v>290</v>
      </c>
      <c r="EE42" s="47">
        <f>RANK(DV42,$DV$9:$DV$350,0)</f>
        <v>42</v>
      </c>
      <c r="EF42" s="47">
        <f>RANK(DW42,$DW$9:$DW$350,0)</f>
        <v>228</v>
      </c>
      <c r="EG42" s="47">
        <f>RANK(DX42,$DX$9:$DX$350,0)</f>
        <v>176</v>
      </c>
      <c r="EH42" s="47">
        <f>RANK(DY42,$DY$9:$DY$350,0)</f>
        <v>169</v>
      </c>
      <c r="EI42" s="48">
        <f>RANK(DZ42,$DZ$9:$DZ$350,0)</f>
        <v>158</v>
      </c>
      <c r="EJ42" s="32">
        <f>COUNTIFS($DR$9:$DR$350,"&gt;"&amp;DR42,$DO$9:$DO$350,DO42)+1</f>
        <v>55</v>
      </c>
      <c r="EK42" s="47">
        <f>COUNTIFS($DS$9:$DS$350,"&gt;"&amp;DS42,$DO$9:$DO$350,DO42)+1</f>
        <v>52</v>
      </c>
      <c r="EL42" s="47">
        <f>COUNTIFS($DT$9:$DT$350,"&gt;"&amp;DT42,$DO$9:$DO$350,DO42)+1</f>
        <v>48</v>
      </c>
      <c r="EM42" s="47">
        <f>COUNTIFS($DU$9:$DU$350,"&gt;"&amp;DU42,$DO$9:$DO$350,DO42)+1</f>
        <v>59</v>
      </c>
      <c r="EN42" s="47">
        <f>COUNTIFS($DV$9:$DV$350,"&gt;"&amp;DV42,$DO$9:$DO$350,DO42)+1</f>
        <v>37</v>
      </c>
      <c r="EO42" s="47">
        <f>COUNTIFS($DW$9:$DW$350,"&gt;"&amp;DW42,$DO$9:$DO$350,DO42)+1</f>
        <v>48</v>
      </c>
      <c r="EP42" s="47">
        <f>COUNTIFS($DX$9:$DX$350,"&gt;"&amp;DX42,$DO$9:$DO$350,DO42)+1</f>
        <v>43</v>
      </c>
      <c r="EQ42" s="47">
        <f>COUNTIFS($DY$9:$DY$350,"&gt;"&amp;DY42,$DO$9:$DO$350,DO42)+1</f>
        <v>43</v>
      </c>
      <c r="ER42" s="48">
        <f>COUNTIFS($DZ$9:$DZ$350,"&gt;"&amp;DZ42,$DO$9:$DO$350,DO42)+1</f>
        <v>41</v>
      </c>
      <c r="ES42" s="164">
        <f t="shared" si="41"/>
        <v>0.96</v>
      </c>
      <c r="ET42" s="165">
        <f t="shared" si="42"/>
        <v>1.67</v>
      </c>
      <c r="EU42" s="165">
        <f t="shared" si="43"/>
        <v>0.46</v>
      </c>
      <c r="EV42" s="165">
        <f t="shared" si="44"/>
        <v>0.33</v>
      </c>
      <c r="EW42" s="165">
        <f t="shared" si="45"/>
        <v>1.79</v>
      </c>
      <c r="EX42" s="165">
        <f t="shared" si="46"/>
        <v>0.33</v>
      </c>
      <c r="EY42" s="165">
        <f t="shared" si="47"/>
        <v>1.21</v>
      </c>
      <c r="EZ42" s="165">
        <f t="shared" si="48"/>
        <v>1.25</v>
      </c>
      <c r="FA42" s="213">
        <f t="shared" si="49"/>
        <v>2.25</v>
      </c>
      <c r="FB42" s="164">
        <f>ROUND(((ES42-AVERAGE(ES$9:ES$350))/STDEVP(ES$9:ES$350)*10+50),2)</f>
        <v>49.21</v>
      </c>
      <c r="FC42" s="165">
        <f>ROUND(((ET42-AVERAGE(ET$9:ET$350))/STDEVP(ET$9:ET$350)*10+50),2)</f>
        <v>76.42</v>
      </c>
      <c r="FD42" s="165">
        <f>ROUND(((EU42-AVERAGE(EU$9:EU$350))/STDEVP(EU$9:EU$350)*10+50),2)</f>
        <v>45.32</v>
      </c>
      <c r="FE42" s="165">
        <f>ROUND(((EV42-AVERAGE(EV$9:EV$350))/STDEVP(EV$9:EV$350)*10+50),2)</f>
        <v>40.909999999999997</v>
      </c>
      <c r="FF42" s="165">
        <f>ROUND(((EW42-AVERAGE(EW$9:EW$350))/STDEVP(EW$9:EW$350)*10+50),2)</f>
        <v>97.4</v>
      </c>
      <c r="FG42" s="165">
        <f>ROUND(((EX42-AVERAGE(EX$9:EX$350))/STDEVP(EX$9:EX$350)*10+50),2)</f>
        <v>49.19</v>
      </c>
      <c r="FH42" s="165">
        <f>ROUND(((EY42-AVERAGE(EY$9:EY$350))/STDEVP(EY$9:EY$350)*10+50),2)</f>
        <v>67.12</v>
      </c>
      <c r="FI42" s="165">
        <f>ROUND(((EZ42-AVERAGE(EZ$9:EZ$350))/STDEVP(EZ$9:EZ$350)*10+50),2)</f>
        <v>68.459999999999994</v>
      </c>
      <c r="FJ42" s="166">
        <f>ROUND(((FA42-AVERAGE(FA$9:FA$350))/STDEVP(FA$9:FA$350)*10+50),2)</f>
        <v>95.34</v>
      </c>
      <c r="FK42" s="32">
        <f>RANK(FB42,$FB$9:$FB$350,0)</f>
        <v>150</v>
      </c>
      <c r="FL42" s="47">
        <f>RANK(FC42,$FC$9:$FC$350,0)</f>
        <v>2</v>
      </c>
      <c r="FM42" s="47">
        <f>RANK(FD42,$FD$9:$FD$350,0)</f>
        <v>204</v>
      </c>
      <c r="FN42" s="47">
        <f>RANK(FE42,$FE$9:$FE$350,0)</f>
        <v>261</v>
      </c>
      <c r="FO42" s="47">
        <f>RANK(FF42,$FF$9:$FF$350,0)</f>
        <v>1</v>
      </c>
      <c r="FP42" s="47">
        <f>RANK(FG42,$FG$9:$FG$350,0)</f>
        <v>101</v>
      </c>
      <c r="FQ42" s="47">
        <f>RANK(FH42,$FH$9:$FH$350,0)</f>
        <v>16</v>
      </c>
      <c r="FR42" s="47">
        <f>RANK(FI42,$FI$9:$FI$350,0)</f>
        <v>15</v>
      </c>
      <c r="FS42" s="48">
        <f>RANK(FJ42,$FJ$9:$FJ$350,0)</f>
        <v>1</v>
      </c>
      <c r="FT42" s="164">
        <f>ROUND(AVERAGEIF($DO$9:$DO$347,$DO42,$ES$9:$ES$347),2)</f>
        <v>0.89</v>
      </c>
      <c r="FU42" s="165">
        <f>ROUND(AVERAGEIF($DO$9:$DO$347,$DO42,$ET$9:$ET$347),2)</f>
        <v>1.1499999999999999</v>
      </c>
      <c r="FV42" s="165">
        <f>ROUND(AVERAGEIF($DO$9:$DO$347,$DO42,$EU$9:$EU$347),2)</f>
        <v>0.32</v>
      </c>
      <c r="FW42" s="165">
        <f>ROUND(AVERAGEIF($DO$9:$DO$347,$DO42,$EV$9:$EV$347),2)</f>
        <v>0.41</v>
      </c>
      <c r="FX42" s="165">
        <f>ROUND(AVERAGEIF($DO$9:$DO$347,$DO42,$EW$9:$EW$347),2)</f>
        <v>0.86</v>
      </c>
      <c r="FY42" s="165">
        <f>ROUND(AVERAGEIF($DO$9:$DO$347,$DO42,$EX$9:$EX$347),2)</f>
        <v>0.3</v>
      </c>
      <c r="FZ42" s="165">
        <f>ROUND(AVERAGEIF($DO$9:$DO$347,$DO42,$EY$9:$EY$347),2)</f>
        <v>0.66</v>
      </c>
      <c r="GA42" s="165">
        <f>ROUND(AVERAGEIF($DO$9:$DO$347,$DO42,$EZ$9:$EZ$347),2)</f>
        <v>0.74</v>
      </c>
      <c r="GB42" s="166">
        <f>ROUND(AVERAGEIF($DO$9:$DO$347,$DO42,$FA$9:$FA$347),2)</f>
        <v>1.18</v>
      </c>
      <c r="GC42" s="239">
        <f t="shared" si="23"/>
        <v>6.9999999999999951E-2</v>
      </c>
      <c r="GD42" s="243">
        <f t="shared" si="24"/>
        <v>0.52</v>
      </c>
      <c r="GE42" s="243">
        <f t="shared" si="25"/>
        <v>0.14000000000000001</v>
      </c>
      <c r="GF42" s="243">
        <f t="shared" si="26"/>
        <v>-7.999999999999996E-2</v>
      </c>
      <c r="GG42" s="243">
        <f t="shared" si="27"/>
        <v>0.93</v>
      </c>
      <c r="GH42" s="243">
        <f t="shared" si="28"/>
        <v>3.0000000000000027E-2</v>
      </c>
      <c r="GI42" s="243">
        <f t="shared" si="29"/>
        <v>0.54999999999999993</v>
      </c>
      <c r="GJ42" s="243">
        <f t="shared" si="30"/>
        <v>0.51</v>
      </c>
      <c r="GK42" s="244">
        <f t="shared" si="31"/>
        <v>1.07</v>
      </c>
      <c r="GL42" s="238">
        <f>COUNTIFS($ES$9:$ES$350,"&gt;"&amp;ES42,$DO$9:$DO$350,$DO42)+1</f>
        <v>26</v>
      </c>
      <c r="GM42" s="240">
        <f>COUNTIFS($ET$9:$ET$350,"&gt;"&amp;ET42,$DO$9:$DO$350,$DO42)+1</f>
        <v>2</v>
      </c>
      <c r="GN42" s="240">
        <f>COUNTIFS($EU$9:$EU$350,"&gt;"&amp;EU42,$DO$9:$DO$350,$DO42)+1</f>
        <v>5</v>
      </c>
      <c r="GO42" s="240">
        <f>COUNTIFS($EV$9:$EV$350,"&gt;"&amp;EV42,$DO$9:$DO$350,$DO42)+1</f>
        <v>48</v>
      </c>
      <c r="GP42" s="240">
        <f>COUNTIFS($EW$9:$EW$350,"&gt;"&amp;EW42,$DO$9:$DO$350,$DO42)+1</f>
        <v>1</v>
      </c>
      <c r="GQ42" s="240">
        <f>COUNTIFS($EX$9:$EX$350,"&gt;"&amp;EX42,$DO$9:$DO$350,$DO42)+1</f>
        <v>16</v>
      </c>
      <c r="GR42" s="240">
        <f>COUNTIFS($EY$9:$EY$350,"&gt;"&amp;EY42,$DO$9:$DO$350,$DO42)+1</f>
        <v>1</v>
      </c>
      <c r="GS42" s="240">
        <f>COUNTIFS($EZ$9:$EZ$350,"&gt;"&amp;EZ42,$DO$9:$DO$350,$DO42)+1</f>
        <v>1</v>
      </c>
      <c r="GT42" s="241">
        <f>COUNTIFS($FA$9:$FA$350,"&gt;"&amp;FA42,$DO$9:$DO$350,$DO42)+1</f>
        <v>1</v>
      </c>
      <c r="GU42" s="167"/>
      <c r="GV42" s="49"/>
      <c r="GW42" s="49"/>
      <c r="GX42" s="49"/>
      <c r="GY42" s="49">
        <v>0.1</v>
      </c>
      <c r="GZ42" s="50"/>
      <c r="HA42" s="51"/>
      <c r="HB42" s="52"/>
      <c r="HC42" s="53"/>
      <c r="HD42" s="49"/>
      <c r="HE42" s="49"/>
      <c r="HF42" s="49"/>
      <c r="HG42" s="49"/>
      <c r="HH42" s="49"/>
      <c r="HI42" s="49"/>
      <c r="HJ42" s="144"/>
      <c r="HK42" s="51"/>
      <c r="HL42" s="49"/>
      <c r="HM42" s="49"/>
      <c r="HN42" s="49"/>
      <c r="HO42" s="49"/>
      <c r="HP42" s="49"/>
      <c r="HQ42" s="49"/>
      <c r="HR42" s="150"/>
      <c r="HS42" s="53"/>
      <c r="HT42" s="49"/>
      <c r="HU42" s="49"/>
      <c r="HV42" s="49"/>
      <c r="HW42" s="49"/>
      <c r="HX42" s="49"/>
      <c r="HY42" s="49"/>
      <c r="HZ42" s="144"/>
      <c r="IA42" s="51"/>
      <c r="IB42" s="49"/>
      <c r="IC42" s="49"/>
      <c r="ID42" s="49"/>
      <c r="IE42" s="49"/>
      <c r="IF42" s="49"/>
      <c r="IG42" s="49"/>
      <c r="IH42" s="49"/>
      <c r="II42" s="49"/>
      <c r="IJ42" s="49"/>
      <c r="IK42" s="49"/>
      <c r="IL42" s="49"/>
      <c r="IM42" s="150"/>
      <c r="IN42" s="51"/>
      <c r="IO42" s="49"/>
      <c r="IP42" s="49"/>
      <c r="IQ42" s="49"/>
      <c r="IR42" s="150"/>
      <c r="IS42" s="53"/>
      <c r="IT42" s="49"/>
      <c r="IU42" s="49"/>
      <c r="IV42" s="49"/>
      <c r="IW42" s="49"/>
      <c r="IX42" s="156"/>
      <c r="IY42" s="49"/>
      <c r="IZ42" s="49"/>
      <c r="JA42" s="49"/>
      <c r="JB42" s="49"/>
      <c r="JC42" s="49"/>
      <c r="JD42" s="49"/>
      <c r="JE42" s="49"/>
      <c r="JF42" s="49"/>
      <c r="JG42" s="156"/>
      <c r="JH42" s="49"/>
      <c r="JI42" s="49"/>
      <c r="JJ42" s="49"/>
      <c r="JK42" s="49"/>
      <c r="JL42" s="49"/>
      <c r="JM42" s="49"/>
      <c r="JN42" s="144"/>
      <c r="JO42" s="54"/>
      <c r="JP42" s="55"/>
      <c r="JQ42" s="51"/>
      <c r="JR42" s="49"/>
      <c r="JS42" s="47"/>
      <c r="JT42" s="47"/>
      <c r="JU42" s="47"/>
      <c r="JV42" s="245"/>
      <c r="JW42" s="53"/>
      <c r="JX42" s="49"/>
      <c r="JY42" s="49"/>
      <c r="JZ42" s="49"/>
      <c r="KA42" s="144"/>
      <c r="KB42" s="51"/>
      <c r="KC42" s="49"/>
      <c r="KD42" s="49"/>
      <c r="KE42" s="49"/>
      <c r="KF42" s="49"/>
      <c r="KG42" s="49"/>
      <c r="KH42" s="49"/>
      <c r="KI42" s="49"/>
      <c r="KJ42" s="150"/>
      <c r="KK42" s="53"/>
      <c r="KL42" s="49"/>
      <c r="KM42" s="49"/>
      <c r="KN42" s="49"/>
      <c r="KO42" s="49"/>
      <c r="KP42" s="49"/>
      <c r="KQ42" s="49"/>
      <c r="KR42" s="49"/>
      <c r="KS42" s="49"/>
      <c r="KT42" s="49"/>
      <c r="KU42" s="49"/>
      <c r="KV42" s="49"/>
      <c r="KW42" s="156"/>
      <c r="KX42" s="156"/>
      <c r="KY42" s="156"/>
      <c r="KZ42" s="49"/>
      <c r="LA42" s="49"/>
      <c r="LB42" s="49"/>
      <c r="LC42" s="49"/>
      <c r="LD42" s="49"/>
      <c r="LE42" s="156"/>
      <c r="LF42" s="49"/>
      <c r="LG42" s="49">
        <v>0.1</v>
      </c>
      <c r="LH42" s="49"/>
      <c r="LI42" s="49"/>
      <c r="LJ42" s="49"/>
      <c r="LK42" s="49"/>
      <c r="LL42" s="49"/>
      <c r="LM42" s="49"/>
      <c r="LN42" s="156"/>
      <c r="LO42" s="49"/>
      <c r="LP42" s="49"/>
      <c r="LQ42" s="49"/>
      <c r="LR42" s="49"/>
      <c r="LS42" s="49"/>
      <c r="LT42" s="49">
        <v>0.1</v>
      </c>
      <c r="LU42" s="56"/>
      <c r="LV42" s="35" t="s">
        <v>429</v>
      </c>
      <c r="LW42" s="36" t="s">
        <v>433</v>
      </c>
      <c r="LX42" s="200" t="s">
        <v>434</v>
      </c>
      <c r="LY42" s="201" t="s">
        <v>892</v>
      </c>
      <c r="LZ42" s="192"/>
      <c r="MA42" s="5" t="s">
        <v>1</v>
      </c>
    </row>
    <row r="43" spans="1:339" ht="17.25" customHeight="1" x14ac:dyDescent="0.15">
      <c r="A43" s="181">
        <v>35</v>
      </c>
      <c r="B43" s="242" t="s">
        <v>433</v>
      </c>
      <c r="C43" s="37"/>
      <c r="D43" s="37"/>
      <c r="E43" s="38" t="s">
        <v>345</v>
      </c>
      <c r="F43" s="36">
        <v>21</v>
      </c>
      <c r="G43" s="36" t="s">
        <v>346</v>
      </c>
      <c r="H43" s="36"/>
      <c r="I43" s="39" t="s">
        <v>348</v>
      </c>
      <c r="J43" s="40" t="s">
        <v>348</v>
      </c>
      <c r="K43" s="40" t="s">
        <v>348</v>
      </c>
      <c r="L43" s="40" t="s">
        <v>348</v>
      </c>
      <c r="M43" s="40" t="s">
        <v>348</v>
      </c>
      <c r="N43" s="40" t="s">
        <v>348</v>
      </c>
      <c r="O43" s="40" t="s">
        <v>348</v>
      </c>
      <c r="P43" s="40" t="s">
        <v>348</v>
      </c>
      <c r="Q43" s="40" t="s">
        <v>348</v>
      </c>
      <c r="R43" s="41" t="s">
        <v>348</v>
      </c>
      <c r="S43" s="42" t="s">
        <v>348</v>
      </c>
      <c r="T43" s="40" t="s">
        <v>348</v>
      </c>
      <c r="U43" s="40" t="s">
        <v>348</v>
      </c>
      <c r="V43" s="40" t="s">
        <v>347</v>
      </c>
      <c r="W43" s="40" t="s">
        <v>347</v>
      </c>
      <c r="X43" s="40" t="s">
        <v>347</v>
      </c>
      <c r="Y43" s="40" t="s">
        <v>347</v>
      </c>
      <c r="Z43" s="40" t="s">
        <v>348</v>
      </c>
      <c r="AA43" s="40" t="s">
        <v>348</v>
      </c>
      <c r="AB43" s="41" t="s">
        <v>348</v>
      </c>
      <c r="AC43" s="42" t="s">
        <v>348</v>
      </c>
      <c r="AD43" s="40" t="s">
        <v>348</v>
      </c>
      <c r="AE43" s="40" t="s">
        <v>348</v>
      </c>
      <c r="AF43" s="40" t="s">
        <v>348</v>
      </c>
      <c r="AG43" s="40" t="s">
        <v>348</v>
      </c>
      <c r="AH43" s="40" t="s">
        <v>348</v>
      </c>
      <c r="AI43" s="40" t="s">
        <v>348</v>
      </c>
      <c r="AJ43" s="40" t="s">
        <v>348</v>
      </c>
      <c r="AK43" s="40" t="s">
        <v>348</v>
      </c>
      <c r="AL43" s="41" t="s">
        <v>348</v>
      </c>
      <c r="AM43" s="42" t="s">
        <v>348</v>
      </c>
      <c r="AN43" s="40" t="s">
        <v>348</v>
      </c>
      <c r="AO43" s="40" t="s">
        <v>348</v>
      </c>
      <c r="AP43" s="40" t="s">
        <v>348</v>
      </c>
      <c r="AQ43" s="40" t="s">
        <v>348</v>
      </c>
      <c r="AR43" s="40" t="s">
        <v>348</v>
      </c>
      <c r="AS43" s="40" t="s">
        <v>348</v>
      </c>
      <c r="AT43" s="40" t="s">
        <v>348</v>
      </c>
      <c r="AU43" s="40" t="s">
        <v>348</v>
      </c>
      <c r="AV43" s="41" t="s">
        <v>348</v>
      </c>
      <c r="AW43" s="42" t="s">
        <v>348</v>
      </c>
      <c r="AX43" s="40" t="s">
        <v>348</v>
      </c>
      <c r="AY43" s="40" t="s">
        <v>348</v>
      </c>
      <c r="AZ43" s="40" t="s">
        <v>348</v>
      </c>
      <c r="BA43" s="40" t="s">
        <v>348</v>
      </c>
      <c r="BB43" s="40" t="s">
        <v>348</v>
      </c>
      <c r="BC43" s="40" t="s">
        <v>348</v>
      </c>
      <c r="BD43" s="40" t="s">
        <v>348</v>
      </c>
      <c r="BE43" s="40" t="s">
        <v>348</v>
      </c>
      <c r="BF43" s="41" t="s">
        <v>348</v>
      </c>
      <c r="BG43" s="42" t="s">
        <v>348</v>
      </c>
      <c r="BH43" s="40" t="s">
        <v>348</v>
      </c>
      <c r="BI43" s="40" t="s">
        <v>348</v>
      </c>
      <c r="BJ43" s="40" t="s">
        <v>348</v>
      </c>
      <c r="BK43" s="40" t="s">
        <v>348</v>
      </c>
      <c r="BL43" s="40" t="s">
        <v>348</v>
      </c>
      <c r="BM43" s="40" t="s">
        <v>348</v>
      </c>
      <c r="BN43" s="40" t="s">
        <v>348</v>
      </c>
      <c r="BO43" s="40" t="s">
        <v>348</v>
      </c>
      <c r="BP43" s="41" t="s">
        <v>348</v>
      </c>
      <c r="BQ43" s="43" t="s">
        <v>348</v>
      </c>
      <c r="BR43" s="40" t="s">
        <v>348</v>
      </c>
      <c r="BS43" s="40" t="s">
        <v>348</v>
      </c>
      <c r="BT43" s="40" t="s">
        <v>348</v>
      </c>
      <c r="BU43" s="40" t="s">
        <v>348</v>
      </c>
      <c r="BV43" s="40" t="s">
        <v>348</v>
      </c>
      <c r="BW43" s="40" t="s">
        <v>348</v>
      </c>
      <c r="BX43" s="40" t="s">
        <v>348</v>
      </c>
      <c r="BY43" s="40" t="s">
        <v>348</v>
      </c>
      <c r="BZ43" s="41" t="s">
        <v>348</v>
      </c>
      <c r="CA43" s="42" t="s">
        <v>348</v>
      </c>
      <c r="CB43" s="40" t="s">
        <v>348</v>
      </c>
      <c r="CC43" s="40" t="s">
        <v>348</v>
      </c>
      <c r="CD43" s="40" t="s">
        <v>348</v>
      </c>
      <c r="CE43" s="40" t="s">
        <v>348</v>
      </c>
      <c r="CF43" s="40" t="s">
        <v>348</v>
      </c>
      <c r="CG43" s="40" t="s">
        <v>348</v>
      </c>
      <c r="CH43" s="40" t="s">
        <v>348</v>
      </c>
      <c r="CI43" s="40" t="s">
        <v>348</v>
      </c>
      <c r="CJ43" s="41" t="s">
        <v>348</v>
      </c>
      <c r="CK43" s="42" t="s">
        <v>348</v>
      </c>
      <c r="CL43" s="40" t="s">
        <v>348</v>
      </c>
      <c r="CM43" s="40" t="s">
        <v>348</v>
      </c>
      <c r="CN43" s="40" t="s">
        <v>348</v>
      </c>
      <c r="CO43" s="40" t="s">
        <v>348</v>
      </c>
      <c r="CP43" s="40" t="s">
        <v>348</v>
      </c>
      <c r="CQ43" s="40" t="s">
        <v>348</v>
      </c>
      <c r="CR43" s="40" t="s">
        <v>348</v>
      </c>
      <c r="CS43" s="40" t="s">
        <v>348</v>
      </c>
      <c r="CT43" s="44" t="s">
        <v>348</v>
      </c>
      <c r="CU43" s="32" t="s">
        <v>354</v>
      </c>
      <c r="CV43" s="47">
        <v>2</v>
      </c>
      <c r="CW43" s="47">
        <v>3</v>
      </c>
      <c r="CX43" s="47">
        <v>3</v>
      </c>
      <c r="CY43" s="55">
        <v>4</v>
      </c>
      <c r="CZ43" s="34" t="s">
        <v>354</v>
      </c>
      <c r="DA43" s="47">
        <f t="shared" si="32"/>
        <v>2</v>
      </c>
      <c r="DB43" s="47">
        <f t="shared" si="33"/>
        <v>6</v>
      </c>
      <c r="DC43" s="47">
        <f t="shared" si="34"/>
        <v>18</v>
      </c>
      <c r="DD43" s="179">
        <f t="shared" si="35"/>
        <v>72</v>
      </c>
      <c r="DE43" s="32">
        <v>20</v>
      </c>
      <c r="DF43" s="47">
        <v>30</v>
      </c>
      <c r="DG43" s="47">
        <v>50</v>
      </c>
      <c r="DH43" s="47">
        <v>80</v>
      </c>
      <c r="DI43" s="55">
        <v>230</v>
      </c>
      <c r="DJ43" s="174">
        <v>1</v>
      </c>
      <c r="DK43" s="49">
        <f t="shared" si="36"/>
        <v>0.75</v>
      </c>
      <c r="DL43" s="49">
        <f t="shared" si="37"/>
        <v>0.41666666666666669</v>
      </c>
      <c r="DM43" s="49">
        <f t="shared" si="38"/>
        <v>0.22222222222222224</v>
      </c>
      <c r="DN43" s="56">
        <f t="shared" si="39"/>
        <v>0.15972222222222224</v>
      </c>
      <c r="DO43" s="45" t="s">
        <v>363</v>
      </c>
      <c r="DP43" s="31" t="s">
        <v>81</v>
      </c>
      <c r="DQ43" s="46">
        <v>4</v>
      </c>
      <c r="DR43" s="32">
        <v>19</v>
      </c>
      <c r="DS43" s="47">
        <v>23</v>
      </c>
      <c r="DT43" s="47">
        <v>6</v>
      </c>
      <c r="DU43" s="47">
        <v>9</v>
      </c>
      <c r="DV43" s="47">
        <v>14</v>
      </c>
      <c r="DW43" s="47">
        <v>5</v>
      </c>
      <c r="DX43" s="47">
        <v>15</v>
      </c>
      <c r="DY43" s="47">
        <v>13</v>
      </c>
      <c r="DZ43" s="48">
        <f t="shared" si="40"/>
        <v>20</v>
      </c>
      <c r="EA43" s="32">
        <f>RANK(DR43,$DR$9:$DR$350,0)</f>
        <v>285</v>
      </c>
      <c r="EB43" s="47">
        <f>RANK(DS43,$DS$9:$DS$350,0)</f>
        <v>217</v>
      </c>
      <c r="EC43" s="47">
        <f>RANK(DT43,$DT$9:$DT$350,0)</f>
        <v>302</v>
      </c>
      <c r="ED43" s="47">
        <f>RANK(DU43,$DU$9:$DU$350,0)</f>
        <v>278</v>
      </c>
      <c r="EE43" s="47">
        <f>RANK(DV43,$DV$9:$DV$350,0)</f>
        <v>170</v>
      </c>
      <c r="EF43" s="47">
        <f>RANK(DW43,$DW$9:$DW$350,0)</f>
        <v>274</v>
      </c>
      <c r="EG43" s="47">
        <f>RANK(DX43,$DX$9:$DX$350,0)</f>
        <v>239</v>
      </c>
      <c r="EH43" s="47">
        <f>RANK(DY43,$DY$9:$DY$350,0)</f>
        <v>248</v>
      </c>
      <c r="EI43" s="48">
        <f>RANK(DZ43,$DZ$9:$DZ$350,0)</f>
        <v>280</v>
      </c>
      <c r="EJ43" s="32">
        <f>COUNTIFS($DR$9:$DR$350,"&gt;"&amp;DR43,$DO$9:$DO$350,DO43)+1</f>
        <v>59</v>
      </c>
      <c r="EK43" s="47">
        <f>COUNTIFS($DS$9:$DS$350,"&gt;"&amp;DS43,$DO$9:$DO$350,DO43)+1</f>
        <v>59</v>
      </c>
      <c r="EL43" s="47">
        <f>COUNTIFS($DT$9:$DT$350,"&gt;"&amp;DT43,$DO$9:$DO$350,DO43)+1</f>
        <v>60</v>
      </c>
      <c r="EM43" s="47">
        <f>COUNTIFS($DU$9:$DU$350,"&gt;"&amp;DU43,$DO$9:$DO$350,DO43)+1</f>
        <v>57</v>
      </c>
      <c r="EN43" s="47">
        <f>COUNTIFS($DV$9:$DV$350,"&gt;"&amp;DV43,$DO$9:$DO$350,DO43)+1</f>
        <v>61</v>
      </c>
      <c r="EO43" s="47">
        <f>COUNTIFS($DW$9:$DW$350,"&gt;"&amp;DW43,$DO$9:$DO$350,DO43)+1</f>
        <v>60</v>
      </c>
      <c r="EP43" s="47">
        <f>COUNTIFS($DX$9:$DX$350,"&gt;"&amp;DX43,$DO$9:$DO$350,DO43)+1</f>
        <v>59</v>
      </c>
      <c r="EQ43" s="47">
        <f>COUNTIFS($DY$9:$DY$350,"&gt;"&amp;DY43,$DO$9:$DO$350,DO43)+1</f>
        <v>60</v>
      </c>
      <c r="ER43" s="48">
        <f>COUNTIFS($DZ$9:$DZ$350,"&gt;"&amp;DZ43,$DO$9:$DO$350,DO43)+1</f>
        <v>61</v>
      </c>
      <c r="ES43" s="164">
        <f t="shared" si="41"/>
        <v>0.9</v>
      </c>
      <c r="ET43" s="165">
        <f t="shared" si="42"/>
        <v>1.1000000000000001</v>
      </c>
      <c r="EU43" s="165">
        <f t="shared" si="43"/>
        <v>0.28999999999999998</v>
      </c>
      <c r="EV43" s="165">
        <f t="shared" si="44"/>
        <v>0.43</v>
      </c>
      <c r="EW43" s="165">
        <f t="shared" si="45"/>
        <v>0.67</v>
      </c>
      <c r="EX43" s="165">
        <f t="shared" si="46"/>
        <v>0.24</v>
      </c>
      <c r="EY43" s="165">
        <f t="shared" si="47"/>
        <v>0.71</v>
      </c>
      <c r="EZ43" s="165">
        <f t="shared" si="48"/>
        <v>0.62</v>
      </c>
      <c r="FA43" s="213">
        <f t="shared" si="49"/>
        <v>0.95</v>
      </c>
      <c r="FB43" s="164">
        <f>ROUND(((ES43-AVERAGE(ES$9:ES$350))/STDEVP(ES$9:ES$350)*10+50),2)</f>
        <v>46.99</v>
      </c>
      <c r="FC43" s="165">
        <f>ROUND(((ET43-AVERAGE(ET$9:ET$350))/STDEVP(ET$9:ET$350)*10+50),2)</f>
        <v>60.48</v>
      </c>
      <c r="FD43" s="165">
        <f>ROUND(((EU43-AVERAGE(EU$9:EU$350))/STDEVP(EU$9:EU$350)*10+50),2)</f>
        <v>38.68</v>
      </c>
      <c r="FE43" s="165">
        <f>ROUND(((EV43-AVERAGE(EV$9:EV$350))/STDEVP(EV$9:EV$350)*10+50),2)</f>
        <v>46</v>
      </c>
      <c r="FF43" s="165">
        <f>ROUND(((EW43-AVERAGE(EW$9:EW$350))/STDEVP(EW$9:EW$350)*10+50),2)</f>
        <v>59.33</v>
      </c>
      <c r="FG43" s="165">
        <f>ROUND(((EX43-AVERAGE(EX$9:EX$350))/STDEVP(EX$9:EX$350)*10+50),2)</f>
        <v>45.99</v>
      </c>
      <c r="FH43" s="165">
        <f>ROUND(((EY43-AVERAGE(EY$9:EY$350))/STDEVP(EY$9:EY$350)*10+50),2)</f>
        <v>52.09</v>
      </c>
      <c r="FI43" s="165">
        <f>ROUND(((EZ43-AVERAGE(EZ$9:EZ$350))/STDEVP(EZ$9:EZ$350)*10+50),2)</f>
        <v>49.58</v>
      </c>
      <c r="FJ43" s="166">
        <f>ROUND(((FA43-AVERAGE(FA$9:FA$350))/STDEVP(FA$9:FA$350)*10+50),2)</f>
        <v>49.11</v>
      </c>
      <c r="FK43" s="32">
        <f>RANK(FB43,$FB$9:$FB$350,0)</f>
        <v>203</v>
      </c>
      <c r="FL43" s="47">
        <f>RANK(FC43,$FC$9:$FC$350,0)</f>
        <v>51</v>
      </c>
      <c r="FM43" s="47">
        <f>RANK(FD43,$FD$9:$FD$350,0)</f>
        <v>293</v>
      </c>
      <c r="FN43" s="47">
        <f>RANK(FE43,$FE$9:$FE$350,0)</f>
        <v>203</v>
      </c>
      <c r="FO43" s="47">
        <f>RANK(FF43,$FF$9:$FF$350,0)</f>
        <v>51</v>
      </c>
      <c r="FP43" s="47">
        <f>RANK(FG43,$FG$9:$FG$350,0)</f>
        <v>174</v>
      </c>
      <c r="FQ43" s="47">
        <f>RANK(FH43,$FH$9:$FH$350,0)</f>
        <v>131</v>
      </c>
      <c r="FR43" s="47">
        <f>RANK(FI43,$FI$9:$FI$350,0)</f>
        <v>163</v>
      </c>
      <c r="FS43" s="48">
        <f>RANK(FJ43,$FJ$9:$FJ$350,0)</f>
        <v>146</v>
      </c>
      <c r="FT43" s="164">
        <f>ROUND(AVERAGEIF($DO$9:$DO$347,$DO43,$ES$9:$ES$347),2)</f>
        <v>0.89</v>
      </c>
      <c r="FU43" s="165">
        <f>ROUND(AVERAGEIF($DO$9:$DO$347,$DO43,$ET$9:$ET$347),2)</f>
        <v>1.1499999999999999</v>
      </c>
      <c r="FV43" s="165">
        <f>ROUND(AVERAGEIF($DO$9:$DO$347,$DO43,$EU$9:$EU$347),2)</f>
        <v>0.32</v>
      </c>
      <c r="FW43" s="165">
        <f>ROUND(AVERAGEIF($DO$9:$DO$347,$DO43,$EV$9:$EV$347),2)</f>
        <v>0.41</v>
      </c>
      <c r="FX43" s="165">
        <f>ROUND(AVERAGEIF($DO$9:$DO$347,$DO43,$EW$9:$EW$347),2)</f>
        <v>0.86</v>
      </c>
      <c r="FY43" s="165">
        <f>ROUND(AVERAGEIF($DO$9:$DO$347,$DO43,$EX$9:$EX$347),2)</f>
        <v>0.3</v>
      </c>
      <c r="FZ43" s="165">
        <f>ROUND(AVERAGEIF($DO$9:$DO$347,$DO43,$EY$9:$EY$347),2)</f>
        <v>0.66</v>
      </c>
      <c r="GA43" s="165">
        <f>ROUND(AVERAGEIF($DO$9:$DO$347,$DO43,$EZ$9:$EZ$347),2)</f>
        <v>0.74</v>
      </c>
      <c r="GB43" s="166">
        <f>ROUND(AVERAGEIF($DO$9:$DO$347,$DO43,$FA$9:$FA$347),2)</f>
        <v>1.18</v>
      </c>
      <c r="GC43" s="239">
        <f t="shared" si="23"/>
        <v>1.0000000000000009E-2</v>
      </c>
      <c r="GD43" s="243">
        <f t="shared" si="24"/>
        <v>-4.9999999999999822E-2</v>
      </c>
      <c r="GE43" s="243">
        <f t="shared" si="25"/>
        <v>-3.0000000000000027E-2</v>
      </c>
      <c r="GF43" s="243">
        <f t="shared" si="26"/>
        <v>2.0000000000000018E-2</v>
      </c>
      <c r="GG43" s="243">
        <f t="shared" si="27"/>
        <v>-0.18999999999999995</v>
      </c>
      <c r="GH43" s="243">
        <f t="shared" si="28"/>
        <v>-0.06</v>
      </c>
      <c r="GI43" s="243">
        <f t="shared" si="29"/>
        <v>4.9999999999999933E-2</v>
      </c>
      <c r="GJ43" s="243">
        <f t="shared" si="30"/>
        <v>-0.12</v>
      </c>
      <c r="GK43" s="244">
        <f t="shared" si="31"/>
        <v>-0.22999999999999998</v>
      </c>
      <c r="GL43" s="238">
        <f>COUNTIFS($ES$9:$ES$350,"&gt;"&amp;ES43,$DO$9:$DO$350,$DO43)+1</f>
        <v>33</v>
      </c>
      <c r="GM43" s="240">
        <f>COUNTIFS($ET$9:$ET$350,"&gt;"&amp;ET43,$DO$9:$DO$350,$DO43)+1</f>
        <v>36</v>
      </c>
      <c r="GN43" s="240">
        <f>COUNTIFS($EU$9:$EU$350,"&gt;"&amp;EU43,$DO$9:$DO$350,$DO43)+1</f>
        <v>49</v>
      </c>
      <c r="GO43" s="240">
        <f>COUNTIFS($EV$9:$EV$350,"&gt;"&amp;EV43,$DO$9:$DO$350,$DO43)+1</f>
        <v>31</v>
      </c>
      <c r="GP43" s="240">
        <f>COUNTIFS($EW$9:$EW$350,"&gt;"&amp;EW43,$DO$9:$DO$350,$DO43)+1</f>
        <v>47</v>
      </c>
      <c r="GQ43" s="240">
        <f>COUNTIFS($EX$9:$EX$350,"&gt;"&amp;EX43,$DO$9:$DO$350,$DO43)+1</f>
        <v>46</v>
      </c>
      <c r="GR43" s="240">
        <f>COUNTIFS($EY$9:$EY$350,"&gt;"&amp;EY43,$DO$9:$DO$350,$DO43)+1</f>
        <v>26</v>
      </c>
      <c r="GS43" s="240">
        <f>COUNTIFS($EZ$9:$EZ$350,"&gt;"&amp;EZ43,$DO$9:$DO$350,$DO43)+1</f>
        <v>49</v>
      </c>
      <c r="GT43" s="241">
        <f>COUNTIFS($FA$9:$FA$350,"&gt;"&amp;FA43,$DO$9:$DO$350,$DO43)+1</f>
        <v>54</v>
      </c>
      <c r="GU43" s="167"/>
      <c r="GV43" s="49"/>
      <c r="GW43" s="49"/>
      <c r="GX43" s="49"/>
      <c r="GY43" s="49"/>
      <c r="GZ43" s="50"/>
      <c r="HA43" s="51"/>
      <c r="HB43" s="52"/>
      <c r="HC43" s="53"/>
      <c r="HD43" s="49"/>
      <c r="HE43" s="49"/>
      <c r="HF43" s="49"/>
      <c r="HG43" s="49"/>
      <c r="HH43" s="49"/>
      <c r="HI43" s="49"/>
      <c r="HJ43" s="144"/>
      <c r="HK43" s="51"/>
      <c r="HL43" s="49"/>
      <c r="HM43" s="49"/>
      <c r="HN43" s="49"/>
      <c r="HO43" s="49"/>
      <c r="HP43" s="49"/>
      <c r="HQ43" s="49"/>
      <c r="HR43" s="150"/>
      <c r="HS43" s="53"/>
      <c r="HT43" s="49"/>
      <c r="HU43" s="49"/>
      <c r="HV43" s="49"/>
      <c r="HW43" s="49"/>
      <c r="HX43" s="49"/>
      <c r="HY43" s="49"/>
      <c r="HZ43" s="144"/>
      <c r="IA43" s="51"/>
      <c r="IB43" s="49"/>
      <c r="IC43" s="49"/>
      <c r="ID43" s="49"/>
      <c r="IE43" s="49"/>
      <c r="IF43" s="49"/>
      <c r="IG43" s="49"/>
      <c r="IH43" s="49"/>
      <c r="II43" s="49"/>
      <c r="IJ43" s="49"/>
      <c r="IK43" s="49"/>
      <c r="IL43" s="49"/>
      <c r="IM43" s="150"/>
      <c r="IN43" s="51"/>
      <c r="IO43" s="49"/>
      <c r="IP43" s="49"/>
      <c r="IQ43" s="49"/>
      <c r="IR43" s="150"/>
      <c r="IS43" s="53"/>
      <c r="IT43" s="49"/>
      <c r="IU43" s="49"/>
      <c r="IV43" s="49"/>
      <c r="IW43" s="49"/>
      <c r="IX43" s="156"/>
      <c r="IY43" s="49"/>
      <c r="IZ43" s="49"/>
      <c r="JA43" s="49"/>
      <c r="JB43" s="49"/>
      <c r="JC43" s="49"/>
      <c r="JD43" s="49"/>
      <c r="JE43" s="49"/>
      <c r="JF43" s="49"/>
      <c r="JG43" s="156"/>
      <c r="JH43" s="49"/>
      <c r="JI43" s="49"/>
      <c r="JJ43" s="49"/>
      <c r="JK43" s="49"/>
      <c r="JL43" s="49"/>
      <c r="JM43" s="49"/>
      <c r="JN43" s="144"/>
      <c r="JO43" s="54"/>
      <c r="JP43" s="55"/>
      <c r="JQ43" s="51"/>
      <c r="JR43" s="49"/>
      <c r="JS43" s="47"/>
      <c r="JT43" s="47"/>
      <c r="JU43" s="47"/>
      <c r="JV43" s="245"/>
      <c r="JW43" s="53"/>
      <c r="JX43" s="49"/>
      <c r="JY43" s="49"/>
      <c r="JZ43" s="49"/>
      <c r="KA43" s="144"/>
      <c r="KB43" s="51"/>
      <c r="KC43" s="49"/>
      <c r="KD43" s="49"/>
      <c r="KE43" s="49"/>
      <c r="KF43" s="49"/>
      <c r="KG43" s="49"/>
      <c r="KH43" s="49"/>
      <c r="KI43" s="49"/>
      <c r="KJ43" s="150"/>
      <c r="KK43" s="53"/>
      <c r="KL43" s="49"/>
      <c r="KM43" s="49"/>
      <c r="KN43" s="49"/>
      <c r="KO43" s="49"/>
      <c r="KP43" s="49"/>
      <c r="KQ43" s="49"/>
      <c r="KR43" s="49"/>
      <c r="KS43" s="49"/>
      <c r="KT43" s="49"/>
      <c r="KU43" s="49"/>
      <c r="KV43" s="49"/>
      <c r="KW43" s="156"/>
      <c r="KX43" s="156"/>
      <c r="KY43" s="156"/>
      <c r="KZ43" s="49"/>
      <c r="LA43" s="49"/>
      <c r="LB43" s="49"/>
      <c r="LC43" s="49"/>
      <c r="LD43" s="49"/>
      <c r="LE43" s="156"/>
      <c r="LF43" s="49"/>
      <c r="LG43" s="49"/>
      <c r="LH43" s="49"/>
      <c r="LI43" s="49"/>
      <c r="LJ43" s="49"/>
      <c r="LK43" s="49"/>
      <c r="LL43" s="49"/>
      <c r="LM43" s="49"/>
      <c r="LN43" s="156"/>
      <c r="LO43" s="49"/>
      <c r="LP43" s="49"/>
      <c r="LQ43" s="49"/>
      <c r="LR43" s="49"/>
      <c r="LS43" s="49"/>
      <c r="LT43" s="49"/>
      <c r="LU43" s="56"/>
      <c r="LV43" s="35" t="s">
        <v>431</v>
      </c>
      <c r="LW43" s="36" t="s">
        <v>435</v>
      </c>
      <c r="LX43" s="200" t="s">
        <v>436</v>
      </c>
      <c r="LY43" s="204" t="s">
        <v>996</v>
      </c>
      <c r="LZ43" s="192"/>
      <c r="MA43" s="5" t="s">
        <v>1</v>
      </c>
    </row>
    <row r="44" spans="1:339" ht="17.25" customHeight="1" x14ac:dyDescent="0.15">
      <c r="A44" s="181">
        <v>36</v>
      </c>
      <c r="B44" s="242" t="s">
        <v>435</v>
      </c>
      <c r="C44" s="37"/>
      <c r="D44" s="37"/>
      <c r="E44" s="38" t="s">
        <v>345</v>
      </c>
      <c r="F44" s="36">
        <v>21</v>
      </c>
      <c r="G44" s="36" t="s">
        <v>346</v>
      </c>
      <c r="H44" s="36" t="s">
        <v>360</v>
      </c>
      <c r="I44" s="39" t="s">
        <v>348</v>
      </c>
      <c r="J44" s="40" t="s">
        <v>348</v>
      </c>
      <c r="K44" s="40" t="s">
        <v>348</v>
      </c>
      <c r="L44" s="40" t="s">
        <v>348</v>
      </c>
      <c r="M44" s="40" t="s">
        <v>348</v>
      </c>
      <c r="N44" s="40" t="s">
        <v>348</v>
      </c>
      <c r="O44" s="40" t="s">
        <v>348</v>
      </c>
      <c r="P44" s="40" t="s">
        <v>348</v>
      </c>
      <c r="Q44" s="40" t="s">
        <v>348</v>
      </c>
      <c r="R44" s="41" t="s">
        <v>348</v>
      </c>
      <c r="S44" s="42" t="s">
        <v>348</v>
      </c>
      <c r="T44" s="40" t="s">
        <v>348</v>
      </c>
      <c r="U44" s="40" t="s">
        <v>348</v>
      </c>
      <c r="V44" s="40" t="s">
        <v>347</v>
      </c>
      <c r="W44" s="40" t="s">
        <v>347</v>
      </c>
      <c r="X44" s="40" t="s">
        <v>347</v>
      </c>
      <c r="Y44" s="40" t="s">
        <v>347</v>
      </c>
      <c r="Z44" s="40" t="s">
        <v>348</v>
      </c>
      <c r="AA44" s="40" t="s">
        <v>348</v>
      </c>
      <c r="AB44" s="41" t="s">
        <v>348</v>
      </c>
      <c r="AC44" s="42" t="s">
        <v>348</v>
      </c>
      <c r="AD44" s="40" t="s">
        <v>348</v>
      </c>
      <c r="AE44" s="40" t="s">
        <v>348</v>
      </c>
      <c r="AF44" s="40" t="s">
        <v>348</v>
      </c>
      <c r="AG44" s="40" t="s">
        <v>348</v>
      </c>
      <c r="AH44" s="40" t="s">
        <v>348</v>
      </c>
      <c r="AI44" s="40" t="s">
        <v>348</v>
      </c>
      <c r="AJ44" s="40" t="s">
        <v>348</v>
      </c>
      <c r="AK44" s="40" t="s">
        <v>348</v>
      </c>
      <c r="AL44" s="41" t="s">
        <v>348</v>
      </c>
      <c r="AM44" s="42" t="s">
        <v>348</v>
      </c>
      <c r="AN44" s="40" t="s">
        <v>348</v>
      </c>
      <c r="AO44" s="40" t="s">
        <v>348</v>
      </c>
      <c r="AP44" s="40" t="s">
        <v>348</v>
      </c>
      <c r="AQ44" s="40" t="s">
        <v>348</v>
      </c>
      <c r="AR44" s="40" t="s">
        <v>348</v>
      </c>
      <c r="AS44" s="40" t="s">
        <v>348</v>
      </c>
      <c r="AT44" s="40" t="s">
        <v>348</v>
      </c>
      <c r="AU44" s="40" t="s">
        <v>348</v>
      </c>
      <c r="AV44" s="41" t="s">
        <v>348</v>
      </c>
      <c r="AW44" s="42" t="s">
        <v>348</v>
      </c>
      <c r="AX44" s="40" t="s">
        <v>348</v>
      </c>
      <c r="AY44" s="40" t="s">
        <v>348</v>
      </c>
      <c r="AZ44" s="40" t="s">
        <v>348</v>
      </c>
      <c r="BA44" s="40" t="s">
        <v>348</v>
      </c>
      <c r="BB44" s="40" t="s">
        <v>348</v>
      </c>
      <c r="BC44" s="40" t="s">
        <v>348</v>
      </c>
      <c r="BD44" s="40" t="s">
        <v>348</v>
      </c>
      <c r="BE44" s="40" t="s">
        <v>348</v>
      </c>
      <c r="BF44" s="41" t="s">
        <v>348</v>
      </c>
      <c r="BG44" s="42" t="s">
        <v>348</v>
      </c>
      <c r="BH44" s="40" t="s">
        <v>348</v>
      </c>
      <c r="BI44" s="40" t="s">
        <v>348</v>
      </c>
      <c r="BJ44" s="40" t="s">
        <v>348</v>
      </c>
      <c r="BK44" s="40" t="s">
        <v>348</v>
      </c>
      <c r="BL44" s="40" t="s">
        <v>348</v>
      </c>
      <c r="BM44" s="40" t="s">
        <v>348</v>
      </c>
      <c r="BN44" s="40" t="s">
        <v>348</v>
      </c>
      <c r="BO44" s="40" t="s">
        <v>348</v>
      </c>
      <c r="BP44" s="41" t="s">
        <v>348</v>
      </c>
      <c r="BQ44" s="43" t="s">
        <v>348</v>
      </c>
      <c r="BR44" s="40" t="s">
        <v>348</v>
      </c>
      <c r="BS44" s="40" t="s">
        <v>348</v>
      </c>
      <c r="BT44" s="40" t="s">
        <v>348</v>
      </c>
      <c r="BU44" s="40" t="s">
        <v>348</v>
      </c>
      <c r="BV44" s="40" t="s">
        <v>348</v>
      </c>
      <c r="BW44" s="40" t="s">
        <v>348</v>
      </c>
      <c r="BX44" s="40" t="s">
        <v>348</v>
      </c>
      <c r="BY44" s="40" t="s">
        <v>348</v>
      </c>
      <c r="BZ44" s="41" t="s">
        <v>348</v>
      </c>
      <c r="CA44" s="42" t="s">
        <v>348</v>
      </c>
      <c r="CB44" s="40" t="s">
        <v>348</v>
      </c>
      <c r="CC44" s="40" t="s">
        <v>348</v>
      </c>
      <c r="CD44" s="40" t="s">
        <v>348</v>
      </c>
      <c r="CE44" s="40" t="s">
        <v>348</v>
      </c>
      <c r="CF44" s="40" t="s">
        <v>348</v>
      </c>
      <c r="CG44" s="40" t="s">
        <v>348</v>
      </c>
      <c r="CH44" s="40" t="s">
        <v>348</v>
      </c>
      <c r="CI44" s="40" t="s">
        <v>348</v>
      </c>
      <c r="CJ44" s="41" t="s">
        <v>348</v>
      </c>
      <c r="CK44" s="42" t="s">
        <v>348</v>
      </c>
      <c r="CL44" s="40" t="s">
        <v>348</v>
      </c>
      <c r="CM44" s="40" t="s">
        <v>348</v>
      </c>
      <c r="CN44" s="40" t="s">
        <v>348</v>
      </c>
      <c r="CO44" s="40" t="s">
        <v>348</v>
      </c>
      <c r="CP44" s="40" t="s">
        <v>348</v>
      </c>
      <c r="CQ44" s="40" t="s">
        <v>348</v>
      </c>
      <c r="CR44" s="40" t="s">
        <v>348</v>
      </c>
      <c r="CS44" s="40" t="s">
        <v>348</v>
      </c>
      <c r="CT44" s="44" t="s">
        <v>348</v>
      </c>
      <c r="CU44" s="32" t="s">
        <v>354</v>
      </c>
      <c r="CV44" s="47">
        <v>2</v>
      </c>
      <c r="CW44" s="47">
        <v>3</v>
      </c>
      <c r="CX44" s="47">
        <v>3</v>
      </c>
      <c r="CY44" s="55">
        <v>4</v>
      </c>
      <c r="CZ44" s="34" t="s">
        <v>354</v>
      </c>
      <c r="DA44" s="47">
        <f t="shared" si="32"/>
        <v>2</v>
      </c>
      <c r="DB44" s="47">
        <f t="shared" si="33"/>
        <v>6</v>
      </c>
      <c r="DC44" s="47">
        <f t="shared" si="34"/>
        <v>18</v>
      </c>
      <c r="DD44" s="179">
        <f t="shared" si="35"/>
        <v>72</v>
      </c>
      <c r="DE44" s="32">
        <v>20</v>
      </c>
      <c r="DF44" s="47">
        <v>30</v>
      </c>
      <c r="DG44" s="47">
        <v>50</v>
      </c>
      <c r="DH44" s="47">
        <v>80</v>
      </c>
      <c r="DI44" s="55">
        <v>230</v>
      </c>
      <c r="DJ44" s="174">
        <v>1</v>
      </c>
      <c r="DK44" s="49">
        <f t="shared" si="36"/>
        <v>0.75</v>
      </c>
      <c r="DL44" s="49">
        <f t="shared" si="37"/>
        <v>0.41666666666666669</v>
      </c>
      <c r="DM44" s="49">
        <f t="shared" si="38"/>
        <v>0.22222222222222224</v>
      </c>
      <c r="DN44" s="56">
        <f t="shared" si="39"/>
        <v>0.15972222222222224</v>
      </c>
      <c r="DO44" s="45" t="s">
        <v>350</v>
      </c>
      <c r="DP44" s="31"/>
      <c r="DQ44" s="46">
        <v>4</v>
      </c>
      <c r="DR44" s="32">
        <v>26</v>
      </c>
      <c r="DS44" s="47">
        <v>9</v>
      </c>
      <c r="DT44" s="47">
        <v>12</v>
      </c>
      <c r="DU44" s="47">
        <v>12</v>
      </c>
      <c r="DV44" s="47">
        <v>5</v>
      </c>
      <c r="DW44" s="47">
        <v>3</v>
      </c>
      <c r="DX44" s="47">
        <v>5</v>
      </c>
      <c r="DY44" s="47">
        <v>4</v>
      </c>
      <c r="DZ44" s="48">
        <f t="shared" si="40"/>
        <v>17</v>
      </c>
      <c r="EA44" s="32">
        <f>RANK(DR44,$DR$9:$DR$350,0)</f>
        <v>267</v>
      </c>
      <c r="EB44" s="47">
        <f>RANK(DS44,$DS$9:$DS$350,0)</f>
        <v>293</v>
      </c>
      <c r="EC44" s="47">
        <f>RANK(DT44,$DT$9:$DT$350,0)</f>
        <v>262</v>
      </c>
      <c r="ED44" s="47">
        <f>RANK(DU44,$DU$9:$DU$350,0)</f>
        <v>260</v>
      </c>
      <c r="EE44" s="47">
        <f>RANK(DV44,$DV$9:$DV$350,0)</f>
        <v>286</v>
      </c>
      <c r="EF44" s="47">
        <f>RANK(DW44,$DW$9:$DW$350,0)</f>
        <v>300</v>
      </c>
      <c r="EG44" s="47">
        <f>RANK(DX44,$DX$9:$DX$350,0)</f>
        <v>302</v>
      </c>
      <c r="EH44" s="47">
        <f>RANK(DY44,$DY$9:$DY$350,0)</f>
        <v>299</v>
      </c>
      <c r="EI44" s="48">
        <f>RANK(DZ44,$DZ$9:$DZ$350,0)</f>
        <v>287</v>
      </c>
      <c r="EJ44" s="32">
        <f>COUNTIFS($DR$9:$DR$350,"&gt;"&amp;DR44,$DO$9:$DO$350,DO44)+1</f>
        <v>62</v>
      </c>
      <c r="EK44" s="47">
        <f>COUNTIFS($DS$9:$DS$350,"&gt;"&amp;DS44,$DO$9:$DO$350,DO44)+1</f>
        <v>60</v>
      </c>
      <c r="EL44" s="47">
        <f>COUNTIFS($DT$9:$DT$350,"&gt;"&amp;DT44,$DO$9:$DO$350,DO44)+1</f>
        <v>63</v>
      </c>
      <c r="EM44" s="47">
        <f>COUNTIFS($DU$9:$DU$350,"&gt;"&amp;DU44,$DO$9:$DO$350,DO44)+1</f>
        <v>63</v>
      </c>
      <c r="EN44" s="47">
        <f>COUNTIFS($DV$9:$DV$350,"&gt;"&amp;DV44,$DO$9:$DO$350,DO44)+1</f>
        <v>60</v>
      </c>
      <c r="EO44" s="47">
        <f>COUNTIFS($DW$9:$DW$350,"&gt;"&amp;DW44,$DO$9:$DO$350,DO44)+1</f>
        <v>60</v>
      </c>
      <c r="EP44" s="47">
        <f>COUNTIFS($DX$9:$DX$350,"&gt;"&amp;DX44,$DO$9:$DO$350,DO44)+1</f>
        <v>57</v>
      </c>
      <c r="EQ44" s="47">
        <f>COUNTIFS($DY$9:$DY$350,"&gt;"&amp;DY44,$DO$9:$DO$350,DO44)+1</f>
        <v>52</v>
      </c>
      <c r="ER44" s="48">
        <f>COUNTIFS($DZ$9:$DZ$350,"&gt;"&amp;DZ44,$DO$9:$DO$350,DO44)+1</f>
        <v>63</v>
      </c>
      <c r="ES44" s="164">
        <f t="shared" si="41"/>
        <v>1.24</v>
      </c>
      <c r="ET44" s="165">
        <f t="shared" si="42"/>
        <v>0.43</v>
      </c>
      <c r="EU44" s="165">
        <f t="shared" si="43"/>
        <v>0.56999999999999995</v>
      </c>
      <c r="EV44" s="165">
        <f t="shared" si="44"/>
        <v>0.56999999999999995</v>
      </c>
      <c r="EW44" s="165">
        <f t="shared" si="45"/>
        <v>0.24</v>
      </c>
      <c r="EX44" s="165">
        <f t="shared" si="46"/>
        <v>0.14000000000000001</v>
      </c>
      <c r="EY44" s="165">
        <f t="shared" si="47"/>
        <v>0.24</v>
      </c>
      <c r="EZ44" s="165">
        <f t="shared" si="48"/>
        <v>0.19</v>
      </c>
      <c r="FA44" s="213">
        <f t="shared" si="49"/>
        <v>0.81</v>
      </c>
      <c r="FB44" s="164">
        <f>ROUND(((ES44-AVERAGE(ES$9:ES$350))/STDEVP(ES$9:ES$350)*10+50),2)</f>
        <v>59.55</v>
      </c>
      <c r="FC44" s="165">
        <f>ROUND(((ET44-AVERAGE(ET$9:ET$350))/STDEVP(ET$9:ET$350)*10+50),2)</f>
        <v>41.75</v>
      </c>
      <c r="FD44" s="165">
        <f>ROUND(((EU44-AVERAGE(EU$9:EU$350))/STDEVP(EU$9:EU$350)*10+50),2)</f>
        <v>49.61</v>
      </c>
      <c r="FE44" s="165">
        <f>ROUND(((EV44-AVERAGE(EV$9:EV$350))/STDEVP(EV$9:EV$350)*10+50),2)</f>
        <v>53.13</v>
      </c>
      <c r="FF44" s="165">
        <f>ROUND(((EW44-AVERAGE(EW$9:EW$350))/STDEVP(EW$9:EW$350)*10+50),2)</f>
        <v>44.72</v>
      </c>
      <c r="FG44" s="165">
        <f>ROUND(((EX44-AVERAGE(EX$9:EX$350))/STDEVP(EX$9:EX$350)*10+50),2)</f>
        <v>42.45</v>
      </c>
      <c r="FH44" s="165">
        <f>ROUND(((EY44-AVERAGE(EY$9:EY$350))/STDEVP(EY$9:EY$350)*10+50),2)</f>
        <v>37.96</v>
      </c>
      <c r="FI44" s="165">
        <f>ROUND(((EZ44-AVERAGE(EZ$9:EZ$350))/STDEVP(EZ$9:EZ$350)*10+50),2)</f>
        <v>36.700000000000003</v>
      </c>
      <c r="FJ44" s="166">
        <f>ROUND(((FA44-AVERAGE(FA$9:FA$350))/STDEVP(FA$9:FA$350)*10+50),2)</f>
        <v>44.13</v>
      </c>
      <c r="FK44" s="32">
        <f>RANK(FB44,$FB$9:$FB$350,0)</f>
        <v>61</v>
      </c>
      <c r="FL44" s="47">
        <f>RANK(FC44,$FC$9:$FC$350,0)</f>
        <v>236</v>
      </c>
      <c r="FM44" s="47">
        <f>RANK(FD44,$FD$9:$FD$350,0)</f>
        <v>139</v>
      </c>
      <c r="FN44" s="47">
        <f>RANK(FE44,$FE$9:$FE$350,0)</f>
        <v>96</v>
      </c>
      <c r="FO44" s="47">
        <f>RANK(FF44,$FF$9:$FF$350,0)</f>
        <v>211</v>
      </c>
      <c r="FP44" s="47">
        <f>RANK(FG44,$FG$9:$FG$350,0)</f>
        <v>270</v>
      </c>
      <c r="FQ44" s="47">
        <f>RANK(FH44,$FH$9:$FH$350,0)</f>
        <v>286</v>
      </c>
      <c r="FR44" s="47">
        <f>RANK(FI44,$FI$9:$FI$350,0)</f>
        <v>283</v>
      </c>
      <c r="FS44" s="48">
        <f>RANK(FJ44,$FJ$9:$FJ$350,0)</f>
        <v>208</v>
      </c>
      <c r="FT44" s="164">
        <f>ROUND(AVERAGEIF($DO$9:$DO$347,$DO44,$ES$9:$ES$347),2)</f>
        <v>1.1599999999999999</v>
      </c>
      <c r="FU44" s="165">
        <f>ROUND(AVERAGEIF($DO$9:$DO$347,$DO44,$ET$9:$ET$347),2)</f>
        <v>0.45</v>
      </c>
      <c r="FV44" s="165">
        <f>ROUND(AVERAGEIF($DO$9:$DO$347,$DO44,$EU$9:$EU$347),2)</f>
        <v>0.66</v>
      </c>
      <c r="FW44" s="165">
        <f>ROUND(AVERAGEIF($DO$9:$DO$347,$DO44,$EV$9:$EV$347),2)</f>
        <v>0.73</v>
      </c>
      <c r="FX44" s="165">
        <f>ROUND(AVERAGEIF($DO$9:$DO$347,$DO44,$EW$9:$EW$347),2)</f>
        <v>0.26</v>
      </c>
      <c r="FY44" s="165">
        <f>ROUND(AVERAGEIF($DO$9:$DO$347,$DO44,$EX$9:$EX$347),2)</f>
        <v>0.2</v>
      </c>
      <c r="FZ44" s="165">
        <f>ROUND(AVERAGEIF($DO$9:$DO$347,$DO44,$EY$9:$EY$347),2)</f>
        <v>0.28000000000000003</v>
      </c>
      <c r="GA44" s="165">
        <f>ROUND(AVERAGEIF($DO$9:$DO$347,$DO44,$EZ$9:$EZ$347),2)</f>
        <v>0.23</v>
      </c>
      <c r="GB44" s="166">
        <f>ROUND(AVERAGEIF($DO$9:$DO$347,$DO44,$FA$9:$FA$347),2)</f>
        <v>0.92</v>
      </c>
      <c r="GC44" s="239">
        <f t="shared" si="23"/>
        <v>8.0000000000000071E-2</v>
      </c>
      <c r="GD44" s="243">
        <f t="shared" si="24"/>
        <v>-2.0000000000000018E-2</v>
      </c>
      <c r="GE44" s="243">
        <f t="shared" si="25"/>
        <v>-9.000000000000008E-2</v>
      </c>
      <c r="GF44" s="243">
        <f t="shared" si="26"/>
        <v>-0.16000000000000003</v>
      </c>
      <c r="GG44" s="243">
        <f t="shared" si="27"/>
        <v>-2.0000000000000018E-2</v>
      </c>
      <c r="GH44" s="243">
        <f t="shared" si="28"/>
        <v>-0.06</v>
      </c>
      <c r="GI44" s="243">
        <f t="shared" si="29"/>
        <v>-4.0000000000000036E-2</v>
      </c>
      <c r="GJ44" s="243">
        <f t="shared" si="30"/>
        <v>-4.0000000000000008E-2</v>
      </c>
      <c r="GK44" s="244">
        <f t="shared" si="31"/>
        <v>-0.10999999999999999</v>
      </c>
      <c r="GL44" s="238">
        <f>COUNTIFS($ES$9:$ES$350,"&gt;"&amp;ES44,$DO$9:$DO$350,$DO44)+1</f>
        <v>25</v>
      </c>
      <c r="GM44" s="240">
        <f>COUNTIFS($ET$9:$ET$350,"&gt;"&amp;ET44,$DO$9:$DO$350,$DO44)+1</f>
        <v>38</v>
      </c>
      <c r="GN44" s="240">
        <f>COUNTIFS($EU$9:$EU$350,"&gt;"&amp;EU44,$DO$9:$DO$350,$DO44)+1</f>
        <v>39</v>
      </c>
      <c r="GO44" s="240">
        <f>COUNTIFS($EV$9:$EV$350,"&gt;"&amp;EV44,$DO$9:$DO$350,$DO44)+1</f>
        <v>52</v>
      </c>
      <c r="GP44" s="240">
        <f>COUNTIFS($EW$9:$EW$350,"&gt;"&amp;EW44,$DO$9:$DO$350,$DO44)+1</f>
        <v>37</v>
      </c>
      <c r="GQ44" s="240">
        <f>COUNTIFS($EX$9:$EX$350,"&gt;"&amp;EX44,$DO$9:$DO$350,$DO44)+1</f>
        <v>62</v>
      </c>
      <c r="GR44" s="240">
        <f>COUNTIFS($EY$9:$EY$350,"&gt;"&amp;EY44,$DO$9:$DO$350,$DO44)+1</f>
        <v>38</v>
      </c>
      <c r="GS44" s="240">
        <f>COUNTIFS($EZ$9:$EZ$350,"&gt;"&amp;EZ44,$DO$9:$DO$350,$DO44)+1</f>
        <v>32</v>
      </c>
      <c r="GT44" s="241">
        <f>COUNTIFS($FA$9:$FA$350,"&gt;"&amp;FA44,$DO$9:$DO$350,$DO44)+1</f>
        <v>41</v>
      </c>
      <c r="GU44" s="167"/>
      <c r="GV44" s="49"/>
      <c r="GW44" s="49"/>
      <c r="GX44" s="49"/>
      <c r="GY44" s="49"/>
      <c r="GZ44" s="50"/>
      <c r="HA44" s="51"/>
      <c r="HB44" s="52"/>
      <c r="HC44" s="53"/>
      <c r="HD44" s="49"/>
      <c r="HE44" s="49"/>
      <c r="HF44" s="49"/>
      <c r="HG44" s="49"/>
      <c r="HH44" s="49"/>
      <c r="HI44" s="49"/>
      <c r="HJ44" s="144"/>
      <c r="HK44" s="51"/>
      <c r="HL44" s="49"/>
      <c r="HM44" s="49"/>
      <c r="HN44" s="49"/>
      <c r="HO44" s="49"/>
      <c r="HP44" s="49"/>
      <c r="HQ44" s="49"/>
      <c r="HR44" s="150"/>
      <c r="HS44" s="53"/>
      <c r="HT44" s="49"/>
      <c r="HU44" s="49"/>
      <c r="HV44" s="49"/>
      <c r="HW44" s="49"/>
      <c r="HX44" s="49"/>
      <c r="HY44" s="49"/>
      <c r="HZ44" s="144"/>
      <c r="IA44" s="51"/>
      <c r="IB44" s="49"/>
      <c r="IC44" s="49"/>
      <c r="ID44" s="49"/>
      <c r="IE44" s="49"/>
      <c r="IF44" s="49"/>
      <c r="IG44" s="49"/>
      <c r="IH44" s="49"/>
      <c r="II44" s="49"/>
      <c r="IJ44" s="49"/>
      <c r="IK44" s="49"/>
      <c r="IL44" s="49"/>
      <c r="IM44" s="150"/>
      <c r="IN44" s="51"/>
      <c r="IO44" s="49"/>
      <c r="IP44" s="49"/>
      <c r="IQ44" s="49"/>
      <c r="IR44" s="150"/>
      <c r="IS44" s="53"/>
      <c r="IT44" s="49"/>
      <c r="IU44" s="49"/>
      <c r="IV44" s="49"/>
      <c r="IW44" s="49"/>
      <c r="IX44" s="156"/>
      <c r="IY44" s="49"/>
      <c r="IZ44" s="49"/>
      <c r="JA44" s="49"/>
      <c r="JB44" s="49"/>
      <c r="JC44" s="49"/>
      <c r="JD44" s="49"/>
      <c r="JE44" s="49"/>
      <c r="JF44" s="49"/>
      <c r="JG44" s="156"/>
      <c r="JH44" s="49"/>
      <c r="JI44" s="49"/>
      <c r="JJ44" s="49"/>
      <c r="JK44" s="49"/>
      <c r="JL44" s="49"/>
      <c r="JM44" s="49"/>
      <c r="JN44" s="144"/>
      <c r="JO44" s="54"/>
      <c r="JP44" s="55"/>
      <c r="JQ44" s="51"/>
      <c r="JR44" s="49"/>
      <c r="JS44" s="47"/>
      <c r="JT44" s="47"/>
      <c r="JU44" s="47"/>
      <c r="JV44" s="245"/>
      <c r="JW44" s="53"/>
      <c r="JX44" s="49"/>
      <c r="JY44" s="49"/>
      <c r="JZ44" s="49"/>
      <c r="KA44" s="144"/>
      <c r="KB44" s="51"/>
      <c r="KC44" s="49"/>
      <c r="KD44" s="49"/>
      <c r="KE44" s="49"/>
      <c r="KF44" s="49"/>
      <c r="KG44" s="49"/>
      <c r="KH44" s="49"/>
      <c r="KI44" s="49"/>
      <c r="KJ44" s="150"/>
      <c r="KK44" s="53"/>
      <c r="KL44" s="49"/>
      <c r="KM44" s="49"/>
      <c r="KN44" s="49"/>
      <c r="KO44" s="49"/>
      <c r="KP44" s="49"/>
      <c r="KQ44" s="49"/>
      <c r="KR44" s="49"/>
      <c r="KS44" s="49"/>
      <c r="KT44" s="49"/>
      <c r="KU44" s="49"/>
      <c r="KV44" s="49"/>
      <c r="KW44" s="156"/>
      <c r="KX44" s="156"/>
      <c r="KY44" s="156"/>
      <c r="KZ44" s="49"/>
      <c r="LA44" s="49"/>
      <c r="LB44" s="49"/>
      <c r="LC44" s="49"/>
      <c r="LD44" s="49"/>
      <c r="LE44" s="156"/>
      <c r="LF44" s="49"/>
      <c r="LG44" s="49"/>
      <c r="LH44" s="49"/>
      <c r="LI44" s="49"/>
      <c r="LJ44" s="49"/>
      <c r="LK44" s="49"/>
      <c r="LL44" s="49"/>
      <c r="LM44" s="49"/>
      <c r="LN44" s="156"/>
      <c r="LO44" s="49"/>
      <c r="LP44" s="49"/>
      <c r="LQ44" s="49"/>
      <c r="LR44" s="49"/>
      <c r="LS44" s="49"/>
      <c r="LT44" s="49"/>
      <c r="LU44" s="56"/>
      <c r="LV44" s="35" t="s">
        <v>433</v>
      </c>
      <c r="LW44" s="36" t="s">
        <v>437</v>
      </c>
      <c r="LX44" s="200" t="s">
        <v>438</v>
      </c>
      <c r="LY44" s="201" t="s">
        <v>439</v>
      </c>
      <c r="LZ44" s="192"/>
      <c r="MA44" s="5" t="s">
        <v>1</v>
      </c>
    </row>
    <row r="45" spans="1:339" ht="17.25" customHeight="1" x14ac:dyDescent="0.15">
      <c r="A45" s="181">
        <v>37</v>
      </c>
      <c r="B45" s="242" t="s">
        <v>437</v>
      </c>
      <c r="C45" s="37"/>
      <c r="D45" s="37"/>
      <c r="E45" s="38" t="s">
        <v>345</v>
      </c>
      <c r="F45" s="36">
        <v>26</v>
      </c>
      <c r="G45" s="36" t="s">
        <v>346</v>
      </c>
      <c r="H45" s="36"/>
      <c r="I45" s="39" t="s">
        <v>348</v>
      </c>
      <c r="J45" s="40" t="s">
        <v>348</v>
      </c>
      <c r="K45" s="40" t="s">
        <v>348</v>
      </c>
      <c r="L45" s="40" t="s">
        <v>348</v>
      </c>
      <c r="M45" s="40" t="s">
        <v>348</v>
      </c>
      <c r="N45" s="40" t="s">
        <v>348</v>
      </c>
      <c r="O45" s="40" t="s">
        <v>348</v>
      </c>
      <c r="P45" s="40" t="s">
        <v>348</v>
      </c>
      <c r="Q45" s="40" t="s">
        <v>348</v>
      </c>
      <c r="R45" s="41" t="s">
        <v>348</v>
      </c>
      <c r="S45" s="42" t="s">
        <v>348</v>
      </c>
      <c r="T45" s="40" t="s">
        <v>348</v>
      </c>
      <c r="U45" s="40" t="s">
        <v>348</v>
      </c>
      <c r="V45" s="40" t="s">
        <v>348</v>
      </c>
      <c r="W45" s="40" t="s">
        <v>348</v>
      </c>
      <c r="X45" s="40" t="s">
        <v>348</v>
      </c>
      <c r="Y45" s="40" t="s">
        <v>347</v>
      </c>
      <c r="Z45" s="40" t="s">
        <v>347</v>
      </c>
      <c r="AA45" s="40" t="s">
        <v>347</v>
      </c>
      <c r="AB45" s="41" t="s">
        <v>348</v>
      </c>
      <c r="AC45" s="42" t="s">
        <v>348</v>
      </c>
      <c r="AD45" s="40" t="s">
        <v>348</v>
      </c>
      <c r="AE45" s="40" t="s">
        <v>348</v>
      </c>
      <c r="AF45" s="40" t="s">
        <v>348</v>
      </c>
      <c r="AG45" s="40" t="s">
        <v>348</v>
      </c>
      <c r="AH45" s="40" t="s">
        <v>348</v>
      </c>
      <c r="AI45" s="40" t="s">
        <v>348</v>
      </c>
      <c r="AJ45" s="40" t="s">
        <v>348</v>
      </c>
      <c r="AK45" s="40" t="s">
        <v>348</v>
      </c>
      <c r="AL45" s="41" t="s">
        <v>348</v>
      </c>
      <c r="AM45" s="42" t="s">
        <v>348</v>
      </c>
      <c r="AN45" s="40" t="s">
        <v>348</v>
      </c>
      <c r="AO45" s="40" t="s">
        <v>348</v>
      </c>
      <c r="AP45" s="40" t="s">
        <v>348</v>
      </c>
      <c r="AQ45" s="40" t="s">
        <v>348</v>
      </c>
      <c r="AR45" s="40" t="s">
        <v>348</v>
      </c>
      <c r="AS45" s="40" t="s">
        <v>348</v>
      </c>
      <c r="AT45" s="40" t="s">
        <v>348</v>
      </c>
      <c r="AU45" s="40" t="s">
        <v>348</v>
      </c>
      <c r="AV45" s="41" t="s">
        <v>348</v>
      </c>
      <c r="AW45" s="42" t="s">
        <v>348</v>
      </c>
      <c r="AX45" s="40" t="s">
        <v>348</v>
      </c>
      <c r="AY45" s="40" t="s">
        <v>348</v>
      </c>
      <c r="AZ45" s="40" t="s">
        <v>348</v>
      </c>
      <c r="BA45" s="40" t="s">
        <v>348</v>
      </c>
      <c r="BB45" s="40" t="s">
        <v>348</v>
      </c>
      <c r="BC45" s="40" t="s">
        <v>348</v>
      </c>
      <c r="BD45" s="40" t="s">
        <v>348</v>
      </c>
      <c r="BE45" s="40" t="s">
        <v>348</v>
      </c>
      <c r="BF45" s="41" t="s">
        <v>348</v>
      </c>
      <c r="BG45" s="42" t="s">
        <v>348</v>
      </c>
      <c r="BH45" s="40" t="s">
        <v>348</v>
      </c>
      <c r="BI45" s="40" t="s">
        <v>348</v>
      </c>
      <c r="BJ45" s="40" t="s">
        <v>348</v>
      </c>
      <c r="BK45" s="40" t="s">
        <v>348</v>
      </c>
      <c r="BL45" s="40" t="s">
        <v>348</v>
      </c>
      <c r="BM45" s="40" t="s">
        <v>348</v>
      </c>
      <c r="BN45" s="40" t="s">
        <v>348</v>
      </c>
      <c r="BO45" s="40" t="s">
        <v>348</v>
      </c>
      <c r="BP45" s="41" t="s">
        <v>348</v>
      </c>
      <c r="BQ45" s="43" t="s">
        <v>348</v>
      </c>
      <c r="BR45" s="40" t="s">
        <v>348</v>
      </c>
      <c r="BS45" s="40" t="s">
        <v>348</v>
      </c>
      <c r="BT45" s="40" t="s">
        <v>348</v>
      </c>
      <c r="BU45" s="40" t="s">
        <v>348</v>
      </c>
      <c r="BV45" s="40" t="s">
        <v>348</v>
      </c>
      <c r="BW45" s="40" t="s">
        <v>348</v>
      </c>
      <c r="BX45" s="40" t="s">
        <v>348</v>
      </c>
      <c r="BY45" s="40" t="s">
        <v>348</v>
      </c>
      <c r="BZ45" s="41" t="s">
        <v>348</v>
      </c>
      <c r="CA45" s="42" t="s">
        <v>348</v>
      </c>
      <c r="CB45" s="40" t="s">
        <v>348</v>
      </c>
      <c r="CC45" s="40" t="s">
        <v>348</v>
      </c>
      <c r="CD45" s="40" t="s">
        <v>348</v>
      </c>
      <c r="CE45" s="40" t="s">
        <v>348</v>
      </c>
      <c r="CF45" s="40" t="s">
        <v>348</v>
      </c>
      <c r="CG45" s="40" t="s">
        <v>348</v>
      </c>
      <c r="CH45" s="40" t="s">
        <v>348</v>
      </c>
      <c r="CI45" s="40" t="s">
        <v>348</v>
      </c>
      <c r="CJ45" s="41" t="s">
        <v>348</v>
      </c>
      <c r="CK45" s="42" t="s">
        <v>348</v>
      </c>
      <c r="CL45" s="40" t="s">
        <v>348</v>
      </c>
      <c r="CM45" s="40" t="s">
        <v>348</v>
      </c>
      <c r="CN45" s="40" t="s">
        <v>348</v>
      </c>
      <c r="CO45" s="40" t="s">
        <v>348</v>
      </c>
      <c r="CP45" s="40" t="s">
        <v>348</v>
      </c>
      <c r="CQ45" s="40" t="s">
        <v>348</v>
      </c>
      <c r="CR45" s="40" t="s">
        <v>348</v>
      </c>
      <c r="CS45" s="40" t="s">
        <v>348</v>
      </c>
      <c r="CT45" s="44" t="s">
        <v>348</v>
      </c>
      <c r="CU45" s="32" t="s">
        <v>354</v>
      </c>
      <c r="CV45" s="47">
        <v>2</v>
      </c>
      <c r="CW45" s="47">
        <v>3</v>
      </c>
      <c r="CX45" s="47">
        <v>3</v>
      </c>
      <c r="CY45" s="55">
        <v>4</v>
      </c>
      <c r="CZ45" s="34" t="s">
        <v>354</v>
      </c>
      <c r="DA45" s="47">
        <f t="shared" si="32"/>
        <v>2</v>
      </c>
      <c r="DB45" s="47">
        <f t="shared" si="33"/>
        <v>6</v>
      </c>
      <c r="DC45" s="47">
        <f t="shared" si="34"/>
        <v>18</v>
      </c>
      <c r="DD45" s="179">
        <f t="shared" si="35"/>
        <v>72</v>
      </c>
      <c r="DE45" s="32">
        <v>20</v>
      </c>
      <c r="DF45" s="47">
        <v>30</v>
      </c>
      <c r="DG45" s="47">
        <v>60</v>
      </c>
      <c r="DH45" s="47"/>
      <c r="DI45" s="55">
        <v>270</v>
      </c>
      <c r="DJ45" s="174">
        <v>1</v>
      </c>
      <c r="DK45" s="49">
        <f t="shared" si="36"/>
        <v>0.75</v>
      </c>
      <c r="DL45" s="49">
        <f t="shared" si="37"/>
        <v>0.5</v>
      </c>
      <c r="DM45" s="49">
        <f t="shared" si="38"/>
        <v>0</v>
      </c>
      <c r="DN45" s="56">
        <f t="shared" si="39"/>
        <v>0.1875</v>
      </c>
      <c r="DO45" s="45" t="s">
        <v>363</v>
      </c>
      <c r="DP45" s="31" t="s">
        <v>81</v>
      </c>
      <c r="DQ45" s="46">
        <v>4</v>
      </c>
      <c r="DR45" s="32">
        <v>23</v>
      </c>
      <c r="DS45" s="47">
        <v>28</v>
      </c>
      <c r="DT45" s="47">
        <v>8</v>
      </c>
      <c r="DU45" s="47">
        <v>11</v>
      </c>
      <c r="DV45" s="47">
        <v>17</v>
      </c>
      <c r="DW45" s="47">
        <v>6</v>
      </c>
      <c r="DX45" s="47">
        <v>17</v>
      </c>
      <c r="DY45" s="47">
        <v>16</v>
      </c>
      <c r="DZ45" s="48">
        <f t="shared" si="40"/>
        <v>25</v>
      </c>
      <c r="EA45" s="32">
        <f>RANK(DR45,$DR$9:$DR$350,0)</f>
        <v>273</v>
      </c>
      <c r="EB45" s="47">
        <f>RANK(DS45,$DS$9:$DS$350,0)</f>
        <v>199</v>
      </c>
      <c r="EC45" s="47">
        <f>RANK(DT45,$DT$9:$DT$350,0)</f>
        <v>290</v>
      </c>
      <c r="ED45" s="47">
        <f>RANK(DU45,$DU$9:$DU$350,0)</f>
        <v>267</v>
      </c>
      <c r="EE45" s="47">
        <f>RANK(DV45,$DV$9:$DV$350,0)</f>
        <v>143</v>
      </c>
      <c r="EF45" s="47">
        <f>RANK(DW45,$DW$9:$DW$350,0)</f>
        <v>258</v>
      </c>
      <c r="EG45" s="47">
        <f>RANK(DX45,$DX$9:$DX$350,0)</f>
        <v>229</v>
      </c>
      <c r="EH45" s="47">
        <f>RANK(DY45,$DY$9:$DY$350,0)</f>
        <v>235</v>
      </c>
      <c r="EI45" s="48">
        <f>RANK(DZ45,$DZ$9:$DZ$350,0)</f>
        <v>260</v>
      </c>
      <c r="EJ45" s="32">
        <f>COUNTIFS($DR$9:$DR$350,"&gt;"&amp;DR45,$DO$9:$DO$350,DO45)+1</f>
        <v>55</v>
      </c>
      <c r="EK45" s="47">
        <f>COUNTIFS($DS$9:$DS$350,"&gt;"&amp;DS45,$DO$9:$DO$350,DO45)+1</f>
        <v>58</v>
      </c>
      <c r="EL45" s="47">
        <f>COUNTIFS($DT$9:$DT$350,"&gt;"&amp;DT45,$DO$9:$DO$350,DO45)+1</f>
        <v>55</v>
      </c>
      <c r="EM45" s="47">
        <f>COUNTIFS($DU$9:$DU$350,"&gt;"&amp;DU45,$DO$9:$DO$350,DO45)+1</f>
        <v>53</v>
      </c>
      <c r="EN45" s="47">
        <f>COUNTIFS($DV$9:$DV$350,"&gt;"&amp;DV45,$DO$9:$DO$350,DO45)+1</f>
        <v>58</v>
      </c>
      <c r="EO45" s="47">
        <f>COUNTIFS($DW$9:$DW$350,"&gt;"&amp;DW45,$DO$9:$DO$350,DO45)+1</f>
        <v>55</v>
      </c>
      <c r="EP45" s="47">
        <f>COUNTIFS($DX$9:$DX$350,"&gt;"&amp;DX45,$DO$9:$DO$350,DO45)+1</f>
        <v>57</v>
      </c>
      <c r="EQ45" s="47">
        <f>COUNTIFS($DY$9:$DY$350,"&gt;"&amp;DY45,$DO$9:$DO$350,DO45)+1</f>
        <v>58</v>
      </c>
      <c r="ER45" s="48">
        <f>COUNTIFS($DZ$9:$DZ$350,"&gt;"&amp;DZ45,$DO$9:$DO$350,DO45)+1</f>
        <v>58</v>
      </c>
      <c r="ES45" s="164">
        <f t="shared" si="41"/>
        <v>0.88</v>
      </c>
      <c r="ET45" s="165">
        <f t="shared" si="42"/>
        <v>1.08</v>
      </c>
      <c r="EU45" s="165">
        <f t="shared" si="43"/>
        <v>0.31</v>
      </c>
      <c r="EV45" s="165">
        <f t="shared" si="44"/>
        <v>0.42</v>
      </c>
      <c r="EW45" s="165">
        <f t="shared" si="45"/>
        <v>0.65</v>
      </c>
      <c r="EX45" s="165">
        <f t="shared" si="46"/>
        <v>0.23</v>
      </c>
      <c r="EY45" s="165">
        <f t="shared" si="47"/>
        <v>0.65</v>
      </c>
      <c r="EZ45" s="165">
        <f t="shared" si="48"/>
        <v>0.62</v>
      </c>
      <c r="FA45" s="213">
        <f t="shared" si="49"/>
        <v>0.96</v>
      </c>
      <c r="FB45" s="164">
        <f>ROUND(((ES45-AVERAGE(ES$9:ES$350))/STDEVP(ES$9:ES$350)*10+50),2)</f>
        <v>46.26</v>
      </c>
      <c r="FC45" s="165">
        <f>ROUND(((ET45-AVERAGE(ET$9:ET$350))/STDEVP(ET$9:ET$350)*10+50),2)</f>
        <v>59.93</v>
      </c>
      <c r="FD45" s="165">
        <f>ROUND(((EU45-AVERAGE(EU$9:EU$350))/STDEVP(EU$9:EU$350)*10+50),2)</f>
        <v>39.47</v>
      </c>
      <c r="FE45" s="165">
        <f>ROUND(((EV45-AVERAGE(EV$9:EV$350))/STDEVP(EV$9:EV$350)*10+50),2)</f>
        <v>45.5</v>
      </c>
      <c r="FF45" s="165">
        <f>ROUND(((EW45-AVERAGE(EW$9:EW$350))/STDEVP(EW$9:EW$350)*10+50),2)</f>
        <v>58.65</v>
      </c>
      <c r="FG45" s="165">
        <f>ROUND(((EX45-AVERAGE(EX$9:EX$350))/STDEVP(EX$9:EX$350)*10+50),2)</f>
        <v>45.64</v>
      </c>
      <c r="FH45" s="165">
        <f>ROUND(((EY45-AVERAGE(EY$9:EY$350))/STDEVP(EY$9:EY$350)*10+50),2)</f>
        <v>50.29</v>
      </c>
      <c r="FI45" s="165">
        <f>ROUND(((EZ45-AVERAGE(EZ$9:EZ$350))/STDEVP(EZ$9:EZ$350)*10+50),2)</f>
        <v>49.58</v>
      </c>
      <c r="FJ45" s="166">
        <f>ROUND(((FA45-AVERAGE(FA$9:FA$350))/STDEVP(FA$9:FA$350)*10+50),2)</f>
        <v>49.47</v>
      </c>
      <c r="FK45" s="32">
        <f>RANK(FB45,$FB$9:$FB$350,0)</f>
        <v>213</v>
      </c>
      <c r="FL45" s="47">
        <f>RANK(FC45,$FC$9:$FC$350,0)</f>
        <v>57</v>
      </c>
      <c r="FM45" s="47">
        <f>RANK(FD45,$FD$9:$FD$350,0)</f>
        <v>288</v>
      </c>
      <c r="FN45" s="47">
        <f>RANK(FE45,$FE$9:$FE$350,0)</f>
        <v>214</v>
      </c>
      <c r="FO45" s="47">
        <f>RANK(FF45,$FF$9:$FF$350,0)</f>
        <v>65</v>
      </c>
      <c r="FP45" s="47">
        <f>RANK(FG45,$FG$9:$FG$350,0)</f>
        <v>184</v>
      </c>
      <c r="FQ45" s="47">
        <f>RANK(FH45,$FH$9:$FH$350,0)</f>
        <v>151</v>
      </c>
      <c r="FR45" s="47">
        <f>RANK(FI45,$FI$9:$FI$350,0)</f>
        <v>163</v>
      </c>
      <c r="FS45" s="48">
        <f>RANK(FJ45,$FJ$9:$FJ$350,0)</f>
        <v>142</v>
      </c>
      <c r="FT45" s="164">
        <f>ROUND(AVERAGEIF($DO$9:$DO$347,$DO45,$ES$9:$ES$347),2)</f>
        <v>0.89</v>
      </c>
      <c r="FU45" s="165">
        <f>ROUND(AVERAGEIF($DO$9:$DO$347,$DO45,$ET$9:$ET$347),2)</f>
        <v>1.1499999999999999</v>
      </c>
      <c r="FV45" s="165">
        <f>ROUND(AVERAGEIF($DO$9:$DO$347,$DO45,$EU$9:$EU$347),2)</f>
        <v>0.32</v>
      </c>
      <c r="FW45" s="165">
        <f>ROUND(AVERAGEIF($DO$9:$DO$347,$DO45,$EV$9:$EV$347),2)</f>
        <v>0.41</v>
      </c>
      <c r="FX45" s="165">
        <f>ROUND(AVERAGEIF($DO$9:$DO$347,$DO45,$EW$9:$EW$347),2)</f>
        <v>0.86</v>
      </c>
      <c r="FY45" s="165">
        <f>ROUND(AVERAGEIF($DO$9:$DO$347,$DO45,$EX$9:$EX$347),2)</f>
        <v>0.3</v>
      </c>
      <c r="FZ45" s="165">
        <f>ROUND(AVERAGEIF($DO$9:$DO$347,$DO45,$EY$9:$EY$347),2)</f>
        <v>0.66</v>
      </c>
      <c r="GA45" s="165">
        <f>ROUND(AVERAGEIF($DO$9:$DO$347,$DO45,$EZ$9:$EZ$347),2)</f>
        <v>0.74</v>
      </c>
      <c r="GB45" s="166">
        <f>ROUND(AVERAGEIF($DO$9:$DO$347,$DO45,$FA$9:$FA$347),2)</f>
        <v>1.18</v>
      </c>
      <c r="GC45" s="239">
        <f t="shared" si="23"/>
        <v>-1.0000000000000009E-2</v>
      </c>
      <c r="GD45" s="243">
        <f t="shared" si="24"/>
        <v>-6.999999999999984E-2</v>
      </c>
      <c r="GE45" s="243">
        <f t="shared" si="25"/>
        <v>-1.0000000000000009E-2</v>
      </c>
      <c r="GF45" s="243">
        <f t="shared" si="26"/>
        <v>1.0000000000000009E-2</v>
      </c>
      <c r="GG45" s="243">
        <f t="shared" si="27"/>
        <v>-0.20999999999999996</v>
      </c>
      <c r="GH45" s="243">
        <f t="shared" si="28"/>
        <v>-6.9999999999999979E-2</v>
      </c>
      <c r="GI45" s="243">
        <f t="shared" si="29"/>
        <v>-1.0000000000000009E-2</v>
      </c>
      <c r="GJ45" s="243">
        <f t="shared" si="30"/>
        <v>-0.12</v>
      </c>
      <c r="GK45" s="244">
        <f t="shared" si="31"/>
        <v>-0.21999999999999997</v>
      </c>
      <c r="GL45" s="238">
        <f>COUNTIFS($ES$9:$ES$350,"&gt;"&amp;ES45,$DO$9:$DO$350,$DO45)+1</f>
        <v>35</v>
      </c>
      <c r="GM45" s="240">
        <f>COUNTIFS($ET$9:$ET$350,"&gt;"&amp;ET45,$DO$9:$DO$350,$DO45)+1</f>
        <v>40</v>
      </c>
      <c r="GN45" s="240">
        <f>COUNTIFS($EU$9:$EU$350,"&gt;"&amp;EU45,$DO$9:$DO$350,$DO45)+1</f>
        <v>46</v>
      </c>
      <c r="GO45" s="240">
        <f>COUNTIFS($EV$9:$EV$350,"&gt;"&amp;EV45,$DO$9:$DO$350,$DO45)+1</f>
        <v>36</v>
      </c>
      <c r="GP45" s="240">
        <f>COUNTIFS($EW$9:$EW$350,"&gt;"&amp;EW45,$DO$9:$DO$350,$DO45)+1</f>
        <v>60</v>
      </c>
      <c r="GQ45" s="240">
        <f>COUNTIFS($EX$9:$EX$350,"&gt;"&amp;EX45,$DO$9:$DO$350,$DO45)+1</f>
        <v>53</v>
      </c>
      <c r="GR45" s="240">
        <f>COUNTIFS($EY$9:$EY$350,"&gt;"&amp;EY45,$DO$9:$DO$350,$DO45)+1</f>
        <v>33</v>
      </c>
      <c r="GS45" s="240">
        <f>COUNTIFS($EZ$9:$EZ$350,"&gt;"&amp;EZ45,$DO$9:$DO$350,$DO45)+1</f>
        <v>49</v>
      </c>
      <c r="GT45" s="241">
        <f>COUNTIFS($FA$9:$FA$350,"&gt;"&amp;FA45,$DO$9:$DO$350,$DO45)+1</f>
        <v>53</v>
      </c>
      <c r="GU45" s="167"/>
      <c r="GV45" s="49"/>
      <c r="GW45" s="49"/>
      <c r="GX45" s="49"/>
      <c r="GY45" s="49"/>
      <c r="GZ45" s="50"/>
      <c r="HA45" s="51"/>
      <c r="HB45" s="52"/>
      <c r="HC45" s="53"/>
      <c r="HD45" s="49"/>
      <c r="HE45" s="49"/>
      <c r="HF45" s="49"/>
      <c r="HG45" s="49"/>
      <c r="HH45" s="49"/>
      <c r="HI45" s="49"/>
      <c r="HJ45" s="144"/>
      <c r="HK45" s="51"/>
      <c r="HL45" s="49"/>
      <c r="HM45" s="49"/>
      <c r="HN45" s="49"/>
      <c r="HO45" s="49"/>
      <c r="HP45" s="49"/>
      <c r="HQ45" s="49"/>
      <c r="HR45" s="150"/>
      <c r="HS45" s="53"/>
      <c r="HT45" s="49"/>
      <c r="HU45" s="49"/>
      <c r="HV45" s="49"/>
      <c r="HW45" s="49"/>
      <c r="HX45" s="49"/>
      <c r="HY45" s="49"/>
      <c r="HZ45" s="144"/>
      <c r="IA45" s="51"/>
      <c r="IB45" s="49"/>
      <c r="IC45" s="49"/>
      <c r="ID45" s="49"/>
      <c r="IE45" s="49"/>
      <c r="IF45" s="49"/>
      <c r="IG45" s="49"/>
      <c r="IH45" s="49"/>
      <c r="II45" s="49"/>
      <c r="IJ45" s="49"/>
      <c r="IK45" s="49"/>
      <c r="IL45" s="49"/>
      <c r="IM45" s="150"/>
      <c r="IN45" s="51"/>
      <c r="IO45" s="49"/>
      <c r="IP45" s="49"/>
      <c r="IQ45" s="49"/>
      <c r="IR45" s="150"/>
      <c r="IS45" s="53"/>
      <c r="IT45" s="49"/>
      <c r="IU45" s="49"/>
      <c r="IV45" s="49"/>
      <c r="IW45" s="49"/>
      <c r="IX45" s="156"/>
      <c r="IY45" s="49"/>
      <c r="IZ45" s="49"/>
      <c r="JA45" s="49"/>
      <c r="JB45" s="49"/>
      <c r="JC45" s="49"/>
      <c r="JD45" s="49"/>
      <c r="JE45" s="49"/>
      <c r="JF45" s="49"/>
      <c r="JG45" s="156"/>
      <c r="JH45" s="49"/>
      <c r="JI45" s="49"/>
      <c r="JJ45" s="49"/>
      <c r="JK45" s="49"/>
      <c r="JL45" s="49"/>
      <c r="JM45" s="49"/>
      <c r="JN45" s="144"/>
      <c r="JO45" s="54"/>
      <c r="JP45" s="55"/>
      <c r="JQ45" s="51"/>
      <c r="JR45" s="49"/>
      <c r="JS45" s="47"/>
      <c r="JT45" s="47"/>
      <c r="JU45" s="47"/>
      <c r="JV45" s="245"/>
      <c r="JW45" s="53"/>
      <c r="JX45" s="49"/>
      <c r="JY45" s="49"/>
      <c r="JZ45" s="49"/>
      <c r="KA45" s="144"/>
      <c r="KB45" s="51"/>
      <c r="KC45" s="49"/>
      <c r="KD45" s="49"/>
      <c r="KE45" s="49"/>
      <c r="KF45" s="49"/>
      <c r="KG45" s="49"/>
      <c r="KH45" s="49"/>
      <c r="KI45" s="49"/>
      <c r="KJ45" s="150"/>
      <c r="KK45" s="53"/>
      <c r="KL45" s="49"/>
      <c r="KM45" s="49"/>
      <c r="KN45" s="49"/>
      <c r="KO45" s="49"/>
      <c r="KP45" s="49"/>
      <c r="KQ45" s="49"/>
      <c r="KR45" s="49"/>
      <c r="KS45" s="49"/>
      <c r="KT45" s="49"/>
      <c r="KU45" s="49"/>
      <c r="KV45" s="49"/>
      <c r="KW45" s="156"/>
      <c r="KX45" s="156"/>
      <c r="KY45" s="156"/>
      <c r="KZ45" s="49"/>
      <c r="LA45" s="49"/>
      <c r="LB45" s="49"/>
      <c r="LC45" s="49"/>
      <c r="LD45" s="49"/>
      <c r="LE45" s="156"/>
      <c r="LF45" s="49"/>
      <c r="LG45" s="49"/>
      <c r="LH45" s="49"/>
      <c r="LI45" s="49"/>
      <c r="LJ45" s="49"/>
      <c r="LK45" s="49"/>
      <c r="LL45" s="49"/>
      <c r="LM45" s="49"/>
      <c r="LN45" s="156"/>
      <c r="LO45" s="49"/>
      <c r="LP45" s="49"/>
      <c r="LQ45" s="49"/>
      <c r="LR45" s="49"/>
      <c r="LS45" s="49"/>
      <c r="LT45" s="49"/>
      <c r="LU45" s="56"/>
      <c r="LV45" s="35" t="s">
        <v>435</v>
      </c>
      <c r="LW45" s="36" t="s">
        <v>440</v>
      </c>
      <c r="LX45" s="200" t="s">
        <v>441</v>
      </c>
      <c r="LY45" s="204" t="s">
        <v>996</v>
      </c>
      <c r="LZ45" s="192"/>
      <c r="MA45" s="5" t="s">
        <v>1</v>
      </c>
    </row>
    <row r="46" spans="1:339" ht="17.25" customHeight="1" x14ac:dyDescent="0.15">
      <c r="A46" s="181">
        <v>38</v>
      </c>
      <c r="B46" s="242" t="s">
        <v>440</v>
      </c>
      <c r="C46" s="37"/>
      <c r="D46" s="37"/>
      <c r="E46" s="38" t="s">
        <v>345</v>
      </c>
      <c r="F46" s="36">
        <v>30</v>
      </c>
      <c r="G46" s="36" t="s">
        <v>373</v>
      </c>
      <c r="H46" s="36"/>
      <c r="I46" s="39" t="s">
        <v>348</v>
      </c>
      <c r="J46" s="40" t="s">
        <v>348</v>
      </c>
      <c r="K46" s="40" t="s">
        <v>348</v>
      </c>
      <c r="L46" s="40" t="s">
        <v>348</v>
      </c>
      <c r="M46" s="40" t="s">
        <v>348</v>
      </c>
      <c r="N46" s="40" t="s">
        <v>348</v>
      </c>
      <c r="O46" s="40" t="s">
        <v>348</v>
      </c>
      <c r="P46" s="40" t="s">
        <v>348</v>
      </c>
      <c r="Q46" s="40" t="s">
        <v>348</v>
      </c>
      <c r="R46" s="41" t="s">
        <v>348</v>
      </c>
      <c r="S46" s="42" t="s">
        <v>348</v>
      </c>
      <c r="T46" s="40" t="s">
        <v>348</v>
      </c>
      <c r="U46" s="40" t="s">
        <v>348</v>
      </c>
      <c r="V46" s="40" t="s">
        <v>348</v>
      </c>
      <c r="W46" s="40" t="s">
        <v>348</v>
      </c>
      <c r="X46" s="40" t="s">
        <v>348</v>
      </c>
      <c r="Y46" s="40" t="s">
        <v>348</v>
      </c>
      <c r="Z46" s="40" t="s">
        <v>348</v>
      </c>
      <c r="AA46" s="40" t="s">
        <v>347</v>
      </c>
      <c r="AB46" s="41" t="s">
        <v>347</v>
      </c>
      <c r="AC46" s="42" t="s">
        <v>347</v>
      </c>
      <c r="AD46" s="40" t="s">
        <v>347</v>
      </c>
      <c r="AE46" s="40" t="s">
        <v>347</v>
      </c>
      <c r="AF46" s="40" t="s">
        <v>348</v>
      </c>
      <c r="AG46" s="40" t="s">
        <v>348</v>
      </c>
      <c r="AH46" s="40" t="s">
        <v>348</v>
      </c>
      <c r="AI46" s="40" t="s">
        <v>348</v>
      </c>
      <c r="AJ46" s="40" t="s">
        <v>348</v>
      </c>
      <c r="AK46" s="40" t="s">
        <v>348</v>
      </c>
      <c r="AL46" s="41" t="s">
        <v>348</v>
      </c>
      <c r="AM46" s="42" t="s">
        <v>348</v>
      </c>
      <c r="AN46" s="40" t="s">
        <v>348</v>
      </c>
      <c r="AO46" s="40" t="s">
        <v>348</v>
      </c>
      <c r="AP46" s="40" t="s">
        <v>348</v>
      </c>
      <c r="AQ46" s="40" t="s">
        <v>348</v>
      </c>
      <c r="AR46" s="40" t="s">
        <v>348</v>
      </c>
      <c r="AS46" s="40" t="s">
        <v>348</v>
      </c>
      <c r="AT46" s="40" t="s">
        <v>348</v>
      </c>
      <c r="AU46" s="40" t="s">
        <v>348</v>
      </c>
      <c r="AV46" s="41" t="s">
        <v>348</v>
      </c>
      <c r="AW46" s="42" t="s">
        <v>348</v>
      </c>
      <c r="AX46" s="40" t="s">
        <v>348</v>
      </c>
      <c r="AY46" s="40" t="s">
        <v>348</v>
      </c>
      <c r="AZ46" s="40" t="s">
        <v>348</v>
      </c>
      <c r="BA46" s="40" t="s">
        <v>348</v>
      </c>
      <c r="BB46" s="40" t="s">
        <v>348</v>
      </c>
      <c r="BC46" s="40" t="s">
        <v>348</v>
      </c>
      <c r="BD46" s="40" t="s">
        <v>348</v>
      </c>
      <c r="BE46" s="40" t="s">
        <v>348</v>
      </c>
      <c r="BF46" s="41" t="s">
        <v>348</v>
      </c>
      <c r="BG46" s="42" t="s">
        <v>348</v>
      </c>
      <c r="BH46" s="40" t="s">
        <v>348</v>
      </c>
      <c r="BI46" s="40" t="s">
        <v>348</v>
      </c>
      <c r="BJ46" s="40" t="s">
        <v>348</v>
      </c>
      <c r="BK46" s="40" t="s">
        <v>348</v>
      </c>
      <c r="BL46" s="40" t="s">
        <v>348</v>
      </c>
      <c r="BM46" s="40" t="s">
        <v>348</v>
      </c>
      <c r="BN46" s="40" t="s">
        <v>348</v>
      </c>
      <c r="BO46" s="40" t="s">
        <v>348</v>
      </c>
      <c r="BP46" s="41" t="s">
        <v>348</v>
      </c>
      <c r="BQ46" s="43" t="s">
        <v>348</v>
      </c>
      <c r="BR46" s="40" t="s">
        <v>348</v>
      </c>
      <c r="BS46" s="40" t="s">
        <v>348</v>
      </c>
      <c r="BT46" s="40" t="s">
        <v>348</v>
      </c>
      <c r="BU46" s="40" t="s">
        <v>348</v>
      </c>
      <c r="BV46" s="40" t="s">
        <v>348</v>
      </c>
      <c r="BW46" s="40" t="s">
        <v>348</v>
      </c>
      <c r="BX46" s="40" t="s">
        <v>348</v>
      </c>
      <c r="BY46" s="40" t="s">
        <v>348</v>
      </c>
      <c r="BZ46" s="41" t="s">
        <v>348</v>
      </c>
      <c r="CA46" s="42" t="s">
        <v>348</v>
      </c>
      <c r="CB46" s="40" t="s">
        <v>348</v>
      </c>
      <c r="CC46" s="40" t="s">
        <v>348</v>
      </c>
      <c r="CD46" s="40" t="s">
        <v>348</v>
      </c>
      <c r="CE46" s="40" t="s">
        <v>348</v>
      </c>
      <c r="CF46" s="40" t="s">
        <v>348</v>
      </c>
      <c r="CG46" s="40" t="s">
        <v>348</v>
      </c>
      <c r="CH46" s="40" t="s">
        <v>348</v>
      </c>
      <c r="CI46" s="40" t="s">
        <v>348</v>
      </c>
      <c r="CJ46" s="41" t="s">
        <v>348</v>
      </c>
      <c r="CK46" s="42" t="s">
        <v>348</v>
      </c>
      <c r="CL46" s="40" t="s">
        <v>348</v>
      </c>
      <c r="CM46" s="40" t="s">
        <v>348</v>
      </c>
      <c r="CN46" s="40" t="s">
        <v>348</v>
      </c>
      <c r="CO46" s="40" t="s">
        <v>348</v>
      </c>
      <c r="CP46" s="40" t="s">
        <v>348</v>
      </c>
      <c r="CQ46" s="40" t="s">
        <v>348</v>
      </c>
      <c r="CR46" s="40" t="s">
        <v>348</v>
      </c>
      <c r="CS46" s="40" t="s">
        <v>348</v>
      </c>
      <c r="CT46" s="44" t="s">
        <v>348</v>
      </c>
      <c r="CU46" s="32" t="s">
        <v>354</v>
      </c>
      <c r="CV46" s="47">
        <v>2</v>
      </c>
      <c r="CW46" s="47">
        <v>3</v>
      </c>
      <c r="CX46" s="47">
        <v>3</v>
      </c>
      <c r="CY46" s="55">
        <v>4</v>
      </c>
      <c r="CZ46" s="34" t="s">
        <v>354</v>
      </c>
      <c r="DA46" s="47">
        <f t="shared" si="32"/>
        <v>2</v>
      </c>
      <c r="DB46" s="47">
        <f t="shared" si="33"/>
        <v>6</v>
      </c>
      <c r="DC46" s="47">
        <f t="shared" si="34"/>
        <v>18</v>
      </c>
      <c r="DD46" s="179">
        <f t="shared" si="35"/>
        <v>72</v>
      </c>
      <c r="DE46" s="32">
        <v>300</v>
      </c>
      <c r="DF46" s="47">
        <v>450</v>
      </c>
      <c r="DG46" s="47">
        <v>900</v>
      </c>
      <c r="DH46" s="47">
        <v>1500</v>
      </c>
      <c r="DI46" s="55">
        <v>4500</v>
      </c>
      <c r="DJ46" s="174">
        <v>1</v>
      </c>
      <c r="DK46" s="49">
        <f t="shared" si="36"/>
        <v>0.75</v>
      </c>
      <c r="DL46" s="49">
        <f t="shared" si="37"/>
        <v>0.5</v>
      </c>
      <c r="DM46" s="49">
        <f t="shared" si="38"/>
        <v>0.27777777777777773</v>
      </c>
      <c r="DN46" s="56">
        <f t="shared" si="39"/>
        <v>0.20833333333333334</v>
      </c>
      <c r="DO46" s="45" t="s">
        <v>357</v>
      </c>
      <c r="DP46" s="31"/>
      <c r="DQ46" s="46">
        <v>4</v>
      </c>
      <c r="DR46" s="32">
        <v>18</v>
      </c>
      <c r="DS46" s="47">
        <v>11</v>
      </c>
      <c r="DT46" s="47">
        <v>41</v>
      </c>
      <c r="DU46" s="47">
        <v>8</v>
      </c>
      <c r="DV46" s="47">
        <v>6</v>
      </c>
      <c r="DW46" s="47">
        <v>6</v>
      </c>
      <c r="DX46" s="47">
        <v>33</v>
      </c>
      <c r="DY46" s="47">
        <v>53</v>
      </c>
      <c r="DZ46" s="48">
        <f t="shared" si="40"/>
        <v>47</v>
      </c>
      <c r="EA46" s="32">
        <f>RANK(DR46,$DR$9:$DR$350,0)</f>
        <v>287</v>
      </c>
      <c r="EB46" s="47">
        <f>RANK(DS46,$DS$9:$DS$350,0)</f>
        <v>282</v>
      </c>
      <c r="EC46" s="47">
        <f>RANK(DT46,$DT$9:$DT$350,0)</f>
        <v>98</v>
      </c>
      <c r="ED46" s="47">
        <f>RANK(DU46,$DU$9:$DU$350,0)</f>
        <v>290</v>
      </c>
      <c r="EE46" s="47">
        <f>RANK(DV46,$DV$9:$DV$350,0)</f>
        <v>272</v>
      </c>
      <c r="EF46" s="47">
        <f>RANK(DW46,$DW$9:$DW$350,0)</f>
        <v>258</v>
      </c>
      <c r="EG46" s="47">
        <f>RANK(DX46,$DX$9:$DX$350,0)</f>
        <v>154</v>
      </c>
      <c r="EH46" s="47">
        <f>RANK(DY46,$DY$9:$DY$350,0)</f>
        <v>79</v>
      </c>
      <c r="EI46" s="48">
        <f>RANK(DZ46,$DZ$9:$DZ$350,0)</f>
        <v>185</v>
      </c>
      <c r="EJ46" s="32">
        <f>COUNTIFS($DR$9:$DR$350,"&gt;"&amp;DR46,$DO$9:$DO$350,DO46)+1</f>
        <v>55</v>
      </c>
      <c r="EK46" s="47">
        <f>COUNTIFS($DS$9:$DS$350,"&gt;"&amp;DS46,$DO$9:$DO$350,DO46)+1</f>
        <v>47</v>
      </c>
      <c r="EL46" s="47">
        <f>COUNTIFS($DT$9:$DT$350,"&gt;"&amp;DT46,$DO$9:$DO$350,DO46)+1</f>
        <v>38</v>
      </c>
      <c r="EM46" s="47">
        <f>COUNTIFS($DU$9:$DU$350,"&gt;"&amp;DU46,$DO$9:$DO$350,DO46)+1</f>
        <v>54</v>
      </c>
      <c r="EN46" s="47">
        <f>COUNTIFS($DV$9:$DV$350,"&gt;"&amp;DV46,$DO$9:$DO$350,DO46)+1</f>
        <v>43</v>
      </c>
      <c r="EO46" s="47">
        <f>COUNTIFS($DW$9:$DW$350,"&gt;"&amp;DW46,$DO$9:$DO$350,DO46)+1</f>
        <v>42</v>
      </c>
      <c r="EP46" s="47">
        <f>COUNTIFS($DX$9:$DX$350,"&gt;"&amp;DX46,$DO$9:$DO$350,DO46)+1</f>
        <v>43</v>
      </c>
      <c r="EQ46" s="47">
        <f>COUNTIFS($DY$9:$DY$350,"&gt;"&amp;DY46,$DO$9:$DO$350,DO46)+1</f>
        <v>29</v>
      </c>
      <c r="ER46" s="48">
        <f>COUNTIFS($DZ$9:$DZ$350,"&gt;"&amp;DZ46,$DO$9:$DO$350,DO46)+1</f>
        <v>38</v>
      </c>
      <c r="ES46" s="164">
        <f t="shared" si="41"/>
        <v>0.6</v>
      </c>
      <c r="ET46" s="165">
        <f t="shared" si="42"/>
        <v>0.37</v>
      </c>
      <c r="EU46" s="165">
        <f t="shared" si="43"/>
        <v>1.37</v>
      </c>
      <c r="EV46" s="165">
        <f t="shared" si="44"/>
        <v>0.27</v>
      </c>
      <c r="EW46" s="165">
        <f t="shared" si="45"/>
        <v>0.2</v>
      </c>
      <c r="EX46" s="165">
        <f t="shared" si="46"/>
        <v>0.2</v>
      </c>
      <c r="EY46" s="165">
        <f t="shared" si="47"/>
        <v>1.1000000000000001</v>
      </c>
      <c r="EZ46" s="165">
        <f t="shared" si="48"/>
        <v>1.77</v>
      </c>
      <c r="FA46" s="213">
        <f t="shared" si="49"/>
        <v>1.57</v>
      </c>
      <c r="FB46" s="164">
        <f>ROUND(((ES46-AVERAGE(ES$9:ES$350))/STDEVP(ES$9:ES$350)*10+50),2)</f>
        <v>35.909999999999997</v>
      </c>
      <c r="FC46" s="165">
        <f>ROUND(((ET46-AVERAGE(ET$9:ET$350))/STDEVP(ET$9:ET$350)*10+50),2)</f>
        <v>40.08</v>
      </c>
      <c r="FD46" s="165">
        <f>ROUND(((EU46-AVERAGE(EU$9:EU$350))/STDEVP(EU$9:EU$350)*10+50),2)</f>
        <v>80.83</v>
      </c>
      <c r="FE46" s="165">
        <f>ROUND(((EV46-AVERAGE(EV$9:EV$350))/STDEVP(EV$9:EV$350)*10+50),2)</f>
        <v>37.86</v>
      </c>
      <c r="FF46" s="165">
        <f>ROUND(((EW46-AVERAGE(EW$9:EW$350))/STDEVP(EW$9:EW$350)*10+50),2)</f>
        <v>43.36</v>
      </c>
      <c r="FG46" s="165">
        <f>ROUND(((EX46-AVERAGE(EX$9:EX$350))/STDEVP(EX$9:EX$350)*10+50),2)</f>
        <v>44.58</v>
      </c>
      <c r="FH46" s="165">
        <f>ROUND(((EY46-AVERAGE(EY$9:EY$350))/STDEVP(EY$9:EY$350)*10+50),2)</f>
        <v>63.81</v>
      </c>
      <c r="FI46" s="165">
        <f>ROUND(((EZ46-AVERAGE(EZ$9:EZ$350))/STDEVP(EZ$9:EZ$350)*10+50),2)</f>
        <v>84.04</v>
      </c>
      <c r="FJ46" s="166">
        <f>ROUND(((FA46-AVERAGE(FA$9:FA$350))/STDEVP(FA$9:FA$350)*10+50),2)</f>
        <v>71.16</v>
      </c>
      <c r="FK46" s="32">
        <f>RANK(FB46,$FB$9:$FB$350,0)</f>
        <v>295</v>
      </c>
      <c r="FL46" s="47">
        <f>RANK(FC46,$FC$9:$FC$350,0)</f>
        <v>264</v>
      </c>
      <c r="FM46" s="47">
        <f>RANK(FD46,$FD$9:$FD$350,0)</f>
        <v>1</v>
      </c>
      <c r="FN46" s="47">
        <f>RANK(FE46,$FE$9:$FE$350,0)</f>
        <v>287</v>
      </c>
      <c r="FO46" s="47">
        <f>RANK(FF46,$FF$9:$FF$350,0)</f>
        <v>247</v>
      </c>
      <c r="FP46" s="47">
        <f>RANK(FG46,$FG$9:$FG$350,0)</f>
        <v>206</v>
      </c>
      <c r="FQ46" s="47">
        <f>RANK(FH46,$FH$9:$FH$350,0)</f>
        <v>27</v>
      </c>
      <c r="FR46" s="47">
        <f>RANK(FI46,$FI$9:$FI$350,0)</f>
        <v>1</v>
      </c>
      <c r="FS46" s="48">
        <f>RANK(FJ46,$FJ$9:$FJ$350,0)</f>
        <v>13</v>
      </c>
      <c r="FT46" s="164">
        <f>ROUND(AVERAGEIF($DO$9:$DO$347,$DO46,$ES$9:$ES$347),2)</f>
        <v>0.97</v>
      </c>
      <c r="FU46" s="165">
        <f>ROUND(AVERAGEIF($DO$9:$DO$347,$DO46,$ET$9:$ET$347),2)</f>
        <v>0.37</v>
      </c>
      <c r="FV46" s="165">
        <f>ROUND(AVERAGEIF($DO$9:$DO$347,$DO46,$EU$9:$EU$347),2)</f>
        <v>0.82</v>
      </c>
      <c r="FW46" s="165">
        <f>ROUND(AVERAGEIF($DO$9:$DO$347,$DO46,$EV$9:$EV$347),2)</f>
        <v>0.42</v>
      </c>
      <c r="FX46" s="165">
        <f>ROUND(AVERAGEIF($DO$9:$DO$347,$DO46,$EW$9:$EW$347),2)</f>
        <v>0.16</v>
      </c>
      <c r="FY46" s="165">
        <f>ROUND(AVERAGEIF($DO$9:$DO$347,$DO46,$EX$9:$EX$347),2)</f>
        <v>0.15</v>
      </c>
      <c r="FZ46" s="165">
        <f>ROUND(AVERAGEIF($DO$9:$DO$347,$DO46,$EY$9:$EY$347),2)</f>
        <v>0.78</v>
      </c>
      <c r="GA46" s="165">
        <f>ROUND(AVERAGEIF($DO$9:$DO$347,$DO46,$EZ$9:$EZ$347),2)</f>
        <v>0.92</v>
      </c>
      <c r="GB46" s="166">
        <f>ROUND(AVERAGEIF($DO$9:$DO$347,$DO46,$FA$9:$FA$347),2)</f>
        <v>0.98</v>
      </c>
      <c r="GC46" s="239">
        <f t="shared" si="23"/>
        <v>-0.37</v>
      </c>
      <c r="GD46" s="243">
        <f t="shared" si="24"/>
        <v>0</v>
      </c>
      <c r="GE46" s="243">
        <f t="shared" si="25"/>
        <v>0.55000000000000016</v>
      </c>
      <c r="GF46" s="243">
        <f t="shared" si="26"/>
        <v>-0.14999999999999997</v>
      </c>
      <c r="GG46" s="243">
        <f t="shared" si="27"/>
        <v>4.0000000000000008E-2</v>
      </c>
      <c r="GH46" s="243">
        <f t="shared" si="28"/>
        <v>5.0000000000000017E-2</v>
      </c>
      <c r="GI46" s="243">
        <f t="shared" si="29"/>
        <v>0.32000000000000006</v>
      </c>
      <c r="GJ46" s="243">
        <f t="shared" si="30"/>
        <v>0.85</v>
      </c>
      <c r="GK46" s="244">
        <f t="shared" si="31"/>
        <v>0.59000000000000008</v>
      </c>
      <c r="GL46" s="238">
        <f>COUNTIFS($ES$9:$ES$350,"&gt;"&amp;ES46,$DO$9:$DO$350,$DO46)+1</f>
        <v>56</v>
      </c>
      <c r="GM46" s="240">
        <f>COUNTIFS($ET$9:$ET$350,"&gt;"&amp;ET46,$DO$9:$DO$350,$DO46)+1</f>
        <v>23</v>
      </c>
      <c r="GN46" s="240">
        <f>COUNTIFS($EU$9:$EU$350,"&gt;"&amp;EU46,$DO$9:$DO$350,$DO46)+1</f>
        <v>1</v>
      </c>
      <c r="GO46" s="240">
        <f>COUNTIFS($EV$9:$EV$350,"&gt;"&amp;EV46,$DO$9:$DO$350,$DO46)+1</f>
        <v>52</v>
      </c>
      <c r="GP46" s="240">
        <f>COUNTIFS($EW$9:$EW$350,"&gt;"&amp;EW46,$DO$9:$DO$350,$DO46)+1</f>
        <v>8</v>
      </c>
      <c r="GQ46" s="240">
        <f>COUNTIFS($EX$9:$EX$350,"&gt;"&amp;EX46,$DO$9:$DO$350,$DO46)+1</f>
        <v>8</v>
      </c>
      <c r="GR46" s="240">
        <f>COUNTIFS($EY$9:$EY$350,"&gt;"&amp;EY46,$DO$9:$DO$350,$DO46)+1</f>
        <v>2</v>
      </c>
      <c r="GS46" s="240">
        <f>COUNTIFS($EZ$9:$EZ$350,"&gt;"&amp;EZ46,$DO$9:$DO$350,$DO46)+1</f>
        <v>1</v>
      </c>
      <c r="GT46" s="241">
        <f>COUNTIFS($FA$9:$FA$350,"&gt;"&amp;FA46,$DO$9:$DO$350,$DO46)+1</f>
        <v>1</v>
      </c>
      <c r="GU46" s="167"/>
      <c r="GV46" s="49">
        <v>7.0000000000000007E-2</v>
      </c>
      <c r="GW46" s="49"/>
      <c r="GX46" s="49"/>
      <c r="GY46" s="49"/>
      <c r="GZ46" s="50"/>
      <c r="HA46" s="51"/>
      <c r="HB46" s="52"/>
      <c r="HC46" s="53"/>
      <c r="HD46" s="49"/>
      <c r="HE46" s="49"/>
      <c r="HF46" s="49"/>
      <c r="HG46" s="49"/>
      <c r="HH46" s="49"/>
      <c r="HI46" s="49"/>
      <c r="HJ46" s="144"/>
      <c r="HK46" s="51"/>
      <c r="HL46" s="49"/>
      <c r="HM46" s="49"/>
      <c r="HN46" s="49"/>
      <c r="HO46" s="49"/>
      <c r="HP46" s="49"/>
      <c r="HQ46" s="49"/>
      <c r="HR46" s="150"/>
      <c r="HS46" s="53"/>
      <c r="HT46" s="49"/>
      <c r="HU46" s="49"/>
      <c r="HV46" s="49"/>
      <c r="HW46" s="49"/>
      <c r="HX46" s="49"/>
      <c r="HY46" s="49"/>
      <c r="HZ46" s="144"/>
      <c r="IA46" s="51"/>
      <c r="IB46" s="49"/>
      <c r="IC46" s="49"/>
      <c r="ID46" s="49"/>
      <c r="IE46" s="49"/>
      <c r="IF46" s="49"/>
      <c r="IG46" s="49"/>
      <c r="IH46" s="49"/>
      <c r="II46" s="49"/>
      <c r="IJ46" s="49"/>
      <c r="IK46" s="49"/>
      <c r="IL46" s="49"/>
      <c r="IM46" s="150"/>
      <c r="IN46" s="51"/>
      <c r="IO46" s="49"/>
      <c r="IP46" s="49"/>
      <c r="IQ46" s="49"/>
      <c r="IR46" s="150"/>
      <c r="IS46" s="53"/>
      <c r="IT46" s="49"/>
      <c r="IU46" s="49"/>
      <c r="IV46" s="49"/>
      <c r="IW46" s="49"/>
      <c r="IX46" s="156"/>
      <c r="IY46" s="49"/>
      <c r="IZ46" s="49"/>
      <c r="JA46" s="49"/>
      <c r="JB46" s="49"/>
      <c r="JC46" s="49"/>
      <c r="JD46" s="49"/>
      <c r="JE46" s="49"/>
      <c r="JF46" s="49"/>
      <c r="JG46" s="156"/>
      <c r="JH46" s="49"/>
      <c r="JI46" s="49"/>
      <c r="JJ46" s="49"/>
      <c r="JK46" s="49"/>
      <c r="JL46" s="49"/>
      <c r="JM46" s="49"/>
      <c r="JN46" s="144"/>
      <c r="JO46" s="54"/>
      <c r="JP46" s="55"/>
      <c r="JQ46" s="51"/>
      <c r="JR46" s="49"/>
      <c r="JS46" s="47"/>
      <c r="JT46" s="47"/>
      <c r="JU46" s="47"/>
      <c r="JV46" s="245"/>
      <c r="JW46" s="53"/>
      <c r="JX46" s="49"/>
      <c r="JY46" s="49"/>
      <c r="JZ46" s="49"/>
      <c r="KA46" s="144"/>
      <c r="KB46" s="51"/>
      <c r="KC46" s="49"/>
      <c r="KD46" s="49"/>
      <c r="KE46" s="49"/>
      <c r="KF46" s="49"/>
      <c r="KG46" s="49"/>
      <c r="KH46" s="49"/>
      <c r="KI46" s="49"/>
      <c r="KJ46" s="150"/>
      <c r="KK46" s="53"/>
      <c r="KL46" s="49"/>
      <c r="KM46" s="49"/>
      <c r="KN46" s="49"/>
      <c r="KO46" s="49"/>
      <c r="KP46" s="49"/>
      <c r="KQ46" s="49"/>
      <c r="KR46" s="49"/>
      <c r="KS46" s="49"/>
      <c r="KT46" s="49"/>
      <c r="KU46" s="49"/>
      <c r="KV46" s="49"/>
      <c r="KW46" s="156"/>
      <c r="KX46" s="156"/>
      <c r="KY46" s="156"/>
      <c r="KZ46" s="49"/>
      <c r="LA46" s="49"/>
      <c r="LB46" s="49"/>
      <c r="LC46" s="49"/>
      <c r="LD46" s="49"/>
      <c r="LE46" s="156"/>
      <c r="LF46" s="49"/>
      <c r="LG46" s="49"/>
      <c r="LH46" s="49"/>
      <c r="LI46" s="49"/>
      <c r="LJ46" s="49"/>
      <c r="LK46" s="49"/>
      <c r="LL46" s="49"/>
      <c r="LM46" s="49"/>
      <c r="LN46" s="156"/>
      <c r="LO46" s="49"/>
      <c r="LP46" s="49"/>
      <c r="LQ46" s="49"/>
      <c r="LR46" s="49"/>
      <c r="LS46" s="49">
        <v>0.05</v>
      </c>
      <c r="LT46" s="49"/>
      <c r="LU46" s="56"/>
      <c r="LV46" s="35" t="s">
        <v>437</v>
      </c>
      <c r="LW46" s="36" t="s">
        <v>442</v>
      </c>
      <c r="LX46" s="200" t="s">
        <v>443</v>
      </c>
      <c r="LY46" s="201" t="s">
        <v>444</v>
      </c>
      <c r="LZ46" s="192"/>
      <c r="MA46" s="5" t="s">
        <v>1</v>
      </c>
    </row>
    <row r="47" spans="1:339" ht="17.25" customHeight="1" x14ac:dyDescent="0.15">
      <c r="A47" s="181">
        <v>39</v>
      </c>
      <c r="B47" s="242" t="s">
        <v>442</v>
      </c>
      <c r="C47" s="37"/>
      <c r="D47" s="37"/>
      <c r="E47" s="38" t="s">
        <v>345</v>
      </c>
      <c r="F47" s="36">
        <v>24</v>
      </c>
      <c r="G47" s="36" t="s">
        <v>346</v>
      </c>
      <c r="H47" s="36"/>
      <c r="I47" s="39" t="s">
        <v>348</v>
      </c>
      <c r="J47" s="40" t="s">
        <v>348</v>
      </c>
      <c r="K47" s="40" t="s">
        <v>348</v>
      </c>
      <c r="L47" s="40" t="s">
        <v>348</v>
      </c>
      <c r="M47" s="40" t="s">
        <v>348</v>
      </c>
      <c r="N47" s="40" t="s">
        <v>348</v>
      </c>
      <c r="O47" s="40" t="s">
        <v>348</v>
      </c>
      <c r="P47" s="40" t="s">
        <v>348</v>
      </c>
      <c r="Q47" s="40" t="s">
        <v>348</v>
      </c>
      <c r="R47" s="41" t="s">
        <v>348</v>
      </c>
      <c r="S47" s="42" t="s">
        <v>348</v>
      </c>
      <c r="T47" s="40" t="s">
        <v>348</v>
      </c>
      <c r="U47" s="40" t="s">
        <v>348</v>
      </c>
      <c r="V47" s="40" t="s">
        <v>348</v>
      </c>
      <c r="W47" s="40" t="s">
        <v>348</v>
      </c>
      <c r="X47" s="40" t="s">
        <v>347</v>
      </c>
      <c r="Y47" s="40" t="s">
        <v>347</v>
      </c>
      <c r="Z47" s="40" t="s">
        <v>347</v>
      </c>
      <c r="AA47" s="40" t="s">
        <v>348</v>
      </c>
      <c r="AB47" s="41" t="s">
        <v>348</v>
      </c>
      <c r="AC47" s="42" t="s">
        <v>348</v>
      </c>
      <c r="AD47" s="40" t="s">
        <v>348</v>
      </c>
      <c r="AE47" s="40" t="s">
        <v>348</v>
      </c>
      <c r="AF47" s="40" t="s">
        <v>348</v>
      </c>
      <c r="AG47" s="40" t="s">
        <v>348</v>
      </c>
      <c r="AH47" s="40" t="s">
        <v>348</v>
      </c>
      <c r="AI47" s="40" t="s">
        <v>348</v>
      </c>
      <c r="AJ47" s="40" t="s">
        <v>348</v>
      </c>
      <c r="AK47" s="40" t="s">
        <v>348</v>
      </c>
      <c r="AL47" s="41" t="s">
        <v>348</v>
      </c>
      <c r="AM47" s="42" t="s">
        <v>348</v>
      </c>
      <c r="AN47" s="40" t="s">
        <v>348</v>
      </c>
      <c r="AO47" s="40" t="s">
        <v>348</v>
      </c>
      <c r="AP47" s="40" t="s">
        <v>348</v>
      </c>
      <c r="AQ47" s="40" t="s">
        <v>348</v>
      </c>
      <c r="AR47" s="40" t="s">
        <v>348</v>
      </c>
      <c r="AS47" s="40" t="s">
        <v>348</v>
      </c>
      <c r="AT47" s="40" t="s">
        <v>348</v>
      </c>
      <c r="AU47" s="40" t="s">
        <v>348</v>
      </c>
      <c r="AV47" s="41" t="s">
        <v>348</v>
      </c>
      <c r="AW47" s="42" t="s">
        <v>348</v>
      </c>
      <c r="AX47" s="40" t="s">
        <v>348</v>
      </c>
      <c r="AY47" s="40" t="s">
        <v>348</v>
      </c>
      <c r="AZ47" s="40" t="s">
        <v>348</v>
      </c>
      <c r="BA47" s="40" t="s">
        <v>348</v>
      </c>
      <c r="BB47" s="40" t="s">
        <v>348</v>
      </c>
      <c r="BC47" s="40" t="s">
        <v>348</v>
      </c>
      <c r="BD47" s="40" t="s">
        <v>348</v>
      </c>
      <c r="BE47" s="40" t="s">
        <v>348</v>
      </c>
      <c r="BF47" s="41" t="s">
        <v>348</v>
      </c>
      <c r="BG47" s="42" t="s">
        <v>348</v>
      </c>
      <c r="BH47" s="40" t="s">
        <v>348</v>
      </c>
      <c r="BI47" s="40" t="s">
        <v>348</v>
      </c>
      <c r="BJ47" s="40" t="s">
        <v>348</v>
      </c>
      <c r="BK47" s="40" t="s">
        <v>348</v>
      </c>
      <c r="BL47" s="40" t="s">
        <v>348</v>
      </c>
      <c r="BM47" s="40" t="s">
        <v>348</v>
      </c>
      <c r="BN47" s="40" t="s">
        <v>348</v>
      </c>
      <c r="BO47" s="40" t="s">
        <v>348</v>
      </c>
      <c r="BP47" s="41" t="s">
        <v>348</v>
      </c>
      <c r="BQ47" s="43" t="s">
        <v>348</v>
      </c>
      <c r="BR47" s="40" t="s">
        <v>348</v>
      </c>
      <c r="BS47" s="40" t="s">
        <v>348</v>
      </c>
      <c r="BT47" s="40" t="s">
        <v>348</v>
      </c>
      <c r="BU47" s="40" t="s">
        <v>348</v>
      </c>
      <c r="BV47" s="40" t="s">
        <v>348</v>
      </c>
      <c r="BW47" s="40" t="s">
        <v>348</v>
      </c>
      <c r="BX47" s="40" t="s">
        <v>348</v>
      </c>
      <c r="BY47" s="40" t="s">
        <v>348</v>
      </c>
      <c r="BZ47" s="41" t="s">
        <v>348</v>
      </c>
      <c r="CA47" s="42" t="s">
        <v>348</v>
      </c>
      <c r="CB47" s="40" t="s">
        <v>348</v>
      </c>
      <c r="CC47" s="40" t="s">
        <v>348</v>
      </c>
      <c r="CD47" s="40" t="s">
        <v>348</v>
      </c>
      <c r="CE47" s="40" t="s">
        <v>348</v>
      </c>
      <c r="CF47" s="40" t="s">
        <v>348</v>
      </c>
      <c r="CG47" s="40" t="s">
        <v>348</v>
      </c>
      <c r="CH47" s="40" t="s">
        <v>348</v>
      </c>
      <c r="CI47" s="40" t="s">
        <v>348</v>
      </c>
      <c r="CJ47" s="41" t="s">
        <v>348</v>
      </c>
      <c r="CK47" s="42" t="s">
        <v>348</v>
      </c>
      <c r="CL47" s="40" t="s">
        <v>348</v>
      </c>
      <c r="CM47" s="40" t="s">
        <v>348</v>
      </c>
      <c r="CN47" s="40" t="s">
        <v>348</v>
      </c>
      <c r="CO47" s="40" t="s">
        <v>348</v>
      </c>
      <c r="CP47" s="40" t="s">
        <v>348</v>
      </c>
      <c r="CQ47" s="40" t="s">
        <v>348</v>
      </c>
      <c r="CR47" s="40" t="s">
        <v>348</v>
      </c>
      <c r="CS47" s="40" t="s">
        <v>348</v>
      </c>
      <c r="CT47" s="44" t="s">
        <v>348</v>
      </c>
      <c r="CU47" s="32" t="s">
        <v>354</v>
      </c>
      <c r="CV47" s="47">
        <v>2</v>
      </c>
      <c r="CW47" s="47">
        <v>3</v>
      </c>
      <c r="CX47" s="47">
        <v>3</v>
      </c>
      <c r="CY47" s="55">
        <v>4</v>
      </c>
      <c r="CZ47" s="34" t="s">
        <v>354</v>
      </c>
      <c r="DA47" s="47">
        <f t="shared" si="32"/>
        <v>2</v>
      </c>
      <c r="DB47" s="47">
        <f t="shared" si="33"/>
        <v>6</v>
      </c>
      <c r="DC47" s="47">
        <f t="shared" si="34"/>
        <v>18</v>
      </c>
      <c r="DD47" s="179">
        <f t="shared" si="35"/>
        <v>72</v>
      </c>
      <c r="DE47" s="32">
        <v>20</v>
      </c>
      <c r="DF47" s="47">
        <v>30</v>
      </c>
      <c r="DG47" s="47">
        <v>60</v>
      </c>
      <c r="DH47" s="47"/>
      <c r="DI47" s="55">
        <v>270</v>
      </c>
      <c r="DJ47" s="174">
        <v>1</v>
      </c>
      <c r="DK47" s="49">
        <f t="shared" si="36"/>
        <v>0.75</v>
      </c>
      <c r="DL47" s="49">
        <f t="shared" si="37"/>
        <v>0.5</v>
      </c>
      <c r="DM47" s="49">
        <f t="shared" si="38"/>
        <v>0</v>
      </c>
      <c r="DN47" s="56">
        <f t="shared" si="39"/>
        <v>0.1875</v>
      </c>
      <c r="DO47" s="45" t="s">
        <v>355</v>
      </c>
      <c r="DP47" s="31" t="s">
        <v>445</v>
      </c>
      <c r="DQ47" s="46">
        <v>4</v>
      </c>
      <c r="DR47" s="32">
        <v>23</v>
      </c>
      <c r="DS47" s="47">
        <v>22</v>
      </c>
      <c r="DT47" s="47">
        <v>10</v>
      </c>
      <c r="DU47" s="47">
        <v>11</v>
      </c>
      <c r="DV47" s="47">
        <v>7</v>
      </c>
      <c r="DW47" s="47">
        <v>17</v>
      </c>
      <c r="DX47" s="47">
        <v>11</v>
      </c>
      <c r="DY47" s="47">
        <v>10</v>
      </c>
      <c r="DZ47" s="48">
        <f t="shared" si="40"/>
        <v>17</v>
      </c>
      <c r="EA47" s="32">
        <f>RANK(DR47,$DR$9:$DR$350,0)</f>
        <v>273</v>
      </c>
      <c r="EB47" s="47">
        <f>RANK(DS47,$DS$9:$DS$350,0)</f>
        <v>224</v>
      </c>
      <c r="EC47" s="47">
        <f>RANK(DT47,$DT$9:$DT$350,0)</f>
        <v>277</v>
      </c>
      <c r="ED47" s="47">
        <f>RANK(DU47,$DU$9:$DU$350,0)</f>
        <v>267</v>
      </c>
      <c r="EE47" s="47">
        <f>RANK(DV47,$DV$9:$DV$350,0)</f>
        <v>263</v>
      </c>
      <c r="EF47" s="47">
        <f>RANK(DW47,$DW$9:$DW$350,0)</f>
        <v>137</v>
      </c>
      <c r="EG47" s="47">
        <f>RANK(DX47,$DX$9:$DX$350,0)</f>
        <v>263</v>
      </c>
      <c r="EH47" s="47">
        <f>RANK(DY47,$DY$9:$DY$350,0)</f>
        <v>258</v>
      </c>
      <c r="EI47" s="48">
        <f>RANK(DZ47,$DZ$9:$DZ$350,0)</f>
        <v>287</v>
      </c>
      <c r="EJ47" s="32">
        <f>COUNTIFS($DR$9:$DR$350,"&gt;"&amp;DR47,$DO$9:$DO$350,DO47)+1</f>
        <v>48</v>
      </c>
      <c r="EK47" s="47">
        <f>COUNTIFS($DS$9:$DS$350,"&gt;"&amp;DS47,$DO$9:$DO$350,DO47)+1</f>
        <v>51</v>
      </c>
      <c r="EL47" s="47">
        <f>COUNTIFS($DT$9:$DT$350,"&gt;"&amp;DT47,$DO$9:$DO$350,DO47)+1</f>
        <v>50</v>
      </c>
      <c r="EM47" s="47">
        <f>COUNTIFS($DU$9:$DU$350,"&gt;"&amp;DU47,$DO$9:$DO$350,DO47)+1</f>
        <v>47</v>
      </c>
      <c r="EN47" s="47">
        <f>COUNTIFS($DV$9:$DV$350,"&gt;"&amp;DV47,$DO$9:$DO$350,DO47)+1</f>
        <v>49</v>
      </c>
      <c r="EO47" s="47">
        <f>COUNTIFS($DW$9:$DW$350,"&gt;"&amp;DW47,$DO$9:$DO$350,DO47)+1</f>
        <v>51</v>
      </c>
      <c r="EP47" s="47">
        <f>COUNTIFS($DX$9:$DX$350,"&gt;"&amp;DX47,$DO$9:$DO$350,DO47)+1</f>
        <v>49</v>
      </c>
      <c r="EQ47" s="47">
        <f>COUNTIFS($DY$9:$DY$350,"&gt;"&amp;DY47,$DO$9:$DO$350,DO47)+1</f>
        <v>51</v>
      </c>
      <c r="ER47" s="48">
        <f>COUNTIFS($DZ$9:$DZ$350,"&gt;"&amp;DZ47,$DO$9:$DO$350,DO47)+1</f>
        <v>51</v>
      </c>
      <c r="ES47" s="164">
        <f t="shared" si="41"/>
        <v>0.96</v>
      </c>
      <c r="ET47" s="165">
        <f t="shared" si="42"/>
        <v>0.92</v>
      </c>
      <c r="EU47" s="165">
        <f t="shared" si="43"/>
        <v>0.42</v>
      </c>
      <c r="EV47" s="165">
        <f t="shared" si="44"/>
        <v>0.46</v>
      </c>
      <c r="EW47" s="165">
        <f t="shared" si="45"/>
        <v>0.28999999999999998</v>
      </c>
      <c r="EX47" s="165">
        <f t="shared" si="46"/>
        <v>0.71</v>
      </c>
      <c r="EY47" s="165">
        <f t="shared" si="47"/>
        <v>0.46</v>
      </c>
      <c r="EZ47" s="165">
        <f t="shared" si="48"/>
        <v>0.42</v>
      </c>
      <c r="FA47" s="213">
        <f t="shared" si="49"/>
        <v>0.71</v>
      </c>
      <c r="FB47" s="164">
        <f>ROUND(((ES47-AVERAGE(ES$9:ES$350))/STDEVP(ES$9:ES$350)*10+50),2)</f>
        <v>49.21</v>
      </c>
      <c r="FC47" s="165">
        <f>ROUND(((ET47-AVERAGE(ET$9:ET$350))/STDEVP(ET$9:ET$350)*10+50),2)</f>
        <v>55.45</v>
      </c>
      <c r="FD47" s="165">
        <f>ROUND(((EU47-AVERAGE(EU$9:EU$350))/STDEVP(EU$9:EU$350)*10+50),2)</f>
        <v>43.76</v>
      </c>
      <c r="FE47" s="165">
        <f>ROUND(((EV47-AVERAGE(EV$9:EV$350))/STDEVP(EV$9:EV$350)*10+50),2)</f>
        <v>47.53</v>
      </c>
      <c r="FF47" s="165">
        <f>ROUND(((EW47-AVERAGE(EW$9:EW$350))/STDEVP(EW$9:EW$350)*10+50),2)</f>
        <v>46.42</v>
      </c>
      <c r="FG47" s="165">
        <f>ROUND(((EX47-AVERAGE(EX$9:EX$350))/STDEVP(EX$9:EX$350)*10+50),2)</f>
        <v>62.65</v>
      </c>
      <c r="FH47" s="165">
        <f>ROUND(((EY47-AVERAGE(EY$9:EY$350))/STDEVP(EY$9:EY$350)*10+50),2)</f>
        <v>44.57</v>
      </c>
      <c r="FI47" s="165">
        <f>ROUND(((EZ47-AVERAGE(EZ$9:EZ$350))/STDEVP(EZ$9:EZ$350)*10+50),2)</f>
        <v>43.59</v>
      </c>
      <c r="FJ47" s="166">
        <f>ROUND(((FA47-AVERAGE(FA$9:FA$350))/STDEVP(FA$9:FA$350)*10+50),2)</f>
        <v>40.58</v>
      </c>
      <c r="FK47" s="32">
        <f>RANK(FB47,$FB$9:$FB$350,0)</f>
        <v>150</v>
      </c>
      <c r="FL47" s="47">
        <f>RANK(FC47,$FC$9:$FC$350,0)</f>
        <v>93</v>
      </c>
      <c r="FM47" s="47">
        <f>RANK(FD47,$FD$9:$FD$350,0)</f>
        <v>232</v>
      </c>
      <c r="FN47" s="47">
        <f>RANK(FE47,$FE$9:$FE$350,0)</f>
        <v>183</v>
      </c>
      <c r="FO47" s="47">
        <f>RANK(FF47,$FF$9:$FF$350,0)</f>
        <v>155</v>
      </c>
      <c r="FP47" s="47">
        <f>RANK(FG47,$FG$9:$FG$350,0)</f>
        <v>34</v>
      </c>
      <c r="FQ47" s="47">
        <f>RANK(FH47,$FH$9:$FH$350,0)</f>
        <v>209</v>
      </c>
      <c r="FR47" s="47">
        <f>RANK(FI47,$FI$9:$FI$350,0)</f>
        <v>230</v>
      </c>
      <c r="FS47" s="48">
        <f>RANK(FJ47,$FJ$9:$FJ$350,0)</f>
        <v>272</v>
      </c>
      <c r="FT47" s="164">
        <f>ROUND(AVERAGEIF($DO$9:$DO$347,$DO47,$ES$9:$ES$347),2)</f>
        <v>0.95</v>
      </c>
      <c r="FU47" s="165">
        <f>ROUND(AVERAGEIF($DO$9:$DO$347,$DO47,$ET$9:$ET$347),2)</f>
        <v>0.99</v>
      </c>
      <c r="FV47" s="165">
        <f>ROUND(AVERAGEIF($DO$9:$DO$347,$DO47,$EU$9:$EU$347),2)</f>
        <v>0.44</v>
      </c>
      <c r="FW47" s="165">
        <f>ROUND(AVERAGEIF($DO$9:$DO$347,$DO47,$EV$9:$EV$347),2)</f>
        <v>0.45</v>
      </c>
      <c r="FX47" s="165">
        <f>ROUND(AVERAGEIF($DO$9:$DO$347,$DO47,$EW$9:$EW$347),2)</f>
        <v>0.36</v>
      </c>
      <c r="FY47" s="165">
        <f>ROUND(AVERAGEIF($DO$9:$DO$347,$DO47,$EX$9:$EX$347),2)</f>
        <v>0.84</v>
      </c>
      <c r="FZ47" s="165">
        <f>ROUND(AVERAGEIF($DO$9:$DO$347,$DO47,$EY$9:$EY$347),2)</f>
        <v>0.46</v>
      </c>
      <c r="GA47" s="165">
        <f>ROUND(AVERAGEIF($DO$9:$DO$347,$DO47,$EZ$9:$EZ$347),2)</f>
        <v>0.44</v>
      </c>
      <c r="GB47" s="166">
        <f>ROUND(AVERAGEIF($DO$9:$DO$347,$DO47,$FA$9:$FA$347),2)</f>
        <v>0.8</v>
      </c>
      <c r="GC47" s="239">
        <f t="shared" si="23"/>
        <v>1.0000000000000009E-2</v>
      </c>
      <c r="GD47" s="243">
        <f t="shared" si="24"/>
        <v>-6.9999999999999951E-2</v>
      </c>
      <c r="GE47" s="243">
        <f t="shared" si="25"/>
        <v>-2.0000000000000018E-2</v>
      </c>
      <c r="GF47" s="243">
        <f t="shared" si="26"/>
        <v>1.0000000000000009E-2</v>
      </c>
      <c r="GG47" s="243">
        <f t="shared" si="27"/>
        <v>-7.0000000000000007E-2</v>
      </c>
      <c r="GH47" s="243">
        <f t="shared" si="28"/>
        <v>-0.13</v>
      </c>
      <c r="GI47" s="243">
        <f t="shared" si="29"/>
        <v>0</v>
      </c>
      <c r="GJ47" s="243">
        <f t="shared" si="30"/>
        <v>-2.0000000000000018E-2</v>
      </c>
      <c r="GK47" s="244">
        <f t="shared" si="31"/>
        <v>-9.000000000000008E-2</v>
      </c>
      <c r="GL47" s="238">
        <f>COUNTIFS($ES$9:$ES$350,"&gt;"&amp;ES47,$DO$9:$DO$350,$DO47)+1</f>
        <v>24</v>
      </c>
      <c r="GM47" s="240">
        <f>COUNTIFS($ET$9:$ET$350,"&gt;"&amp;ET47,$DO$9:$DO$350,$DO47)+1</f>
        <v>33</v>
      </c>
      <c r="GN47" s="240">
        <f>COUNTIFS($EU$9:$EU$350,"&gt;"&amp;EU47,$DO$9:$DO$350,$DO47)+1</f>
        <v>30</v>
      </c>
      <c r="GO47" s="240">
        <f>COUNTIFS($EV$9:$EV$350,"&gt;"&amp;EV47,$DO$9:$DO$350,$DO47)+1</f>
        <v>24</v>
      </c>
      <c r="GP47" s="240">
        <f>COUNTIFS($EW$9:$EW$350,"&gt;"&amp;EW47,$DO$9:$DO$350,$DO47)+1</f>
        <v>37</v>
      </c>
      <c r="GQ47" s="240">
        <f>COUNTIFS($EX$9:$EX$350,"&gt;"&amp;EX47,$DO$9:$DO$350,$DO47)+1</f>
        <v>31</v>
      </c>
      <c r="GR47" s="240">
        <f>COUNTIFS($EY$9:$EY$350,"&gt;"&amp;EY47,$DO$9:$DO$350,$DO47)+1</f>
        <v>21</v>
      </c>
      <c r="GS47" s="240">
        <f>COUNTIFS($EZ$9:$EZ$350,"&gt;"&amp;EZ47,$DO$9:$DO$350,$DO47)+1</f>
        <v>30</v>
      </c>
      <c r="GT47" s="241">
        <f>COUNTIFS($FA$9:$FA$350,"&gt;"&amp;FA47,$DO$9:$DO$350,$DO47)+1</f>
        <v>31</v>
      </c>
      <c r="GU47" s="167"/>
      <c r="GV47" s="49"/>
      <c r="GW47" s="49"/>
      <c r="GX47" s="49"/>
      <c r="GY47" s="49"/>
      <c r="GZ47" s="50"/>
      <c r="HA47" s="51"/>
      <c r="HB47" s="52"/>
      <c r="HC47" s="53"/>
      <c r="HD47" s="49"/>
      <c r="HE47" s="49"/>
      <c r="HF47" s="49"/>
      <c r="HG47" s="49"/>
      <c r="HH47" s="49"/>
      <c r="HI47" s="49"/>
      <c r="HJ47" s="144"/>
      <c r="HK47" s="51"/>
      <c r="HL47" s="49"/>
      <c r="HM47" s="49"/>
      <c r="HN47" s="49"/>
      <c r="HO47" s="49"/>
      <c r="HP47" s="49"/>
      <c r="HQ47" s="49"/>
      <c r="HR47" s="150"/>
      <c r="HS47" s="53"/>
      <c r="HT47" s="49"/>
      <c r="HU47" s="49"/>
      <c r="HV47" s="49"/>
      <c r="HW47" s="49"/>
      <c r="HX47" s="49"/>
      <c r="HY47" s="49"/>
      <c r="HZ47" s="144"/>
      <c r="IA47" s="51"/>
      <c r="IB47" s="49"/>
      <c r="IC47" s="49"/>
      <c r="ID47" s="49"/>
      <c r="IE47" s="49"/>
      <c r="IF47" s="49"/>
      <c r="IG47" s="49"/>
      <c r="IH47" s="49"/>
      <c r="II47" s="49"/>
      <c r="IJ47" s="49"/>
      <c r="IK47" s="49"/>
      <c r="IL47" s="49"/>
      <c r="IM47" s="150"/>
      <c r="IN47" s="51"/>
      <c r="IO47" s="49"/>
      <c r="IP47" s="49"/>
      <c r="IQ47" s="49"/>
      <c r="IR47" s="150"/>
      <c r="IS47" s="53"/>
      <c r="IT47" s="49"/>
      <c r="IU47" s="49"/>
      <c r="IV47" s="49"/>
      <c r="IW47" s="49"/>
      <c r="IX47" s="156"/>
      <c r="IY47" s="49"/>
      <c r="IZ47" s="49"/>
      <c r="JA47" s="49"/>
      <c r="JB47" s="49"/>
      <c r="JC47" s="49"/>
      <c r="JD47" s="49"/>
      <c r="JE47" s="49"/>
      <c r="JF47" s="49"/>
      <c r="JG47" s="156"/>
      <c r="JH47" s="49"/>
      <c r="JI47" s="49"/>
      <c r="JJ47" s="49"/>
      <c r="JK47" s="49"/>
      <c r="JL47" s="49"/>
      <c r="JM47" s="49"/>
      <c r="JN47" s="144"/>
      <c r="JO47" s="54"/>
      <c r="JP47" s="55"/>
      <c r="JQ47" s="51"/>
      <c r="JR47" s="49"/>
      <c r="JS47" s="47"/>
      <c r="JT47" s="47"/>
      <c r="JU47" s="47"/>
      <c r="JV47" s="245"/>
      <c r="JW47" s="53"/>
      <c r="JX47" s="49"/>
      <c r="JY47" s="49"/>
      <c r="JZ47" s="49"/>
      <c r="KA47" s="144"/>
      <c r="KB47" s="51"/>
      <c r="KC47" s="49"/>
      <c r="KD47" s="49"/>
      <c r="KE47" s="49"/>
      <c r="KF47" s="49"/>
      <c r="KG47" s="49"/>
      <c r="KH47" s="49"/>
      <c r="KI47" s="49"/>
      <c r="KJ47" s="150"/>
      <c r="KK47" s="53"/>
      <c r="KL47" s="49"/>
      <c r="KM47" s="49"/>
      <c r="KN47" s="49"/>
      <c r="KO47" s="49"/>
      <c r="KP47" s="49"/>
      <c r="KQ47" s="49"/>
      <c r="KR47" s="49"/>
      <c r="KS47" s="49"/>
      <c r="KT47" s="49"/>
      <c r="KU47" s="49"/>
      <c r="KV47" s="49"/>
      <c r="KW47" s="156"/>
      <c r="KX47" s="156"/>
      <c r="KY47" s="156"/>
      <c r="KZ47" s="49"/>
      <c r="LA47" s="49"/>
      <c r="LB47" s="49"/>
      <c r="LC47" s="49"/>
      <c r="LD47" s="49"/>
      <c r="LE47" s="156"/>
      <c r="LF47" s="49"/>
      <c r="LG47" s="49"/>
      <c r="LH47" s="49"/>
      <c r="LI47" s="49"/>
      <c r="LJ47" s="49"/>
      <c r="LK47" s="49"/>
      <c r="LL47" s="49"/>
      <c r="LM47" s="49"/>
      <c r="LN47" s="156"/>
      <c r="LO47" s="49"/>
      <c r="LP47" s="49"/>
      <c r="LQ47" s="49"/>
      <c r="LR47" s="49"/>
      <c r="LS47" s="49"/>
      <c r="LT47" s="49"/>
      <c r="LU47" s="56"/>
      <c r="LV47" s="35" t="s">
        <v>440</v>
      </c>
      <c r="LW47" s="36" t="s">
        <v>446</v>
      </c>
      <c r="LX47" s="200" t="s">
        <v>447</v>
      </c>
      <c r="LY47" s="201" t="s">
        <v>448</v>
      </c>
      <c r="LZ47" s="192"/>
      <c r="MA47" s="5" t="s">
        <v>1</v>
      </c>
    </row>
    <row r="48" spans="1:339" ht="17.25" customHeight="1" x14ac:dyDescent="0.15">
      <c r="A48" s="181">
        <v>40</v>
      </c>
      <c r="B48" s="242" t="s">
        <v>446</v>
      </c>
      <c r="C48" s="37"/>
      <c r="D48" s="37"/>
      <c r="E48" s="38" t="s">
        <v>345</v>
      </c>
      <c r="F48" s="36">
        <v>24</v>
      </c>
      <c r="G48" s="36" t="s">
        <v>365</v>
      </c>
      <c r="H48" s="36"/>
      <c r="I48" s="39" t="s">
        <v>348</v>
      </c>
      <c r="J48" s="40" t="s">
        <v>348</v>
      </c>
      <c r="K48" s="40" t="s">
        <v>348</v>
      </c>
      <c r="L48" s="40" t="s">
        <v>348</v>
      </c>
      <c r="M48" s="40" t="s">
        <v>348</v>
      </c>
      <c r="N48" s="40" t="s">
        <v>348</v>
      </c>
      <c r="O48" s="40" t="s">
        <v>348</v>
      </c>
      <c r="P48" s="40" t="s">
        <v>348</v>
      </c>
      <c r="Q48" s="40" t="s">
        <v>348</v>
      </c>
      <c r="R48" s="41" t="s">
        <v>348</v>
      </c>
      <c r="S48" s="42" t="s">
        <v>348</v>
      </c>
      <c r="T48" s="40" t="s">
        <v>348</v>
      </c>
      <c r="U48" s="40" t="s">
        <v>348</v>
      </c>
      <c r="V48" s="40" t="s">
        <v>348</v>
      </c>
      <c r="W48" s="40" t="s">
        <v>348</v>
      </c>
      <c r="X48" s="40" t="s">
        <v>347</v>
      </c>
      <c r="Y48" s="40" t="s">
        <v>347</v>
      </c>
      <c r="Z48" s="40" t="s">
        <v>347</v>
      </c>
      <c r="AA48" s="40" t="s">
        <v>348</v>
      </c>
      <c r="AB48" s="41" t="s">
        <v>348</v>
      </c>
      <c r="AC48" s="42" t="s">
        <v>348</v>
      </c>
      <c r="AD48" s="40" t="s">
        <v>348</v>
      </c>
      <c r="AE48" s="40" t="s">
        <v>348</v>
      </c>
      <c r="AF48" s="40" t="s">
        <v>348</v>
      </c>
      <c r="AG48" s="40" t="s">
        <v>348</v>
      </c>
      <c r="AH48" s="40" t="s">
        <v>348</v>
      </c>
      <c r="AI48" s="40" t="s">
        <v>348</v>
      </c>
      <c r="AJ48" s="40" t="s">
        <v>348</v>
      </c>
      <c r="AK48" s="40" t="s">
        <v>348</v>
      </c>
      <c r="AL48" s="41" t="s">
        <v>348</v>
      </c>
      <c r="AM48" s="42" t="s">
        <v>348</v>
      </c>
      <c r="AN48" s="40" t="s">
        <v>348</v>
      </c>
      <c r="AO48" s="40" t="s">
        <v>348</v>
      </c>
      <c r="AP48" s="40" t="s">
        <v>348</v>
      </c>
      <c r="AQ48" s="40" t="s">
        <v>348</v>
      </c>
      <c r="AR48" s="40" t="s">
        <v>348</v>
      </c>
      <c r="AS48" s="40" t="s">
        <v>348</v>
      </c>
      <c r="AT48" s="40" t="s">
        <v>348</v>
      </c>
      <c r="AU48" s="40" t="s">
        <v>348</v>
      </c>
      <c r="AV48" s="41" t="s">
        <v>348</v>
      </c>
      <c r="AW48" s="42" t="s">
        <v>348</v>
      </c>
      <c r="AX48" s="40" t="s">
        <v>348</v>
      </c>
      <c r="AY48" s="40" t="s">
        <v>348</v>
      </c>
      <c r="AZ48" s="40" t="s">
        <v>348</v>
      </c>
      <c r="BA48" s="40" t="s">
        <v>348</v>
      </c>
      <c r="BB48" s="40" t="s">
        <v>348</v>
      </c>
      <c r="BC48" s="40" t="s">
        <v>348</v>
      </c>
      <c r="BD48" s="40" t="s">
        <v>348</v>
      </c>
      <c r="BE48" s="40" t="s">
        <v>348</v>
      </c>
      <c r="BF48" s="41" t="s">
        <v>348</v>
      </c>
      <c r="BG48" s="42" t="s">
        <v>348</v>
      </c>
      <c r="BH48" s="40" t="s">
        <v>348</v>
      </c>
      <c r="BI48" s="40" t="s">
        <v>348</v>
      </c>
      <c r="BJ48" s="40" t="s">
        <v>348</v>
      </c>
      <c r="BK48" s="40" t="s">
        <v>348</v>
      </c>
      <c r="BL48" s="40" t="s">
        <v>348</v>
      </c>
      <c r="BM48" s="40" t="s">
        <v>348</v>
      </c>
      <c r="BN48" s="40" t="s">
        <v>348</v>
      </c>
      <c r="BO48" s="40" t="s">
        <v>348</v>
      </c>
      <c r="BP48" s="41" t="s">
        <v>348</v>
      </c>
      <c r="BQ48" s="43" t="s">
        <v>348</v>
      </c>
      <c r="BR48" s="40" t="s">
        <v>348</v>
      </c>
      <c r="BS48" s="40" t="s">
        <v>348</v>
      </c>
      <c r="BT48" s="40" t="s">
        <v>348</v>
      </c>
      <c r="BU48" s="40" t="s">
        <v>348</v>
      </c>
      <c r="BV48" s="40" t="s">
        <v>348</v>
      </c>
      <c r="BW48" s="40" t="s">
        <v>348</v>
      </c>
      <c r="BX48" s="40" t="s">
        <v>348</v>
      </c>
      <c r="BY48" s="40" t="s">
        <v>348</v>
      </c>
      <c r="BZ48" s="41" t="s">
        <v>348</v>
      </c>
      <c r="CA48" s="42" t="s">
        <v>348</v>
      </c>
      <c r="CB48" s="40" t="s">
        <v>348</v>
      </c>
      <c r="CC48" s="40" t="s">
        <v>348</v>
      </c>
      <c r="CD48" s="40" t="s">
        <v>348</v>
      </c>
      <c r="CE48" s="40" t="s">
        <v>348</v>
      </c>
      <c r="CF48" s="40" t="s">
        <v>348</v>
      </c>
      <c r="CG48" s="40" t="s">
        <v>348</v>
      </c>
      <c r="CH48" s="40" t="s">
        <v>348</v>
      </c>
      <c r="CI48" s="40" t="s">
        <v>348</v>
      </c>
      <c r="CJ48" s="41" t="s">
        <v>348</v>
      </c>
      <c r="CK48" s="42" t="s">
        <v>348</v>
      </c>
      <c r="CL48" s="40" t="s">
        <v>348</v>
      </c>
      <c r="CM48" s="40" t="s">
        <v>348</v>
      </c>
      <c r="CN48" s="40" t="s">
        <v>348</v>
      </c>
      <c r="CO48" s="40" t="s">
        <v>348</v>
      </c>
      <c r="CP48" s="40" t="s">
        <v>348</v>
      </c>
      <c r="CQ48" s="40" t="s">
        <v>348</v>
      </c>
      <c r="CR48" s="40" t="s">
        <v>348</v>
      </c>
      <c r="CS48" s="40" t="s">
        <v>348</v>
      </c>
      <c r="CT48" s="44" t="s">
        <v>348</v>
      </c>
      <c r="CU48" s="32" t="s">
        <v>354</v>
      </c>
      <c r="CV48" s="47">
        <v>2</v>
      </c>
      <c r="CW48" s="47">
        <v>3</v>
      </c>
      <c r="CX48" s="47">
        <v>3</v>
      </c>
      <c r="CY48" s="55">
        <v>4</v>
      </c>
      <c r="CZ48" s="34" t="s">
        <v>354</v>
      </c>
      <c r="DA48" s="47">
        <f t="shared" si="32"/>
        <v>2</v>
      </c>
      <c r="DB48" s="47">
        <f t="shared" si="33"/>
        <v>6</v>
      </c>
      <c r="DC48" s="47">
        <f t="shared" si="34"/>
        <v>18</v>
      </c>
      <c r="DD48" s="179">
        <f t="shared" si="35"/>
        <v>72</v>
      </c>
      <c r="DE48" s="32">
        <v>90</v>
      </c>
      <c r="DF48" s="47">
        <v>130</v>
      </c>
      <c r="DG48" s="47">
        <v>250</v>
      </c>
      <c r="DH48" s="47">
        <v>360</v>
      </c>
      <c r="DI48" s="55">
        <v>1250</v>
      </c>
      <c r="DJ48" s="174">
        <v>1</v>
      </c>
      <c r="DK48" s="49">
        <f t="shared" si="36"/>
        <v>0.72222222222222221</v>
      </c>
      <c r="DL48" s="49">
        <f t="shared" si="37"/>
        <v>0.46296296296296291</v>
      </c>
      <c r="DM48" s="49">
        <f t="shared" si="38"/>
        <v>0.22222222222222221</v>
      </c>
      <c r="DN48" s="56">
        <f t="shared" si="39"/>
        <v>0.19290123456790123</v>
      </c>
      <c r="DO48" s="45" t="s">
        <v>357</v>
      </c>
      <c r="DP48" s="31"/>
      <c r="DQ48" s="46">
        <v>4</v>
      </c>
      <c r="DR48" s="32">
        <v>38</v>
      </c>
      <c r="DS48" s="47">
        <v>7</v>
      </c>
      <c r="DT48" s="47">
        <v>18</v>
      </c>
      <c r="DU48" s="47">
        <v>7</v>
      </c>
      <c r="DV48" s="47">
        <v>4</v>
      </c>
      <c r="DW48" s="47">
        <v>4</v>
      </c>
      <c r="DX48" s="47">
        <v>21</v>
      </c>
      <c r="DY48" s="47">
        <v>26</v>
      </c>
      <c r="DZ48" s="48">
        <f t="shared" si="40"/>
        <v>22</v>
      </c>
      <c r="EA48" s="32">
        <f>RANK(DR48,$DR$9:$DR$350,0)</f>
        <v>217</v>
      </c>
      <c r="EB48" s="47">
        <f>RANK(DS48,$DS$9:$DS$350,0)</f>
        <v>304</v>
      </c>
      <c r="EC48" s="47">
        <f>RANK(DT48,$DT$9:$DT$350,0)</f>
        <v>220</v>
      </c>
      <c r="ED48" s="47">
        <f>RANK(DU48,$DU$9:$DU$350,0)</f>
        <v>295</v>
      </c>
      <c r="EE48" s="47">
        <f>RANK(DV48,$DV$9:$DV$350,0)</f>
        <v>295</v>
      </c>
      <c r="EF48" s="47">
        <f>RANK(DW48,$DW$9:$DW$350,0)</f>
        <v>290</v>
      </c>
      <c r="EG48" s="47">
        <f>RANK(DX48,$DX$9:$DX$350,0)</f>
        <v>211</v>
      </c>
      <c r="EH48" s="47">
        <f>RANK(DY48,$DY$9:$DY$350,0)</f>
        <v>192</v>
      </c>
      <c r="EI48" s="48">
        <f>RANK(DZ48,$DZ$9:$DZ$350,0)</f>
        <v>273</v>
      </c>
      <c r="EJ48" s="32">
        <f>COUNTIFS($DR$9:$DR$350,"&gt;"&amp;DR48,$DO$9:$DO$350,DO48)+1</f>
        <v>42</v>
      </c>
      <c r="EK48" s="47">
        <f>COUNTIFS($DS$9:$DS$350,"&gt;"&amp;DS48,$DO$9:$DO$350,DO48)+1</f>
        <v>55</v>
      </c>
      <c r="EL48" s="47">
        <f>COUNTIFS($DT$9:$DT$350,"&gt;"&amp;DT48,$DO$9:$DO$350,DO48)+1</f>
        <v>54</v>
      </c>
      <c r="EM48" s="47">
        <f>COUNTIFS($DU$9:$DU$350,"&gt;"&amp;DU48,$DO$9:$DO$350,DO48)+1</f>
        <v>55</v>
      </c>
      <c r="EN48" s="47">
        <f>COUNTIFS($DV$9:$DV$350,"&gt;"&amp;DV48,$DO$9:$DO$350,DO48)+1</f>
        <v>53</v>
      </c>
      <c r="EO48" s="47">
        <f>COUNTIFS($DW$9:$DW$350,"&gt;"&amp;DW48,$DO$9:$DO$350,DO48)+1</f>
        <v>52</v>
      </c>
      <c r="EP48" s="47">
        <f>COUNTIFS($DX$9:$DX$350,"&gt;"&amp;DX48,$DO$9:$DO$350,DO48)+1</f>
        <v>54</v>
      </c>
      <c r="EQ48" s="47">
        <f>COUNTIFS($DY$9:$DY$350,"&gt;"&amp;DY48,$DO$9:$DO$350,DO48)+1</f>
        <v>54</v>
      </c>
      <c r="ER48" s="48">
        <f>COUNTIFS($DZ$9:$DZ$350,"&gt;"&amp;DZ48,$DO$9:$DO$350,DO48)+1</f>
        <v>54</v>
      </c>
      <c r="ES48" s="164">
        <f t="shared" si="41"/>
        <v>1.58</v>
      </c>
      <c r="ET48" s="165">
        <f t="shared" si="42"/>
        <v>0.28999999999999998</v>
      </c>
      <c r="EU48" s="165">
        <f t="shared" si="43"/>
        <v>0.75</v>
      </c>
      <c r="EV48" s="165">
        <f t="shared" si="44"/>
        <v>0.28999999999999998</v>
      </c>
      <c r="EW48" s="165">
        <f t="shared" si="45"/>
        <v>0.17</v>
      </c>
      <c r="EX48" s="165">
        <f t="shared" si="46"/>
        <v>0.17</v>
      </c>
      <c r="EY48" s="165">
        <f t="shared" si="47"/>
        <v>0.88</v>
      </c>
      <c r="EZ48" s="165">
        <f t="shared" si="48"/>
        <v>1.08</v>
      </c>
      <c r="FA48" s="213">
        <f t="shared" si="49"/>
        <v>0.92</v>
      </c>
      <c r="FB48" s="164">
        <f>ROUND(((ES48-AVERAGE(ES$9:ES$350))/STDEVP(ES$9:ES$350)*10+50),2)</f>
        <v>72.11</v>
      </c>
      <c r="FC48" s="165">
        <f>ROUND(((ET48-AVERAGE(ET$9:ET$350))/STDEVP(ET$9:ET$350)*10+50),2)</f>
        <v>37.840000000000003</v>
      </c>
      <c r="FD48" s="165">
        <f>ROUND(((EU48-AVERAGE(EU$9:EU$350))/STDEVP(EU$9:EU$350)*10+50),2)</f>
        <v>56.64</v>
      </c>
      <c r="FE48" s="165">
        <f>ROUND(((EV48-AVERAGE(EV$9:EV$350))/STDEVP(EV$9:EV$350)*10+50),2)</f>
        <v>38.880000000000003</v>
      </c>
      <c r="FF48" s="165">
        <f>ROUND(((EW48-AVERAGE(EW$9:EW$350))/STDEVP(EW$9:EW$350)*10+50),2)</f>
        <v>42.34</v>
      </c>
      <c r="FG48" s="165">
        <f>ROUND(((EX48-AVERAGE(EX$9:EX$350))/STDEVP(EX$9:EX$350)*10+50),2)</f>
        <v>43.51</v>
      </c>
      <c r="FH48" s="165">
        <f>ROUND(((EY48-AVERAGE(EY$9:EY$350))/STDEVP(EY$9:EY$350)*10+50),2)</f>
        <v>57.2</v>
      </c>
      <c r="FI48" s="165">
        <f>ROUND(((EZ48-AVERAGE(EZ$9:EZ$350))/STDEVP(EZ$9:EZ$350)*10+50),2)</f>
        <v>63.37</v>
      </c>
      <c r="FJ48" s="166">
        <f>ROUND(((FA48-AVERAGE(FA$9:FA$350))/STDEVP(FA$9:FA$350)*10+50),2)</f>
        <v>48.04</v>
      </c>
      <c r="FK48" s="32">
        <f>RANK(FB48,$FB$9:$FB$350,0)</f>
        <v>5</v>
      </c>
      <c r="FL48" s="47">
        <f>RANK(FC48,$FC$9:$FC$350,0)</f>
        <v>303</v>
      </c>
      <c r="FM48" s="47">
        <f>RANK(FD48,$FD$9:$FD$350,0)</f>
        <v>70</v>
      </c>
      <c r="FN48" s="47">
        <f>RANK(FE48,$FE$9:$FE$350,0)</f>
        <v>275</v>
      </c>
      <c r="FO48" s="47">
        <f>RANK(FF48,$FF$9:$FF$350,0)</f>
        <v>263</v>
      </c>
      <c r="FP48" s="47">
        <f>RANK(FG48,$FG$9:$FG$350,0)</f>
        <v>227</v>
      </c>
      <c r="FQ48" s="47">
        <f>RANK(FH48,$FH$9:$FH$350,0)</f>
        <v>75</v>
      </c>
      <c r="FR48" s="47">
        <f>RANK(FI48,$FI$9:$FI$350,0)</f>
        <v>28</v>
      </c>
      <c r="FS48" s="48">
        <f>RANK(FJ48,$FJ$9:$FJ$350,0)</f>
        <v>155</v>
      </c>
      <c r="FT48" s="164">
        <f>ROUND(AVERAGEIF($DO$9:$DO$347,$DO48,$ES$9:$ES$347),2)</f>
        <v>0.97</v>
      </c>
      <c r="FU48" s="165">
        <f>ROUND(AVERAGEIF($DO$9:$DO$347,$DO48,$ET$9:$ET$347),2)</f>
        <v>0.37</v>
      </c>
      <c r="FV48" s="165">
        <f>ROUND(AVERAGEIF($DO$9:$DO$347,$DO48,$EU$9:$EU$347),2)</f>
        <v>0.82</v>
      </c>
      <c r="FW48" s="165">
        <f>ROUND(AVERAGEIF($DO$9:$DO$347,$DO48,$EV$9:$EV$347),2)</f>
        <v>0.42</v>
      </c>
      <c r="FX48" s="165">
        <f>ROUND(AVERAGEIF($DO$9:$DO$347,$DO48,$EW$9:$EW$347),2)</f>
        <v>0.16</v>
      </c>
      <c r="FY48" s="165">
        <f>ROUND(AVERAGEIF($DO$9:$DO$347,$DO48,$EX$9:$EX$347),2)</f>
        <v>0.15</v>
      </c>
      <c r="FZ48" s="165">
        <f>ROUND(AVERAGEIF($DO$9:$DO$347,$DO48,$EY$9:$EY$347),2)</f>
        <v>0.78</v>
      </c>
      <c r="GA48" s="165">
        <f>ROUND(AVERAGEIF($DO$9:$DO$347,$DO48,$EZ$9:$EZ$347),2)</f>
        <v>0.92</v>
      </c>
      <c r="GB48" s="166">
        <f>ROUND(AVERAGEIF($DO$9:$DO$347,$DO48,$FA$9:$FA$347),2)</f>
        <v>0.98</v>
      </c>
      <c r="GC48" s="239">
        <f t="shared" si="23"/>
        <v>0.6100000000000001</v>
      </c>
      <c r="GD48" s="243">
        <f t="shared" si="24"/>
        <v>-8.0000000000000016E-2</v>
      </c>
      <c r="GE48" s="243">
        <f t="shared" si="25"/>
        <v>-6.9999999999999951E-2</v>
      </c>
      <c r="GF48" s="243">
        <f t="shared" si="26"/>
        <v>-0.13</v>
      </c>
      <c r="GG48" s="243">
        <f t="shared" si="27"/>
        <v>1.0000000000000009E-2</v>
      </c>
      <c r="GH48" s="243">
        <f t="shared" si="28"/>
        <v>2.0000000000000018E-2</v>
      </c>
      <c r="GI48" s="243">
        <f t="shared" si="29"/>
        <v>9.9999999999999978E-2</v>
      </c>
      <c r="GJ48" s="243">
        <f t="shared" si="30"/>
        <v>0.16000000000000003</v>
      </c>
      <c r="GK48" s="244">
        <f t="shared" si="31"/>
        <v>-5.9999999999999942E-2</v>
      </c>
      <c r="GL48" s="238">
        <f>COUNTIFS($ES$9:$ES$350,"&gt;"&amp;ES48,$DO$9:$DO$350,$DO48)+1</f>
        <v>2</v>
      </c>
      <c r="GM48" s="240">
        <f>COUNTIFS($ET$9:$ET$350,"&gt;"&amp;ET48,$DO$9:$DO$350,$DO48)+1</f>
        <v>57</v>
      </c>
      <c r="GN48" s="240">
        <f>COUNTIFS($EU$9:$EU$350,"&gt;"&amp;EU48,$DO$9:$DO$350,$DO48)+1</f>
        <v>34</v>
      </c>
      <c r="GO48" s="240">
        <f>COUNTIFS($EV$9:$EV$350,"&gt;"&amp;EV48,$DO$9:$DO$350,$DO48)+1</f>
        <v>49</v>
      </c>
      <c r="GP48" s="240">
        <f>COUNTIFS($EW$9:$EW$350,"&gt;"&amp;EW48,$DO$9:$DO$350,$DO48)+1</f>
        <v>15</v>
      </c>
      <c r="GQ48" s="240">
        <f>COUNTIFS($EX$9:$EX$350,"&gt;"&amp;EX48,$DO$9:$DO$350,$DO48)+1</f>
        <v>15</v>
      </c>
      <c r="GR48" s="240">
        <f>COUNTIFS($EY$9:$EY$350,"&gt;"&amp;EY48,$DO$9:$DO$350,$DO48)+1</f>
        <v>17</v>
      </c>
      <c r="GS48" s="240">
        <f>COUNTIFS($EZ$9:$EZ$350,"&gt;"&amp;EZ48,$DO$9:$DO$350,$DO48)+1</f>
        <v>16</v>
      </c>
      <c r="GT48" s="241">
        <f>COUNTIFS($FA$9:$FA$350,"&gt;"&amp;FA48,$DO$9:$DO$350,$DO48)+1</f>
        <v>31</v>
      </c>
      <c r="GU48" s="167"/>
      <c r="GV48" s="49"/>
      <c r="GW48" s="49"/>
      <c r="GX48" s="49"/>
      <c r="GY48" s="49"/>
      <c r="GZ48" s="50"/>
      <c r="HA48" s="51"/>
      <c r="HB48" s="52"/>
      <c r="HC48" s="53"/>
      <c r="HD48" s="49"/>
      <c r="HE48" s="49"/>
      <c r="HF48" s="49"/>
      <c r="HG48" s="49"/>
      <c r="HH48" s="49"/>
      <c r="HI48" s="49"/>
      <c r="HJ48" s="144"/>
      <c r="HK48" s="51"/>
      <c r="HL48" s="49"/>
      <c r="HM48" s="49"/>
      <c r="HN48" s="49"/>
      <c r="HO48" s="49"/>
      <c r="HP48" s="49"/>
      <c r="HQ48" s="49"/>
      <c r="HR48" s="150"/>
      <c r="HS48" s="53"/>
      <c r="HT48" s="49"/>
      <c r="HU48" s="49"/>
      <c r="HV48" s="49"/>
      <c r="HW48" s="49"/>
      <c r="HX48" s="49"/>
      <c r="HY48" s="49"/>
      <c r="HZ48" s="144"/>
      <c r="IA48" s="51"/>
      <c r="IB48" s="49"/>
      <c r="IC48" s="49"/>
      <c r="ID48" s="49"/>
      <c r="IE48" s="49"/>
      <c r="IF48" s="49"/>
      <c r="IG48" s="49"/>
      <c r="IH48" s="49"/>
      <c r="II48" s="49"/>
      <c r="IJ48" s="49"/>
      <c r="IK48" s="49"/>
      <c r="IL48" s="49"/>
      <c r="IM48" s="150"/>
      <c r="IN48" s="51"/>
      <c r="IO48" s="49"/>
      <c r="IP48" s="49"/>
      <c r="IQ48" s="49"/>
      <c r="IR48" s="150"/>
      <c r="IS48" s="53"/>
      <c r="IT48" s="49"/>
      <c r="IU48" s="49"/>
      <c r="IV48" s="49"/>
      <c r="IW48" s="49"/>
      <c r="IX48" s="156"/>
      <c r="IY48" s="49"/>
      <c r="IZ48" s="49"/>
      <c r="JA48" s="49"/>
      <c r="JB48" s="49"/>
      <c r="JC48" s="49"/>
      <c r="JD48" s="49"/>
      <c r="JE48" s="49"/>
      <c r="JF48" s="49"/>
      <c r="JG48" s="156"/>
      <c r="JH48" s="49"/>
      <c r="JI48" s="49"/>
      <c r="JJ48" s="49"/>
      <c r="JK48" s="49"/>
      <c r="JL48" s="49"/>
      <c r="JM48" s="49"/>
      <c r="JN48" s="144"/>
      <c r="JO48" s="54"/>
      <c r="JP48" s="55"/>
      <c r="JQ48" s="51"/>
      <c r="JR48" s="49"/>
      <c r="JS48" s="47"/>
      <c r="JT48" s="47"/>
      <c r="JU48" s="47"/>
      <c r="JV48" s="245"/>
      <c r="JW48" s="53"/>
      <c r="JX48" s="49"/>
      <c r="JY48" s="49"/>
      <c r="JZ48" s="49"/>
      <c r="KA48" s="144"/>
      <c r="KB48" s="51"/>
      <c r="KC48" s="49"/>
      <c r="KD48" s="49"/>
      <c r="KE48" s="49"/>
      <c r="KF48" s="49"/>
      <c r="KG48" s="49"/>
      <c r="KH48" s="49"/>
      <c r="KI48" s="49"/>
      <c r="KJ48" s="150"/>
      <c r="KK48" s="53"/>
      <c r="KL48" s="49"/>
      <c r="KM48" s="49"/>
      <c r="KN48" s="49"/>
      <c r="KO48" s="49"/>
      <c r="KP48" s="49"/>
      <c r="KQ48" s="49"/>
      <c r="KR48" s="49"/>
      <c r="KS48" s="49"/>
      <c r="KT48" s="49"/>
      <c r="KU48" s="49"/>
      <c r="KV48" s="49"/>
      <c r="KW48" s="156"/>
      <c r="KX48" s="156"/>
      <c r="KY48" s="156"/>
      <c r="KZ48" s="49"/>
      <c r="LA48" s="49"/>
      <c r="LB48" s="49"/>
      <c r="LC48" s="49"/>
      <c r="LD48" s="49"/>
      <c r="LE48" s="156"/>
      <c r="LF48" s="49"/>
      <c r="LG48" s="49"/>
      <c r="LH48" s="49"/>
      <c r="LI48" s="49"/>
      <c r="LJ48" s="49"/>
      <c r="LK48" s="49"/>
      <c r="LL48" s="49"/>
      <c r="LM48" s="49"/>
      <c r="LN48" s="156"/>
      <c r="LO48" s="49"/>
      <c r="LP48" s="49">
        <v>0.03</v>
      </c>
      <c r="LQ48" s="49"/>
      <c r="LR48" s="49"/>
      <c r="LS48" s="49"/>
      <c r="LT48" s="49"/>
      <c r="LU48" s="56"/>
      <c r="LV48" s="35" t="s">
        <v>442</v>
      </c>
      <c r="LW48" s="36" t="s">
        <v>449</v>
      </c>
      <c r="LX48" s="200" t="s">
        <v>450</v>
      </c>
      <c r="LY48" s="201" t="s">
        <v>451</v>
      </c>
      <c r="LZ48" s="192"/>
      <c r="MA48" s="5" t="s">
        <v>1</v>
      </c>
    </row>
    <row r="49" spans="1:339" ht="17.25" customHeight="1" x14ac:dyDescent="0.15">
      <c r="A49" s="181">
        <v>41</v>
      </c>
      <c r="B49" s="242" t="s">
        <v>449</v>
      </c>
      <c r="C49" s="37"/>
      <c r="D49" s="37"/>
      <c r="E49" s="38" t="s">
        <v>345</v>
      </c>
      <c r="F49" s="36">
        <v>29</v>
      </c>
      <c r="G49" s="36" t="s">
        <v>401</v>
      </c>
      <c r="H49" s="36"/>
      <c r="I49" s="39" t="s">
        <v>348</v>
      </c>
      <c r="J49" s="40" t="s">
        <v>348</v>
      </c>
      <c r="K49" s="40" t="s">
        <v>348</v>
      </c>
      <c r="L49" s="40" t="s">
        <v>348</v>
      </c>
      <c r="M49" s="40" t="s">
        <v>348</v>
      </c>
      <c r="N49" s="40" t="s">
        <v>348</v>
      </c>
      <c r="O49" s="40" t="s">
        <v>348</v>
      </c>
      <c r="P49" s="40" t="s">
        <v>348</v>
      </c>
      <c r="Q49" s="40" t="s">
        <v>348</v>
      </c>
      <c r="R49" s="41" t="s">
        <v>348</v>
      </c>
      <c r="S49" s="42" t="s">
        <v>348</v>
      </c>
      <c r="T49" s="40" t="s">
        <v>348</v>
      </c>
      <c r="U49" s="40" t="s">
        <v>348</v>
      </c>
      <c r="V49" s="40" t="s">
        <v>348</v>
      </c>
      <c r="W49" s="40" t="s">
        <v>348</v>
      </c>
      <c r="X49" s="40" t="s">
        <v>347</v>
      </c>
      <c r="Y49" s="40" t="s">
        <v>347</v>
      </c>
      <c r="Z49" s="40" t="s">
        <v>347</v>
      </c>
      <c r="AA49" s="40" t="s">
        <v>347</v>
      </c>
      <c r="AB49" s="41" t="s">
        <v>347</v>
      </c>
      <c r="AC49" s="42" t="s">
        <v>347</v>
      </c>
      <c r="AD49" s="40" t="s">
        <v>347</v>
      </c>
      <c r="AE49" s="40" t="s">
        <v>347</v>
      </c>
      <c r="AF49" s="40" t="s">
        <v>347</v>
      </c>
      <c r="AG49" s="40" t="s">
        <v>347</v>
      </c>
      <c r="AH49" s="40" t="s">
        <v>347</v>
      </c>
      <c r="AI49" s="40" t="s">
        <v>347</v>
      </c>
      <c r="AJ49" s="40" t="s">
        <v>347</v>
      </c>
      <c r="AK49" s="40" t="s">
        <v>347</v>
      </c>
      <c r="AL49" s="41" t="s">
        <v>347</v>
      </c>
      <c r="AM49" s="42" t="s">
        <v>347</v>
      </c>
      <c r="AN49" s="40" t="s">
        <v>347</v>
      </c>
      <c r="AO49" s="40" t="s">
        <v>347</v>
      </c>
      <c r="AP49" s="40" t="s">
        <v>347</v>
      </c>
      <c r="AQ49" s="40" t="s">
        <v>347</v>
      </c>
      <c r="AR49" s="40" t="s">
        <v>348</v>
      </c>
      <c r="AS49" s="40" t="s">
        <v>348</v>
      </c>
      <c r="AT49" s="40" t="s">
        <v>348</v>
      </c>
      <c r="AU49" s="40" t="s">
        <v>348</v>
      </c>
      <c r="AV49" s="41" t="s">
        <v>348</v>
      </c>
      <c r="AW49" s="42" t="s">
        <v>348</v>
      </c>
      <c r="AX49" s="40" t="s">
        <v>348</v>
      </c>
      <c r="AY49" s="40" t="s">
        <v>348</v>
      </c>
      <c r="AZ49" s="40" t="s">
        <v>348</v>
      </c>
      <c r="BA49" s="40" t="s">
        <v>348</v>
      </c>
      <c r="BB49" s="40" t="s">
        <v>348</v>
      </c>
      <c r="BC49" s="40" t="s">
        <v>348</v>
      </c>
      <c r="BD49" s="40" t="s">
        <v>348</v>
      </c>
      <c r="BE49" s="40" t="s">
        <v>348</v>
      </c>
      <c r="BF49" s="41" t="s">
        <v>348</v>
      </c>
      <c r="BG49" s="42" t="s">
        <v>348</v>
      </c>
      <c r="BH49" s="40" t="s">
        <v>348</v>
      </c>
      <c r="BI49" s="40" t="s">
        <v>348</v>
      </c>
      <c r="BJ49" s="40" t="s">
        <v>348</v>
      </c>
      <c r="BK49" s="40" t="s">
        <v>348</v>
      </c>
      <c r="BL49" s="40" t="s">
        <v>348</v>
      </c>
      <c r="BM49" s="40" t="s">
        <v>348</v>
      </c>
      <c r="BN49" s="40" t="s">
        <v>348</v>
      </c>
      <c r="BO49" s="40" t="s">
        <v>348</v>
      </c>
      <c r="BP49" s="41" t="s">
        <v>348</v>
      </c>
      <c r="BQ49" s="43" t="s">
        <v>348</v>
      </c>
      <c r="BR49" s="40" t="s">
        <v>348</v>
      </c>
      <c r="BS49" s="40" t="s">
        <v>348</v>
      </c>
      <c r="BT49" s="40" t="s">
        <v>348</v>
      </c>
      <c r="BU49" s="40" t="s">
        <v>348</v>
      </c>
      <c r="BV49" s="40" t="s">
        <v>348</v>
      </c>
      <c r="BW49" s="40" t="s">
        <v>348</v>
      </c>
      <c r="BX49" s="40" t="s">
        <v>348</v>
      </c>
      <c r="BY49" s="40" t="s">
        <v>348</v>
      </c>
      <c r="BZ49" s="41" t="s">
        <v>348</v>
      </c>
      <c r="CA49" s="42" t="s">
        <v>348</v>
      </c>
      <c r="CB49" s="40" t="s">
        <v>348</v>
      </c>
      <c r="CC49" s="40" t="s">
        <v>348</v>
      </c>
      <c r="CD49" s="40" t="s">
        <v>348</v>
      </c>
      <c r="CE49" s="40" t="s">
        <v>348</v>
      </c>
      <c r="CF49" s="40" t="s">
        <v>348</v>
      </c>
      <c r="CG49" s="40" t="s">
        <v>348</v>
      </c>
      <c r="CH49" s="40" t="s">
        <v>348</v>
      </c>
      <c r="CI49" s="40" t="s">
        <v>348</v>
      </c>
      <c r="CJ49" s="41" t="s">
        <v>348</v>
      </c>
      <c r="CK49" s="42" t="s">
        <v>348</v>
      </c>
      <c r="CL49" s="40" t="s">
        <v>348</v>
      </c>
      <c r="CM49" s="40" t="s">
        <v>348</v>
      </c>
      <c r="CN49" s="40" t="s">
        <v>348</v>
      </c>
      <c r="CO49" s="40" t="s">
        <v>348</v>
      </c>
      <c r="CP49" s="40" t="s">
        <v>348</v>
      </c>
      <c r="CQ49" s="40" t="s">
        <v>348</v>
      </c>
      <c r="CR49" s="40" t="s">
        <v>348</v>
      </c>
      <c r="CS49" s="40" t="s">
        <v>348</v>
      </c>
      <c r="CT49" s="44" t="s">
        <v>348</v>
      </c>
      <c r="CU49" s="32" t="s">
        <v>354</v>
      </c>
      <c r="CV49" s="47">
        <v>2</v>
      </c>
      <c r="CW49" s="47">
        <v>3</v>
      </c>
      <c r="CX49" s="47">
        <v>3</v>
      </c>
      <c r="CY49" s="55">
        <v>4</v>
      </c>
      <c r="CZ49" s="34" t="s">
        <v>354</v>
      </c>
      <c r="DA49" s="47">
        <f t="shared" si="32"/>
        <v>2</v>
      </c>
      <c r="DB49" s="47">
        <f t="shared" si="33"/>
        <v>6</v>
      </c>
      <c r="DC49" s="47">
        <f t="shared" si="34"/>
        <v>18</v>
      </c>
      <c r="DD49" s="179">
        <f t="shared" si="35"/>
        <v>72</v>
      </c>
      <c r="DE49" s="32">
        <v>300</v>
      </c>
      <c r="DF49" s="47">
        <v>450</v>
      </c>
      <c r="DG49" s="47">
        <v>900</v>
      </c>
      <c r="DH49" s="47">
        <v>1500</v>
      </c>
      <c r="DI49" s="55">
        <v>4500</v>
      </c>
      <c r="DJ49" s="174">
        <v>1</v>
      </c>
      <c r="DK49" s="49">
        <f t="shared" si="36"/>
        <v>0.75</v>
      </c>
      <c r="DL49" s="49">
        <f t="shared" si="37"/>
        <v>0.5</v>
      </c>
      <c r="DM49" s="49">
        <f t="shared" si="38"/>
        <v>0.27777777777777773</v>
      </c>
      <c r="DN49" s="56">
        <f t="shared" si="39"/>
        <v>0.20833333333333334</v>
      </c>
      <c r="DO49" s="45" t="s">
        <v>355</v>
      </c>
      <c r="DP49" s="31" t="s">
        <v>81</v>
      </c>
      <c r="DQ49" s="46">
        <v>4</v>
      </c>
      <c r="DR49" s="32">
        <v>32</v>
      </c>
      <c r="DS49" s="47">
        <v>31</v>
      </c>
      <c r="DT49" s="47">
        <v>14</v>
      </c>
      <c r="DU49" s="47">
        <v>15</v>
      </c>
      <c r="DV49" s="47">
        <v>9</v>
      </c>
      <c r="DW49" s="47">
        <v>23</v>
      </c>
      <c r="DX49" s="47">
        <v>15</v>
      </c>
      <c r="DY49" s="47">
        <v>14</v>
      </c>
      <c r="DZ49" s="48">
        <f t="shared" si="40"/>
        <v>23</v>
      </c>
      <c r="EA49" s="32">
        <f>RANK(DR49,$DR$9:$DR$350,0)</f>
        <v>243</v>
      </c>
      <c r="EB49" s="47">
        <f>RANK(DS49,$DS$9:$DS$350,0)</f>
        <v>185</v>
      </c>
      <c r="EC49" s="47">
        <f>RANK(DT49,$DT$9:$DT$350,0)</f>
        <v>246</v>
      </c>
      <c r="ED49" s="47">
        <f>RANK(DU49,$DU$9:$DU$350,0)</f>
        <v>238</v>
      </c>
      <c r="EE49" s="47">
        <f>RANK(DV49,$DV$9:$DV$350,0)</f>
        <v>234</v>
      </c>
      <c r="EF49" s="47">
        <f>RANK(DW49,$DW$9:$DW$350,0)</f>
        <v>93</v>
      </c>
      <c r="EG49" s="47">
        <f>RANK(DX49,$DX$9:$DX$350,0)</f>
        <v>239</v>
      </c>
      <c r="EH49" s="47">
        <f>RANK(DY49,$DY$9:$DY$350,0)</f>
        <v>245</v>
      </c>
      <c r="EI49" s="48">
        <f>RANK(DZ49,$DZ$9:$DZ$350,0)</f>
        <v>267</v>
      </c>
      <c r="EJ49" s="32">
        <f>COUNTIFS($DR$9:$DR$350,"&gt;"&amp;DR49,$DO$9:$DO$350,DO49)+1</f>
        <v>43</v>
      </c>
      <c r="EK49" s="47">
        <f>COUNTIFS($DS$9:$DS$350,"&gt;"&amp;DS49,$DO$9:$DO$350,DO49)+1</f>
        <v>49</v>
      </c>
      <c r="EL49" s="47">
        <f>COUNTIFS($DT$9:$DT$350,"&gt;"&amp;DT49,$DO$9:$DO$350,DO49)+1</f>
        <v>44</v>
      </c>
      <c r="EM49" s="47">
        <f>COUNTIFS($DU$9:$DU$350,"&gt;"&amp;DU49,$DO$9:$DO$350,DO49)+1</f>
        <v>41</v>
      </c>
      <c r="EN49" s="47">
        <f>COUNTIFS($DV$9:$DV$350,"&gt;"&amp;DV49,$DO$9:$DO$350,DO49)+1</f>
        <v>46</v>
      </c>
      <c r="EO49" s="47">
        <f>COUNTIFS($DW$9:$DW$350,"&gt;"&amp;DW49,$DO$9:$DO$350,DO49)+1</f>
        <v>47</v>
      </c>
      <c r="EP49" s="47">
        <f>COUNTIFS($DX$9:$DX$350,"&gt;"&amp;DX49,$DO$9:$DO$350,DO49)+1</f>
        <v>41</v>
      </c>
      <c r="EQ49" s="47">
        <f>COUNTIFS($DY$9:$DY$350,"&gt;"&amp;DY49,$DO$9:$DO$350,DO49)+1</f>
        <v>46</v>
      </c>
      <c r="ER49" s="48">
        <f>COUNTIFS($DZ$9:$DZ$350,"&gt;"&amp;DZ49,$DO$9:$DO$350,DO49)+1</f>
        <v>47</v>
      </c>
      <c r="ES49" s="164">
        <f t="shared" si="41"/>
        <v>1.1000000000000001</v>
      </c>
      <c r="ET49" s="165">
        <f t="shared" si="42"/>
        <v>1.07</v>
      </c>
      <c r="EU49" s="165">
        <f t="shared" si="43"/>
        <v>0.48</v>
      </c>
      <c r="EV49" s="165">
        <f t="shared" si="44"/>
        <v>0.52</v>
      </c>
      <c r="EW49" s="165">
        <f t="shared" si="45"/>
        <v>0.31</v>
      </c>
      <c r="EX49" s="165">
        <f t="shared" si="46"/>
        <v>0.79</v>
      </c>
      <c r="EY49" s="165">
        <f t="shared" si="47"/>
        <v>0.52</v>
      </c>
      <c r="EZ49" s="165">
        <f t="shared" si="48"/>
        <v>0.48</v>
      </c>
      <c r="FA49" s="213">
        <f t="shared" si="49"/>
        <v>0.79</v>
      </c>
      <c r="FB49" s="164">
        <f>ROUND(((ES49-AVERAGE(ES$9:ES$350))/STDEVP(ES$9:ES$350)*10+50),2)</f>
        <v>54.38</v>
      </c>
      <c r="FC49" s="165">
        <f>ROUND(((ET49-AVERAGE(ET$9:ET$350))/STDEVP(ET$9:ET$350)*10+50),2)</f>
        <v>59.65</v>
      </c>
      <c r="FD49" s="165">
        <f>ROUND(((EU49-AVERAGE(EU$9:EU$350))/STDEVP(EU$9:EU$350)*10+50),2)</f>
        <v>46.1</v>
      </c>
      <c r="FE49" s="165">
        <f>ROUND(((EV49-AVERAGE(EV$9:EV$350))/STDEVP(EV$9:EV$350)*10+50),2)</f>
        <v>50.59</v>
      </c>
      <c r="FF49" s="165">
        <f>ROUND(((EW49-AVERAGE(EW$9:EW$350))/STDEVP(EW$9:EW$350)*10+50),2)</f>
        <v>47.1</v>
      </c>
      <c r="FG49" s="165">
        <f>ROUND(((EX49-AVERAGE(EX$9:EX$350))/STDEVP(EX$9:EX$350)*10+50),2)</f>
        <v>65.489999999999995</v>
      </c>
      <c r="FH49" s="165">
        <f>ROUND(((EY49-AVERAGE(EY$9:EY$350))/STDEVP(EY$9:EY$350)*10+50),2)</f>
        <v>46.38</v>
      </c>
      <c r="FI49" s="165">
        <f>ROUND(((EZ49-AVERAGE(EZ$9:EZ$350))/STDEVP(EZ$9:EZ$350)*10+50),2)</f>
        <v>45.39</v>
      </c>
      <c r="FJ49" s="166">
        <f>ROUND(((FA49-AVERAGE(FA$9:FA$350))/STDEVP(FA$9:FA$350)*10+50),2)</f>
        <v>43.42</v>
      </c>
      <c r="FK49" s="32">
        <f>RANK(FB49,$FB$9:$FB$350,0)</f>
        <v>108</v>
      </c>
      <c r="FL49" s="47">
        <f>RANK(FC49,$FC$9:$FC$350,0)</f>
        <v>62</v>
      </c>
      <c r="FM49" s="47">
        <f>RANK(FD49,$FD$9:$FD$350,0)</f>
        <v>190</v>
      </c>
      <c r="FN49" s="47">
        <f>RANK(FE49,$FE$9:$FE$350,0)</f>
        <v>131</v>
      </c>
      <c r="FO49" s="47">
        <f>RANK(FF49,$FF$9:$FF$350,0)</f>
        <v>138</v>
      </c>
      <c r="FP49" s="47">
        <f>RANK(FG49,$FG$9:$FG$350,0)</f>
        <v>24</v>
      </c>
      <c r="FQ49" s="47">
        <f>RANK(FH49,$FH$9:$FH$350,0)</f>
        <v>188</v>
      </c>
      <c r="FR49" s="47">
        <f>RANK(FI49,$FI$9:$FI$350,0)</f>
        <v>204</v>
      </c>
      <c r="FS49" s="48">
        <f>RANK(FJ49,$FJ$9:$FJ$350,0)</f>
        <v>226</v>
      </c>
      <c r="FT49" s="164">
        <f>ROUND(AVERAGEIF($DO$9:$DO$347,$DO49,$ES$9:$ES$347),2)</f>
        <v>0.95</v>
      </c>
      <c r="FU49" s="165">
        <f>ROUND(AVERAGEIF($DO$9:$DO$347,$DO49,$ET$9:$ET$347),2)</f>
        <v>0.99</v>
      </c>
      <c r="FV49" s="165">
        <f>ROUND(AVERAGEIF($DO$9:$DO$347,$DO49,$EU$9:$EU$347),2)</f>
        <v>0.44</v>
      </c>
      <c r="FW49" s="165">
        <f>ROUND(AVERAGEIF($DO$9:$DO$347,$DO49,$EV$9:$EV$347),2)</f>
        <v>0.45</v>
      </c>
      <c r="FX49" s="165">
        <f>ROUND(AVERAGEIF($DO$9:$DO$347,$DO49,$EW$9:$EW$347),2)</f>
        <v>0.36</v>
      </c>
      <c r="FY49" s="165">
        <f>ROUND(AVERAGEIF($DO$9:$DO$347,$DO49,$EX$9:$EX$347),2)</f>
        <v>0.84</v>
      </c>
      <c r="FZ49" s="165">
        <f>ROUND(AVERAGEIF($DO$9:$DO$347,$DO49,$EY$9:$EY$347),2)</f>
        <v>0.46</v>
      </c>
      <c r="GA49" s="165">
        <f>ROUND(AVERAGEIF($DO$9:$DO$347,$DO49,$EZ$9:$EZ$347),2)</f>
        <v>0.44</v>
      </c>
      <c r="GB49" s="166">
        <f>ROUND(AVERAGEIF($DO$9:$DO$347,$DO49,$FA$9:$FA$347),2)</f>
        <v>0.8</v>
      </c>
      <c r="GC49" s="239">
        <f t="shared" si="23"/>
        <v>0.15000000000000013</v>
      </c>
      <c r="GD49" s="243">
        <f t="shared" si="24"/>
        <v>8.0000000000000071E-2</v>
      </c>
      <c r="GE49" s="243">
        <f t="shared" si="25"/>
        <v>3.999999999999998E-2</v>
      </c>
      <c r="GF49" s="243">
        <f t="shared" si="26"/>
        <v>7.0000000000000007E-2</v>
      </c>
      <c r="GG49" s="243">
        <f t="shared" si="27"/>
        <v>-4.9999999999999989E-2</v>
      </c>
      <c r="GH49" s="243">
        <f t="shared" si="28"/>
        <v>-4.9999999999999933E-2</v>
      </c>
      <c r="GI49" s="243">
        <f t="shared" si="29"/>
        <v>0.06</v>
      </c>
      <c r="GJ49" s="243">
        <f t="shared" si="30"/>
        <v>3.999999999999998E-2</v>
      </c>
      <c r="GK49" s="244">
        <f t="shared" si="31"/>
        <v>-1.0000000000000009E-2</v>
      </c>
      <c r="GL49" s="238">
        <f>COUNTIFS($ES$9:$ES$350,"&gt;"&amp;ES49,$DO$9:$DO$350,$DO49)+1</f>
        <v>16</v>
      </c>
      <c r="GM49" s="240">
        <f>COUNTIFS($ET$9:$ET$350,"&gt;"&amp;ET49,$DO$9:$DO$350,$DO49)+1</f>
        <v>17</v>
      </c>
      <c r="GN49" s="240">
        <f>COUNTIFS($EU$9:$EU$350,"&gt;"&amp;EU49,$DO$9:$DO$350,$DO49)+1</f>
        <v>15</v>
      </c>
      <c r="GO49" s="240">
        <f>COUNTIFS($EV$9:$EV$350,"&gt;"&amp;EV49,$DO$9:$DO$350,$DO49)+1</f>
        <v>14</v>
      </c>
      <c r="GP49" s="240">
        <f>COUNTIFS($EW$9:$EW$350,"&gt;"&amp;EW49,$DO$9:$DO$350,$DO49)+1</f>
        <v>35</v>
      </c>
      <c r="GQ49" s="240">
        <f>COUNTIFS($EX$9:$EX$350,"&gt;"&amp;EX49,$DO$9:$DO$350,$DO49)+1</f>
        <v>22</v>
      </c>
      <c r="GR49" s="240">
        <f>COUNTIFS($EY$9:$EY$350,"&gt;"&amp;EY49,$DO$9:$DO$350,$DO49)+1</f>
        <v>16</v>
      </c>
      <c r="GS49" s="240">
        <f>COUNTIFS($EZ$9:$EZ$350,"&gt;"&amp;EZ49,$DO$9:$DO$350,$DO49)+1</f>
        <v>15</v>
      </c>
      <c r="GT49" s="241">
        <f>COUNTIFS($FA$9:$FA$350,"&gt;"&amp;FA49,$DO$9:$DO$350,$DO49)+1</f>
        <v>24</v>
      </c>
      <c r="GU49" s="167"/>
      <c r="GV49" s="49"/>
      <c r="GW49" s="49"/>
      <c r="GX49" s="49"/>
      <c r="GY49" s="49"/>
      <c r="GZ49" s="50"/>
      <c r="HA49" s="51"/>
      <c r="HB49" s="52"/>
      <c r="HC49" s="53"/>
      <c r="HD49" s="49"/>
      <c r="HE49" s="49"/>
      <c r="HF49" s="49"/>
      <c r="HG49" s="49"/>
      <c r="HH49" s="49"/>
      <c r="HI49" s="49"/>
      <c r="HJ49" s="144"/>
      <c r="HK49" s="51"/>
      <c r="HL49" s="49"/>
      <c r="HM49" s="49"/>
      <c r="HN49" s="49"/>
      <c r="HO49" s="49"/>
      <c r="HP49" s="49"/>
      <c r="HQ49" s="49"/>
      <c r="HR49" s="150"/>
      <c r="HS49" s="53"/>
      <c r="HT49" s="49"/>
      <c r="HU49" s="49"/>
      <c r="HV49" s="49"/>
      <c r="HW49" s="49"/>
      <c r="HX49" s="49"/>
      <c r="HY49" s="49"/>
      <c r="HZ49" s="144"/>
      <c r="IA49" s="51"/>
      <c r="IB49" s="49"/>
      <c r="IC49" s="49"/>
      <c r="ID49" s="49"/>
      <c r="IE49" s="49"/>
      <c r="IF49" s="49"/>
      <c r="IG49" s="49"/>
      <c r="IH49" s="49"/>
      <c r="II49" s="49"/>
      <c r="IJ49" s="49"/>
      <c r="IK49" s="49"/>
      <c r="IL49" s="49"/>
      <c r="IM49" s="150"/>
      <c r="IN49" s="51">
        <v>7.0000000000000007E-2</v>
      </c>
      <c r="IO49" s="49"/>
      <c r="IP49" s="49"/>
      <c r="IQ49" s="49"/>
      <c r="IR49" s="150"/>
      <c r="IS49" s="53"/>
      <c r="IT49" s="49"/>
      <c r="IU49" s="49"/>
      <c r="IV49" s="49"/>
      <c r="IW49" s="49"/>
      <c r="IX49" s="156"/>
      <c r="IY49" s="49"/>
      <c r="IZ49" s="49"/>
      <c r="JA49" s="49"/>
      <c r="JB49" s="49"/>
      <c r="JC49" s="49"/>
      <c r="JD49" s="49"/>
      <c r="JE49" s="49"/>
      <c r="JF49" s="49"/>
      <c r="JG49" s="156"/>
      <c r="JH49" s="49"/>
      <c r="JI49" s="49"/>
      <c r="JJ49" s="49"/>
      <c r="JK49" s="49"/>
      <c r="JL49" s="49"/>
      <c r="JM49" s="49"/>
      <c r="JN49" s="144"/>
      <c r="JO49" s="54"/>
      <c r="JP49" s="55"/>
      <c r="JQ49" s="51"/>
      <c r="JR49" s="49"/>
      <c r="JS49" s="47"/>
      <c r="JT49" s="47"/>
      <c r="JU49" s="47"/>
      <c r="JV49" s="245"/>
      <c r="JW49" s="53"/>
      <c r="JX49" s="49"/>
      <c r="JY49" s="49"/>
      <c r="JZ49" s="49"/>
      <c r="KA49" s="144"/>
      <c r="KB49" s="51">
        <v>0.1</v>
      </c>
      <c r="KC49" s="49"/>
      <c r="KD49" s="49"/>
      <c r="KE49" s="49"/>
      <c r="KF49" s="49"/>
      <c r="KG49" s="49"/>
      <c r="KH49" s="49"/>
      <c r="KI49" s="49"/>
      <c r="KJ49" s="150"/>
      <c r="KK49" s="53"/>
      <c r="KL49" s="49"/>
      <c r="KM49" s="49"/>
      <c r="KN49" s="49"/>
      <c r="KO49" s="49"/>
      <c r="KP49" s="49"/>
      <c r="KQ49" s="49"/>
      <c r="KR49" s="49"/>
      <c r="KS49" s="49"/>
      <c r="KT49" s="49"/>
      <c r="KU49" s="49"/>
      <c r="KV49" s="49"/>
      <c r="KW49" s="156"/>
      <c r="KX49" s="156"/>
      <c r="KY49" s="156"/>
      <c r="KZ49" s="49">
        <v>0.1</v>
      </c>
      <c r="LA49" s="49"/>
      <c r="LB49" s="49"/>
      <c r="LC49" s="49"/>
      <c r="LD49" s="49"/>
      <c r="LE49" s="156"/>
      <c r="LF49" s="49"/>
      <c r="LG49" s="49"/>
      <c r="LH49" s="49"/>
      <c r="LI49" s="49"/>
      <c r="LJ49" s="49"/>
      <c r="LK49" s="49"/>
      <c r="LL49" s="49"/>
      <c r="LM49" s="49"/>
      <c r="LN49" s="156"/>
      <c r="LO49" s="49"/>
      <c r="LP49" s="49"/>
      <c r="LQ49" s="49"/>
      <c r="LR49" s="49"/>
      <c r="LS49" s="49"/>
      <c r="LT49" s="49"/>
      <c r="LU49" s="56"/>
      <c r="LV49" s="35" t="s">
        <v>446</v>
      </c>
      <c r="LW49" s="36" t="s">
        <v>452</v>
      </c>
      <c r="LX49" s="200" t="s">
        <v>453</v>
      </c>
      <c r="LY49" s="201" t="s">
        <v>454</v>
      </c>
      <c r="LZ49" s="192"/>
      <c r="MA49" s="5" t="s">
        <v>1</v>
      </c>
    </row>
    <row r="50" spans="1:339" ht="17.25" customHeight="1" x14ac:dyDescent="0.15">
      <c r="A50" s="181">
        <v>42</v>
      </c>
      <c r="B50" s="242" t="s">
        <v>452</v>
      </c>
      <c r="C50" s="37"/>
      <c r="D50" s="37"/>
      <c r="E50" s="38" t="s">
        <v>345</v>
      </c>
      <c r="F50" s="36">
        <v>32</v>
      </c>
      <c r="G50" s="36" t="s">
        <v>383</v>
      </c>
      <c r="H50" s="36"/>
      <c r="I50" s="39" t="s">
        <v>348</v>
      </c>
      <c r="J50" s="40" t="s">
        <v>348</v>
      </c>
      <c r="K50" s="40" t="s">
        <v>348</v>
      </c>
      <c r="L50" s="40" t="s">
        <v>348</v>
      </c>
      <c r="M50" s="40" t="s">
        <v>348</v>
      </c>
      <c r="N50" s="40" t="s">
        <v>348</v>
      </c>
      <c r="O50" s="40" t="s">
        <v>348</v>
      </c>
      <c r="P50" s="40" t="s">
        <v>348</v>
      </c>
      <c r="Q50" s="40" t="s">
        <v>348</v>
      </c>
      <c r="R50" s="41" t="s">
        <v>348</v>
      </c>
      <c r="S50" s="42" t="s">
        <v>348</v>
      </c>
      <c r="T50" s="40" t="s">
        <v>348</v>
      </c>
      <c r="U50" s="40" t="s">
        <v>348</v>
      </c>
      <c r="V50" s="40" t="s">
        <v>348</v>
      </c>
      <c r="W50" s="40" t="s">
        <v>348</v>
      </c>
      <c r="X50" s="40" t="s">
        <v>348</v>
      </c>
      <c r="Y50" s="40" t="s">
        <v>348</v>
      </c>
      <c r="Z50" s="40" t="s">
        <v>348</v>
      </c>
      <c r="AA50" s="40" t="s">
        <v>347</v>
      </c>
      <c r="AB50" s="41" t="s">
        <v>347</v>
      </c>
      <c r="AC50" s="42" t="s">
        <v>347</v>
      </c>
      <c r="AD50" s="40" t="s">
        <v>347</v>
      </c>
      <c r="AE50" s="40" t="s">
        <v>347</v>
      </c>
      <c r="AF50" s="40" t="s">
        <v>347</v>
      </c>
      <c r="AG50" s="40" t="s">
        <v>348</v>
      </c>
      <c r="AH50" s="40" t="s">
        <v>348</v>
      </c>
      <c r="AI50" s="40" t="s">
        <v>348</v>
      </c>
      <c r="AJ50" s="40" t="s">
        <v>348</v>
      </c>
      <c r="AK50" s="40" t="s">
        <v>348</v>
      </c>
      <c r="AL50" s="41" t="s">
        <v>348</v>
      </c>
      <c r="AM50" s="42" t="s">
        <v>348</v>
      </c>
      <c r="AN50" s="40" t="s">
        <v>348</v>
      </c>
      <c r="AO50" s="40" t="s">
        <v>348</v>
      </c>
      <c r="AP50" s="40" t="s">
        <v>348</v>
      </c>
      <c r="AQ50" s="40" t="s">
        <v>348</v>
      </c>
      <c r="AR50" s="40" t="s">
        <v>348</v>
      </c>
      <c r="AS50" s="40" t="s">
        <v>348</v>
      </c>
      <c r="AT50" s="40" t="s">
        <v>348</v>
      </c>
      <c r="AU50" s="40" t="s">
        <v>348</v>
      </c>
      <c r="AV50" s="41" t="s">
        <v>348</v>
      </c>
      <c r="AW50" s="42" t="s">
        <v>348</v>
      </c>
      <c r="AX50" s="40" t="s">
        <v>348</v>
      </c>
      <c r="AY50" s="40" t="s">
        <v>348</v>
      </c>
      <c r="AZ50" s="40" t="s">
        <v>348</v>
      </c>
      <c r="BA50" s="40" t="s">
        <v>348</v>
      </c>
      <c r="BB50" s="40" t="s">
        <v>348</v>
      </c>
      <c r="BC50" s="40" t="s">
        <v>348</v>
      </c>
      <c r="BD50" s="40" t="s">
        <v>348</v>
      </c>
      <c r="BE50" s="40" t="s">
        <v>348</v>
      </c>
      <c r="BF50" s="41" t="s">
        <v>348</v>
      </c>
      <c r="BG50" s="42" t="s">
        <v>348</v>
      </c>
      <c r="BH50" s="40" t="s">
        <v>348</v>
      </c>
      <c r="BI50" s="40" t="s">
        <v>348</v>
      </c>
      <c r="BJ50" s="40" t="s">
        <v>348</v>
      </c>
      <c r="BK50" s="40" t="s">
        <v>348</v>
      </c>
      <c r="BL50" s="40" t="s">
        <v>348</v>
      </c>
      <c r="BM50" s="40" t="s">
        <v>348</v>
      </c>
      <c r="BN50" s="40" t="s">
        <v>348</v>
      </c>
      <c r="BO50" s="40" t="s">
        <v>348</v>
      </c>
      <c r="BP50" s="41" t="s">
        <v>348</v>
      </c>
      <c r="BQ50" s="43" t="s">
        <v>348</v>
      </c>
      <c r="BR50" s="40" t="s">
        <v>348</v>
      </c>
      <c r="BS50" s="40" t="s">
        <v>348</v>
      </c>
      <c r="BT50" s="40" t="s">
        <v>348</v>
      </c>
      <c r="BU50" s="40" t="s">
        <v>348</v>
      </c>
      <c r="BV50" s="40" t="s">
        <v>348</v>
      </c>
      <c r="BW50" s="40" t="s">
        <v>348</v>
      </c>
      <c r="BX50" s="40" t="s">
        <v>348</v>
      </c>
      <c r="BY50" s="40" t="s">
        <v>348</v>
      </c>
      <c r="BZ50" s="41" t="s">
        <v>348</v>
      </c>
      <c r="CA50" s="42" t="s">
        <v>348</v>
      </c>
      <c r="CB50" s="40" t="s">
        <v>348</v>
      </c>
      <c r="CC50" s="40" t="s">
        <v>348</v>
      </c>
      <c r="CD50" s="40" t="s">
        <v>348</v>
      </c>
      <c r="CE50" s="40" t="s">
        <v>348</v>
      </c>
      <c r="CF50" s="40" t="s">
        <v>348</v>
      </c>
      <c r="CG50" s="40" t="s">
        <v>348</v>
      </c>
      <c r="CH50" s="40" t="s">
        <v>348</v>
      </c>
      <c r="CI50" s="40" t="s">
        <v>348</v>
      </c>
      <c r="CJ50" s="41" t="s">
        <v>348</v>
      </c>
      <c r="CK50" s="42" t="s">
        <v>348</v>
      </c>
      <c r="CL50" s="40" t="s">
        <v>348</v>
      </c>
      <c r="CM50" s="40" t="s">
        <v>348</v>
      </c>
      <c r="CN50" s="40" t="s">
        <v>348</v>
      </c>
      <c r="CO50" s="40" t="s">
        <v>348</v>
      </c>
      <c r="CP50" s="40" t="s">
        <v>348</v>
      </c>
      <c r="CQ50" s="40" t="s">
        <v>348</v>
      </c>
      <c r="CR50" s="40" t="s">
        <v>348</v>
      </c>
      <c r="CS50" s="40" t="s">
        <v>348</v>
      </c>
      <c r="CT50" s="44" t="s">
        <v>348</v>
      </c>
      <c r="CU50" s="32" t="s">
        <v>354</v>
      </c>
      <c r="CV50" s="47">
        <v>2</v>
      </c>
      <c r="CW50" s="47">
        <v>3</v>
      </c>
      <c r="CX50" s="47">
        <v>3</v>
      </c>
      <c r="CY50" s="55">
        <v>4</v>
      </c>
      <c r="CZ50" s="34" t="s">
        <v>354</v>
      </c>
      <c r="DA50" s="47">
        <f t="shared" si="32"/>
        <v>2</v>
      </c>
      <c r="DB50" s="47">
        <f t="shared" si="33"/>
        <v>6</v>
      </c>
      <c r="DC50" s="47">
        <f t="shared" si="34"/>
        <v>18</v>
      </c>
      <c r="DD50" s="179">
        <f t="shared" si="35"/>
        <v>72</v>
      </c>
      <c r="DE50" s="32">
        <v>840</v>
      </c>
      <c r="DF50" s="47">
        <v>1250</v>
      </c>
      <c r="DG50" s="47">
        <v>2500</v>
      </c>
      <c r="DH50" s="47">
        <v>4170</v>
      </c>
      <c r="DI50" s="55">
        <v>12500</v>
      </c>
      <c r="DJ50" s="174">
        <v>1</v>
      </c>
      <c r="DK50" s="49">
        <f t="shared" si="36"/>
        <v>0.74404761904761907</v>
      </c>
      <c r="DL50" s="49">
        <f t="shared" si="37"/>
        <v>0.49603174603174605</v>
      </c>
      <c r="DM50" s="49">
        <f t="shared" si="38"/>
        <v>0.27579365079365076</v>
      </c>
      <c r="DN50" s="56">
        <f t="shared" si="39"/>
        <v>0.20667989417989419</v>
      </c>
      <c r="DO50" s="45" t="s">
        <v>355</v>
      </c>
      <c r="DP50" s="31" t="s">
        <v>455</v>
      </c>
      <c r="DQ50" s="46">
        <v>4</v>
      </c>
      <c r="DR50" s="32">
        <v>44</v>
      </c>
      <c r="DS50" s="47">
        <v>44</v>
      </c>
      <c r="DT50" s="47">
        <v>19</v>
      </c>
      <c r="DU50" s="47">
        <v>21</v>
      </c>
      <c r="DV50" s="47">
        <v>12</v>
      </c>
      <c r="DW50" s="47">
        <v>32</v>
      </c>
      <c r="DX50" s="47">
        <v>21</v>
      </c>
      <c r="DY50" s="47">
        <v>19</v>
      </c>
      <c r="DZ50" s="48">
        <f t="shared" si="40"/>
        <v>31</v>
      </c>
      <c r="EA50" s="32">
        <f>RANK(DR50,$DR$9:$DR$350,0)</f>
        <v>192</v>
      </c>
      <c r="EB50" s="47">
        <f>RANK(DS50,$DS$9:$DS$350,0)</f>
        <v>122</v>
      </c>
      <c r="EC50" s="47">
        <f>RANK(DT50,$DT$9:$DT$350,0)</f>
        <v>214</v>
      </c>
      <c r="ED50" s="47">
        <f>RANK(DU50,$DU$9:$DU$350,0)</f>
        <v>187</v>
      </c>
      <c r="EE50" s="47">
        <f>RANK(DV50,$DV$9:$DV$350,0)</f>
        <v>190</v>
      </c>
      <c r="EF50" s="47">
        <f>RANK(DW50,$DW$9:$DW$350,0)</f>
        <v>50</v>
      </c>
      <c r="EG50" s="47">
        <f>RANK(DX50,$DX$9:$DX$350,0)</f>
        <v>211</v>
      </c>
      <c r="EH50" s="47">
        <f>RANK(DY50,$DY$9:$DY$350,0)</f>
        <v>226</v>
      </c>
      <c r="EI50" s="48">
        <f>RANK(DZ50,$DZ$9:$DZ$350,0)</f>
        <v>242</v>
      </c>
      <c r="EJ50" s="32">
        <f>COUNTIFS($DR$9:$DR$350,"&gt;"&amp;DR50,$DO$9:$DO$350,DO50)+1</f>
        <v>32</v>
      </c>
      <c r="EK50" s="47">
        <f>COUNTIFS($DS$9:$DS$350,"&gt;"&amp;DS50,$DO$9:$DO$350,DO50)+1</f>
        <v>36</v>
      </c>
      <c r="EL50" s="47">
        <f>COUNTIFS($DT$9:$DT$350,"&gt;"&amp;DT50,$DO$9:$DO$350,DO50)+1</f>
        <v>35</v>
      </c>
      <c r="EM50" s="47">
        <f>COUNTIFS($DU$9:$DU$350,"&gt;"&amp;DU50,$DO$9:$DO$350,DO50)+1</f>
        <v>30</v>
      </c>
      <c r="EN50" s="47">
        <f>COUNTIFS($DV$9:$DV$350,"&gt;"&amp;DV50,$DO$9:$DO$350,DO50)+1</f>
        <v>38</v>
      </c>
      <c r="EO50" s="47">
        <f>COUNTIFS($DW$9:$DW$350,"&gt;"&amp;DW50,$DO$9:$DO$350,DO50)+1</f>
        <v>39</v>
      </c>
      <c r="EP50" s="47">
        <f>COUNTIFS($DX$9:$DX$350,"&gt;"&amp;DX50,$DO$9:$DO$350,DO50)+1</f>
        <v>30</v>
      </c>
      <c r="EQ50" s="47">
        <f>COUNTIFS($DY$9:$DY$350,"&gt;"&amp;DY50,$DO$9:$DO$350,DO50)+1</f>
        <v>37</v>
      </c>
      <c r="ER50" s="48">
        <f>COUNTIFS($DZ$9:$DZ$350,"&gt;"&amp;DZ50,$DO$9:$DO$350,DO50)+1</f>
        <v>38</v>
      </c>
      <c r="ES50" s="164">
        <f t="shared" si="41"/>
        <v>1.38</v>
      </c>
      <c r="ET50" s="165">
        <f t="shared" si="42"/>
        <v>1.38</v>
      </c>
      <c r="EU50" s="165">
        <f t="shared" si="43"/>
        <v>0.59</v>
      </c>
      <c r="EV50" s="165">
        <f t="shared" si="44"/>
        <v>0.66</v>
      </c>
      <c r="EW50" s="165">
        <f t="shared" si="45"/>
        <v>0.38</v>
      </c>
      <c r="EX50" s="165">
        <f t="shared" si="46"/>
        <v>1</v>
      </c>
      <c r="EY50" s="165">
        <f t="shared" si="47"/>
        <v>0.66</v>
      </c>
      <c r="EZ50" s="165">
        <f t="shared" si="48"/>
        <v>0.59</v>
      </c>
      <c r="FA50" s="213">
        <f t="shared" si="49"/>
        <v>0.97</v>
      </c>
      <c r="FB50" s="164">
        <f>ROUND(((ES50-AVERAGE(ES$9:ES$350))/STDEVP(ES$9:ES$350)*10+50),2)</f>
        <v>64.72</v>
      </c>
      <c r="FC50" s="165">
        <f>ROUND(((ET50-AVERAGE(ET$9:ET$350))/STDEVP(ET$9:ET$350)*10+50),2)</f>
        <v>68.31</v>
      </c>
      <c r="FD50" s="165">
        <f>ROUND(((EU50-AVERAGE(EU$9:EU$350))/STDEVP(EU$9:EU$350)*10+50),2)</f>
        <v>50.39</v>
      </c>
      <c r="FE50" s="165">
        <f>ROUND(((EV50-AVERAGE(EV$9:EV$350))/STDEVP(EV$9:EV$350)*10+50),2)</f>
        <v>57.71</v>
      </c>
      <c r="FF50" s="165">
        <f>ROUND(((EW50-AVERAGE(EW$9:EW$350))/STDEVP(EW$9:EW$350)*10+50),2)</f>
        <v>49.48</v>
      </c>
      <c r="FG50" s="165">
        <f>ROUND(((EX50-AVERAGE(EX$9:EX$350))/STDEVP(EX$9:EX$350)*10+50),2)</f>
        <v>72.930000000000007</v>
      </c>
      <c r="FH50" s="165">
        <f>ROUND(((EY50-AVERAGE(EY$9:EY$350))/STDEVP(EY$9:EY$350)*10+50),2)</f>
        <v>50.59</v>
      </c>
      <c r="FI50" s="165">
        <f>ROUND(((EZ50-AVERAGE(EZ$9:EZ$350))/STDEVP(EZ$9:EZ$350)*10+50),2)</f>
        <v>48.69</v>
      </c>
      <c r="FJ50" s="166">
        <f>ROUND(((FA50-AVERAGE(FA$9:FA$350))/STDEVP(FA$9:FA$350)*10+50),2)</f>
        <v>49.82</v>
      </c>
      <c r="FK50" s="32">
        <f>RANK(FB50,$FB$9:$FB$350,0)</f>
        <v>24</v>
      </c>
      <c r="FL50" s="47">
        <f>RANK(FC50,$FC$9:$FC$350,0)</f>
        <v>15</v>
      </c>
      <c r="FM50" s="47">
        <f>RANK(FD50,$FD$9:$FD$350,0)</f>
        <v>133</v>
      </c>
      <c r="FN50" s="47">
        <f>RANK(FE50,$FE$9:$FE$350,0)</f>
        <v>52</v>
      </c>
      <c r="FO50" s="47">
        <f>RANK(FF50,$FF$9:$FF$350,0)</f>
        <v>97</v>
      </c>
      <c r="FP50" s="47">
        <f>RANK(FG50,$FG$9:$FG$350,0)</f>
        <v>12</v>
      </c>
      <c r="FQ50" s="47">
        <f>RANK(FH50,$FH$9:$FH$350,0)</f>
        <v>145</v>
      </c>
      <c r="FR50" s="47">
        <f>RANK(FI50,$FI$9:$FI$350,0)</f>
        <v>175</v>
      </c>
      <c r="FS50" s="48">
        <f>RANK(FJ50,$FJ$9:$FJ$350,0)</f>
        <v>133</v>
      </c>
      <c r="FT50" s="164">
        <f>ROUND(AVERAGEIF($DO$9:$DO$347,$DO50,$ES$9:$ES$347),2)</f>
        <v>0.95</v>
      </c>
      <c r="FU50" s="165">
        <f>ROUND(AVERAGEIF($DO$9:$DO$347,$DO50,$ET$9:$ET$347),2)</f>
        <v>0.99</v>
      </c>
      <c r="FV50" s="165">
        <f>ROUND(AVERAGEIF($DO$9:$DO$347,$DO50,$EU$9:$EU$347),2)</f>
        <v>0.44</v>
      </c>
      <c r="FW50" s="165">
        <f>ROUND(AVERAGEIF($DO$9:$DO$347,$DO50,$EV$9:$EV$347),2)</f>
        <v>0.45</v>
      </c>
      <c r="FX50" s="165">
        <f>ROUND(AVERAGEIF($DO$9:$DO$347,$DO50,$EW$9:$EW$347),2)</f>
        <v>0.36</v>
      </c>
      <c r="FY50" s="165">
        <f>ROUND(AVERAGEIF($DO$9:$DO$347,$DO50,$EX$9:$EX$347),2)</f>
        <v>0.84</v>
      </c>
      <c r="FZ50" s="165">
        <f>ROUND(AVERAGEIF($DO$9:$DO$347,$DO50,$EY$9:$EY$347),2)</f>
        <v>0.46</v>
      </c>
      <c r="GA50" s="165">
        <f>ROUND(AVERAGEIF($DO$9:$DO$347,$DO50,$EZ$9:$EZ$347),2)</f>
        <v>0.44</v>
      </c>
      <c r="GB50" s="166">
        <f>ROUND(AVERAGEIF($DO$9:$DO$347,$DO50,$FA$9:$FA$347),2)</f>
        <v>0.8</v>
      </c>
      <c r="GC50" s="239">
        <f t="shared" si="23"/>
        <v>0.42999999999999994</v>
      </c>
      <c r="GD50" s="243">
        <f t="shared" si="24"/>
        <v>0.3899999999999999</v>
      </c>
      <c r="GE50" s="243">
        <f t="shared" si="25"/>
        <v>0.14999999999999997</v>
      </c>
      <c r="GF50" s="243">
        <f t="shared" si="26"/>
        <v>0.21000000000000002</v>
      </c>
      <c r="GG50" s="243">
        <f t="shared" si="27"/>
        <v>2.0000000000000018E-2</v>
      </c>
      <c r="GH50" s="243">
        <f t="shared" si="28"/>
        <v>0.16000000000000003</v>
      </c>
      <c r="GI50" s="243">
        <f t="shared" si="29"/>
        <v>0.2</v>
      </c>
      <c r="GJ50" s="243">
        <f t="shared" si="30"/>
        <v>0.14999999999999997</v>
      </c>
      <c r="GK50" s="244">
        <f t="shared" si="31"/>
        <v>0.16999999999999993</v>
      </c>
      <c r="GL50" s="238">
        <f>COUNTIFS($ES$9:$ES$350,"&gt;"&amp;ES50,$DO$9:$DO$350,$DO50)+1</f>
        <v>3</v>
      </c>
      <c r="GM50" s="240">
        <f>COUNTIFS($ET$9:$ET$350,"&gt;"&amp;ET50,$DO$9:$DO$350,$DO50)+1</f>
        <v>3</v>
      </c>
      <c r="GN50" s="240">
        <f>COUNTIFS($EU$9:$EU$350,"&gt;"&amp;EU50,$DO$9:$DO$350,$DO50)+1</f>
        <v>8</v>
      </c>
      <c r="GO50" s="240">
        <f>COUNTIFS($EV$9:$EV$350,"&gt;"&amp;EV50,$DO$9:$DO$350,$DO50)+1</f>
        <v>3</v>
      </c>
      <c r="GP50" s="240">
        <f>COUNTIFS($EW$9:$EW$350,"&gt;"&amp;EW50,$DO$9:$DO$350,$DO50)+1</f>
        <v>21</v>
      </c>
      <c r="GQ50" s="240">
        <f>COUNTIFS($EX$9:$EX$350,"&gt;"&amp;EX50,$DO$9:$DO$350,$DO50)+1</f>
        <v>12</v>
      </c>
      <c r="GR50" s="240">
        <f>COUNTIFS($EY$9:$EY$350,"&gt;"&amp;EY50,$DO$9:$DO$350,$DO50)+1</f>
        <v>7</v>
      </c>
      <c r="GS50" s="240">
        <f>COUNTIFS($EZ$9:$EZ$350,"&gt;"&amp;EZ50,$DO$9:$DO$350,$DO50)+1</f>
        <v>6</v>
      </c>
      <c r="GT50" s="241">
        <f>COUNTIFS($FA$9:$FA$350,"&gt;"&amp;FA50,$DO$9:$DO$350,$DO50)+1</f>
        <v>7</v>
      </c>
      <c r="GU50" s="167"/>
      <c r="GV50" s="49"/>
      <c r="GW50" s="49"/>
      <c r="GX50" s="49"/>
      <c r="GY50" s="49">
        <v>0.05</v>
      </c>
      <c r="GZ50" s="50"/>
      <c r="HA50" s="51"/>
      <c r="HB50" s="52"/>
      <c r="HC50" s="53"/>
      <c r="HD50" s="49"/>
      <c r="HE50" s="49"/>
      <c r="HF50" s="49"/>
      <c r="HG50" s="49"/>
      <c r="HH50" s="49"/>
      <c r="HI50" s="49"/>
      <c r="HJ50" s="144"/>
      <c r="HK50" s="51"/>
      <c r="HL50" s="49"/>
      <c r="HM50" s="49"/>
      <c r="HN50" s="49"/>
      <c r="HO50" s="49"/>
      <c r="HP50" s="49"/>
      <c r="HQ50" s="49"/>
      <c r="HR50" s="150"/>
      <c r="HS50" s="53"/>
      <c r="HT50" s="49"/>
      <c r="HU50" s="49"/>
      <c r="HV50" s="49"/>
      <c r="HW50" s="49"/>
      <c r="HX50" s="49"/>
      <c r="HY50" s="49"/>
      <c r="HZ50" s="144"/>
      <c r="IA50" s="51"/>
      <c r="IB50" s="49"/>
      <c r="IC50" s="49"/>
      <c r="ID50" s="49"/>
      <c r="IE50" s="49"/>
      <c r="IF50" s="49"/>
      <c r="IG50" s="49"/>
      <c r="IH50" s="49"/>
      <c r="II50" s="49"/>
      <c r="IJ50" s="49"/>
      <c r="IK50" s="49"/>
      <c r="IL50" s="49"/>
      <c r="IM50" s="150"/>
      <c r="IN50" s="51">
        <v>0.1</v>
      </c>
      <c r="IO50" s="49"/>
      <c r="IP50" s="49"/>
      <c r="IQ50" s="49"/>
      <c r="IR50" s="150"/>
      <c r="IS50" s="53"/>
      <c r="IT50" s="49"/>
      <c r="IU50" s="49"/>
      <c r="IV50" s="49"/>
      <c r="IW50" s="49"/>
      <c r="IX50" s="156"/>
      <c r="IY50" s="49"/>
      <c r="IZ50" s="49"/>
      <c r="JA50" s="49"/>
      <c r="JB50" s="49"/>
      <c r="JC50" s="49"/>
      <c r="JD50" s="49"/>
      <c r="JE50" s="49"/>
      <c r="JF50" s="49"/>
      <c r="JG50" s="156"/>
      <c r="JH50" s="49"/>
      <c r="JI50" s="49"/>
      <c r="JJ50" s="49"/>
      <c r="JK50" s="49"/>
      <c r="JL50" s="49"/>
      <c r="JM50" s="49"/>
      <c r="JN50" s="144"/>
      <c r="JO50" s="54"/>
      <c r="JP50" s="55"/>
      <c r="JQ50" s="51"/>
      <c r="JR50" s="49"/>
      <c r="JS50" s="47"/>
      <c r="JT50" s="47"/>
      <c r="JU50" s="47"/>
      <c r="JV50" s="245"/>
      <c r="JW50" s="53"/>
      <c r="JX50" s="49"/>
      <c r="JY50" s="49"/>
      <c r="JZ50" s="49"/>
      <c r="KA50" s="144"/>
      <c r="KB50" s="51"/>
      <c r="KC50" s="49">
        <v>0.1</v>
      </c>
      <c r="KD50" s="49"/>
      <c r="KE50" s="49"/>
      <c r="KF50" s="49"/>
      <c r="KG50" s="49"/>
      <c r="KH50" s="49"/>
      <c r="KI50" s="49"/>
      <c r="KJ50" s="150"/>
      <c r="KK50" s="53"/>
      <c r="KL50" s="49"/>
      <c r="KM50" s="49"/>
      <c r="KN50" s="49"/>
      <c r="KO50" s="49"/>
      <c r="KP50" s="49"/>
      <c r="KQ50" s="49"/>
      <c r="KR50" s="49"/>
      <c r="KS50" s="49"/>
      <c r="KT50" s="49"/>
      <c r="KU50" s="49"/>
      <c r="KV50" s="49"/>
      <c r="KW50" s="156"/>
      <c r="KX50" s="156"/>
      <c r="KY50" s="156"/>
      <c r="KZ50" s="49"/>
      <c r="LA50" s="49"/>
      <c r="LB50" s="49">
        <v>0.1</v>
      </c>
      <c r="LC50" s="49"/>
      <c r="LD50" s="49"/>
      <c r="LE50" s="156"/>
      <c r="LF50" s="49"/>
      <c r="LG50" s="49"/>
      <c r="LH50" s="49"/>
      <c r="LI50" s="49"/>
      <c r="LJ50" s="49"/>
      <c r="LK50" s="49"/>
      <c r="LL50" s="49"/>
      <c r="LM50" s="49"/>
      <c r="LN50" s="156"/>
      <c r="LO50" s="49"/>
      <c r="LP50" s="49"/>
      <c r="LQ50" s="49"/>
      <c r="LR50" s="49"/>
      <c r="LS50" s="49"/>
      <c r="LT50" s="49"/>
      <c r="LU50" s="56"/>
      <c r="LV50" s="35" t="s">
        <v>449</v>
      </c>
      <c r="LW50" s="36" t="s">
        <v>456</v>
      </c>
      <c r="LX50" s="200" t="s">
        <v>829</v>
      </c>
      <c r="LY50" s="201" t="s">
        <v>893</v>
      </c>
      <c r="LZ50" s="192"/>
      <c r="MA50" s="5" t="s">
        <v>1</v>
      </c>
    </row>
    <row r="51" spans="1:339" ht="17.25" customHeight="1" x14ac:dyDescent="0.15">
      <c r="A51" s="181">
        <v>43</v>
      </c>
      <c r="B51" s="242" t="s">
        <v>456</v>
      </c>
      <c r="C51" s="37"/>
      <c r="D51" s="37"/>
      <c r="E51" s="38" t="s">
        <v>345</v>
      </c>
      <c r="F51" s="36">
        <v>26</v>
      </c>
      <c r="G51" s="36" t="s">
        <v>346</v>
      </c>
      <c r="H51" s="36"/>
      <c r="I51" s="39" t="s">
        <v>348</v>
      </c>
      <c r="J51" s="40" t="s">
        <v>348</v>
      </c>
      <c r="K51" s="40" t="s">
        <v>348</v>
      </c>
      <c r="L51" s="40" t="s">
        <v>348</v>
      </c>
      <c r="M51" s="40" t="s">
        <v>348</v>
      </c>
      <c r="N51" s="40" t="s">
        <v>348</v>
      </c>
      <c r="O51" s="40" t="s">
        <v>348</v>
      </c>
      <c r="P51" s="40" t="s">
        <v>348</v>
      </c>
      <c r="Q51" s="40" t="s">
        <v>348</v>
      </c>
      <c r="R51" s="41" t="s">
        <v>348</v>
      </c>
      <c r="S51" s="42" t="s">
        <v>348</v>
      </c>
      <c r="T51" s="40" t="s">
        <v>348</v>
      </c>
      <c r="U51" s="40" t="s">
        <v>348</v>
      </c>
      <c r="V51" s="40" t="s">
        <v>348</v>
      </c>
      <c r="W51" s="40" t="s">
        <v>348</v>
      </c>
      <c r="X51" s="40" t="s">
        <v>348</v>
      </c>
      <c r="Y51" s="40" t="s">
        <v>347</v>
      </c>
      <c r="Z51" s="40" t="s">
        <v>347</v>
      </c>
      <c r="AA51" s="40" t="s">
        <v>347</v>
      </c>
      <c r="AB51" s="41" t="s">
        <v>348</v>
      </c>
      <c r="AC51" s="42" t="s">
        <v>348</v>
      </c>
      <c r="AD51" s="40" t="s">
        <v>348</v>
      </c>
      <c r="AE51" s="40" t="s">
        <v>348</v>
      </c>
      <c r="AF51" s="40" t="s">
        <v>348</v>
      </c>
      <c r="AG51" s="40" t="s">
        <v>348</v>
      </c>
      <c r="AH51" s="40" t="s">
        <v>348</v>
      </c>
      <c r="AI51" s="40" t="s">
        <v>348</v>
      </c>
      <c r="AJ51" s="40" t="s">
        <v>348</v>
      </c>
      <c r="AK51" s="40" t="s">
        <v>348</v>
      </c>
      <c r="AL51" s="41" t="s">
        <v>348</v>
      </c>
      <c r="AM51" s="42" t="s">
        <v>348</v>
      </c>
      <c r="AN51" s="40" t="s">
        <v>348</v>
      </c>
      <c r="AO51" s="40" t="s">
        <v>348</v>
      </c>
      <c r="AP51" s="40" t="s">
        <v>348</v>
      </c>
      <c r="AQ51" s="40" t="s">
        <v>348</v>
      </c>
      <c r="AR51" s="40" t="s">
        <v>348</v>
      </c>
      <c r="AS51" s="40" t="s">
        <v>348</v>
      </c>
      <c r="AT51" s="40" t="s">
        <v>348</v>
      </c>
      <c r="AU51" s="40" t="s">
        <v>348</v>
      </c>
      <c r="AV51" s="41" t="s">
        <v>348</v>
      </c>
      <c r="AW51" s="42" t="s">
        <v>348</v>
      </c>
      <c r="AX51" s="40" t="s">
        <v>348</v>
      </c>
      <c r="AY51" s="40" t="s">
        <v>348</v>
      </c>
      <c r="AZ51" s="40" t="s">
        <v>348</v>
      </c>
      <c r="BA51" s="40" t="s">
        <v>348</v>
      </c>
      <c r="BB51" s="40" t="s">
        <v>348</v>
      </c>
      <c r="BC51" s="40" t="s">
        <v>348</v>
      </c>
      <c r="BD51" s="40" t="s">
        <v>348</v>
      </c>
      <c r="BE51" s="40" t="s">
        <v>348</v>
      </c>
      <c r="BF51" s="41" t="s">
        <v>348</v>
      </c>
      <c r="BG51" s="42" t="s">
        <v>348</v>
      </c>
      <c r="BH51" s="40" t="s">
        <v>348</v>
      </c>
      <c r="BI51" s="40" t="s">
        <v>348</v>
      </c>
      <c r="BJ51" s="40" t="s">
        <v>348</v>
      </c>
      <c r="BK51" s="40" t="s">
        <v>348</v>
      </c>
      <c r="BL51" s="40" t="s">
        <v>348</v>
      </c>
      <c r="BM51" s="40" t="s">
        <v>348</v>
      </c>
      <c r="BN51" s="40" t="s">
        <v>348</v>
      </c>
      <c r="BO51" s="40" t="s">
        <v>348</v>
      </c>
      <c r="BP51" s="41" t="s">
        <v>348</v>
      </c>
      <c r="BQ51" s="43" t="s">
        <v>348</v>
      </c>
      <c r="BR51" s="40" t="s">
        <v>348</v>
      </c>
      <c r="BS51" s="40" t="s">
        <v>348</v>
      </c>
      <c r="BT51" s="40" t="s">
        <v>348</v>
      </c>
      <c r="BU51" s="40" t="s">
        <v>348</v>
      </c>
      <c r="BV51" s="40" t="s">
        <v>348</v>
      </c>
      <c r="BW51" s="40" t="s">
        <v>348</v>
      </c>
      <c r="BX51" s="40" t="s">
        <v>348</v>
      </c>
      <c r="BY51" s="40" t="s">
        <v>348</v>
      </c>
      <c r="BZ51" s="41" t="s">
        <v>348</v>
      </c>
      <c r="CA51" s="42" t="s">
        <v>348</v>
      </c>
      <c r="CB51" s="40" t="s">
        <v>348</v>
      </c>
      <c r="CC51" s="40" t="s">
        <v>348</v>
      </c>
      <c r="CD51" s="40" t="s">
        <v>348</v>
      </c>
      <c r="CE51" s="40" t="s">
        <v>348</v>
      </c>
      <c r="CF51" s="40" t="s">
        <v>348</v>
      </c>
      <c r="CG51" s="40" t="s">
        <v>348</v>
      </c>
      <c r="CH51" s="40" t="s">
        <v>348</v>
      </c>
      <c r="CI51" s="40" t="s">
        <v>348</v>
      </c>
      <c r="CJ51" s="41" t="s">
        <v>348</v>
      </c>
      <c r="CK51" s="42" t="s">
        <v>348</v>
      </c>
      <c r="CL51" s="40" t="s">
        <v>348</v>
      </c>
      <c r="CM51" s="40" t="s">
        <v>348</v>
      </c>
      <c r="CN51" s="40" t="s">
        <v>348</v>
      </c>
      <c r="CO51" s="40" t="s">
        <v>348</v>
      </c>
      <c r="CP51" s="40" t="s">
        <v>348</v>
      </c>
      <c r="CQ51" s="40" t="s">
        <v>348</v>
      </c>
      <c r="CR51" s="40" t="s">
        <v>348</v>
      </c>
      <c r="CS51" s="40" t="s">
        <v>348</v>
      </c>
      <c r="CT51" s="44" t="s">
        <v>348</v>
      </c>
      <c r="CU51" s="32" t="s">
        <v>354</v>
      </c>
      <c r="CV51" s="47">
        <v>2</v>
      </c>
      <c r="CW51" s="47">
        <v>3</v>
      </c>
      <c r="CX51" s="47">
        <v>3</v>
      </c>
      <c r="CY51" s="55">
        <v>4</v>
      </c>
      <c r="CZ51" s="34" t="s">
        <v>354</v>
      </c>
      <c r="DA51" s="47">
        <f t="shared" si="32"/>
        <v>2</v>
      </c>
      <c r="DB51" s="47">
        <f t="shared" si="33"/>
        <v>6</v>
      </c>
      <c r="DC51" s="47">
        <f t="shared" si="34"/>
        <v>18</v>
      </c>
      <c r="DD51" s="179">
        <f t="shared" si="35"/>
        <v>72</v>
      </c>
      <c r="DE51" s="32">
        <v>20</v>
      </c>
      <c r="DF51" s="47">
        <v>30</v>
      </c>
      <c r="DG51" s="47">
        <v>60</v>
      </c>
      <c r="DH51" s="47"/>
      <c r="DI51" s="55">
        <v>270</v>
      </c>
      <c r="DJ51" s="174">
        <v>1</v>
      </c>
      <c r="DK51" s="49">
        <f t="shared" si="36"/>
        <v>0.75</v>
      </c>
      <c r="DL51" s="49">
        <f t="shared" si="37"/>
        <v>0.5</v>
      </c>
      <c r="DM51" s="49">
        <f t="shared" si="38"/>
        <v>0</v>
      </c>
      <c r="DN51" s="56">
        <f t="shared" si="39"/>
        <v>0.1875</v>
      </c>
      <c r="DO51" s="45" t="s">
        <v>350</v>
      </c>
      <c r="DP51" s="31"/>
      <c r="DQ51" s="46">
        <v>4</v>
      </c>
      <c r="DR51" s="32">
        <v>31</v>
      </c>
      <c r="DS51" s="47">
        <v>11</v>
      </c>
      <c r="DT51" s="47">
        <v>14</v>
      </c>
      <c r="DU51" s="47">
        <v>15</v>
      </c>
      <c r="DV51" s="47">
        <v>5</v>
      </c>
      <c r="DW51" s="47">
        <v>3</v>
      </c>
      <c r="DX51" s="47">
        <v>7</v>
      </c>
      <c r="DY51" s="47">
        <v>4</v>
      </c>
      <c r="DZ51" s="48">
        <f t="shared" si="40"/>
        <v>19</v>
      </c>
      <c r="EA51" s="32">
        <f>RANK(DR51,$DR$9:$DR$350,0)</f>
        <v>247</v>
      </c>
      <c r="EB51" s="47">
        <f>RANK(DS51,$DS$9:$DS$350,0)</f>
        <v>282</v>
      </c>
      <c r="EC51" s="47">
        <f>RANK(DT51,$DT$9:$DT$350,0)</f>
        <v>246</v>
      </c>
      <c r="ED51" s="47">
        <f>RANK(DU51,$DU$9:$DU$350,0)</f>
        <v>238</v>
      </c>
      <c r="EE51" s="47">
        <f>RANK(DV51,$DV$9:$DV$350,0)</f>
        <v>286</v>
      </c>
      <c r="EF51" s="47">
        <f>RANK(DW51,$DW$9:$DW$350,0)</f>
        <v>300</v>
      </c>
      <c r="EG51" s="47">
        <f>RANK(DX51,$DX$9:$DX$350,0)</f>
        <v>292</v>
      </c>
      <c r="EH51" s="47">
        <f>RANK(DY51,$DY$9:$DY$350,0)</f>
        <v>299</v>
      </c>
      <c r="EI51" s="48">
        <f>RANK(DZ51,$DZ$9:$DZ$350,0)</f>
        <v>284</v>
      </c>
      <c r="EJ51" s="32">
        <f>COUNTIFS($DR$9:$DR$350,"&gt;"&amp;DR51,$DO$9:$DO$350,DO51)+1</f>
        <v>58</v>
      </c>
      <c r="EK51" s="47">
        <f>COUNTIFS($DS$9:$DS$350,"&gt;"&amp;DS51,$DO$9:$DO$350,DO51)+1</f>
        <v>58</v>
      </c>
      <c r="EL51" s="47">
        <f>COUNTIFS($DT$9:$DT$350,"&gt;"&amp;DT51,$DO$9:$DO$350,DO51)+1</f>
        <v>61</v>
      </c>
      <c r="EM51" s="47">
        <f>COUNTIFS($DU$9:$DU$350,"&gt;"&amp;DU51,$DO$9:$DO$350,DO51)+1</f>
        <v>61</v>
      </c>
      <c r="EN51" s="47">
        <f>COUNTIFS($DV$9:$DV$350,"&gt;"&amp;DV51,$DO$9:$DO$350,DO51)+1</f>
        <v>60</v>
      </c>
      <c r="EO51" s="47">
        <f>COUNTIFS($DW$9:$DW$350,"&gt;"&amp;DW51,$DO$9:$DO$350,DO51)+1</f>
        <v>60</v>
      </c>
      <c r="EP51" s="47">
        <f>COUNTIFS($DX$9:$DX$350,"&gt;"&amp;DX51,$DO$9:$DO$350,DO51)+1</f>
        <v>50</v>
      </c>
      <c r="EQ51" s="47">
        <f>COUNTIFS($DY$9:$DY$350,"&gt;"&amp;DY51,$DO$9:$DO$350,DO51)+1</f>
        <v>52</v>
      </c>
      <c r="ER51" s="48">
        <f>COUNTIFS($DZ$9:$DZ$350,"&gt;"&amp;DZ51,$DO$9:$DO$350,DO51)+1</f>
        <v>61</v>
      </c>
      <c r="ES51" s="164">
        <f t="shared" si="41"/>
        <v>1.19</v>
      </c>
      <c r="ET51" s="165">
        <f t="shared" si="42"/>
        <v>0.42</v>
      </c>
      <c r="EU51" s="165">
        <f t="shared" si="43"/>
        <v>0.54</v>
      </c>
      <c r="EV51" s="165">
        <f t="shared" si="44"/>
        <v>0.57999999999999996</v>
      </c>
      <c r="EW51" s="165">
        <f t="shared" si="45"/>
        <v>0.19</v>
      </c>
      <c r="EX51" s="165">
        <f t="shared" si="46"/>
        <v>0.12</v>
      </c>
      <c r="EY51" s="165">
        <f t="shared" si="47"/>
        <v>0.27</v>
      </c>
      <c r="EZ51" s="165">
        <f t="shared" si="48"/>
        <v>0.15</v>
      </c>
      <c r="FA51" s="213">
        <f t="shared" si="49"/>
        <v>0.73</v>
      </c>
      <c r="FB51" s="164">
        <f>ROUND(((ES51-AVERAGE(ES$9:ES$350))/STDEVP(ES$9:ES$350)*10+50),2)</f>
        <v>57.71</v>
      </c>
      <c r="FC51" s="165">
        <f>ROUND(((ET51-AVERAGE(ET$9:ET$350))/STDEVP(ET$9:ET$350)*10+50),2)</f>
        <v>41.47</v>
      </c>
      <c r="FD51" s="165">
        <f>ROUND(((EU51-AVERAGE(EU$9:EU$350))/STDEVP(EU$9:EU$350)*10+50),2)</f>
        <v>48.44</v>
      </c>
      <c r="FE51" s="165">
        <f>ROUND(((EV51-AVERAGE(EV$9:EV$350))/STDEVP(EV$9:EV$350)*10+50),2)</f>
        <v>53.64</v>
      </c>
      <c r="FF51" s="165">
        <f>ROUND(((EW51-AVERAGE(EW$9:EW$350))/STDEVP(EW$9:EW$350)*10+50),2)</f>
        <v>43.02</v>
      </c>
      <c r="FG51" s="165">
        <f>ROUND(((EX51-AVERAGE(EX$9:EX$350))/STDEVP(EX$9:EX$350)*10+50),2)</f>
        <v>41.74</v>
      </c>
      <c r="FH51" s="165">
        <f>ROUND(((EY51-AVERAGE(EY$9:EY$350))/STDEVP(EY$9:EY$350)*10+50),2)</f>
        <v>38.86</v>
      </c>
      <c r="FI51" s="165">
        <f>ROUND(((EZ51-AVERAGE(EZ$9:EZ$350))/STDEVP(EZ$9:EZ$350)*10+50),2)</f>
        <v>35.5</v>
      </c>
      <c r="FJ51" s="166">
        <f>ROUND(((FA51-AVERAGE(FA$9:FA$350))/STDEVP(FA$9:FA$350)*10+50),2)</f>
        <v>41.29</v>
      </c>
      <c r="FK51" s="32">
        <f>RANK(FB51,$FB$9:$FB$350,0)</f>
        <v>76</v>
      </c>
      <c r="FL51" s="47">
        <f>RANK(FC51,$FC$9:$FC$350,0)</f>
        <v>241</v>
      </c>
      <c r="FM51" s="47">
        <f>RANK(FD51,$FD$9:$FD$350,0)</f>
        <v>161</v>
      </c>
      <c r="FN51" s="47">
        <f>RANK(FE51,$FE$9:$FE$350,0)</f>
        <v>87</v>
      </c>
      <c r="FO51" s="47">
        <f>RANK(FF51,$FF$9:$FF$350,0)</f>
        <v>253</v>
      </c>
      <c r="FP51" s="47">
        <f>RANK(FG51,$FG$9:$FG$350,0)</f>
        <v>298</v>
      </c>
      <c r="FQ51" s="47">
        <f>RANK(FH51,$FH$9:$FH$350,0)</f>
        <v>270</v>
      </c>
      <c r="FR51" s="47">
        <f>RANK(FI51,$FI$9:$FI$350,0)</f>
        <v>293</v>
      </c>
      <c r="FS51" s="48">
        <f>RANK(FJ51,$FJ$9:$FJ$350,0)</f>
        <v>268</v>
      </c>
      <c r="FT51" s="164">
        <f>ROUND(AVERAGEIF($DO$9:$DO$347,$DO51,$ES$9:$ES$347),2)</f>
        <v>1.1599999999999999</v>
      </c>
      <c r="FU51" s="165">
        <f>ROUND(AVERAGEIF($DO$9:$DO$347,$DO51,$ET$9:$ET$347),2)</f>
        <v>0.45</v>
      </c>
      <c r="FV51" s="165">
        <f>ROUND(AVERAGEIF($DO$9:$DO$347,$DO51,$EU$9:$EU$347),2)</f>
        <v>0.66</v>
      </c>
      <c r="FW51" s="165">
        <f>ROUND(AVERAGEIF($DO$9:$DO$347,$DO51,$EV$9:$EV$347),2)</f>
        <v>0.73</v>
      </c>
      <c r="FX51" s="165">
        <f>ROUND(AVERAGEIF($DO$9:$DO$347,$DO51,$EW$9:$EW$347),2)</f>
        <v>0.26</v>
      </c>
      <c r="FY51" s="165">
        <f>ROUND(AVERAGEIF($DO$9:$DO$347,$DO51,$EX$9:$EX$347),2)</f>
        <v>0.2</v>
      </c>
      <c r="FZ51" s="165">
        <f>ROUND(AVERAGEIF($DO$9:$DO$347,$DO51,$EY$9:$EY$347),2)</f>
        <v>0.28000000000000003</v>
      </c>
      <c r="GA51" s="165">
        <f>ROUND(AVERAGEIF($DO$9:$DO$347,$DO51,$EZ$9:$EZ$347),2)</f>
        <v>0.23</v>
      </c>
      <c r="GB51" s="166">
        <f>ROUND(AVERAGEIF($DO$9:$DO$347,$DO51,$FA$9:$FA$347),2)</f>
        <v>0.92</v>
      </c>
      <c r="GC51" s="239">
        <f t="shared" si="23"/>
        <v>3.0000000000000027E-2</v>
      </c>
      <c r="GD51" s="243">
        <f t="shared" si="24"/>
        <v>-3.0000000000000027E-2</v>
      </c>
      <c r="GE51" s="243">
        <f t="shared" si="25"/>
        <v>-0.12</v>
      </c>
      <c r="GF51" s="243">
        <f t="shared" si="26"/>
        <v>-0.15000000000000002</v>
      </c>
      <c r="GG51" s="243">
        <f t="shared" si="27"/>
        <v>-7.0000000000000007E-2</v>
      </c>
      <c r="GH51" s="243">
        <f t="shared" si="28"/>
        <v>-8.0000000000000016E-2</v>
      </c>
      <c r="GI51" s="243">
        <f t="shared" si="29"/>
        <v>-1.0000000000000009E-2</v>
      </c>
      <c r="GJ51" s="243">
        <f t="shared" si="30"/>
        <v>-8.0000000000000016E-2</v>
      </c>
      <c r="GK51" s="244">
        <f t="shared" si="31"/>
        <v>-0.19000000000000006</v>
      </c>
      <c r="GL51" s="238">
        <f>COUNTIFS($ES$9:$ES$350,"&gt;"&amp;ES51,$DO$9:$DO$350,$DO51)+1</f>
        <v>32</v>
      </c>
      <c r="GM51" s="240">
        <f>COUNTIFS($ET$9:$ET$350,"&gt;"&amp;ET51,$DO$9:$DO$350,$DO51)+1</f>
        <v>43</v>
      </c>
      <c r="GN51" s="240">
        <f>COUNTIFS($EU$9:$EU$350,"&gt;"&amp;EU51,$DO$9:$DO$350,$DO51)+1</f>
        <v>48</v>
      </c>
      <c r="GO51" s="240">
        <f>COUNTIFS($EV$9:$EV$350,"&gt;"&amp;EV51,$DO$9:$DO$350,$DO51)+1</f>
        <v>47</v>
      </c>
      <c r="GP51" s="240">
        <f>COUNTIFS($EW$9:$EW$350,"&gt;"&amp;EW51,$DO$9:$DO$350,$DO51)+1</f>
        <v>63</v>
      </c>
      <c r="GQ51" s="240">
        <f>COUNTIFS($EX$9:$EX$350,"&gt;"&amp;EX51,$DO$9:$DO$350,$DO51)+1</f>
        <v>69</v>
      </c>
      <c r="GR51" s="240">
        <f>COUNTIFS($EY$9:$EY$350,"&gt;"&amp;EY51,$DO$9:$DO$350,$DO51)+1</f>
        <v>25</v>
      </c>
      <c r="GS51" s="240">
        <f>COUNTIFS($EZ$9:$EZ$350,"&gt;"&amp;EZ51,$DO$9:$DO$350,$DO51)+1</f>
        <v>42</v>
      </c>
      <c r="GT51" s="241">
        <f>COUNTIFS($FA$9:$FA$350,"&gt;"&amp;FA51,$DO$9:$DO$350,$DO51)+1</f>
        <v>56</v>
      </c>
      <c r="GU51" s="167"/>
      <c r="GV51" s="49"/>
      <c r="GW51" s="49"/>
      <c r="GX51" s="49"/>
      <c r="GY51" s="49"/>
      <c r="GZ51" s="50"/>
      <c r="HA51" s="51"/>
      <c r="HB51" s="52"/>
      <c r="HC51" s="53"/>
      <c r="HD51" s="49"/>
      <c r="HE51" s="49"/>
      <c r="HF51" s="49"/>
      <c r="HG51" s="49"/>
      <c r="HH51" s="49"/>
      <c r="HI51" s="49"/>
      <c r="HJ51" s="144"/>
      <c r="HK51" s="51"/>
      <c r="HL51" s="49"/>
      <c r="HM51" s="49"/>
      <c r="HN51" s="49"/>
      <c r="HO51" s="49"/>
      <c r="HP51" s="49"/>
      <c r="HQ51" s="49"/>
      <c r="HR51" s="150"/>
      <c r="HS51" s="53"/>
      <c r="HT51" s="49"/>
      <c r="HU51" s="49"/>
      <c r="HV51" s="49"/>
      <c r="HW51" s="49"/>
      <c r="HX51" s="49"/>
      <c r="HY51" s="49"/>
      <c r="HZ51" s="144"/>
      <c r="IA51" s="51"/>
      <c r="IB51" s="49"/>
      <c r="IC51" s="49"/>
      <c r="ID51" s="49"/>
      <c r="IE51" s="49"/>
      <c r="IF51" s="49"/>
      <c r="IG51" s="49"/>
      <c r="IH51" s="49"/>
      <c r="II51" s="49"/>
      <c r="IJ51" s="49"/>
      <c r="IK51" s="49"/>
      <c r="IL51" s="49"/>
      <c r="IM51" s="150"/>
      <c r="IN51" s="51"/>
      <c r="IO51" s="49"/>
      <c r="IP51" s="49"/>
      <c r="IQ51" s="49"/>
      <c r="IR51" s="150"/>
      <c r="IS51" s="53"/>
      <c r="IT51" s="49"/>
      <c r="IU51" s="49"/>
      <c r="IV51" s="49"/>
      <c r="IW51" s="49"/>
      <c r="IX51" s="156"/>
      <c r="IY51" s="49"/>
      <c r="IZ51" s="49"/>
      <c r="JA51" s="49"/>
      <c r="JB51" s="49"/>
      <c r="JC51" s="49"/>
      <c r="JD51" s="49"/>
      <c r="JE51" s="49"/>
      <c r="JF51" s="49"/>
      <c r="JG51" s="156"/>
      <c r="JH51" s="49"/>
      <c r="JI51" s="49"/>
      <c r="JJ51" s="49"/>
      <c r="JK51" s="49"/>
      <c r="JL51" s="49"/>
      <c r="JM51" s="49"/>
      <c r="JN51" s="144"/>
      <c r="JO51" s="54"/>
      <c r="JP51" s="55"/>
      <c r="JQ51" s="51"/>
      <c r="JR51" s="49"/>
      <c r="JS51" s="47"/>
      <c r="JT51" s="47"/>
      <c r="JU51" s="47"/>
      <c r="JV51" s="245"/>
      <c r="JW51" s="53"/>
      <c r="JX51" s="49"/>
      <c r="JY51" s="49"/>
      <c r="JZ51" s="49"/>
      <c r="KA51" s="144"/>
      <c r="KB51" s="51"/>
      <c r="KC51" s="49"/>
      <c r="KD51" s="49"/>
      <c r="KE51" s="49"/>
      <c r="KF51" s="49"/>
      <c r="KG51" s="49"/>
      <c r="KH51" s="49"/>
      <c r="KI51" s="49"/>
      <c r="KJ51" s="150"/>
      <c r="KK51" s="53"/>
      <c r="KL51" s="49"/>
      <c r="KM51" s="49"/>
      <c r="KN51" s="49"/>
      <c r="KO51" s="49"/>
      <c r="KP51" s="49"/>
      <c r="KQ51" s="49"/>
      <c r="KR51" s="49"/>
      <c r="KS51" s="49"/>
      <c r="KT51" s="49"/>
      <c r="KU51" s="49"/>
      <c r="KV51" s="49"/>
      <c r="KW51" s="156"/>
      <c r="KX51" s="156"/>
      <c r="KY51" s="156"/>
      <c r="KZ51" s="49"/>
      <c r="LA51" s="49"/>
      <c r="LB51" s="49"/>
      <c r="LC51" s="49"/>
      <c r="LD51" s="49"/>
      <c r="LE51" s="156"/>
      <c r="LF51" s="49"/>
      <c r="LG51" s="49"/>
      <c r="LH51" s="49"/>
      <c r="LI51" s="49"/>
      <c r="LJ51" s="49"/>
      <c r="LK51" s="49"/>
      <c r="LL51" s="49"/>
      <c r="LM51" s="49"/>
      <c r="LN51" s="156"/>
      <c r="LO51" s="49"/>
      <c r="LP51" s="49"/>
      <c r="LQ51" s="49"/>
      <c r="LR51" s="49"/>
      <c r="LS51" s="49"/>
      <c r="LT51" s="49"/>
      <c r="LU51" s="56"/>
      <c r="LV51" s="35" t="s">
        <v>452</v>
      </c>
      <c r="LW51" s="36" t="s">
        <v>457</v>
      </c>
      <c r="LX51" s="200" t="s">
        <v>458</v>
      </c>
      <c r="LY51" s="201" t="s">
        <v>448</v>
      </c>
      <c r="LZ51" s="192"/>
      <c r="MA51" s="5" t="s">
        <v>1</v>
      </c>
    </row>
    <row r="52" spans="1:339" ht="17.25" customHeight="1" x14ac:dyDescent="0.15">
      <c r="A52" s="181">
        <v>44</v>
      </c>
      <c r="B52" s="242" t="s">
        <v>457</v>
      </c>
      <c r="C52" s="37"/>
      <c r="D52" s="37"/>
      <c r="E52" s="38" t="s">
        <v>345</v>
      </c>
      <c r="F52" s="36">
        <v>26</v>
      </c>
      <c r="G52" s="36" t="s">
        <v>373</v>
      </c>
      <c r="H52" s="36"/>
      <c r="I52" s="39" t="s">
        <v>348</v>
      </c>
      <c r="J52" s="40" t="s">
        <v>348</v>
      </c>
      <c r="K52" s="40" t="s">
        <v>348</v>
      </c>
      <c r="L52" s="40" t="s">
        <v>348</v>
      </c>
      <c r="M52" s="40" t="s">
        <v>348</v>
      </c>
      <c r="N52" s="40" t="s">
        <v>348</v>
      </c>
      <c r="O52" s="40" t="s">
        <v>348</v>
      </c>
      <c r="P52" s="40" t="s">
        <v>348</v>
      </c>
      <c r="Q52" s="40" t="s">
        <v>348</v>
      </c>
      <c r="R52" s="41" t="s">
        <v>348</v>
      </c>
      <c r="S52" s="42" t="s">
        <v>348</v>
      </c>
      <c r="T52" s="40" t="s">
        <v>348</v>
      </c>
      <c r="U52" s="40" t="s">
        <v>348</v>
      </c>
      <c r="V52" s="40" t="s">
        <v>348</v>
      </c>
      <c r="W52" s="40" t="s">
        <v>348</v>
      </c>
      <c r="X52" s="40" t="s">
        <v>348</v>
      </c>
      <c r="Y52" s="40" t="s">
        <v>347</v>
      </c>
      <c r="Z52" s="40" t="s">
        <v>347</v>
      </c>
      <c r="AA52" s="40" t="s">
        <v>347</v>
      </c>
      <c r="AB52" s="41" t="s">
        <v>348</v>
      </c>
      <c r="AC52" s="42" t="s">
        <v>348</v>
      </c>
      <c r="AD52" s="40" t="s">
        <v>348</v>
      </c>
      <c r="AE52" s="40" t="s">
        <v>348</v>
      </c>
      <c r="AF52" s="40" t="s">
        <v>348</v>
      </c>
      <c r="AG52" s="40" t="s">
        <v>348</v>
      </c>
      <c r="AH52" s="40" t="s">
        <v>348</v>
      </c>
      <c r="AI52" s="40" t="s">
        <v>348</v>
      </c>
      <c r="AJ52" s="40" t="s">
        <v>348</v>
      </c>
      <c r="AK52" s="40" t="s">
        <v>348</v>
      </c>
      <c r="AL52" s="41" t="s">
        <v>348</v>
      </c>
      <c r="AM52" s="42" t="s">
        <v>348</v>
      </c>
      <c r="AN52" s="40" t="s">
        <v>348</v>
      </c>
      <c r="AO52" s="40" t="s">
        <v>348</v>
      </c>
      <c r="AP52" s="40" t="s">
        <v>348</v>
      </c>
      <c r="AQ52" s="40" t="s">
        <v>348</v>
      </c>
      <c r="AR52" s="40" t="s">
        <v>348</v>
      </c>
      <c r="AS52" s="40" t="s">
        <v>348</v>
      </c>
      <c r="AT52" s="40" t="s">
        <v>348</v>
      </c>
      <c r="AU52" s="40" t="s">
        <v>348</v>
      </c>
      <c r="AV52" s="41" t="s">
        <v>348</v>
      </c>
      <c r="AW52" s="42" t="s">
        <v>348</v>
      </c>
      <c r="AX52" s="40" t="s">
        <v>348</v>
      </c>
      <c r="AY52" s="40" t="s">
        <v>348</v>
      </c>
      <c r="AZ52" s="40" t="s">
        <v>348</v>
      </c>
      <c r="BA52" s="40" t="s">
        <v>348</v>
      </c>
      <c r="BB52" s="40" t="s">
        <v>348</v>
      </c>
      <c r="BC52" s="40" t="s">
        <v>348</v>
      </c>
      <c r="BD52" s="40" t="s">
        <v>348</v>
      </c>
      <c r="BE52" s="40" t="s">
        <v>348</v>
      </c>
      <c r="BF52" s="41" t="s">
        <v>348</v>
      </c>
      <c r="BG52" s="42" t="s">
        <v>348</v>
      </c>
      <c r="BH52" s="40" t="s">
        <v>348</v>
      </c>
      <c r="BI52" s="40" t="s">
        <v>348</v>
      </c>
      <c r="BJ52" s="40" t="s">
        <v>348</v>
      </c>
      <c r="BK52" s="40" t="s">
        <v>348</v>
      </c>
      <c r="BL52" s="40" t="s">
        <v>348</v>
      </c>
      <c r="BM52" s="40" t="s">
        <v>348</v>
      </c>
      <c r="BN52" s="40" t="s">
        <v>348</v>
      </c>
      <c r="BO52" s="40" t="s">
        <v>348</v>
      </c>
      <c r="BP52" s="41" t="s">
        <v>348</v>
      </c>
      <c r="BQ52" s="43" t="s">
        <v>348</v>
      </c>
      <c r="BR52" s="40" t="s">
        <v>348</v>
      </c>
      <c r="BS52" s="40" t="s">
        <v>348</v>
      </c>
      <c r="BT52" s="40" t="s">
        <v>348</v>
      </c>
      <c r="BU52" s="40" t="s">
        <v>348</v>
      </c>
      <c r="BV52" s="40" t="s">
        <v>348</v>
      </c>
      <c r="BW52" s="40" t="s">
        <v>348</v>
      </c>
      <c r="BX52" s="40" t="s">
        <v>348</v>
      </c>
      <c r="BY52" s="40" t="s">
        <v>348</v>
      </c>
      <c r="BZ52" s="41" t="s">
        <v>348</v>
      </c>
      <c r="CA52" s="42" t="s">
        <v>348</v>
      </c>
      <c r="CB52" s="40" t="s">
        <v>348</v>
      </c>
      <c r="CC52" s="40" t="s">
        <v>348</v>
      </c>
      <c r="CD52" s="40" t="s">
        <v>348</v>
      </c>
      <c r="CE52" s="40" t="s">
        <v>348</v>
      </c>
      <c r="CF52" s="40" t="s">
        <v>348</v>
      </c>
      <c r="CG52" s="40" t="s">
        <v>348</v>
      </c>
      <c r="CH52" s="40" t="s">
        <v>348</v>
      </c>
      <c r="CI52" s="40" t="s">
        <v>348</v>
      </c>
      <c r="CJ52" s="41" t="s">
        <v>348</v>
      </c>
      <c r="CK52" s="42" t="s">
        <v>348</v>
      </c>
      <c r="CL52" s="40" t="s">
        <v>348</v>
      </c>
      <c r="CM52" s="40" t="s">
        <v>348</v>
      </c>
      <c r="CN52" s="40" t="s">
        <v>348</v>
      </c>
      <c r="CO52" s="40" t="s">
        <v>348</v>
      </c>
      <c r="CP52" s="40" t="s">
        <v>348</v>
      </c>
      <c r="CQ52" s="40" t="s">
        <v>348</v>
      </c>
      <c r="CR52" s="40" t="s">
        <v>348</v>
      </c>
      <c r="CS52" s="40" t="s">
        <v>348</v>
      </c>
      <c r="CT52" s="44" t="s">
        <v>348</v>
      </c>
      <c r="CU52" s="32" t="s">
        <v>354</v>
      </c>
      <c r="CV52" s="47">
        <v>2</v>
      </c>
      <c r="CW52" s="47">
        <v>3</v>
      </c>
      <c r="CX52" s="47">
        <v>3</v>
      </c>
      <c r="CY52" s="55">
        <v>4</v>
      </c>
      <c r="CZ52" s="34" t="s">
        <v>354</v>
      </c>
      <c r="DA52" s="47">
        <f t="shared" si="32"/>
        <v>2</v>
      </c>
      <c r="DB52" s="47">
        <f t="shared" si="33"/>
        <v>6</v>
      </c>
      <c r="DC52" s="47">
        <f t="shared" si="34"/>
        <v>18</v>
      </c>
      <c r="DD52" s="179">
        <f t="shared" si="35"/>
        <v>72</v>
      </c>
      <c r="DE52" s="32">
        <v>300</v>
      </c>
      <c r="DF52" s="47">
        <v>450</v>
      </c>
      <c r="DG52" s="47">
        <v>900</v>
      </c>
      <c r="DH52" s="47">
        <v>1500</v>
      </c>
      <c r="DI52" s="55">
        <v>4500</v>
      </c>
      <c r="DJ52" s="174">
        <v>1</v>
      </c>
      <c r="DK52" s="49">
        <f t="shared" si="36"/>
        <v>0.75</v>
      </c>
      <c r="DL52" s="49">
        <f t="shared" si="37"/>
        <v>0.5</v>
      </c>
      <c r="DM52" s="49">
        <f t="shared" si="38"/>
        <v>0.27777777777777773</v>
      </c>
      <c r="DN52" s="56">
        <f t="shared" si="39"/>
        <v>0.20833333333333334</v>
      </c>
      <c r="DO52" s="45" t="s">
        <v>355</v>
      </c>
      <c r="DP52" s="31"/>
      <c r="DQ52" s="46">
        <v>4</v>
      </c>
      <c r="DR52" s="32">
        <v>34</v>
      </c>
      <c r="DS52" s="47">
        <v>36</v>
      </c>
      <c r="DT52" s="47">
        <v>12</v>
      </c>
      <c r="DU52" s="47">
        <v>10</v>
      </c>
      <c r="DV52" s="47">
        <v>6</v>
      </c>
      <c r="DW52" s="47">
        <v>21</v>
      </c>
      <c r="DX52" s="47">
        <v>9</v>
      </c>
      <c r="DY52" s="47">
        <v>12</v>
      </c>
      <c r="DZ52" s="48">
        <f t="shared" si="40"/>
        <v>18</v>
      </c>
      <c r="EA52" s="32">
        <f>RANK(DR52,$DR$9:$DR$350,0)</f>
        <v>234</v>
      </c>
      <c r="EB52" s="47">
        <f>RANK(DS52,$DS$9:$DS$350,0)</f>
        <v>160</v>
      </c>
      <c r="EC52" s="47">
        <f>RANK(DT52,$DT$9:$DT$350,0)</f>
        <v>262</v>
      </c>
      <c r="ED52" s="47">
        <f>RANK(DU52,$DU$9:$DU$350,0)</f>
        <v>272</v>
      </c>
      <c r="EE52" s="47">
        <f>RANK(DV52,$DV$9:$DV$350,0)</f>
        <v>272</v>
      </c>
      <c r="EF52" s="47">
        <f>RANK(DW52,$DW$9:$DW$350,0)</f>
        <v>108</v>
      </c>
      <c r="EG52" s="47">
        <f>RANK(DX52,$DX$9:$DX$350,0)</f>
        <v>276</v>
      </c>
      <c r="EH52" s="47">
        <f>RANK(DY52,$DY$9:$DY$350,0)</f>
        <v>250</v>
      </c>
      <c r="EI52" s="48">
        <f>RANK(DZ52,$DZ$9:$DZ$350,0)</f>
        <v>286</v>
      </c>
      <c r="EJ52" s="32">
        <f>COUNTIFS($DR$9:$DR$350,"&gt;"&amp;DR52,$DO$9:$DO$350,DO52)+1</f>
        <v>42</v>
      </c>
      <c r="EK52" s="47">
        <f>COUNTIFS($DS$9:$DS$350,"&gt;"&amp;DS52,$DO$9:$DO$350,DO52)+1</f>
        <v>42</v>
      </c>
      <c r="EL52" s="47">
        <f>COUNTIFS($DT$9:$DT$350,"&gt;"&amp;DT52,$DO$9:$DO$350,DO52)+1</f>
        <v>47</v>
      </c>
      <c r="EM52" s="47">
        <f>COUNTIFS($DU$9:$DU$350,"&gt;"&amp;DU52,$DO$9:$DO$350,DO52)+1</f>
        <v>48</v>
      </c>
      <c r="EN52" s="47">
        <f>COUNTIFS($DV$9:$DV$350,"&gt;"&amp;DV52,$DO$9:$DO$350,DO52)+1</f>
        <v>51</v>
      </c>
      <c r="EO52" s="47">
        <f>COUNTIFS($DW$9:$DW$350,"&gt;"&amp;DW52,$DO$9:$DO$350,DO52)+1</f>
        <v>49</v>
      </c>
      <c r="EP52" s="47">
        <f>COUNTIFS($DX$9:$DX$350,"&gt;"&amp;DX52,$DO$9:$DO$350,DO52)+1</f>
        <v>52</v>
      </c>
      <c r="EQ52" s="47">
        <f>COUNTIFS($DY$9:$DY$350,"&gt;"&amp;DY52,$DO$9:$DO$350,DO52)+1</f>
        <v>49</v>
      </c>
      <c r="ER52" s="48">
        <f>COUNTIFS($DZ$9:$DZ$350,"&gt;"&amp;DZ52,$DO$9:$DO$350,DO52)+1</f>
        <v>50</v>
      </c>
      <c r="ES52" s="164">
        <f t="shared" si="41"/>
        <v>1.31</v>
      </c>
      <c r="ET52" s="165">
        <f t="shared" si="42"/>
        <v>1.38</v>
      </c>
      <c r="EU52" s="165">
        <f t="shared" si="43"/>
        <v>0.46</v>
      </c>
      <c r="EV52" s="165">
        <f t="shared" si="44"/>
        <v>0.38</v>
      </c>
      <c r="EW52" s="165">
        <f t="shared" si="45"/>
        <v>0.23</v>
      </c>
      <c r="EX52" s="165">
        <f t="shared" si="46"/>
        <v>0.81</v>
      </c>
      <c r="EY52" s="165">
        <f t="shared" si="47"/>
        <v>0.35</v>
      </c>
      <c r="EZ52" s="165">
        <f t="shared" si="48"/>
        <v>0.46</v>
      </c>
      <c r="FA52" s="213">
        <f t="shared" si="49"/>
        <v>0.69</v>
      </c>
      <c r="FB52" s="164">
        <f>ROUND(((ES52-AVERAGE(ES$9:ES$350))/STDEVP(ES$9:ES$350)*10+50),2)</f>
        <v>62.14</v>
      </c>
      <c r="FC52" s="165">
        <f>ROUND(((ET52-AVERAGE(ET$9:ET$350))/STDEVP(ET$9:ET$350)*10+50),2)</f>
        <v>68.31</v>
      </c>
      <c r="FD52" s="165">
        <f>ROUND(((EU52-AVERAGE(EU$9:EU$350))/STDEVP(EU$9:EU$350)*10+50),2)</f>
        <v>45.32</v>
      </c>
      <c r="FE52" s="165">
        <f>ROUND(((EV52-AVERAGE(EV$9:EV$350))/STDEVP(EV$9:EV$350)*10+50),2)</f>
        <v>43.46</v>
      </c>
      <c r="FF52" s="165">
        <f>ROUND(((EW52-AVERAGE(EW$9:EW$350))/STDEVP(EW$9:EW$350)*10+50),2)</f>
        <v>44.38</v>
      </c>
      <c r="FG52" s="165">
        <f>ROUND(((EX52-AVERAGE(EX$9:EX$350))/STDEVP(EX$9:EX$350)*10+50),2)</f>
        <v>66.2</v>
      </c>
      <c r="FH52" s="165">
        <f>ROUND(((EY52-AVERAGE(EY$9:EY$350))/STDEVP(EY$9:EY$350)*10+50),2)</f>
        <v>41.27</v>
      </c>
      <c r="FI52" s="165">
        <f>ROUND(((EZ52-AVERAGE(EZ$9:EZ$350))/STDEVP(EZ$9:EZ$350)*10+50),2)</f>
        <v>44.79</v>
      </c>
      <c r="FJ52" s="166">
        <f>ROUND(((FA52-AVERAGE(FA$9:FA$350))/STDEVP(FA$9:FA$350)*10+50),2)</f>
        <v>39.869999999999997</v>
      </c>
      <c r="FK52" s="32">
        <f>RANK(FB52,$FB$9:$FB$350,0)</f>
        <v>35</v>
      </c>
      <c r="FL52" s="47">
        <f>RANK(FC52,$FC$9:$FC$350,0)</f>
        <v>15</v>
      </c>
      <c r="FM52" s="47">
        <f>RANK(FD52,$FD$9:$FD$350,0)</f>
        <v>204</v>
      </c>
      <c r="FN52" s="47">
        <f>RANK(FE52,$FE$9:$FE$350,0)</f>
        <v>242</v>
      </c>
      <c r="FO52" s="47">
        <f>RANK(FF52,$FF$9:$FF$350,0)</f>
        <v>220</v>
      </c>
      <c r="FP52" s="47">
        <f>RANK(FG52,$FG$9:$FG$350,0)</f>
        <v>22</v>
      </c>
      <c r="FQ52" s="47">
        <f>RANK(FH52,$FH$9:$FH$350,0)</f>
        <v>246</v>
      </c>
      <c r="FR52" s="47">
        <f>RANK(FI52,$FI$9:$FI$350,0)</f>
        <v>212</v>
      </c>
      <c r="FS52" s="48">
        <f>RANK(FJ52,$FJ$9:$FJ$350,0)</f>
        <v>286</v>
      </c>
      <c r="FT52" s="164">
        <f>ROUND(AVERAGEIF($DO$9:$DO$347,$DO52,$ES$9:$ES$347),2)</f>
        <v>0.95</v>
      </c>
      <c r="FU52" s="165">
        <f>ROUND(AVERAGEIF($DO$9:$DO$347,$DO52,$ET$9:$ET$347),2)</f>
        <v>0.99</v>
      </c>
      <c r="FV52" s="165">
        <f>ROUND(AVERAGEIF($DO$9:$DO$347,$DO52,$EU$9:$EU$347),2)</f>
        <v>0.44</v>
      </c>
      <c r="FW52" s="165">
        <f>ROUND(AVERAGEIF($DO$9:$DO$347,$DO52,$EV$9:$EV$347),2)</f>
        <v>0.45</v>
      </c>
      <c r="FX52" s="165">
        <f>ROUND(AVERAGEIF($DO$9:$DO$347,$DO52,$EW$9:$EW$347),2)</f>
        <v>0.36</v>
      </c>
      <c r="FY52" s="165">
        <f>ROUND(AVERAGEIF($DO$9:$DO$347,$DO52,$EX$9:$EX$347),2)</f>
        <v>0.84</v>
      </c>
      <c r="FZ52" s="165">
        <f>ROUND(AVERAGEIF($DO$9:$DO$347,$DO52,$EY$9:$EY$347),2)</f>
        <v>0.46</v>
      </c>
      <c r="GA52" s="165">
        <f>ROUND(AVERAGEIF($DO$9:$DO$347,$DO52,$EZ$9:$EZ$347),2)</f>
        <v>0.44</v>
      </c>
      <c r="GB52" s="166">
        <f>ROUND(AVERAGEIF($DO$9:$DO$347,$DO52,$FA$9:$FA$347),2)</f>
        <v>0.8</v>
      </c>
      <c r="GC52" s="239">
        <f t="shared" si="23"/>
        <v>0.3600000000000001</v>
      </c>
      <c r="GD52" s="243">
        <f t="shared" si="24"/>
        <v>0.3899999999999999</v>
      </c>
      <c r="GE52" s="243">
        <f t="shared" si="25"/>
        <v>2.0000000000000018E-2</v>
      </c>
      <c r="GF52" s="243">
        <f t="shared" si="26"/>
        <v>-7.0000000000000007E-2</v>
      </c>
      <c r="GG52" s="243">
        <f t="shared" si="27"/>
        <v>-0.12999999999999998</v>
      </c>
      <c r="GH52" s="243">
        <f t="shared" si="28"/>
        <v>-2.9999999999999916E-2</v>
      </c>
      <c r="GI52" s="243">
        <f t="shared" si="29"/>
        <v>-0.11000000000000004</v>
      </c>
      <c r="GJ52" s="243">
        <f t="shared" si="30"/>
        <v>2.0000000000000018E-2</v>
      </c>
      <c r="GK52" s="244">
        <f t="shared" si="31"/>
        <v>-0.1100000000000001</v>
      </c>
      <c r="GL52" s="238">
        <f>COUNTIFS($ES$9:$ES$350,"&gt;"&amp;ES52,$DO$9:$DO$350,$DO52)+1</f>
        <v>5</v>
      </c>
      <c r="GM52" s="240">
        <f>COUNTIFS($ET$9:$ET$350,"&gt;"&amp;ET52,$DO$9:$DO$350,$DO52)+1</f>
        <v>3</v>
      </c>
      <c r="GN52" s="240">
        <f>COUNTIFS($EU$9:$EU$350,"&gt;"&amp;EU52,$DO$9:$DO$350,$DO52)+1</f>
        <v>23</v>
      </c>
      <c r="GO52" s="240">
        <f>COUNTIFS($EV$9:$EV$350,"&gt;"&amp;EV52,$DO$9:$DO$350,$DO52)+1</f>
        <v>38</v>
      </c>
      <c r="GP52" s="240">
        <f>COUNTIFS($EW$9:$EW$350,"&gt;"&amp;EW52,$DO$9:$DO$350,$DO52)+1</f>
        <v>51</v>
      </c>
      <c r="GQ52" s="240">
        <f>COUNTIFS($EX$9:$EX$350,"&gt;"&amp;EX52,$DO$9:$DO$350,$DO52)+1</f>
        <v>20</v>
      </c>
      <c r="GR52" s="240">
        <f>COUNTIFS($EY$9:$EY$350,"&gt;"&amp;EY52,$DO$9:$DO$350,$DO52)+1</f>
        <v>44</v>
      </c>
      <c r="GS52" s="240">
        <f>COUNTIFS($EZ$9:$EZ$350,"&gt;"&amp;EZ52,$DO$9:$DO$350,$DO52)+1</f>
        <v>20</v>
      </c>
      <c r="GT52" s="241">
        <f>COUNTIFS($FA$9:$FA$350,"&gt;"&amp;FA52,$DO$9:$DO$350,$DO52)+1</f>
        <v>36</v>
      </c>
      <c r="GU52" s="167"/>
      <c r="GV52" s="49"/>
      <c r="GW52" s="49"/>
      <c r="GX52" s="49"/>
      <c r="GY52" s="49"/>
      <c r="GZ52" s="50"/>
      <c r="HA52" s="51"/>
      <c r="HB52" s="52"/>
      <c r="HC52" s="53"/>
      <c r="HD52" s="49"/>
      <c r="HE52" s="49"/>
      <c r="HF52" s="49"/>
      <c r="HG52" s="49"/>
      <c r="HH52" s="49"/>
      <c r="HI52" s="49"/>
      <c r="HJ52" s="144"/>
      <c r="HK52" s="51"/>
      <c r="HL52" s="49"/>
      <c r="HM52" s="49"/>
      <c r="HN52" s="49"/>
      <c r="HO52" s="49"/>
      <c r="HP52" s="49"/>
      <c r="HQ52" s="49"/>
      <c r="HR52" s="150"/>
      <c r="HS52" s="53"/>
      <c r="HT52" s="49"/>
      <c r="HU52" s="49"/>
      <c r="HV52" s="49"/>
      <c r="HW52" s="49"/>
      <c r="HX52" s="49"/>
      <c r="HY52" s="49"/>
      <c r="HZ52" s="144"/>
      <c r="IA52" s="51"/>
      <c r="IB52" s="49"/>
      <c r="IC52" s="49"/>
      <c r="ID52" s="49"/>
      <c r="IE52" s="49"/>
      <c r="IF52" s="49"/>
      <c r="IG52" s="49"/>
      <c r="IH52" s="49"/>
      <c r="II52" s="49"/>
      <c r="IJ52" s="49"/>
      <c r="IK52" s="49"/>
      <c r="IL52" s="49"/>
      <c r="IM52" s="150"/>
      <c r="IN52" s="51">
        <v>7.0000000000000007E-2</v>
      </c>
      <c r="IO52" s="49"/>
      <c r="IP52" s="49"/>
      <c r="IQ52" s="49"/>
      <c r="IR52" s="150"/>
      <c r="IS52" s="53"/>
      <c r="IT52" s="49"/>
      <c r="IU52" s="49"/>
      <c r="IV52" s="49"/>
      <c r="IW52" s="49"/>
      <c r="IX52" s="156"/>
      <c r="IY52" s="49"/>
      <c r="IZ52" s="49"/>
      <c r="JA52" s="49"/>
      <c r="JB52" s="49"/>
      <c r="JC52" s="49"/>
      <c r="JD52" s="49"/>
      <c r="JE52" s="49"/>
      <c r="JF52" s="49"/>
      <c r="JG52" s="156"/>
      <c r="JH52" s="49"/>
      <c r="JI52" s="49"/>
      <c r="JJ52" s="49"/>
      <c r="JK52" s="49"/>
      <c r="JL52" s="49"/>
      <c r="JM52" s="49"/>
      <c r="JN52" s="144"/>
      <c r="JO52" s="54"/>
      <c r="JP52" s="55"/>
      <c r="JQ52" s="51"/>
      <c r="JR52" s="49"/>
      <c r="JS52" s="47"/>
      <c r="JT52" s="47"/>
      <c r="JU52" s="47"/>
      <c r="JV52" s="245"/>
      <c r="JW52" s="53"/>
      <c r="JX52" s="49"/>
      <c r="JY52" s="49"/>
      <c r="JZ52" s="49"/>
      <c r="KA52" s="144"/>
      <c r="KB52" s="51"/>
      <c r="KC52" s="49"/>
      <c r="KD52" s="49"/>
      <c r="KE52" s="49"/>
      <c r="KF52" s="49"/>
      <c r="KG52" s="49"/>
      <c r="KH52" s="49"/>
      <c r="KI52" s="49"/>
      <c r="KJ52" s="150"/>
      <c r="KK52" s="53"/>
      <c r="KL52" s="49"/>
      <c r="KM52" s="49"/>
      <c r="KN52" s="49"/>
      <c r="KO52" s="49"/>
      <c r="KP52" s="49"/>
      <c r="KQ52" s="49"/>
      <c r="KR52" s="49"/>
      <c r="KS52" s="49"/>
      <c r="KT52" s="49"/>
      <c r="KU52" s="49"/>
      <c r="KV52" s="49"/>
      <c r="KW52" s="156"/>
      <c r="KX52" s="156"/>
      <c r="KY52" s="156"/>
      <c r="KZ52" s="49"/>
      <c r="LA52" s="49"/>
      <c r="LB52" s="49"/>
      <c r="LC52" s="49"/>
      <c r="LD52" s="49"/>
      <c r="LE52" s="156"/>
      <c r="LF52" s="49"/>
      <c r="LG52" s="49"/>
      <c r="LH52" s="49"/>
      <c r="LI52" s="49"/>
      <c r="LJ52" s="49"/>
      <c r="LK52" s="49"/>
      <c r="LL52" s="49">
        <v>0.05</v>
      </c>
      <c r="LM52" s="49"/>
      <c r="LN52" s="156"/>
      <c r="LO52" s="49"/>
      <c r="LP52" s="49"/>
      <c r="LQ52" s="49"/>
      <c r="LR52" s="49"/>
      <c r="LS52" s="49"/>
      <c r="LT52" s="49"/>
      <c r="LU52" s="56"/>
      <c r="LV52" s="35" t="s">
        <v>456</v>
      </c>
      <c r="LW52" s="36" t="s">
        <v>459</v>
      </c>
      <c r="LX52" s="200" t="s">
        <v>460</v>
      </c>
      <c r="LY52" s="201" t="s">
        <v>461</v>
      </c>
      <c r="LZ52" s="192"/>
      <c r="MA52" s="5" t="s">
        <v>1</v>
      </c>
    </row>
    <row r="53" spans="1:339" ht="17.25" customHeight="1" x14ac:dyDescent="0.15">
      <c r="A53" s="181">
        <v>45</v>
      </c>
      <c r="B53" s="242" t="s">
        <v>459</v>
      </c>
      <c r="C53" s="37"/>
      <c r="D53" s="37"/>
      <c r="E53" s="38" t="s">
        <v>345</v>
      </c>
      <c r="F53" s="36">
        <v>30</v>
      </c>
      <c r="G53" s="36" t="s">
        <v>346</v>
      </c>
      <c r="H53" s="36"/>
      <c r="I53" s="39" t="s">
        <v>348</v>
      </c>
      <c r="J53" s="40" t="s">
        <v>348</v>
      </c>
      <c r="K53" s="40" t="s">
        <v>348</v>
      </c>
      <c r="L53" s="40" t="s">
        <v>348</v>
      </c>
      <c r="M53" s="40" t="s">
        <v>348</v>
      </c>
      <c r="N53" s="40" t="s">
        <v>348</v>
      </c>
      <c r="O53" s="40" t="s">
        <v>348</v>
      </c>
      <c r="P53" s="40" t="s">
        <v>348</v>
      </c>
      <c r="Q53" s="40" t="s">
        <v>348</v>
      </c>
      <c r="R53" s="41" t="s">
        <v>348</v>
      </c>
      <c r="S53" s="42" t="s">
        <v>348</v>
      </c>
      <c r="T53" s="40" t="s">
        <v>348</v>
      </c>
      <c r="U53" s="40" t="s">
        <v>348</v>
      </c>
      <c r="V53" s="40" t="s">
        <v>348</v>
      </c>
      <c r="W53" s="40" t="s">
        <v>348</v>
      </c>
      <c r="X53" s="40" t="s">
        <v>348</v>
      </c>
      <c r="Y53" s="40" t="s">
        <v>348</v>
      </c>
      <c r="Z53" s="40" t="s">
        <v>348</v>
      </c>
      <c r="AA53" s="40" t="s">
        <v>347</v>
      </c>
      <c r="AB53" s="41" t="s">
        <v>347</v>
      </c>
      <c r="AC53" s="42" t="s">
        <v>347</v>
      </c>
      <c r="AD53" s="40" t="s">
        <v>347</v>
      </c>
      <c r="AE53" s="40" t="s">
        <v>347</v>
      </c>
      <c r="AF53" s="40" t="s">
        <v>348</v>
      </c>
      <c r="AG53" s="40" t="s">
        <v>348</v>
      </c>
      <c r="AH53" s="40" t="s">
        <v>348</v>
      </c>
      <c r="AI53" s="40" t="s">
        <v>348</v>
      </c>
      <c r="AJ53" s="40" t="s">
        <v>348</v>
      </c>
      <c r="AK53" s="40" t="s">
        <v>348</v>
      </c>
      <c r="AL53" s="41" t="s">
        <v>348</v>
      </c>
      <c r="AM53" s="42" t="s">
        <v>348</v>
      </c>
      <c r="AN53" s="40" t="s">
        <v>348</v>
      </c>
      <c r="AO53" s="40" t="s">
        <v>348</v>
      </c>
      <c r="AP53" s="40" t="s">
        <v>348</v>
      </c>
      <c r="AQ53" s="40" t="s">
        <v>348</v>
      </c>
      <c r="AR53" s="40" t="s">
        <v>348</v>
      </c>
      <c r="AS53" s="40" t="s">
        <v>348</v>
      </c>
      <c r="AT53" s="40" t="s">
        <v>348</v>
      </c>
      <c r="AU53" s="40" t="s">
        <v>348</v>
      </c>
      <c r="AV53" s="41" t="s">
        <v>348</v>
      </c>
      <c r="AW53" s="42" t="s">
        <v>348</v>
      </c>
      <c r="AX53" s="40" t="s">
        <v>348</v>
      </c>
      <c r="AY53" s="40" t="s">
        <v>348</v>
      </c>
      <c r="AZ53" s="40" t="s">
        <v>348</v>
      </c>
      <c r="BA53" s="40" t="s">
        <v>348</v>
      </c>
      <c r="BB53" s="40" t="s">
        <v>348</v>
      </c>
      <c r="BC53" s="40" t="s">
        <v>348</v>
      </c>
      <c r="BD53" s="40" t="s">
        <v>348</v>
      </c>
      <c r="BE53" s="40" t="s">
        <v>348</v>
      </c>
      <c r="BF53" s="41" t="s">
        <v>348</v>
      </c>
      <c r="BG53" s="42" t="s">
        <v>348</v>
      </c>
      <c r="BH53" s="40" t="s">
        <v>348</v>
      </c>
      <c r="BI53" s="40" t="s">
        <v>348</v>
      </c>
      <c r="BJ53" s="40" t="s">
        <v>348</v>
      </c>
      <c r="BK53" s="40" t="s">
        <v>348</v>
      </c>
      <c r="BL53" s="40" t="s">
        <v>348</v>
      </c>
      <c r="BM53" s="40" t="s">
        <v>348</v>
      </c>
      <c r="BN53" s="40" t="s">
        <v>348</v>
      </c>
      <c r="BO53" s="40" t="s">
        <v>348</v>
      </c>
      <c r="BP53" s="41" t="s">
        <v>348</v>
      </c>
      <c r="BQ53" s="43" t="s">
        <v>348</v>
      </c>
      <c r="BR53" s="40" t="s">
        <v>348</v>
      </c>
      <c r="BS53" s="40" t="s">
        <v>348</v>
      </c>
      <c r="BT53" s="40" t="s">
        <v>348</v>
      </c>
      <c r="BU53" s="40" t="s">
        <v>348</v>
      </c>
      <c r="BV53" s="40" t="s">
        <v>348</v>
      </c>
      <c r="BW53" s="40" t="s">
        <v>348</v>
      </c>
      <c r="BX53" s="40" t="s">
        <v>348</v>
      </c>
      <c r="BY53" s="40" t="s">
        <v>348</v>
      </c>
      <c r="BZ53" s="41" t="s">
        <v>348</v>
      </c>
      <c r="CA53" s="42" t="s">
        <v>348</v>
      </c>
      <c r="CB53" s="40" t="s">
        <v>348</v>
      </c>
      <c r="CC53" s="40" t="s">
        <v>348</v>
      </c>
      <c r="CD53" s="40" t="s">
        <v>348</v>
      </c>
      <c r="CE53" s="40" t="s">
        <v>348</v>
      </c>
      <c r="CF53" s="40" t="s">
        <v>348</v>
      </c>
      <c r="CG53" s="40" t="s">
        <v>348</v>
      </c>
      <c r="CH53" s="40" t="s">
        <v>348</v>
      </c>
      <c r="CI53" s="40" t="s">
        <v>348</v>
      </c>
      <c r="CJ53" s="41" t="s">
        <v>348</v>
      </c>
      <c r="CK53" s="42" t="s">
        <v>348</v>
      </c>
      <c r="CL53" s="40" t="s">
        <v>348</v>
      </c>
      <c r="CM53" s="40" t="s">
        <v>348</v>
      </c>
      <c r="CN53" s="40" t="s">
        <v>348</v>
      </c>
      <c r="CO53" s="40" t="s">
        <v>348</v>
      </c>
      <c r="CP53" s="40" t="s">
        <v>348</v>
      </c>
      <c r="CQ53" s="40" t="s">
        <v>348</v>
      </c>
      <c r="CR53" s="40" t="s">
        <v>348</v>
      </c>
      <c r="CS53" s="40" t="s">
        <v>348</v>
      </c>
      <c r="CT53" s="44" t="s">
        <v>348</v>
      </c>
      <c r="CU53" s="32" t="s">
        <v>354</v>
      </c>
      <c r="CV53" s="47">
        <v>2</v>
      </c>
      <c r="CW53" s="47">
        <v>3</v>
      </c>
      <c r="CX53" s="47">
        <v>3</v>
      </c>
      <c r="CY53" s="55">
        <v>4</v>
      </c>
      <c r="CZ53" s="34" t="s">
        <v>354</v>
      </c>
      <c r="DA53" s="47">
        <f t="shared" si="32"/>
        <v>2</v>
      </c>
      <c r="DB53" s="47">
        <f t="shared" si="33"/>
        <v>6</v>
      </c>
      <c r="DC53" s="47">
        <f t="shared" si="34"/>
        <v>18</v>
      </c>
      <c r="DD53" s="179">
        <f t="shared" si="35"/>
        <v>72</v>
      </c>
      <c r="DE53" s="32">
        <v>30</v>
      </c>
      <c r="DF53" s="47">
        <v>40</v>
      </c>
      <c r="DG53" s="47">
        <v>70</v>
      </c>
      <c r="DH53" s="47">
        <v>120</v>
      </c>
      <c r="DI53" s="55">
        <v>340</v>
      </c>
      <c r="DJ53" s="174">
        <v>1</v>
      </c>
      <c r="DK53" s="49">
        <f t="shared" si="36"/>
        <v>0.66666666666666663</v>
      </c>
      <c r="DL53" s="49">
        <f t="shared" si="37"/>
        <v>0.3888888888888889</v>
      </c>
      <c r="DM53" s="49">
        <f t="shared" si="38"/>
        <v>0.22222222222222224</v>
      </c>
      <c r="DN53" s="56">
        <f t="shared" si="39"/>
        <v>0.15740740740740741</v>
      </c>
      <c r="DO53" s="45" t="s">
        <v>355</v>
      </c>
      <c r="DP53" s="31"/>
      <c r="DQ53" s="46">
        <v>4</v>
      </c>
      <c r="DR53" s="32">
        <v>28</v>
      </c>
      <c r="DS53" s="47">
        <v>28</v>
      </c>
      <c r="DT53" s="47">
        <v>12</v>
      </c>
      <c r="DU53" s="47">
        <v>13</v>
      </c>
      <c r="DV53" s="47">
        <v>8</v>
      </c>
      <c r="DW53" s="47">
        <v>20</v>
      </c>
      <c r="DX53" s="47">
        <v>13</v>
      </c>
      <c r="DY53" s="47">
        <v>12</v>
      </c>
      <c r="DZ53" s="48">
        <f t="shared" si="40"/>
        <v>20</v>
      </c>
      <c r="EA53" s="32">
        <f>RANK(DR53,$DR$9:$DR$350,0)</f>
        <v>260</v>
      </c>
      <c r="EB53" s="47">
        <f>RANK(DS53,$DS$9:$DS$350,0)</f>
        <v>199</v>
      </c>
      <c r="EC53" s="47">
        <f>RANK(DT53,$DT$9:$DT$350,0)</f>
        <v>262</v>
      </c>
      <c r="ED53" s="47">
        <f>RANK(DU53,$DU$9:$DU$350,0)</f>
        <v>252</v>
      </c>
      <c r="EE53" s="47">
        <f>RANK(DV53,$DV$9:$DV$350,0)</f>
        <v>247</v>
      </c>
      <c r="EF53" s="47">
        <f>RANK(DW53,$DW$9:$DW$350,0)</f>
        <v>117</v>
      </c>
      <c r="EG53" s="47">
        <f>RANK(DX53,$DX$9:$DX$350,0)</f>
        <v>249</v>
      </c>
      <c r="EH53" s="47">
        <f>RANK(DY53,$DY$9:$DY$350,0)</f>
        <v>250</v>
      </c>
      <c r="EI53" s="48">
        <f>RANK(DZ53,$DZ$9:$DZ$350,0)</f>
        <v>280</v>
      </c>
      <c r="EJ53" s="32">
        <f>COUNTIFS($DR$9:$DR$350,"&gt;"&amp;DR53,$DO$9:$DO$350,DO53)+1</f>
        <v>47</v>
      </c>
      <c r="EK53" s="47">
        <f>COUNTIFS($DS$9:$DS$350,"&gt;"&amp;DS53,$DO$9:$DO$350,DO53)+1</f>
        <v>50</v>
      </c>
      <c r="EL53" s="47">
        <f>COUNTIFS($DT$9:$DT$350,"&gt;"&amp;DT53,$DO$9:$DO$350,DO53)+1</f>
        <v>47</v>
      </c>
      <c r="EM53" s="47">
        <f>COUNTIFS($DU$9:$DU$350,"&gt;"&amp;DU53,$DO$9:$DO$350,DO53)+1</f>
        <v>44</v>
      </c>
      <c r="EN53" s="47">
        <f>COUNTIFS($DV$9:$DV$350,"&gt;"&amp;DV53,$DO$9:$DO$350,DO53)+1</f>
        <v>48</v>
      </c>
      <c r="EO53" s="47">
        <f>COUNTIFS($DW$9:$DW$350,"&gt;"&amp;DW53,$DO$9:$DO$350,DO53)+1</f>
        <v>50</v>
      </c>
      <c r="EP53" s="47">
        <f>COUNTIFS($DX$9:$DX$350,"&gt;"&amp;DX53,$DO$9:$DO$350,DO53)+1</f>
        <v>44</v>
      </c>
      <c r="EQ53" s="47">
        <f>COUNTIFS($DY$9:$DY$350,"&gt;"&amp;DY53,$DO$9:$DO$350,DO53)+1</f>
        <v>49</v>
      </c>
      <c r="ER53" s="48">
        <f>COUNTIFS($DZ$9:$DZ$350,"&gt;"&amp;DZ53,$DO$9:$DO$350,DO53)+1</f>
        <v>49</v>
      </c>
      <c r="ES53" s="164">
        <f t="shared" si="41"/>
        <v>0.93</v>
      </c>
      <c r="ET53" s="165">
        <f t="shared" si="42"/>
        <v>0.93</v>
      </c>
      <c r="EU53" s="165">
        <f t="shared" si="43"/>
        <v>0.4</v>
      </c>
      <c r="EV53" s="165">
        <f t="shared" si="44"/>
        <v>0.43</v>
      </c>
      <c r="EW53" s="165">
        <f t="shared" si="45"/>
        <v>0.27</v>
      </c>
      <c r="EX53" s="165">
        <f t="shared" si="46"/>
        <v>0.67</v>
      </c>
      <c r="EY53" s="165">
        <f t="shared" si="47"/>
        <v>0.43</v>
      </c>
      <c r="EZ53" s="165">
        <f t="shared" si="48"/>
        <v>0.4</v>
      </c>
      <c r="FA53" s="213">
        <f t="shared" si="49"/>
        <v>0.67</v>
      </c>
      <c r="FB53" s="164">
        <f>ROUND(((ES53-AVERAGE(ES$9:ES$350))/STDEVP(ES$9:ES$350)*10+50),2)</f>
        <v>48.1</v>
      </c>
      <c r="FC53" s="165">
        <f>ROUND(((ET53-AVERAGE(ET$9:ET$350))/STDEVP(ET$9:ET$350)*10+50),2)</f>
        <v>55.73</v>
      </c>
      <c r="FD53" s="165">
        <f>ROUND(((EU53-AVERAGE(EU$9:EU$350))/STDEVP(EU$9:EU$350)*10+50),2)</f>
        <v>42.98</v>
      </c>
      <c r="FE53" s="165">
        <f>ROUND(((EV53-AVERAGE(EV$9:EV$350))/STDEVP(EV$9:EV$350)*10+50),2)</f>
        <v>46</v>
      </c>
      <c r="FF53" s="165">
        <f>ROUND(((EW53-AVERAGE(EW$9:EW$350))/STDEVP(EW$9:EW$350)*10+50),2)</f>
        <v>45.74</v>
      </c>
      <c r="FG53" s="165">
        <f>ROUND(((EX53-AVERAGE(EX$9:EX$350))/STDEVP(EX$9:EX$350)*10+50),2)</f>
        <v>61.24</v>
      </c>
      <c r="FH53" s="165">
        <f>ROUND(((EY53-AVERAGE(EY$9:EY$350))/STDEVP(EY$9:EY$350)*10+50),2)</f>
        <v>43.67</v>
      </c>
      <c r="FI53" s="165">
        <f>ROUND(((EZ53-AVERAGE(EZ$9:EZ$350))/STDEVP(EZ$9:EZ$350)*10+50),2)</f>
        <v>42.99</v>
      </c>
      <c r="FJ53" s="166">
        <f>ROUND(((FA53-AVERAGE(FA$9:FA$350))/STDEVP(FA$9:FA$350)*10+50),2)</f>
        <v>39.159999999999997</v>
      </c>
      <c r="FK53" s="32">
        <f>RANK(FB53,$FB$9:$FB$350,0)</f>
        <v>179</v>
      </c>
      <c r="FL53" s="47">
        <f>RANK(FC53,$FC$9:$FC$350,0)</f>
        <v>91</v>
      </c>
      <c r="FM53" s="47">
        <f>RANK(FD53,$FD$9:$FD$350,0)</f>
        <v>240</v>
      </c>
      <c r="FN53" s="47">
        <f>RANK(FE53,$FE$9:$FE$350,0)</f>
        <v>203</v>
      </c>
      <c r="FO53" s="47">
        <f>RANK(FF53,$FF$9:$FF$350,0)</f>
        <v>182</v>
      </c>
      <c r="FP53" s="47">
        <f>RANK(FG53,$FG$9:$FG$350,0)</f>
        <v>42</v>
      </c>
      <c r="FQ53" s="47">
        <f>RANK(FH53,$FH$9:$FH$350,0)</f>
        <v>220</v>
      </c>
      <c r="FR53" s="47">
        <f>RANK(FI53,$FI$9:$FI$350,0)</f>
        <v>240</v>
      </c>
      <c r="FS53" s="48">
        <f>RANK(FJ53,$FJ$9:$FJ$350,0)</f>
        <v>304</v>
      </c>
      <c r="FT53" s="164">
        <f>ROUND(AVERAGEIF($DO$9:$DO$347,$DO53,$ES$9:$ES$347),2)</f>
        <v>0.95</v>
      </c>
      <c r="FU53" s="165">
        <f>ROUND(AVERAGEIF($DO$9:$DO$347,$DO53,$ET$9:$ET$347),2)</f>
        <v>0.99</v>
      </c>
      <c r="FV53" s="165">
        <f>ROUND(AVERAGEIF($DO$9:$DO$347,$DO53,$EU$9:$EU$347),2)</f>
        <v>0.44</v>
      </c>
      <c r="FW53" s="165">
        <f>ROUND(AVERAGEIF($DO$9:$DO$347,$DO53,$EV$9:$EV$347),2)</f>
        <v>0.45</v>
      </c>
      <c r="FX53" s="165">
        <f>ROUND(AVERAGEIF($DO$9:$DO$347,$DO53,$EW$9:$EW$347),2)</f>
        <v>0.36</v>
      </c>
      <c r="FY53" s="165">
        <f>ROUND(AVERAGEIF($DO$9:$DO$347,$DO53,$EX$9:$EX$347),2)</f>
        <v>0.84</v>
      </c>
      <c r="FZ53" s="165">
        <f>ROUND(AVERAGEIF($DO$9:$DO$347,$DO53,$EY$9:$EY$347),2)</f>
        <v>0.46</v>
      </c>
      <c r="GA53" s="165">
        <f>ROUND(AVERAGEIF($DO$9:$DO$347,$DO53,$EZ$9:$EZ$347),2)</f>
        <v>0.44</v>
      </c>
      <c r="GB53" s="166">
        <f>ROUND(AVERAGEIF($DO$9:$DO$347,$DO53,$FA$9:$FA$347),2)</f>
        <v>0.8</v>
      </c>
      <c r="GC53" s="239">
        <f t="shared" si="23"/>
        <v>-1.9999999999999907E-2</v>
      </c>
      <c r="GD53" s="243">
        <f t="shared" si="24"/>
        <v>-5.9999999999999942E-2</v>
      </c>
      <c r="GE53" s="243">
        <f t="shared" si="25"/>
        <v>-3.999999999999998E-2</v>
      </c>
      <c r="GF53" s="243">
        <f t="shared" si="26"/>
        <v>-2.0000000000000018E-2</v>
      </c>
      <c r="GG53" s="243">
        <f t="shared" si="27"/>
        <v>-8.9999999999999969E-2</v>
      </c>
      <c r="GH53" s="243">
        <f t="shared" si="28"/>
        <v>-0.16999999999999993</v>
      </c>
      <c r="GI53" s="243">
        <f t="shared" si="29"/>
        <v>-3.0000000000000027E-2</v>
      </c>
      <c r="GJ53" s="243">
        <f t="shared" si="30"/>
        <v>-3.999999999999998E-2</v>
      </c>
      <c r="GK53" s="244">
        <f t="shared" si="31"/>
        <v>-0.13</v>
      </c>
      <c r="GL53" s="238">
        <f>COUNTIFS($ES$9:$ES$350,"&gt;"&amp;ES53,$DO$9:$DO$350,$DO53)+1</f>
        <v>27</v>
      </c>
      <c r="GM53" s="240">
        <f>COUNTIFS($ET$9:$ET$350,"&gt;"&amp;ET53,$DO$9:$DO$350,$DO53)+1</f>
        <v>31</v>
      </c>
      <c r="GN53" s="240">
        <f>COUNTIFS($EU$9:$EU$350,"&gt;"&amp;EU53,$DO$9:$DO$350,$DO53)+1</f>
        <v>34</v>
      </c>
      <c r="GO53" s="240">
        <f>COUNTIFS($EV$9:$EV$350,"&gt;"&amp;EV53,$DO$9:$DO$350,$DO53)+1</f>
        <v>32</v>
      </c>
      <c r="GP53" s="240">
        <f>COUNTIFS($EW$9:$EW$350,"&gt;"&amp;EW53,$DO$9:$DO$350,$DO53)+1</f>
        <v>49</v>
      </c>
      <c r="GQ53" s="240">
        <f>COUNTIFS($EX$9:$EX$350,"&gt;"&amp;EX53,$DO$9:$DO$350,$DO53)+1</f>
        <v>38</v>
      </c>
      <c r="GR53" s="240">
        <f>COUNTIFS($EY$9:$EY$350,"&gt;"&amp;EY53,$DO$9:$DO$350,$DO53)+1</f>
        <v>29</v>
      </c>
      <c r="GS53" s="240">
        <f>COUNTIFS($EZ$9:$EZ$350,"&gt;"&amp;EZ53,$DO$9:$DO$350,$DO53)+1</f>
        <v>36</v>
      </c>
      <c r="GT53" s="241">
        <f>COUNTIFS($FA$9:$FA$350,"&gt;"&amp;FA53,$DO$9:$DO$350,$DO53)+1</f>
        <v>50</v>
      </c>
      <c r="GU53" s="167"/>
      <c r="GV53" s="49"/>
      <c r="GW53" s="49"/>
      <c r="GX53" s="49"/>
      <c r="GY53" s="49"/>
      <c r="GZ53" s="50"/>
      <c r="HA53" s="51"/>
      <c r="HB53" s="52"/>
      <c r="HC53" s="53"/>
      <c r="HD53" s="49"/>
      <c r="HE53" s="49"/>
      <c r="HF53" s="49"/>
      <c r="HG53" s="49"/>
      <c r="HH53" s="49"/>
      <c r="HI53" s="49"/>
      <c r="HJ53" s="144"/>
      <c r="HK53" s="51"/>
      <c r="HL53" s="49"/>
      <c r="HM53" s="49"/>
      <c r="HN53" s="49"/>
      <c r="HO53" s="49"/>
      <c r="HP53" s="49"/>
      <c r="HQ53" s="49"/>
      <c r="HR53" s="150"/>
      <c r="HS53" s="53"/>
      <c r="HT53" s="49"/>
      <c r="HU53" s="49"/>
      <c r="HV53" s="49"/>
      <c r="HW53" s="49"/>
      <c r="HX53" s="49"/>
      <c r="HY53" s="49"/>
      <c r="HZ53" s="144"/>
      <c r="IA53" s="51"/>
      <c r="IB53" s="49"/>
      <c r="IC53" s="49"/>
      <c r="ID53" s="49"/>
      <c r="IE53" s="49"/>
      <c r="IF53" s="49"/>
      <c r="IG53" s="49"/>
      <c r="IH53" s="49"/>
      <c r="II53" s="49"/>
      <c r="IJ53" s="49"/>
      <c r="IK53" s="49"/>
      <c r="IL53" s="49"/>
      <c r="IM53" s="150"/>
      <c r="IN53" s="51"/>
      <c r="IO53" s="49"/>
      <c r="IP53" s="49"/>
      <c r="IQ53" s="49"/>
      <c r="IR53" s="150"/>
      <c r="IS53" s="53"/>
      <c r="IT53" s="49"/>
      <c r="IU53" s="49"/>
      <c r="IV53" s="49"/>
      <c r="IW53" s="49"/>
      <c r="IX53" s="156"/>
      <c r="IY53" s="49"/>
      <c r="IZ53" s="49"/>
      <c r="JA53" s="49"/>
      <c r="JB53" s="49"/>
      <c r="JC53" s="49"/>
      <c r="JD53" s="49"/>
      <c r="JE53" s="49"/>
      <c r="JF53" s="49"/>
      <c r="JG53" s="156"/>
      <c r="JH53" s="49"/>
      <c r="JI53" s="49"/>
      <c r="JJ53" s="49"/>
      <c r="JK53" s="49"/>
      <c r="JL53" s="49"/>
      <c r="JM53" s="49"/>
      <c r="JN53" s="144"/>
      <c r="JO53" s="54"/>
      <c r="JP53" s="55"/>
      <c r="JQ53" s="51"/>
      <c r="JR53" s="49"/>
      <c r="JS53" s="47"/>
      <c r="JT53" s="47"/>
      <c r="JU53" s="47"/>
      <c r="JV53" s="245"/>
      <c r="JW53" s="53"/>
      <c r="JX53" s="49"/>
      <c r="JY53" s="49"/>
      <c r="JZ53" s="49"/>
      <c r="KA53" s="144"/>
      <c r="KB53" s="51"/>
      <c r="KC53" s="49"/>
      <c r="KD53" s="49"/>
      <c r="KE53" s="49"/>
      <c r="KF53" s="49"/>
      <c r="KG53" s="49"/>
      <c r="KH53" s="49"/>
      <c r="KI53" s="49"/>
      <c r="KJ53" s="150"/>
      <c r="KK53" s="53"/>
      <c r="KL53" s="49"/>
      <c r="KM53" s="49"/>
      <c r="KN53" s="49"/>
      <c r="KO53" s="49"/>
      <c r="KP53" s="49"/>
      <c r="KQ53" s="49"/>
      <c r="KR53" s="49"/>
      <c r="KS53" s="49"/>
      <c r="KT53" s="49"/>
      <c r="KU53" s="49"/>
      <c r="KV53" s="49"/>
      <c r="KW53" s="156"/>
      <c r="KX53" s="156"/>
      <c r="KY53" s="156"/>
      <c r="KZ53" s="49"/>
      <c r="LA53" s="49"/>
      <c r="LB53" s="49"/>
      <c r="LC53" s="49"/>
      <c r="LD53" s="49"/>
      <c r="LE53" s="156"/>
      <c r="LF53" s="49"/>
      <c r="LG53" s="49"/>
      <c r="LH53" s="49"/>
      <c r="LI53" s="49"/>
      <c r="LJ53" s="49"/>
      <c r="LK53" s="49"/>
      <c r="LL53" s="49"/>
      <c r="LM53" s="49"/>
      <c r="LN53" s="156"/>
      <c r="LO53" s="49"/>
      <c r="LP53" s="49"/>
      <c r="LQ53" s="49"/>
      <c r="LR53" s="49"/>
      <c r="LS53" s="49"/>
      <c r="LT53" s="49"/>
      <c r="LU53" s="56"/>
      <c r="LV53" s="35" t="s">
        <v>457</v>
      </c>
      <c r="LW53" s="36" t="s">
        <v>462</v>
      </c>
      <c r="LX53" s="200" t="s">
        <v>369</v>
      </c>
      <c r="LY53" s="204" t="s">
        <v>996</v>
      </c>
      <c r="LZ53" s="192"/>
      <c r="MA53" s="5" t="s">
        <v>1</v>
      </c>
    </row>
    <row r="54" spans="1:339" ht="17.25" customHeight="1" x14ac:dyDescent="0.15">
      <c r="A54" s="181">
        <v>46</v>
      </c>
      <c r="B54" s="242" t="s">
        <v>462</v>
      </c>
      <c r="C54" s="37"/>
      <c r="D54" s="37"/>
      <c r="E54" s="38" t="s">
        <v>345</v>
      </c>
      <c r="F54" s="36">
        <v>33</v>
      </c>
      <c r="G54" s="36" t="s">
        <v>380</v>
      </c>
      <c r="H54" s="36"/>
      <c r="I54" s="39" t="s">
        <v>348</v>
      </c>
      <c r="J54" s="40" t="s">
        <v>348</v>
      </c>
      <c r="K54" s="40" t="s">
        <v>348</v>
      </c>
      <c r="L54" s="40" t="s">
        <v>348</v>
      </c>
      <c r="M54" s="40" t="s">
        <v>348</v>
      </c>
      <c r="N54" s="40" t="s">
        <v>348</v>
      </c>
      <c r="O54" s="40" t="s">
        <v>348</v>
      </c>
      <c r="P54" s="40" t="s">
        <v>348</v>
      </c>
      <c r="Q54" s="40" t="s">
        <v>348</v>
      </c>
      <c r="R54" s="41" t="s">
        <v>348</v>
      </c>
      <c r="S54" s="42" t="s">
        <v>348</v>
      </c>
      <c r="T54" s="40" t="s">
        <v>348</v>
      </c>
      <c r="U54" s="40" t="s">
        <v>348</v>
      </c>
      <c r="V54" s="40" t="s">
        <v>348</v>
      </c>
      <c r="W54" s="40" t="s">
        <v>348</v>
      </c>
      <c r="X54" s="40" t="s">
        <v>348</v>
      </c>
      <c r="Y54" s="40" t="s">
        <v>348</v>
      </c>
      <c r="Z54" s="40" t="s">
        <v>348</v>
      </c>
      <c r="AA54" s="40" t="s">
        <v>348</v>
      </c>
      <c r="AB54" s="41" t="s">
        <v>347</v>
      </c>
      <c r="AC54" s="42" t="s">
        <v>347</v>
      </c>
      <c r="AD54" s="40" t="s">
        <v>347</v>
      </c>
      <c r="AE54" s="40" t="s">
        <v>347</v>
      </c>
      <c r="AF54" s="40" t="s">
        <v>347</v>
      </c>
      <c r="AG54" s="40" t="s">
        <v>347</v>
      </c>
      <c r="AH54" s="40" t="s">
        <v>348</v>
      </c>
      <c r="AI54" s="40" t="s">
        <v>348</v>
      </c>
      <c r="AJ54" s="40" t="s">
        <v>348</v>
      </c>
      <c r="AK54" s="40" t="s">
        <v>348</v>
      </c>
      <c r="AL54" s="41" t="s">
        <v>348</v>
      </c>
      <c r="AM54" s="42" t="s">
        <v>348</v>
      </c>
      <c r="AN54" s="40" t="s">
        <v>348</v>
      </c>
      <c r="AO54" s="40" t="s">
        <v>348</v>
      </c>
      <c r="AP54" s="40" t="s">
        <v>348</v>
      </c>
      <c r="AQ54" s="40" t="s">
        <v>348</v>
      </c>
      <c r="AR54" s="40" t="s">
        <v>348</v>
      </c>
      <c r="AS54" s="40" t="s">
        <v>348</v>
      </c>
      <c r="AT54" s="40" t="s">
        <v>348</v>
      </c>
      <c r="AU54" s="40" t="s">
        <v>348</v>
      </c>
      <c r="AV54" s="41" t="s">
        <v>348</v>
      </c>
      <c r="AW54" s="42" t="s">
        <v>348</v>
      </c>
      <c r="AX54" s="40" t="s">
        <v>348</v>
      </c>
      <c r="AY54" s="40" t="s">
        <v>348</v>
      </c>
      <c r="AZ54" s="40" t="s">
        <v>348</v>
      </c>
      <c r="BA54" s="40" t="s">
        <v>348</v>
      </c>
      <c r="BB54" s="40" t="s">
        <v>348</v>
      </c>
      <c r="BC54" s="40" t="s">
        <v>348</v>
      </c>
      <c r="BD54" s="40" t="s">
        <v>348</v>
      </c>
      <c r="BE54" s="40" t="s">
        <v>348</v>
      </c>
      <c r="BF54" s="41" t="s">
        <v>348</v>
      </c>
      <c r="BG54" s="42" t="s">
        <v>348</v>
      </c>
      <c r="BH54" s="40" t="s">
        <v>348</v>
      </c>
      <c r="BI54" s="40" t="s">
        <v>348</v>
      </c>
      <c r="BJ54" s="40" t="s">
        <v>348</v>
      </c>
      <c r="BK54" s="40" t="s">
        <v>348</v>
      </c>
      <c r="BL54" s="40" t="s">
        <v>348</v>
      </c>
      <c r="BM54" s="40" t="s">
        <v>348</v>
      </c>
      <c r="BN54" s="40" t="s">
        <v>348</v>
      </c>
      <c r="BO54" s="40" t="s">
        <v>348</v>
      </c>
      <c r="BP54" s="41" t="s">
        <v>348</v>
      </c>
      <c r="BQ54" s="43" t="s">
        <v>348</v>
      </c>
      <c r="BR54" s="40" t="s">
        <v>348</v>
      </c>
      <c r="BS54" s="40" t="s">
        <v>348</v>
      </c>
      <c r="BT54" s="40" t="s">
        <v>348</v>
      </c>
      <c r="BU54" s="40" t="s">
        <v>348</v>
      </c>
      <c r="BV54" s="40" t="s">
        <v>348</v>
      </c>
      <c r="BW54" s="40" t="s">
        <v>348</v>
      </c>
      <c r="BX54" s="40" t="s">
        <v>348</v>
      </c>
      <c r="BY54" s="40" t="s">
        <v>348</v>
      </c>
      <c r="BZ54" s="41" t="s">
        <v>348</v>
      </c>
      <c r="CA54" s="42" t="s">
        <v>348</v>
      </c>
      <c r="CB54" s="40" t="s">
        <v>348</v>
      </c>
      <c r="CC54" s="40" t="s">
        <v>348</v>
      </c>
      <c r="CD54" s="40" t="s">
        <v>348</v>
      </c>
      <c r="CE54" s="40" t="s">
        <v>348</v>
      </c>
      <c r="CF54" s="40" t="s">
        <v>348</v>
      </c>
      <c r="CG54" s="40" t="s">
        <v>348</v>
      </c>
      <c r="CH54" s="40" t="s">
        <v>348</v>
      </c>
      <c r="CI54" s="40" t="s">
        <v>348</v>
      </c>
      <c r="CJ54" s="41" t="s">
        <v>348</v>
      </c>
      <c r="CK54" s="42" t="s">
        <v>348</v>
      </c>
      <c r="CL54" s="40" t="s">
        <v>348</v>
      </c>
      <c r="CM54" s="40" t="s">
        <v>348</v>
      </c>
      <c r="CN54" s="40" t="s">
        <v>348</v>
      </c>
      <c r="CO54" s="40" t="s">
        <v>348</v>
      </c>
      <c r="CP54" s="40" t="s">
        <v>348</v>
      </c>
      <c r="CQ54" s="40" t="s">
        <v>348</v>
      </c>
      <c r="CR54" s="40" t="s">
        <v>348</v>
      </c>
      <c r="CS54" s="40" t="s">
        <v>348</v>
      </c>
      <c r="CT54" s="44" t="s">
        <v>348</v>
      </c>
      <c r="CU54" s="32" t="s">
        <v>354</v>
      </c>
      <c r="CV54" s="47">
        <v>2</v>
      </c>
      <c r="CW54" s="47">
        <v>3</v>
      </c>
      <c r="CX54" s="47">
        <v>3</v>
      </c>
      <c r="CY54" s="55">
        <v>4</v>
      </c>
      <c r="CZ54" s="34" t="s">
        <v>354</v>
      </c>
      <c r="DA54" s="47">
        <f t="shared" si="32"/>
        <v>2</v>
      </c>
      <c r="DB54" s="47">
        <f t="shared" si="33"/>
        <v>6</v>
      </c>
      <c r="DC54" s="47">
        <f t="shared" si="34"/>
        <v>18</v>
      </c>
      <c r="DD54" s="179">
        <f t="shared" si="35"/>
        <v>72</v>
      </c>
      <c r="DE54" s="32">
        <v>600</v>
      </c>
      <c r="DF54" s="47">
        <v>900</v>
      </c>
      <c r="DG54" s="47">
        <v>1800</v>
      </c>
      <c r="DH54" s="47">
        <v>3000</v>
      </c>
      <c r="DI54" s="55">
        <v>9000</v>
      </c>
      <c r="DJ54" s="174">
        <v>1</v>
      </c>
      <c r="DK54" s="49">
        <f t="shared" si="36"/>
        <v>0.75</v>
      </c>
      <c r="DL54" s="49">
        <f t="shared" si="37"/>
        <v>0.5</v>
      </c>
      <c r="DM54" s="49">
        <f t="shared" si="38"/>
        <v>0.27777777777777773</v>
      </c>
      <c r="DN54" s="56">
        <f t="shared" si="39"/>
        <v>0.20833333333333334</v>
      </c>
      <c r="DO54" s="45" t="s">
        <v>357</v>
      </c>
      <c r="DP54" s="31" t="s">
        <v>370</v>
      </c>
      <c r="DQ54" s="46">
        <v>4</v>
      </c>
      <c r="DR54" s="32">
        <v>42</v>
      </c>
      <c r="DS54" s="47">
        <v>13</v>
      </c>
      <c r="DT54" s="47">
        <v>30</v>
      </c>
      <c r="DU54" s="47">
        <v>18</v>
      </c>
      <c r="DV54" s="47">
        <v>6</v>
      </c>
      <c r="DW54" s="47">
        <v>6</v>
      </c>
      <c r="DX54" s="47">
        <v>34</v>
      </c>
      <c r="DY54" s="47">
        <v>43</v>
      </c>
      <c r="DZ54" s="48">
        <f t="shared" si="40"/>
        <v>36</v>
      </c>
      <c r="EA54" s="32">
        <f>RANK(DR54,$DR$9:$DR$350,0)</f>
        <v>198</v>
      </c>
      <c r="EB54" s="47">
        <f>RANK(DS54,$DS$9:$DS$350,0)</f>
        <v>270</v>
      </c>
      <c r="EC54" s="47">
        <f>RANK(DT54,$DT$9:$DT$350,0)</f>
        <v>143</v>
      </c>
      <c r="ED54" s="47">
        <f>RANK(DU54,$DU$9:$DU$350,0)</f>
        <v>208</v>
      </c>
      <c r="EE54" s="47">
        <f>RANK(DV54,$DV$9:$DV$350,0)</f>
        <v>272</v>
      </c>
      <c r="EF54" s="47">
        <f>RANK(DW54,$DW$9:$DW$350,0)</f>
        <v>258</v>
      </c>
      <c r="EG54" s="47">
        <f>RANK(DX54,$DX$9:$DX$350,0)</f>
        <v>147</v>
      </c>
      <c r="EH54" s="47">
        <f>RANK(DY54,$DY$9:$DY$350,0)</f>
        <v>112</v>
      </c>
      <c r="EI54" s="48">
        <f>RANK(DZ54,$DZ$9:$DZ$350,0)</f>
        <v>223</v>
      </c>
      <c r="EJ54" s="32">
        <f>COUNTIFS($DR$9:$DR$350,"&gt;"&amp;DR54,$DO$9:$DO$350,DO54)+1</f>
        <v>40</v>
      </c>
      <c r="EK54" s="47">
        <f>COUNTIFS($DS$9:$DS$350,"&gt;"&amp;DS54,$DO$9:$DO$350,DO54)+1</f>
        <v>43</v>
      </c>
      <c r="EL54" s="47">
        <f>COUNTIFS($DT$9:$DT$350,"&gt;"&amp;DT54,$DO$9:$DO$350,DO54)+1</f>
        <v>46</v>
      </c>
      <c r="EM54" s="47">
        <f>COUNTIFS($DU$9:$DU$350,"&gt;"&amp;DU54,$DO$9:$DO$350,DO54)+1</f>
        <v>38</v>
      </c>
      <c r="EN54" s="47">
        <f>COUNTIFS($DV$9:$DV$350,"&gt;"&amp;DV54,$DO$9:$DO$350,DO54)+1</f>
        <v>43</v>
      </c>
      <c r="EO54" s="47">
        <f>COUNTIFS($DW$9:$DW$350,"&gt;"&amp;DW54,$DO$9:$DO$350,DO54)+1</f>
        <v>42</v>
      </c>
      <c r="EP54" s="47">
        <f>COUNTIFS($DX$9:$DX$350,"&gt;"&amp;DX54,$DO$9:$DO$350,DO54)+1</f>
        <v>42</v>
      </c>
      <c r="EQ54" s="47">
        <f>COUNTIFS($DY$9:$DY$350,"&gt;"&amp;DY54,$DO$9:$DO$350,DO54)+1</f>
        <v>39</v>
      </c>
      <c r="ER54" s="48">
        <f>COUNTIFS($DZ$9:$DZ$350,"&gt;"&amp;DZ54,$DO$9:$DO$350,DO54)+1</f>
        <v>46</v>
      </c>
      <c r="ES54" s="164">
        <f t="shared" si="41"/>
        <v>1.27</v>
      </c>
      <c r="ET54" s="165">
        <f t="shared" si="42"/>
        <v>0.39</v>
      </c>
      <c r="EU54" s="165">
        <f t="shared" si="43"/>
        <v>0.91</v>
      </c>
      <c r="EV54" s="165">
        <f t="shared" si="44"/>
        <v>0.55000000000000004</v>
      </c>
      <c r="EW54" s="165">
        <f t="shared" si="45"/>
        <v>0.18</v>
      </c>
      <c r="EX54" s="165">
        <f t="shared" si="46"/>
        <v>0.18</v>
      </c>
      <c r="EY54" s="165">
        <f t="shared" si="47"/>
        <v>1.03</v>
      </c>
      <c r="EZ54" s="165">
        <f t="shared" si="48"/>
        <v>1.3</v>
      </c>
      <c r="FA54" s="213">
        <f t="shared" si="49"/>
        <v>1.0900000000000001</v>
      </c>
      <c r="FB54" s="164">
        <f>ROUND(((ES54-AVERAGE(ES$9:ES$350))/STDEVP(ES$9:ES$350)*10+50),2)</f>
        <v>60.66</v>
      </c>
      <c r="FC54" s="165">
        <f>ROUND(((ET54-AVERAGE(ET$9:ET$350))/STDEVP(ET$9:ET$350)*10+50),2)</f>
        <v>40.64</v>
      </c>
      <c r="FD54" s="165">
        <f>ROUND(((EU54-AVERAGE(EU$9:EU$350))/STDEVP(EU$9:EU$350)*10+50),2)</f>
        <v>62.88</v>
      </c>
      <c r="FE54" s="165">
        <f>ROUND(((EV54-AVERAGE(EV$9:EV$350))/STDEVP(EV$9:EV$350)*10+50),2)</f>
        <v>52.11</v>
      </c>
      <c r="FF54" s="165">
        <f>ROUND(((EW54-AVERAGE(EW$9:EW$350))/STDEVP(EW$9:EW$350)*10+50),2)</f>
        <v>42.68</v>
      </c>
      <c r="FG54" s="165">
        <f>ROUND(((EX54-AVERAGE(EX$9:EX$350))/STDEVP(EX$9:EX$350)*10+50),2)</f>
        <v>43.87</v>
      </c>
      <c r="FH54" s="165">
        <f>ROUND(((EY54-AVERAGE(EY$9:EY$350))/STDEVP(EY$9:EY$350)*10+50),2)</f>
        <v>61.71</v>
      </c>
      <c r="FI54" s="165">
        <f>ROUND(((EZ54-AVERAGE(EZ$9:EZ$350))/STDEVP(EZ$9:EZ$350)*10+50),2)</f>
        <v>69.959999999999994</v>
      </c>
      <c r="FJ54" s="166">
        <f>ROUND(((FA54-AVERAGE(FA$9:FA$350))/STDEVP(FA$9:FA$350)*10+50),2)</f>
        <v>54.09</v>
      </c>
      <c r="FK54" s="32">
        <f>RANK(FB54,$FB$9:$FB$350,0)</f>
        <v>44</v>
      </c>
      <c r="FL54" s="47">
        <f>RANK(FC54,$FC$9:$FC$350,0)</f>
        <v>255</v>
      </c>
      <c r="FM54" s="47">
        <f>RANK(FD54,$FD$9:$FD$350,0)</f>
        <v>41</v>
      </c>
      <c r="FN54" s="47">
        <f>RANK(FE54,$FE$9:$FE$350,0)</f>
        <v>108</v>
      </c>
      <c r="FO54" s="47">
        <f>RANK(FF54,$FF$9:$FF$350,0)</f>
        <v>259</v>
      </c>
      <c r="FP54" s="47">
        <f>RANK(FG54,$FG$9:$FG$350,0)</f>
        <v>218</v>
      </c>
      <c r="FQ54" s="47">
        <f>RANK(FH54,$FH$9:$FH$350,0)</f>
        <v>34</v>
      </c>
      <c r="FR54" s="47">
        <f>RANK(FI54,$FI$9:$FI$350,0)</f>
        <v>11</v>
      </c>
      <c r="FS54" s="48">
        <f>RANK(FJ54,$FJ$9:$FJ$350,0)</f>
        <v>88</v>
      </c>
      <c r="FT54" s="164">
        <f>ROUND(AVERAGEIF($DO$9:$DO$347,$DO54,$ES$9:$ES$347),2)</f>
        <v>0.97</v>
      </c>
      <c r="FU54" s="165">
        <f>ROUND(AVERAGEIF($DO$9:$DO$347,$DO54,$ET$9:$ET$347),2)</f>
        <v>0.37</v>
      </c>
      <c r="FV54" s="165">
        <f>ROUND(AVERAGEIF($DO$9:$DO$347,$DO54,$EU$9:$EU$347),2)</f>
        <v>0.82</v>
      </c>
      <c r="FW54" s="165">
        <f>ROUND(AVERAGEIF($DO$9:$DO$347,$DO54,$EV$9:$EV$347),2)</f>
        <v>0.42</v>
      </c>
      <c r="FX54" s="165">
        <f>ROUND(AVERAGEIF($DO$9:$DO$347,$DO54,$EW$9:$EW$347),2)</f>
        <v>0.16</v>
      </c>
      <c r="FY54" s="165">
        <f>ROUND(AVERAGEIF($DO$9:$DO$347,$DO54,$EX$9:$EX$347),2)</f>
        <v>0.15</v>
      </c>
      <c r="FZ54" s="165">
        <f>ROUND(AVERAGEIF($DO$9:$DO$347,$DO54,$EY$9:$EY$347),2)</f>
        <v>0.78</v>
      </c>
      <c r="GA54" s="165">
        <f>ROUND(AVERAGEIF($DO$9:$DO$347,$DO54,$EZ$9:$EZ$347),2)</f>
        <v>0.92</v>
      </c>
      <c r="GB54" s="166">
        <f>ROUND(AVERAGEIF($DO$9:$DO$347,$DO54,$FA$9:$FA$347),2)</f>
        <v>0.98</v>
      </c>
      <c r="GC54" s="239">
        <f t="shared" si="23"/>
        <v>0.30000000000000004</v>
      </c>
      <c r="GD54" s="243">
        <f t="shared" si="24"/>
        <v>2.0000000000000018E-2</v>
      </c>
      <c r="GE54" s="243">
        <f t="shared" si="25"/>
        <v>9.000000000000008E-2</v>
      </c>
      <c r="GF54" s="243">
        <f t="shared" si="26"/>
        <v>0.13000000000000006</v>
      </c>
      <c r="GG54" s="243">
        <f t="shared" si="27"/>
        <v>1.999999999999999E-2</v>
      </c>
      <c r="GH54" s="243">
        <f t="shared" si="28"/>
        <v>0.03</v>
      </c>
      <c r="GI54" s="243">
        <f t="shared" si="29"/>
        <v>0.25</v>
      </c>
      <c r="GJ54" s="243">
        <f t="shared" si="30"/>
        <v>0.38</v>
      </c>
      <c r="GK54" s="244">
        <f t="shared" si="31"/>
        <v>0.1100000000000001</v>
      </c>
      <c r="GL54" s="238">
        <f>COUNTIFS($ES$9:$ES$350,"&gt;"&amp;ES54,$DO$9:$DO$350,$DO54)+1</f>
        <v>12</v>
      </c>
      <c r="GM54" s="240">
        <f>COUNTIFS($ET$9:$ET$350,"&gt;"&amp;ET54,$DO$9:$DO$350,$DO54)+1</f>
        <v>21</v>
      </c>
      <c r="GN54" s="240">
        <f>COUNTIFS($EU$9:$EU$350,"&gt;"&amp;EU54,$DO$9:$DO$350,$DO54)+1</f>
        <v>15</v>
      </c>
      <c r="GO54" s="240">
        <f>COUNTIFS($EV$9:$EV$350,"&gt;"&amp;EV54,$DO$9:$DO$350,$DO54)+1</f>
        <v>6</v>
      </c>
      <c r="GP54" s="240">
        <f>COUNTIFS($EW$9:$EW$350,"&gt;"&amp;EW54,$DO$9:$DO$350,$DO54)+1</f>
        <v>11</v>
      </c>
      <c r="GQ54" s="240">
        <f>COUNTIFS($EX$9:$EX$350,"&gt;"&amp;EX54,$DO$9:$DO$350,$DO54)+1</f>
        <v>11</v>
      </c>
      <c r="GR54" s="240">
        <f>COUNTIFS($EY$9:$EY$350,"&gt;"&amp;EY54,$DO$9:$DO$350,$DO54)+1</f>
        <v>5</v>
      </c>
      <c r="GS54" s="240">
        <f>COUNTIFS($EZ$9:$EZ$350,"&gt;"&amp;EZ54,$DO$9:$DO$350,$DO54)+1</f>
        <v>10</v>
      </c>
      <c r="GT54" s="241">
        <f>COUNTIFS($FA$9:$FA$350,"&gt;"&amp;FA54,$DO$9:$DO$350,$DO54)+1</f>
        <v>16</v>
      </c>
      <c r="GU54" s="167"/>
      <c r="GV54" s="49"/>
      <c r="GW54" s="49">
        <v>7.0000000000000007E-2</v>
      </c>
      <c r="GX54" s="49"/>
      <c r="GY54" s="49"/>
      <c r="GZ54" s="50"/>
      <c r="HA54" s="51">
        <v>0.04</v>
      </c>
      <c r="HB54" s="52"/>
      <c r="HC54" s="53"/>
      <c r="HD54" s="49"/>
      <c r="HE54" s="49"/>
      <c r="HF54" s="49"/>
      <c r="HG54" s="49"/>
      <c r="HH54" s="49"/>
      <c r="HI54" s="49"/>
      <c r="HJ54" s="144"/>
      <c r="HK54" s="51"/>
      <c r="HL54" s="49"/>
      <c r="HM54" s="49"/>
      <c r="HN54" s="49"/>
      <c r="HO54" s="49"/>
      <c r="HP54" s="49"/>
      <c r="HQ54" s="49"/>
      <c r="HR54" s="150"/>
      <c r="HS54" s="53"/>
      <c r="HT54" s="49"/>
      <c r="HU54" s="49"/>
      <c r="HV54" s="49"/>
      <c r="HW54" s="49"/>
      <c r="HX54" s="49"/>
      <c r="HY54" s="49"/>
      <c r="HZ54" s="144"/>
      <c r="IA54" s="51"/>
      <c r="IB54" s="49"/>
      <c r="IC54" s="49"/>
      <c r="ID54" s="49"/>
      <c r="IE54" s="49"/>
      <c r="IF54" s="49"/>
      <c r="IG54" s="49"/>
      <c r="IH54" s="49"/>
      <c r="II54" s="49"/>
      <c r="IJ54" s="49"/>
      <c r="IK54" s="49"/>
      <c r="IL54" s="49"/>
      <c r="IM54" s="150"/>
      <c r="IN54" s="51"/>
      <c r="IO54" s="49"/>
      <c r="IP54" s="49"/>
      <c r="IQ54" s="49"/>
      <c r="IR54" s="150"/>
      <c r="IS54" s="53"/>
      <c r="IT54" s="49"/>
      <c r="IU54" s="49"/>
      <c r="IV54" s="49"/>
      <c r="IW54" s="49"/>
      <c r="IX54" s="156"/>
      <c r="IY54" s="49"/>
      <c r="IZ54" s="49"/>
      <c r="JA54" s="49"/>
      <c r="JB54" s="49"/>
      <c r="JC54" s="49"/>
      <c r="JD54" s="49"/>
      <c r="JE54" s="49"/>
      <c r="JF54" s="49"/>
      <c r="JG54" s="156"/>
      <c r="JH54" s="49"/>
      <c r="JI54" s="49"/>
      <c r="JJ54" s="49"/>
      <c r="JK54" s="49"/>
      <c r="JL54" s="49"/>
      <c r="JM54" s="49"/>
      <c r="JN54" s="144"/>
      <c r="JO54" s="54"/>
      <c r="JP54" s="55"/>
      <c r="JQ54" s="51"/>
      <c r="JR54" s="49"/>
      <c r="JS54" s="47"/>
      <c r="JT54" s="47"/>
      <c r="JU54" s="47"/>
      <c r="JV54" s="245"/>
      <c r="JW54" s="53"/>
      <c r="JX54" s="49"/>
      <c r="JY54" s="49"/>
      <c r="JZ54" s="49"/>
      <c r="KA54" s="144"/>
      <c r="KB54" s="51"/>
      <c r="KC54" s="49">
        <v>7.0000000000000007E-2</v>
      </c>
      <c r="KD54" s="49"/>
      <c r="KE54" s="49"/>
      <c r="KF54" s="49"/>
      <c r="KG54" s="49"/>
      <c r="KH54" s="49"/>
      <c r="KI54" s="49"/>
      <c r="KJ54" s="150"/>
      <c r="KK54" s="53"/>
      <c r="KL54" s="49"/>
      <c r="KM54" s="49"/>
      <c r="KN54" s="49"/>
      <c r="KO54" s="49"/>
      <c r="KP54" s="49"/>
      <c r="KQ54" s="49"/>
      <c r="KR54" s="49"/>
      <c r="KS54" s="49"/>
      <c r="KT54" s="49"/>
      <c r="KU54" s="49"/>
      <c r="KV54" s="49"/>
      <c r="KW54" s="156"/>
      <c r="KX54" s="156"/>
      <c r="KY54" s="156"/>
      <c r="KZ54" s="49"/>
      <c r="LA54" s="49"/>
      <c r="LB54" s="49"/>
      <c r="LC54" s="49"/>
      <c r="LD54" s="49"/>
      <c r="LE54" s="156"/>
      <c r="LF54" s="49"/>
      <c r="LG54" s="49"/>
      <c r="LH54" s="49"/>
      <c r="LI54" s="49"/>
      <c r="LJ54" s="49"/>
      <c r="LK54" s="49"/>
      <c r="LL54" s="49"/>
      <c r="LM54" s="49">
        <v>7.0000000000000007E-2</v>
      </c>
      <c r="LN54" s="156"/>
      <c r="LO54" s="49"/>
      <c r="LP54" s="49"/>
      <c r="LQ54" s="49"/>
      <c r="LR54" s="49"/>
      <c r="LS54" s="49"/>
      <c r="LT54" s="49"/>
      <c r="LU54" s="56"/>
      <c r="LV54" s="35" t="s">
        <v>459</v>
      </c>
      <c r="LW54" s="36" t="s">
        <v>463</v>
      </c>
      <c r="LX54" s="200" t="s">
        <v>830</v>
      </c>
      <c r="LY54" s="201" t="s">
        <v>414</v>
      </c>
      <c r="LZ54" s="192"/>
      <c r="MA54" s="5" t="s">
        <v>1</v>
      </c>
    </row>
    <row r="55" spans="1:339" ht="17.25" customHeight="1" x14ac:dyDescent="0.15">
      <c r="A55" s="181">
        <v>47</v>
      </c>
      <c r="B55" s="242" t="s">
        <v>463</v>
      </c>
      <c r="C55" s="37"/>
      <c r="D55" s="37"/>
      <c r="E55" s="38" t="s">
        <v>345</v>
      </c>
      <c r="F55" s="36">
        <v>27</v>
      </c>
      <c r="G55" s="36" t="s">
        <v>346</v>
      </c>
      <c r="H55" s="36"/>
      <c r="I55" s="39" t="s">
        <v>348</v>
      </c>
      <c r="J55" s="40" t="s">
        <v>348</v>
      </c>
      <c r="K55" s="40" t="s">
        <v>348</v>
      </c>
      <c r="L55" s="40" t="s">
        <v>348</v>
      </c>
      <c r="M55" s="40" t="s">
        <v>348</v>
      </c>
      <c r="N55" s="40" t="s">
        <v>348</v>
      </c>
      <c r="O55" s="40" t="s">
        <v>348</v>
      </c>
      <c r="P55" s="40" t="s">
        <v>348</v>
      </c>
      <c r="Q55" s="40" t="s">
        <v>348</v>
      </c>
      <c r="R55" s="41" t="s">
        <v>348</v>
      </c>
      <c r="S55" s="42" t="s">
        <v>348</v>
      </c>
      <c r="T55" s="40" t="s">
        <v>348</v>
      </c>
      <c r="U55" s="40" t="s">
        <v>348</v>
      </c>
      <c r="V55" s="40" t="s">
        <v>348</v>
      </c>
      <c r="W55" s="40" t="s">
        <v>348</v>
      </c>
      <c r="X55" s="40" t="s">
        <v>348</v>
      </c>
      <c r="Y55" s="40" t="s">
        <v>348</v>
      </c>
      <c r="Z55" s="40" t="s">
        <v>347</v>
      </c>
      <c r="AA55" s="40" t="s">
        <v>347</v>
      </c>
      <c r="AB55" s="41" t="s">
        <v>348</v>
      </c>
      <c r="AC55" s="42" t="s">
        <v>348</v>
      </c>
      <c r="AD55" s="40" t="s">
        <v>348</v>
      </c>
      <c r="AE55" s="40" t="s">
        <v>348</v>
      </c>
      <c r="AF55" s="40" t="s">
        <v>348</v>
      </c>
      <c r="AG55" s="40" t="s">
        <v>348</v>
      </c>
      <c r="AH55" s="40" t="s">
        <v>348</v>
      </c>
      <c r="AI55" s="40" t="s">
        <v>348</v>
      </c>
      <c r="AJ55" s="40" t="s">
        <v>348</v>
      </c>
      <c r="AK55" s="40" t="s">
        <v>348</v>
      </c>
      <c r="AL55" s="41" t="s">
        <v>348</v>
      </c>
      <c r="AM55" s="42" t="s">
        <v>348</v>
      </c>
      <c r="AN55" s="40" t="s">
        <v>348</v>
      </c>
      <c r="AO55" s="40" t="s">
        <v>348</v>
      </c>
      <c r="AP55" s="40" t="s">
        <v>348</v>
      </c>
      <c r="AQ55" s="40" t="s">
        <v>348</v>
      </c>
      <c r="AR55" s="40" t="s">
        <v>348</v>
      </c>
      <c r="AS55" s="40" t="s">
        <v>348</v>
      </c>
      <c r="AT55" s="40" t="s">
        <v>348</v>
      </c>
      <c r="AU55" s="40" t="s">
        <v>348</v>
      </c>
      <c r="AV55" s="41" t="s">
        <v>348</v>
      </c>
      <c r="AW55" s="42" t="s">
        <v>348</v>
      </c>
      <c r="AX55" s="40" t="s">
        <v>348</v>
      </c>
      <c r="AY55" s="40" t="s">
        <v>348</v>
      </c>
      <c r="AZ55" s="40" t="s">
        <v>348</v>
      </c>
      <c r="BA55" s="40" t="s">
        <v>348</v>
      </c>
      <c r="BB55" s="40" t="s">
        <v>348</v>
      </c>
      <c r="BC55" s="40" t="s">
        <v>348</v>
      </c>
      <c r="BD55" s="40" t="s">
        <v>348</v>
      </c>
      <c r="BE55" s="40" t="s">
        <v>348</v>
      </c>
      <c r="BF55" s="41" t="s">
        <v>348</v>
      </c>
      <c r="BG55" s="42" t="s">
        <v>348</v>
      </c>
      <c r="BH55" s="40" t="s">
        <v>348</v>
      </c>
      <c r="BI55" s="40" t="s">
        <v>348</v>
      </c>
      <c r="BJ55" s="40" t="s">
        <v>348</v>
      </c>
      <c r="BK55" s="40" t="s">
        <v>348</v>
      </c>
      <c r="BL55" s="40" t="s">
        <v>348</v>
      </c>
      <c r="BM55" s="40" t="s">
        <v>348</v>
      </c>
      <c r="BN55" s="40" t="s">
        <v>348</v>
      </c>
      <c r="BO55" s="40" t="s">
        <v>348</v>
      </c>
      <c r="BP55" s="41" t="s">
        <v>348</v>
      </c>
      <c r="BQ55" s="43" t="s">
        <v>348</v>
      </c>
      <c r="BR55" s="40" t="s">
        <v>348</v>
      </c>
      <c r="BS55" s="40" t="s">
        <v>348</v>
      </c>
      <c r="BT55" s="40" t="s">
        <v>348</v>
      </c>
      <c r="BU55" s="40" t="s">
        <v>348</v>
      </c>
      <c r="BV55" s="40" t="s">
        <v>348</v>
      </c>
      <c r="BW55" s="40" t="s">
        <v>348</v>
      </c>
      <c r="BX55" s="40" t="s">
        <v>348</v>
      </c>
      <c r="BY55" s="40" t="s">
        <v>348</v>
      </c>
      <c r="BZ55" s="41" t="s">
        <v>348</v>
      </c>
      <c r="CA55" s="42" t="s">
        <v>348</v>
      </c>
      <c r="CB55" s="40" t="s">
        <v>348</v>
      </c>
      <c r="CC55" s="40" t="s">
        <v>348</v>
      </c>
      <c r="CD55" s="40" t="s">
        <v>348</v>
      </c>
      <c r="CE55" s="40" t="s">
        <v>348</v>
      </c>
      <c r="CF55" s="40" t="s">
        <v>348</v>
      </c>
      <c r="CG55" s="40" t="s">
        <v>348</v>
      </c>
      <c r="CH55" s="40" t="s">
        <v>348</v>
      </c>
      <c r="CI55" s="40" t="s">
        <v>348</v>
      </c>
      <c r="CJ55" s="41" t="s">
        <v>348</v>
      </c>
      <c r="CK55" s="42" t="s">
        <v>348</v>
      </c>
      <c r="CL55" s="40" t="s">
        <v>348</v>
      </c>
      <c r="CM55" s="40" t="s">
        <v>348</v>
      </c>
      <c r="CN55" s="40" t="s">
        <v>348</v>
      </c>
      <c r="CO55" s="40" t="s">
        <v>348</v>
      </c>
      <c r="CP55" s="40" t="s">
        <v>348</v>
      </c>
      <c r="CQ55" s="40" t="s">
        <v>348</v>
      </c>
      <c r="CR55" s="40" t="s">
        <v>348</v>
      </c>
      <c r="CS55" s="40" t="s">
        <v>348</v>
      </c>
      <c r="CT55" s="44" t="s">
        <v>348</v>
      </c>
      <c r="CU55" s="32" t="s">
        <v>354</v>
      </c>
      <c r="CV55" s="47">
        <v>2</v>
      </c>
      <c r="CW55" s="47">
        <v>3</v>
      </c>
      <c r="CX55" s="47">
        <v>3</v>
      </c>
      <c r="CY55" s="55">
        <v>4</v>
      </c>
      <c r="CZ55" s="34" t="s">
        <v>354</v>
      </c>
      <c r="DA55" s="47">
        <f t="shared" si="32"/>
        <v>2</v>
      </c>
      <c r="DB55" s="47">
        <f t="shared" si="33"/>
        <v>6</v>
      </c>
      <c r="DC55" s="47">
        <f t="shared" si="34"/>
        <v>18</v>
      </c>
      <c r="DD55" s="179">
        <f t="shared" si="35"/>
        <v>72</v>
      </c>
      <c r="DE55" s="32">
        <v>20</v>
      </c>
      <c r="DF55" s="47">
        <v>30</v>
      </c>
      <c r="DG55" s="47">
        <v>60</v>
      </c>
      <c r="DH55" s="47"/>
      <c r="DI55" s="55">
        <v>270</v>
      </c>
      <c r="DJ55" s="174">
        <v>1</v>
      </c>
      <c r="DK55" s="49">
        <f t="shared" si="36"/>
        <v>0.75</v>
      </c>
      <c r="DL55" s="49">
        <f t="shared" si="37"/>
        <v>0.5</v>
      </c>
      <c r="DM55" s="49">
        <f t="shared" si="38"/>
        <v>0</v>
      </c>
      <c r="DN55" s="56">
        <f t="shared" si="39"/>
        <v>0.1875</v>
      </c>
      <c r="DO55" s="45" t="s">
        <v>376</v>
      </c>
      <c r="DP55" s="31" t="s">
        <v>464</v>
      </c>
      <c r="DQ55" s="46">
        <v>4</v>
      </c>
      <c r="DR55" s="32">
        <v>26</v>
      </c>
      <c r="DS55" s="47">
        <v>18</v>
      </c>
      <c r="DT55" s="47">
        <v>15</v>
      </c>
      <c r="DU55" s="47">
        <v>13</v>
      </c>
      <c r="DV55" s="47">
        <v>8</v>
      </c>
      <c r="DW55" s="47">
        <v>8</v>
      </c>
      <c r="DX55" s="47">
        <v>27</v>
      </c>
      <c r="DY55" s="47">
        <v>20</v>
      </c>
      <c r="DZ55" s="48">
        <f t="shared" si="40"/>
        <v>23</v>
      </c>
      <c r="EA55" s="32">
        <f>RANK(DR55,$DR$9:$DR$350,0)</f>
        <v>267</v>
      </c>
      <c r="EB55" s="47">
        <f>RANK(DS55,$DS$9:$DS$350,0)</f>
        <v>250</v>
      </c>
      <c r="EC55" s="47">
        <f>RANK(DT55,$DT$9:$DT$350,0)</f>
        <v>238</v>
      </c>
      <c r="ED55" s="47">
        <f>RANK(DU55,$DU$9:$DU$350,0)</f>
        <v>252</v>
      </c>
      <c r="EE55" s="47">
        <f>RANK(DV55,$DV$9:$DV$350,0)</f>
        <v>247</v>
      </c>
      <c r="EF55" s="47">
        <f>RANK(DW55,$DW$9:$DW$350,0)</f>
        <v>228</v>
      </c>
      <c r="EG55" s="47">
        <f>RANK(DX55,$DX$9:$DX$350,0)</f>
        <v>183</v>
      </c>
      <c r="EH55" s="47">
        <f>RANK(DY55,$DY$9:$DY$350,0)</f>
        <v>220</v>
      </c>
      <c r="EI55" s="48">
        <f>RANK(DZ55,$DZ$9:$DZ$350,0)</f>
        <v>267</v>
      </c>
      <c r="EJ55" s="32">
        <f>COUNTIFS($DR$9:$DR$350,"&gt;"&amp;DR55,$DO$9:$DO$350,DO55)+1</f>
        <v>55</v>
      </c>
      <c r="EK55" s="47">
        <f>COUNTIFS($DS$9:$DS$350,"&gt;"&amp;DS55,$DO$9:$DO$350,DO55)+1</f>
        <v>57</v>
      </c>
      <c r="EL55" s="47">
        <f>COUNTIFS($DT$9:$DT$350,"&gt;"&amp;DT55,$DO$9:$DO$350,DO55)+1</f>
        <v>54</v>
      </c>
      <c r="EM55" s="47">
        <f>COUNTIFS($DU$9:$DU$350,"&gt;"&amp;DU55,$DO$9:$DO$350,DO55)+1</f>
        <v>53</v>
      </c>
      <c r="EN55" s="47">
        <f>COUNTIFS($DV$9:$DV$350,"&gt;"&amp;DV55,$DO$9:$DO$350,DO55)+1</f>
        <v>57</v>
      </c>
      <c r="EO55" s="47">
        <f>COUNTIFS($DW$9:$DW$350,"&gt;"&amp;DW55,$DO$9:$DO$350,DO55)+1</f>
        <v>57</v>
      </c>
      <c r="EP55" s="47">
        <f>COUNTIFS($DX$9:$DX$350,"&gt;"&amp;DX55,$DO$9:$DO$350,DO55)+1</f>
        <v>56</v>
      </c>
      <c r="EQ55" s="47">
        <f>COUNTIFS($DY$9:$DY$350,"&gt;"&amp;DY55,$DO$9:$DO$350,DO55)+1</f>
        <v>55</v>
      </c>
      <c r="ER55" s="48">
        <f>COUNTIFS($DZ$9:$DZ$350,"&gt;"&amp;DZ55,$DO$9:$DO$350,DO55)+1</f>
        <v>55</v>
      </c>
      <c r="ES55" s="164">
        <f t="shared" si="41"/>
        <v>0.96</v>
      </c>
      <c r="ET55" s="165">
        <f t="shared" si="42"/>
        <v>0.67</v>
      </c>
      <c r="EU55" s="165">
        <f t="shared" si="43"/>
        <v>0.56000000000000005</v>
      </c>
      <c r="EV55" s="165">
        <f t="shared" si="44"/>
        <v>0.48</v>
      </c>
      <c r="EW55" s="165">
        <f t="shared" si="45"/>
        <v>0.3</v>
      </c>
      <c r="EX55" s="165">
        <f t="shared" si="46"/>
        <v>0.3</v>
      </c>
      <c r="EY55" s="165">
        <f t="shared" si="47"/>
        <v>1</v>
      </c>
      <c r="EZ55" s="165">
        <f t="shared" si="48"/>
        <v>0.74</v>
      </c>
      <c r="FA55" s="213">
        <f t="shared" si="49"/>
        <v>0.85</v>
      </c>
      <c r="FB55" s="164">
        <f>ROUND(((ES55-AVERAGE(ES$9:ES$350))/STDEVP(ES$9:ES$350)*10+50),2)</f>
        <v>49.21</v>
      </c>
      <c r="FC55" s="165">
        <f>ROUND(((ET55-AVERAGE(ET$9:ET$350))/STDEVP(ET$9:ET$350)*10+50),2)</f>
        <v>48.46</v>
      </c>
      <c r="FD55" s="165">
        <f>ROUND(((EU55-AVERAGE(EU$9:EU$350))/STDEVP(EU$9:EU$350)*10+50),2)</f>
        <v>49.22</v>
      </c>
      <c r="FE55" s="165">
        <f>ROUND(((EV55-AVERAGE(EV$9:EV$350))/STDEVP(EV$9:EV$350)*10+50),2)</f>
        <v>48.55</v>
      </c>
      <c r="FF55" s="165">
        <f>ROUND(((EW55-AVERAGE(EW$9:EW$350))/STDEVP(EW$9:EW$350)*10+50),2)</f>
        <v>46.76</v>
      </c>
      <c r="FG55" s="165">
        <f>ROUND(((EX55-AVERAGE(EX$9:EX$350))/STDEVP(EX$9:EX$350)*10+50),2)</f>
        <v>48.12</v>
      </c>
      <c r="FH55" s="165">
        <f>ROUND(((EY55-AVERAGE(EY$9:EY$350))/STDEVP(EY$9:EY$350)*10+50),2)</f>
        <v>60.81</v>
      </c>
      <c r="FI55" s="165">
        <f>ROUND(((EZ55-AVERAGE(EZ$9:EZ$350))/STDEVP(EZ$9:EZ$350)*10+50),2)</f>
        <v>53.18</v>
      </c>
      <c r="FJ55" s="166">
        <f>ROUND(((FA55-AVERAGE(FA$9:FA$350))/STDEVP(FA$9:FA$350)*10+50),2)</f>
        <v>45.56</v>
      </c>
      <c r="FK55" s="32">
        <f>RANK(FB55,$FB$9:$FB$350,0)</f>
        <v>150</v>
      </c>
      <c r="FL55" s="47">
        <f>RANK(FC55,$FC$9:$FC$350,0)</f>
        <v>151</v>
      </c>
      <c r="FM55" s="47">
        <f>RANK(FD55,$FD$9:$FD$350,0)</f>
        <v>144</v>
      </c>
      <c r="FN55" s="47">
        <f>RANK(FE55,$FE$9:$FE$350,0)</f>
        <v>159</v>
      </c>
      <c r="FO55" s="47">
        <f>RANK(FF55,$FF$9:$FF$350,0)</f>
        <v>144</v>
      </c>
      <c r="FP55" s="47">
        <f>RANK(FG55,$FG$9:$FG$350,0)</f>
        <v>135</v>
      </c>
      <c r="FQ55" s="47">
        <f>RANK(FH55,$FH$9:$FH$350,0)</f>
        <v>39</v>
      </c>
      <c r="FR55" s="47">
        <f>RANK(FI55,$FI$9:$FI$350,0)</f>
        <v>113</v>
      </c>
      <c r="FS55" s="48">
        <f>RANK(FJ55,$FJ$9:$FJ$350,0)</f>
        <v>185</v>
      </c>
      <c r="FT55" s="164">
        <f>ROUND(AVERAGEIF($DO$9:$DO$347,$DO55,$ES$9:$ES$347),2)</f>
        <v>0.95</v>
      </c>
      <c r="FU55" s="165">
        <f>ROUND(AVERAGEIF($DO$9:$DO$347,$DO55,$ET$9:$ET$347),2)</f>
        <v>0.69</v>
      </c>
      <c r="FV55" s="165">
        <f>ROUND(AVERAGEIF($DO$9:$DO$347,$DO55,$EU$9:$EU$347),2)</f>
        <v>0.66</v>
      </c>
      <c r="FW55" s="165">
        <f>ROUND(AVERAGEIF($DO$9:$DO$347,$DO55,$EV$9:$EV$347),2)</f>
        <v>0.52</v>
      </c>
      <c r="FX55" s="165">
        <f>ROUND(AVERAGEIF($DO$9:$DO$347,$DO55,$EW$9:$EW$347),2)</f>
        <v>0.32</v>
      </c>
      <c r="FY55" s="165">
        <f>ROUND(AVERAGEIF($DO$9:$DO$347,$DO55,$EX$9:$EX$347),2)</f>
        <v>0.34</v>
      </c>
      <c r="FZ55" s="165">
        <f>ROUND(AVERAGEIF($DO$9:$DO$347,$DO55,$EY$9:$EY$347),2)</f>
        <v>1.04</v>
      </c>
      <c r="GA55" s="165">
        <f>ROUND(AVERAGEIF($DO$9:$DO$347,$DO55,$EZ$9:$EZ$347),2)</f>
        <v>0.86</v>
      </c>
      <c r="GB55" s="166">
        <f>ROUND(AVERAGEIF($DO$9:$DO$347,$DO55,$FA$9:$FA$347),2)</f>
        <v>0.98</v>
      </c>
      <c r="GC55" s="239">
        <f t="shared" si="23"/>
        <v>1.0000000000000009E-2</v>
      </c>
      <c r="GD55" s="243">
        <f t="shared" si="24"/>
        <v>-1.9999999999999907E-2</v>
      </c>
      <c r="GE55" s="243">
        <f t="shared" si="25"/>
        <v>-9.9999999999999978E-2</v>
      </c>
      <c r="GF55" s="243">
        <f t="shared" si="26"/>
        <v>-4.0000000000000036E-2</v>
      </c>
      <c r="GG55" s="243">
        <f t="shared" si="27"/>
        <v>-2.0000000000000018E-2</v>
      </c>
      <c r="GH55" s="243">
        <f t="shared" si="28"/>
        <v>-4.0000000000000036E-2</v>
      </c>
      <c r="GI55" s="243">
        <f t="shared" si="29"/>
        <v>-4.0000000000000036E-2</v>
      </c>
      <c r="GJ55" s="243">
        <f t="shared" si="30"/>
        <v>-0.12</v>
      </c>
      <c r="GK55" s="244">
        <f t="shared" si="31"/>
        <v>-0.13</v>
      </c>
      <c r="GL55" s="238">
        <f>COUNTIFS($ES$9:$ES$350,"&gt;"&amp;ES55,$DO$9:$DO$350,$DO55)+1</f>
        <v>27</v>
      </c>
      <c r="GM55" s="240">
        <f>COUNTIFS($ET$9:$ET$350,"&gt;"&amp;ET55,$DO$9:$DO$350,$DO55)+1</f>
        <v>31</v>
      </c>
      <c r="GN55" s="240">
        <f>COUNTIFS($EU$9:$EU$350,"&gt;"&amp;EU55,$DO$9:$DO$350,$DO55)+1</f>
        <v>34</v>
      </c>
      <c r="GO55" s="240">
        <f>COUNTIFS($EV$9:$EV$350,"&gt;"&amp;EV55,$DO$9:$DO$350,$DO55)+1</f>
        <v>41</v>
      </c>
      <c r="GP55" s="240">
        <f>COUNTIFS($EW$9:$EW$350,"&gt;"&amp;EW55,$DO$9:$DO$350,$DO55)+1</f>
        <v>31</v>
      </c>
      <c r="GQ55" s="240">
        <f>COUNTIFS($EX$9:$EX$350,"&gt;"&amp;EX55,$DO$9:$DO$350,$DO55)+1</f>
        <v>43</v>
      </c>
      <c r="GR55" s="240">
        <f>COUNTIFS($EY$9:$EY$350,"&gt;"&amp;EY55,$DO$9:$DO$350,$DO55)+1</f>
        <v>29</v>
      </c>
      <c r="GS55" s="240">
        <f>COUNTIFS($EZ$9:$EZ$350,"&gt;"&amp;EZ55,$DO$9:$DO$350,$DO55)+1</f>
        <v>40</v>
      </c>
      <c r="GT55" s="241">
        <f>COUNTIFS($FA$9:$FA$350,"&gt;"&amp;FA55,$DO$9:$DO$350,$DO55)+1</f>
        <v>38</v>
      </c>
      <c r="GU55" s="167"/>
      <c r="GV55" s="49"/>
      <c r="GW55" s="49"/>
      <c r="GX55" s="49"/>
      <c r="GY55" s="49"/>
      <c r="GZ55" s="50"/>
      <c r="HA55" s="51"/>
      <c r="HB55" s="52"/>
      <c r="HC55" s="53"/>
      <c r="HD55" s="49"/>
      <c r="HE55" s="49"/>
      <c r="HF55" s="49"/>
      <c r="HG55" s="49"/>
      <c r="HH55" s="49"/>
      <c r="HI55" s="49"/>
      <c r="HJ55" s="144"/>
      <c r="HK55" s="51"/>
      <c r="HL55" s="49"/>
      <c r="HM55" s="49"/>
      <c r="HN55" s="49"/>
      <c r="HO55" s="49"/>
      <c r="HP55" s="49"/>
      <c r="HQ55" s="49"/>
      <c r="HR55" s="150"/>
      <c r="HS55" s="53"/>
      <c r="HT55" s="49"/>
      <c r="HU55" s="49"/>
      <c r="HV55" s="49"/>
      <c r="HW55" s="49"/>
      <c r="HX55" s="49"/>
      <c r="HY55" s="49"/>
      <c r="HZ55" s="144"/>
      <c r="IA55" s="51"/>
      <c r="IB55" s="49"/>
      <c r="IC55" s="49"/>
      <c r="ID55" s="49"/>
      <c r="IE55" s="49"/>
      <c r="IF55" s="49"/>
      <c r="IG55" s="49"/>
      <c r="IH55" s="49"/>
      <c r="II55" s="49"/>
      <c r="IJ55" s="49"/>
      <c r="IK55" s="49"/>
      <c r="IL55" s="49"/>
      <c r="IM55" s="150"/>
      <c r="IN55" s="51"/>
      <c r="IO55" s="49"/>
      <c r="IP55" s="49"/>
      <c r="IQ55" s="49"/>
      <c r="IR55" s="150"/>
      <c r="IS55" s="53"/>
      <c r="IT55" s="49"/>
      <c r="IU55" s="49"/>
      <c r="IV55" s="49"/>
      <c r="IW55" s="49"/>
      <c r="IX55" s="156"/>
      <c r="IY55" s="49"/>
      <c r="IZ55" s="49"/>
      <c r="JA55" s="49"/>
      <c r="JB55" s="49"/>
      <c r="JC55" s="49"/>
      <c r="JD55" s="49"/>
      <c r="JE55" s="49"/>
      <c r="JF55" s="49"/>
      <c r="JG55" s="156"/>
      <c r="JH55" s="49"/>
      <c r="JI55" s="49"/>
      <c r="JJ55" s="49"/>
      <c r="JK55" s="49"/>
      <c r="JL55" s="49"/>
      <c r="JM55" s="49"/>
      <c r="JN55" s="144"/>
      <c r="JO55" s="54"/>
      <c r="JP55" s="55"/>
      <c r="JQ55" s="51"/>
      <c r="JR55" s="49"/>
      <c r="JS55" s="47"/>
      <c r="JT55" s="47"/>
      <c r="JU55" s="47"/>
      <c r="JV55" s="245"/>
      <c r="JW55" s="53"/>
      <c r="JX55" s="49"/>
      <c r="JY55" s="49"/>
      <c r="JZ55" s="49"/>
      <c r="KA55" s="144"/>
      <c r="KB55" s="51"/>
      <c r="KC55" s="49"/>
      <c r="KD55" s="49"/>
      <c r="KE55" s="49"/>
      <c r="KF55" s="49"/>
      <c r="KG55" s="49"/>
      <c r="KH55" s="49"/>
      <c r="KI55" s="49"/>
      <c r="KJ55" s="150"/>
      <c r="KK55" s="53"/>
      <c r="KL55" s="49"/>
      <c r="KM55" s="49"/>
      <c r="KN55" s="49"/>
      <c r="KO55" s="49"/>
      <c r="KP55" s="49"/>
      <c r="KQ55" s="49"/>
      <c r="KR55" s="49"/>
      <c r="KS55" s="49"/>
      <c r="KT55" s="49"/>
      <c r="KU55" s="49"/>
      <c r="KV55" s="49"/>
      <c r="KW55" s="156"/>
      <c r="KX55" s="156"/>
      <c r="KY55" s="156"/>
      <c r="KZ55" s="49"/>
      <c r="LA55" s="49"/>
      <c r="LB55" s="49"/>
      <c r="LC55" s="49"/>
      <c r="LD55" s="49"/>
      <c r="LE55" s="156"/>
      <c r="LF55" s="49"/>
      <c r="LG55" s="49"/>
      <c r="LH55" s="49"/>
      <c r="LI55" s="49"/>
      <c r="LJ55" s="49"/>
      <c r="LK55" s="49"/>
      <c r="LL55" s="49"/>
      <c r="LM55" s="49"/>
      <c r="LN55" s="156"/>
      <c r="LO55" s="49"/>
      <c r="LP55" s="49"/>
      <c r="LQ55" s="49"/>
      <c r="LR55" s="49"/>
      <c r="LS55" s="49"/>
      <c r="LT55" s="49"/>
      <c r="LU55" s="56"/>
      <c r="LV55" s="35" t="s">
        <v>462</v>
      </c>
      <c r="LW55" s="36" t="s">
        <v>465</v>
      </c>
      <c r="LX55" s="200" t="s">
        <v>466</v>
      </c>
      <c r="LY55" s="201" t="s">
        <v>467</v>
      </c>
      <c r="LZ55" s="192"/>
      <c r="MA55" s="5" t="s">
        <v>1</v>
      </c>
    </row>
    <row r="56" spans="1:339" ht="17.25" customHeight="1" x14ac:dyDescent="0.15">
      <c r="A56" s="181">
        <v>48</v>
      </c>
      <c r="B56" s="242" t="s">
        <v>465</v>
      </c>
      <c r="C56" s="37"/>
      <c r="D56" s="37"/>
      <c r="E56" s="38" t="s">
        <v>345</v>
      </c>
      <c r="F56" s="36">
        <v>27</v>
      </c>
      <c r="G56" s="36" t="s">
        <v>365</v>
      </c>
      <c r="H56" s="36"/>
      <c r="I56" s="39" t="s">
        <v>348</v>
      </c>
      <c r="J56" s="40" t="s">
        <v>348</v>
      </c>
      <c r="K56" s="40" t="s">
        <v>348</v>
      </c>
      <c r="L56" s="40" t="s">
        <v>348</v>
      </c>
      <c r="M56" s="40" t="s">
        <v>348</v>
      </c>
      <c r="N56" s="40" t="s">
        <v>348</v>
      </c>
      <c r="O56" s="40" t="s">
        <v>348</v>
      </c>
      <c r="P56" s="40" t="s">
        <v>348</v>
      </c>
      <c r="Q56" s="40" t="s">
        <v>348</v>
      </c>
      <c r="R56" s="41" t="s">
        <v>348</v>
      </c>
      <c r="S56" s="42" t="s">
        <v>348</v>
      </c>
      <c r="T56" s="40" t="s">
        <v>348</v>
      </c>
      <c r="U56" s="40" t="s">
        <v>348</v>
      </c>
      <c r="V56" s="40" t="s">
        <v>348</v>
      </c>
      <c r="W56" s="40" t="s">
        <v>348</v>
      </c>
      <c r="X56" s="40" t="s">
        <v>348</v>
      </c>
      <c r="Y56" s="40" t="s">
        <v>348</v>
      </c>
      <c r="Z56" s="40" t="s">
        <v>347</v>
      </c>
      <c r="AA56" s="40" t="s">
        <v>347</v>
      </c>
      <c r="AB56" s="41" t="s">
        <v>348</v>
      </c>
      <c r="AC56" s="42" t="s">
        <v>348</v>
      </c>
      <c r="AD56" s="40" t="s">
        <v>348</v>
      </c>
      <c r="AE56" s="40" t="s">
        <v>348</v>
      </c>
      <c r="AF56" s="40" t="s">
        <v>348</v>
      </c>
      <c r="AG56" s="40" t="s">
        <v>348</v>
      </c>
      <c r="AH56" s="40" t="s">
        <v>348</v>
      </c>
      <c r="AI56" s="40" t="s">
        <v>348</v>
      </c>
      <c r="AJ56" s="40" t="s">
        <v>348</v>
      </c>
      <c r="AK56" s="40" t="s">
        <v>348</v>
      </c>
      <c r="AL56" s="41" t="s">
        <v>348</v>
      </c>
      <c r="AM56" s="42" t="s">
        <v>348</v>
      </c>
      <c r="AN56" s="40" t="s">
        <v>348</v>
      </c>
      <c r="AO56" s="40" t="s">
        <v>348</v>
      </c>
      <c r="AP56" s="40" t="s">
        <v>348</v>
      </c>
      <c r="AQ56" s="40" t="s">
        <v>348</v>
      </c>
      <c r="AR56" s="40" t="s">
        <v>348</v>
      </c>
      <c r="AS56" s="40" t="s">
        <v>348</v>
      </c>
      <c r="AT56" s="40" t="s">
        <v>348</v>
      </c>
      <c r="AU56" s="40" t="s">
        <v>348</v>
      </c>
      <c r="AV56" s="41" t="s">
        <v>348</v>
      </c>
      <c r="AW56" s="42" t="s">
        <v>348</v>
      </c>
      <c r="AX56" s="40" t="s">
        <v>348</v>
      </c>
      <c r="AY56" s="40" t="s">
        <v>348</v>
      </c>
      <c r="AZ56" s="40" t="s">
        <v>348</v>
      </c>
      <c r="BA56" s="40" t="s">
        <v>348</v>
      </c>
      <c r="BB56" s="40" t="s">
        <v>348</v>
      </c>
      <c r="BC56" s="40" t="s">
        <v>348</v>
      </c>
      <c r="BD56" s="40" t="s">
        <v>348</v>
      </c>
      <c r="BE56" s="40" t="s">
        <v>348</v>
      </c>
      <c r="BF56" s="41" t="s">
        <v>348</v>
      </c>
      <c r="BG56" s="42" t="s">
        <v>348</v>
      </c>
      <c r="BH56" s="40" t="s">
        <v>348</v>
      </c>
      <c r="BI56" s="40" t="s">
        <v>348</v>
      </c>
      <c r="BJ56" s="40" t="s">
        <v>348</v>
      </c>
      <c r="BK56" s="40" t="s">
        <v>348</v>
      </c>
      <c r="BL56" s="40" t="s">
        <v>348</v>
      </c>
      <c r="BM56" s="40" t="s">
        <v>348</v>
      </c>
      <c r="BN56" s="40" t="s">
        <v>348</v>
      </c>
      <c r="BO56" s="40" t="s">
        <v>348</v>
      </c>
      <c r="BP56" s="41" t="s">
        <v>348</v>
      </c>
      <c r="BQ56" s="43" t="s">
        <v>348</v>
      </c>
      <c r="BR56" s="40" t="s">
        <v>348</v>
      </c>
      <c r="BS56" s="40" t="s">
        <v>348</v>
      </c>
      <c r="BT56" s="40" t="s">
        <v>348</v>
      </c>
      <c r="BU56" s="40" t="s">
        <v>348</v>
      </c>
      <c r="BV56" s="40" t="s">
        <v>348</v>
      </c>
      <c r="BW56" s="40" t="s">
        <v>348</v>
      </c>
      <c r="BX56" s="40" t="s">
        <v>348</v>
      </c>
      <c r="BY56" s="40" t="s">
        <v>348</v>
      </c>
      <c r="BZ56" s="41" t="s">
        <v>348</v>
      </c>
      <c r="CA56" s="42" t="s">
        <v>348</v>
      </c>
      <c r="CB56" s="40" t="s">
        <v>348</v>
      </c>
      <c r="CC56" s="40" t="s">
        <v>348</v>
      </c>
      <c r="CD56" s="40" t="s">
        <v>348</v>
      </c>
      <c r="CE56" s="40" t="s">
        <v>348</v>
      </c>
      <c r="CF56" s="40" t="s">
        <v>348</v>
      </c>
      <c r="CG56" s="40" t="s">
        <v>348</v>
      </c>
      <c r="CH56" s="40" t="s">
        <v>348</v>
      </c>
      <c r="CI56" s="40" t="s">
        <v>348</v>
      </c>
      <c r="CJ56" s="41" t="s">
        <v>348</v>
      </c>
      <c r="CK56" s="42" t="s">
        <v>348</v>
      </c>
      <c r="CL56" s="40" t="s">
        <v>348</v>
      </c>
      <c r="CM56" s="40" t="s">
        <v>348</v>
      </c>
      <c r="CN56" s="40" t="s">
        <v>348</v>
      </c>
      <c r="CO56" s="40" t="s">
        <v>348</v>
      </c>
      <c r="CP56" s="40" t="s">
        <v>348</v>
      </c>
      <c r="CQ56" s="40" t="s">
        <v>348</v>
      </c>
      <c r="CR56" s="40" t="s">
        <v>348</v>
      </c>
      <c r="CS56" s="40" t="s">
        <v>348</v>
      </c>
      <c r="CT56" s="44" t="s">
        <v>348</v>
      </c>
      <c r="CU56" s="32" t="s">
        <v>354</v>
      </c>
      <c r="CV56" s="47">
        <v>2</v>
      </c>
      <c r="CW56" s="47">
        <v>3</v>
      </c>
      <c r="CX56" s="47">
        <v>3</v>
      </c>
      <c r="CY56" s="55">
        <v>4</v>
      </c>
      <c r="CZ56" s="34" t="s">
        <v>354</v>
      </c>
      <c r="DA56" s="47">
        <f t="shared" si="32"/>
        <v>2</v>
      </c>
      <c r="DB56" s="47">
        <f t="shared" si="33"/>
        <v>6</v>
      </c>
      <c r="DC56" s="47">
        <f t="shared" si="34"/>
        <v>18</v>
      </c>
      <c r="DD56" s="179">
        <f t="shared" si="35"/>
        <v>72</v>
      </c>
      <c r="DE56" s="32">
        <v>100</v>
      </c>
      <c r="DF56" s="47">
        <v>150</v>
      </c>
      <c r="DG56" s="47">
        <v>300</v>
      </c>
      <c r="DH56" s="47">
        <v>500</v>
      </c>
      <c r="DI56" s="55">
        <v>1500</v>
      </c>
      <c r="DJ56" s="174">
        <v>1</v>
      </c>
      <c r="DK56" s="49">
        <f t="shared" si="36"/>
        <v>0.75</v>
      </c>
      <c r="DL56" s="49">
        <f t="shared" si="37"/>
        <v>0.5</v>
      </c>
      <c r="DM56" s="49">
        <f t="shared" si="38"/>
        <v>0.27777777777777779</v>
      </c>
      <c r="DN56" s="56">
        <f t="shared" si="39"/>
        <v>0.20833333333333331</v>
      </c>
      <c r="DO56" s="45" t="s">
        <v>363</v>
      </c>
      <c r="DP56" s="31" t="s">
        <v>83</v>
      </c>
      <c r="DQ56" s="46">
        <v>4</v>
      </c>
      <c r="DR56" s="32">
        <v>27</v>
      </c>
      <c r="DS56" s="47">
        <v>33</v>
      </c>
      <c r="DT56" s="47">
        <v>9</v>
      </c>
      <c r="DU56" s="47">
        <v>13</v>
      </c>
      <c r="DV56" s="47">
        <v>20</v>
      </c>
      <c r="DW56" s="47">
        <v>7</v>
      </c>
      <c r="DX56" s="47">
        <v>20</v>
      </c>
      <c r="DY56" s="47">
        <v>19</v>
      </c>
      <c r="DZ56" s="48">
        <f t="shared" si="40"/>
        <v>29</v>
      </c>
      <c r="EA56" s="32">
        <f>RANK(DR56,$DR$9:$DR$350,0)</f>
        <v>263</v>
      </c>
      <c r="EB56" s="47">
        <f>RANK(DS56,$DS$9:$DS$350,0)</f>
        <v>176</v>
      </c>
      <c r="EC56" s="47">
        <f>RANK(DT56,$DT$9:$DT$350,0)</f>
        <v>285</v>
      </c>
      <c r="ED56" s="47">
        <f>RANK(DU56,$DU$9:$DU$350,0)</f>
        <v>252</v>
      </c>
      <c r="EE56" s="47">
        <f>RANK(DV56,$DV$9:$DV$350,0)</f>
        <v>123</v>
      </c>
      <c r="EF56" s="47">
        <f>RANK(DW56,$DW$9:$DW$350,0)</f>
        <v>247</v>
      </c>
      <c r="EG56" s="47">
        <f>RANK(DX56,$DX$9:$DX$350,0)</f>
        <v>218</v>
      </c>
      <c r="EH56" s="47">
        <f>RANK(DY56,$DY$9:$DY$350,0)</f>
        <v>226</v>
      </c>
      <c r="EI56" s="48">
        <f>RANK(DZ56,$DZ$9:$DZ$350,0)</f>
        <v>249</v>
      </c>
      <c r="EJ56" s="32">
        <f>COUNTIFS($DR$9:$DR$350,"&gt;"&amp;DR56,$DO$9:$DO$350,DO56)+1</f>
        <v>52</v>
      </c>
      <c r="EK56" s="47">
        <f>COUNTIFS($DS$9:$DS$350,"&gt;"&amp;DS56,$DO$9:$DO$350,DO56)+1</f>
        <v>57</v>
      </c>
      <c r="EL56" s="47">
        <f>COUNTIFS($DT$9:$DT$350,"&gt;"&amp;DT56,$DO$9:$DO$350,DO56)+1</f>
        <v>54</v>
      </c>
      <c r="EM56" s="47">
        <f>COUNTIFS($DU$9:$DU$350,"&gt;"&amp;DU56,$DO$9:$DO$350,DO56)+1</f>
        <v>48</v>
      </c>
      <c r="EN56" s="47">
        <f>COUNTIFS($DV$9:$DV$350,"&gt;"&amp;DV56,$DO$9:$DO$350,DO56)+1</f>
        <v>57</v>
      </c>
      <c r="EO56" s="47">
        <f>COUNTIFS($DW$9:$DW$350,"&gt;"&amp;DW56,$DO$9:$DO$350,DO56)+1</f>
        <v>51</v>
      </c>
      <c r="EP56" s="47">
        <f>COUNTIFS($DX$9:$DX$350,"&gt;"&amp;DX56,$DO$9:$DO$350,DO56)+1</f>
        <v>52</v>
      </c>
      <c r="EQ56" s="47">
        <f>COUNTIFS($DY$9:$DY$350,"&gt;"&amp;DY56,$DO$9:$DO$350,DO56)+1</f>
        <v>57</v>
      </c>
      <c r="ER56" s="48">
        <f>COUNTIFS($DZ$9:$DZ$350,"&gt;"&amp;DZ56,$DO$9:$DO$350,DO56)+1</f>
        <v>57</v>
      </c>
      <c r="ES56" s="164">
        <f t="shared" si="41"/>
        <v>1</v>
      </c>
      <c r="ET56" s="165">
        <f t="shared" si="42"/>
        <v>1.22</v>
      </c>
      <c r="EU56" s="165">
        <f t="shared" si="43"/>
        <v>0.33</v>
      </c>
      <c r="EV56" s="165">
        <f t="shared" si="44"/>
        <v>0.48</v>
      </c>
      <c r="EW56" s="165">
        <f t="shared" si="45"/>
        <v>0.74</v>
      </c>
      <c r="EX56" s="165">
        <f t="shared" si="46"/>
        <v>0.26</v>
      </c>
      <c r="EY56" s="165">
        <f t="shared" si="47"/>
        <v>0.74</v>
      </c>
      <c r="EZ56" s="165">
        <f t="shared" si="48"/>
        <v>0.7</v>
      </c>
      <c r="FA56" s="213">
        <f t="shared" si="49"/>
        <v>1.07</v>
      </c>
      <c r="FB56" s="164">
        <f>ROUND(((ES56-AVERAGE(ES$9:ES$350))/STDEVP(ES$9:ES$350)*10+50),2)</f>
        <v>50.69</v>
      </c>
      <c r="FC56" s="165">
        <f>ROUND(((ET56-AVERAGE(ET$9:ET$350))/STDEVP(ET$9:ET$350)*10+50),2)</f>
        <v>63.84</v>
      </c>
      <c r="FD56" s="165">
        <f>ROUND(((EU56-AVERAGE(EU$9:EU$350))/STDEVP(EU$9:EU$350)*10+50),2)</f>
        <v>40.25</v>
      </c>
      <c r="FE56" s="165">
        <f>ROUND(((EV56-AVERAGE(EV$9:EV$350))/STDEVP(EV$9:EV$350)*10+50),2)</f>
        <v>48.55</v>
      </c>
      <c r="FF56" s="165">
        <f>ROUND(((EW56-AVERAGE(EW$9:EW$350))/STDEVP(EW$9:EW$350)*10+50),2)</f>
        <v>61.71</v>
      </c>
      <c r="FG56" s="165">
        <f>ROUND(((EX56-AVERAGE(EX$9:EX$350))/STDEVP(EX$9:EX$350)*10+50),2)</f>
        <v>46.7</v>
      </c>
      <c r="FH56" s="165">
        <f>ROUND(((EY56-AVERAGE(EY$9:EY$350))/STDEVP(EY$9:EY$350)*10+50),2)</f>
        <v>52.99</v>
      </c>
      <c r="FI56" s="165">
        <f>ROUND(((EZ56-AVERAGE(EZ$9:EZ$350))/STDEVP(EZ$9:EZ$350)*10+50),2)</f>
        <v>51.98</v>
      </c>
      <c r="FJ56" s="166">
        <f>ROUND(((FA56-AVERAGE(FA$9:FA$350))/STDEVP(FA$9:FA$350)*10+50),2)</f>
        <v>53.38</v>
      </c>
      <c r="FK56" s="32">
        <f>RANK(FB56,$FB$9:$FB$350,0)</f>
        <v>134</v>
      </c>
      <c r="FL56" s="47">
        <f>RANK(FC56,$FC$9:$FC$350,0)</f>
        <v>35</v>
      </c>
      <c r="FM56" s="47">
        <f>RANK(FD56,$FD$9:$FD$350,0)</f>
        <v>272</v>
      </c>
      <c r="FN56" s="47">
        <f>RANK(FE56,$FE$9:$FE$350,0)</f>
        <v>159</v>
      </c>
      <c r="FO56" s="47">
        <f>RANK(FF56,$FF$9:$FF$350,0)</f>
        <v>42</v>
      </c>
      <c r="FP56" s="47">
        <f>RANK(FG56,$FG$9:$FG$350,0)</f>
        <v>160</v>
      </c>
      <c r="FQ56" s="47">
        <f>RANK(FH56,$FH$9:$FH$350,0)</f>
        <v>120</v>
      </c>
      <c r="FR56" s="47">
        <f>RANK(FI56,$FI$9:$FI$350,0)</f>
        <v>134</v>
      </c>
      <c r="FS56" s="48">
        <f>RANK(FJ56,$FJ$9:$FJ$350,0)</f>
        <v>96</v>
      </c>
      <c r="FT56" s="164">
        <f>ROUND(AVERAGEIF($DO$9:$DO$347,$DO56,$ES$9:$ES$347),2)</f>
        <v>0.89</v>
      </c>
      <c r="FU56" s="165">
        <f>ROUND(AVERAGEIF($DO$9:$DO$347,$DO56,$ET$9:$ET$347),2)</f>
        <v>1.1499999999999999</v>
      </c>
      <c r="FV56" s="165">
        <f>ROUND(AVERAGEIF($DO$9:$DO$347,$DO56,$EU$9:$EU$347),2)</f>
        <v>0.32</v>
      </c>
      <c r="FW56" s="165">
        <f>ROUND(AVERAGEIF($DO$9:$DO$347,$DO56,$EV$9:$EV$347),2)</f>
        <v>0.41</v>
      </c>
      <c r="FX56" s="165">
        <f>ROUND(AVERAGEIF($DO$9:$DO$347,$DO56,$EW$9:$EW$347),2)</f>
        <v>0.86</v>
      </c>
      <c r="FY56" s="165">
        <f>ROUND(AVERAGEIF($DO$9:$DO$347,$DO56,$EX$9:$EX$347),2)</f>
        <v>0.3</v>
      </c>
      <c r="FZ56" s="165">
        <f>ROUND(AVERAGEIF($DO$9:$DO$347,$DO56,$EY$9:$EY$347),2)</f>
        <v>0.66</v>
      </c>
      <c r="GA56" s="165">
        <f>ROUND(AVERAGEIF($DO$9:$DO$347,$DO56,$EZ$9:$EZ$347),2)</f>
        <v>0.74</v>
      </c>
      <c r="GB56" s="166">
        <f>ROUND(AVERAGEIF($DO$9:$DO$347,$DO56,$FA$9:$FA$347),2)</f>
        <v>1.18</v>
      </c>
      <c r="GC56" s="239">
        <f t="shared" si="23"/>
        <v>0.10999999999999999</v>
      </c>
      <c r="GD56" s="243">
        <f t="shared" si="24"/>
        <v>7.0000000000000062E-2</v>
      </c>
      <c r="GE56" s="243">
        <f t="shared" si="25"/>
        <v>1.0000000000000009E-2</v>
      </c>
      <c r="GF56" s="243">
        <f t="shared" si="26"/>
        <v>7.0000000000000007E-2</v>
      </c>
      <c r="GG56" s="243">
        <f t="shared" si="27"/>
        <v>-0.12</v>
      </c>
      <c r="GH56" s="243">
        <f t="shared" si="28"/>
        <v>-3.999999999999998E-2</v>
      </c>
      <c r="GI56" s="243">
        <f t="shared" si="29"/>
        <v>7.999999999999996E-2</v>
      </c>
      <c r="GJ56" s="243">
        <f t="shared" si="30"/>
        <v>-4.0000000000000036E-2</v>
      </c>
      <c r="GK56" s="244">
        <f t="shared" si="31"/>
        <v>-0.10999999999999988</v>
      </c>
      <c r="GL56" s="238">
        <f>COUNTIFS($ES$9:$ES$350,"&gt;"&amp;ES56,$DO$9:$DO$350,$DO56)+1</f>
        <v>20</v>
      </c>
      <c r="GM56" s="240">
        <f>COUNTIFS($ET$9:$ET$350,"&gt;"&amp;ET56,$DO$9:$DO$350,$DO56)+1</f>
        <v>24</v>
      </c>
      <c r="GN56" s="240">
        <f>COUNTIFS($EU$9:$EU$350,"&gt;"&amp;EU56,$DO$9:$DO$350,$DO56)+1</f>
        <v>31</v>
      </c>
      <c r="GO56" s="240">
        <f>COUNTIFS($EV$9:$EV$350,"&gt;"&amp;EV56,$DO$9:$DO$350,$DO56)+1</f>
        <v>18</v>
      </c>
      <c r="GP56" s="240">
        <f>COUNTIFS($EW$9:$EW$350,"&gt;"&amp;EW56,$DO$9:$DO$350,$DO56)+1</f>
        <v>38</v>
      </c>
      <c r="GQ56" s="240">
        <f>COUNTIFS($EX$9:$EX$350,"&gt;"&amp;EX56,$DO$9:$DO$350,$DO56)+1</f>
        <v>39</v>
      </c>
      <c r="GR56" s="240">
        <f>COUNTIFS($EY$9:$EY$350,"&gt;"&amp;EY56,$DO$9:$DO$350,$DO56)+1</f>
        <v>21</v>
      </c>
      <c r="GS56" s="240">
        <f>COUNTIFS($EZ$9:$EZ$350,"&gt;"&amp;EZ56,$DO$9:$DO$350,$DO56)+1</f>
        <v>39</v>
      </c>
      <c r="GT56" s="241">
        <f>COUNTIFS($FA$9:$FA$350,"&gt;"&amp;FA56,$DO$9:$DO$350,$DO56)+1</f>
        <v>40</v>
      </c>
      <c r="GU56" s="167"/>
      <c r="GV56" s="49"/>
      <c r="GW56" s="49"/>
      <c r="GX56" s="49"/>
      <c r="GY56" s="49"/>
      <c r="GZ56" s="50"/>
      <c r="HA56" s="51"/>
      <c r="HB56" s="52"/>
      <c r="HC56" s="53"/>
      <c r="HD56" s="49"/>
      <c r="HE56" s="49"/>
      <c r="HF56" s="49"/>
      <c r="HG56" s="49"/>
      <c r="HH56" s="49"/>
      <c r="HI56" s="49"/>
      <c r="HJ56" s="144"/>
      <c r="HK56" s="51"/>
      <c r="HL56" s="49"/>
      <c r="HM56" s="49"/>
      <c r="HN56" s="49"/>
      <c r="HO56" s="49"/>
      <c r="HP56" s="49"/>
      <c r="HQ56" s="49"/>
      <c r="HR56" s="150"/>
      <c r="HS56" s="53"/>
      <c r="HT56" s="49"/>
      <c r="HU56" s="49"/>
      <c r="HV56" s="49"/>
      <c r="HW56" s="49"/>
      <c r="HX56" s="49"/>
      <c r="HY56" s="49"/>
      <c r="HZ56" s="144"/>
      <c r="IA56" s="51"/>
      <c r="IB56" s="49"/>
      <c r="IC56" s="49"/>
      <c r="ID56" s="49"/>
      <c r="IE56" s="49"/>
      <c r="IF56" s="49"/>
      <c r="IG56" s="49"/>
      <c r="IH56" s="49"/>
      <c r="II56" s="49"/>
      <c r="IJ56" s="49"/>
      <c r="IK56" s="49"/>
      <c r="IL56" s="49"/>
      <c r="IM56" s="150"/>
      <c r="IN56" s="51"/>
      <c r="IO56" s="49"/>
      <c r="IP56" s="49"/>
      <c r="IQ56" s="49"/>
      <c r="IR56" s="150"/>
      <c r="IS56" s="53"/>
      <c r="IT56" s="49"/>
      <c r="IU56" s="49"/>
      <c r="IV56" s="49"/>
      <c r="IW56" s="49"/>
      <c r="IX56" s="156"/>
      <c r="IY56" s="49"/>
      <c r="IZ56" s="49"/>
      <c r="JA56" s="49"/>
      <c r="JB56" s="49"/>
      <c r="JC56" s="49"/>
      <c r="JD56" s="49"/>
      <c r="JE56" s="49"/>
      <c r="JF56" s="49"/>
      <c r="JG56" s="156"/>
      <c r="JH56" s="49"/>
      <c r="JI56" s="49"/>
      <c r="JJ56" s="49"/>
      <c r="JK56" s="49"/>
      <c r="JL56" s="49"/>
      <c r="JM56" s="49"/>
      <c r="JN56" s="144"/>
      <c r="JO56" s="54"/>
      <c r="JP56" s="55"/>
      <c r="JQ56" s="51"/>
      <c r="JR56" s="49"/>
      <c r="JS56" s="47"/>
      <c r="JT56" s="47"/>
      <c r="JU56" s="47"/>
      <c r="JV56" s="245"/>
      <c r="JW56" s="53"/>
      <c r="JX56" s="49"/>
      <c r="JY56" s="49"/>
      <c r="JZ56" s="49"/>
      <c r="KA56" s="144"/>
      <c r="KB56" s="51"/>
      <c r="KC56" s="49"/>
      <c r="KD56" s="49"/>
      <c r="KE56" s="49">
        <v>0.03</v>
      </c>
      <c r="KF56" s="49"/>
      <c r="KG56" s="49"/>
      <c r="KH56" s="49"/>
      <c r="KI56" s="49"/>
      <c r="KJ56" s="150"/>
      <c r="KK56" s="53"/>
      <c r="KL56" s="49"/>
      <c r="KM56" s="49"/>
      <c r="KN56" s="49"/>
      <c r="KO56" s="49"/>
      <c r="KP56" s="49"/>
      <c r="KQ56" s="49"/>
      <c r="KR56" s="49"/>
      <c r="KS56" s="49"/>
      <c r="KT56" s="49"/>
      <c r="KU56" s="49"/>
      <c r="KV56" s="49"/>
      <c r="KW56" s="156"/>
      <c r="KX56" s="156"/>
      <c r="KY56" s="156"/>
      <c r="KZ56" s="49"/>
      <c r="LA56" s="49"/>
      <c r="LB56" s="49"/>
      <c r="LC56" s="49"/>
      <c r="LD56" s="49"/>
      <c r="LE56" s="156"/>
      <c r="LF56" s="49"/>
      <c r="LG56" s="49"/>
      <c r="LH56" s="49"/>
      <c r="LI56" s="49"/>
      <c r="LJ56" s="49"/>
      <c r="LK56" s="49"/>
      <c r="LL56" s="49"/>
      <c r="LM56" s="49"/>
      <c r="LN56" s="156"/>
      <c r="LO56" s="49"/>
      <c r="LP56" s="49"/>
      <c r="LQ56" s="49"/>
      <c r="LR56" s="49"/>
      <c r="LS56" s="49"/>
      <c r="LT56" s="49"/>
      <c r="LU56" s="56"/>
      <c r="LV56" s="35" t="s">
        <v>463</v>
      </c>
      <c r="LW56" s="36" t="s">
        <v>468</v>
      </c>
      <c r="LX56" s="200" t="s">
        <v>469</v>
      </c>
      <c r="LY56" s="201" t="s">
        <v>470</v>
      </c>
      <c r="LZ56" s="192"/>
      <c r="MA56" s="5" t="s">
        <v>1</v>
      </c>
    </row>
    <row r="57" spans="1:339" ht="17.25" customHeight="1" x14ac:dyDescent="0.15">
      <c r="A57" s="181">
        <v>49</v>
      </c>
      <c r="B57" s="242" t="s">
        <v>468</v>
      </c>
      <c r="C57" s="37"/>
      <c r="D57" s="37"/>
      <c r="E57" s="38" t="s">
        <v>345</v>
      </c>
      <c r="F57" s="36">
        <v>27</v>
      </c>
      <c r="G57" s="36" t="s">
        <v>380</v>
      </c>
      <c r="H57" s="36"/>
      <c r="I57" s="39" t="s">
        <v>348</v>
      </c>
      <c r="J57" s="40" t="s">
        <v>348</v>
      </c>
      <c r="K57" s="40" t="s">
        <v>348</v>
      </c>
      <c r="L57" s="40" t="s">
        <v>348</v>
      </c>
      <c r="M57" s="40" t="s">
        <v>348</v>
      </c>
      <c r="N57" s="40" t="s">
        <v>348</v>
      </c>
      <c r="O57" s="40" t="s">
        <v>348</v>
      </c>
      <c r="P57" s="40" t="s">
        <v>348</v>
      </c>
      <c r="Q57" s="40" t="s">
        <v>348</v>
      </c>
      <c r="R57" s="41" t="s">
        <v>348</v>
      </c>
      <c r="S57" s="42" t="s">
        <v>348</v>
      </c>
      <c r="T57" s="40" t="s">
        <v>348</v>
      </c>
      <c r="U57" s="40" t="s">
        <v>348</v>
      </c>
      <c r="V57" s="40" t="s">
        <v>348</v>
      </c>
      <c r="W57" s="40" t="s">
        <v>348</v>
      </c>
      <c r="X57" s="40" t="s">
        <v>348</v>
      </c>
      <c r="Y57" s="40" t="s">
        <v>348</v>
      </c>
      <c r="Z57" s="40" t="s">
        <v>347</v>
      </c>
      <c r="AA57" s="40" t="s">
        <v>347</v>
      </c>
      <c r="AB57" s="41" t="s">
        <v>348</v>
      </c>
      <c r="AC57" s="42" t="s">
        <v>348</v>
      </c>
      <c r="AD57" s="40" t="s">
        <v>348</v>
      </c>
      <c r="AE57" s="40" t="s">
        <v>348</v>
      </c>
      <c r="AF57" s="40" t="s">
        <v>348</v>
      </c>
      <c r="AG57" s="40" t="s">
        <v>348</v>
      </c>
      <c r="AH57" s="40" t="s">
        <v>348</v>
      </c>
      <c r="AI57" s="40" t="s">
        <v>348</v>
      </c>
      <c r="AJ57" s="40" t="s">
        <v>348</v>
      </c>
      <c r="AK57" s="40" t="s">
        <v>348</v>
      </c>
      <c r="AL57" s="41" t="s">
        <v>348</v>
      </c>
      <c r="AM57" s="42" t="s">
        <v>348</v>
      </c>
      <c r="AN57" s="40" t="s">
        <v>348</v>
      </c>
      <c r="AO57" s="40" t="s">
        <v>348</v>
      </c>
      <c r="AP57" s="40" t="s">
        <v>348</v>
      </c>
      <c r="AQ57" s="40" t="s">
        <v>348</v>
      </c>
      <c r="AR57" s="40" t="s">
        <v>348</v>
      </c>
      <c r="AS57" s="40" t="s">
        <v>348</v>
      </c>
      <c r="AT57" s="40" t="s">
        <v>348</v>
      </c>
      <c r="AU57" s="40" t="s">
        <v>348</v>
      </c>
      <c r="AV57" s="41" t="s">
        <v>348</v>
      </c>
      <c r="AW57" s="42" t="s">
        <v>348</v>
      </c>
      <c r="AX57" s="40" t="s">
        <v>348</v>
      </c>
      <c r="AY57" s="40" t="s">
        <v>348</v>
      </c>
      <c r="AZ57" s="40" t="s">
        <v>348</v>
      </c>
      <c r="BA57" s="40" t="s">
        <v>348</v>
      </c>
      <c r="BB57" s="40" t="s">
        <v>348</v>
      </c>
      <c r="BC57" s="40" t="s">
        <v>348</v>
      </c>
      <c r="BD57" s="40" t="s">
        <v>348</v>
      </c>
      <c r="BE57" s="40" t="s">
        <v>348</v>
      </c>
      <c r="BF57" s="41" t="s">
        <v>348</v>
      </c>
      <c r="BG57" s="42" t="s">
        <v>348</v>
      </c>
      <c r="BH57" s="40" t="s">
        <v>348</v>
      </c>
      <c r="BI57" s="40" t="s">
        <v>348</v>
      </c>
      <c r="BJ57" s="40" t="s">
        <v>348</v>
      </c>
      <c r="BK57" s="40" t="s">
        <v>348</v>
      </c>
      <c r="BL57" s="40" t="s">
        <v>348</v>
      </c>
      <c r="BM57" s="40" t="s">
        <v>348</v>
      </c>
      <c r="BN57" s="40" t="s">
        <v>348</v>
      </c>
      <c r="BO57" s="40" t="s">
        <v>348</v>
      </c>
      <c r="BP57" s="41" t="s">
        <v>348</v>
      </c>
      <c r="BQ57" s="43" t="s">
        <v>348</v>
      </c>
      <c r="BR57" s="40" t="s">
        <v>348</v>
      </c>
      <c r="BS57" s="40" t="s">
        <v>348</v>
      </c>
      <c r="BT57" s="40" t="s">
        <v>348</v>
      </c>
      <c r="BU57" s="40" t="s">
        <v>348</v>
      </c>
      <c r="BV57" s="40" t="s">
        <v>348</v>
      </c>
      <c r="BW57" s="40" t="s">
        <v>348</v>
      </c>
      <c r="BX57" s="40" t="s">
        <v>348</v>
      </c>
      <c r="BY57" s="40" t="s">
        <v>348</v>
      </c>
      <c r="BZ57" s="41" t="s">
        <v>348</v>
      </c>
      <c r="CA57" s="42" t="s">
        <v>348</v>
      </c>
      <c r="CB57" s="40" t="s">
        <v>348</v>
      </c>
      <c r="CC57" s="40" t="s">
        <v>348</v>
      </c>
      <c r="CD57" s="40" t="s">
        <v>348</v>
      </c>
      <c r="CE57" s="40" t="s">
        <v>348</v>
      </c>
      <c r="CF57" s="40" t="s">
        <v>348</v>
      </c>
      <c r="CG57" s="40" t="s">
        <v>348</v>
      </c>
      <c r="CH57" s="40" t="s">
        <v>348</v>
      </c>
      <c r="CI57" s="40" t="s">
        <v>348</v>
      </c>
      <c r="CJ57" s="41" t="s">
        <v>348</v>
      </c>
      <c r="CK57" s="42" t="s">
        <v>348</v>
      </c>
      <c r="CL57" s="40" t="s">
        <v>348</v>
      </c>
      <c r="CM57" s="40" t="s">
        <v>348</v>
      </c>
      <c r="CN57" s="40" t="s">
        <v>348</v>
      </c>
      <c r="CO57" s="40" t="s">
        <v>348</v>
      </c>
      <c r="CP57" s="40" t="s">
        <v>348</v>
      </c>
      <c r="CQ57" s="40" t="s">
        <v>348</v>
      </c>
      <c r="CR57" s="40" t="s">
        <v>348</v>
      </c>
      <c r="CS57" s="40" t="s">
        <v>348</v>
      </c>
      <c r="CT57" s="44" t="s">
        <v>348</v>
      </c>
      <c r="CU57" s="32" t="s">
        <v>354</v>
      </c>
      <c r="CV57" s="47">
        <v>2</v>
      </c>
      <c r="CW57" s="47">
        <v>3</v>
      </c>
      <c r="CX57" s="47">
        <v>3</v>
      </c>
      <c r="CY57" s="55">
        <v>4</v>
      </c>
      <c r="CZ57" s="34" t="s">
        <v>354</v>
      </c>
      <c r="DA57" s="47">
        <f t="shared" si="32"/>
        <v>2</v>
      </c>
      <c r="DB57" s="47">
        <f t="shared" si="33"/>
        <v>6</v>
      </c>
      <c r="DC57" s="47">
        <f t="shared" si="34"/>
        <v>18</v>
      </c>
      <c r="DD57" s="179">
        <f t="shared" si="35"/>
        <v>72</v>
      </c>
      <c r="DE57" s="32">
        <v>600</v>
      </c>
      <c r="DF57" s="47">
        <v>900</v>
      </c>
      <c r="DG57" s="47">
        <v>1800</v>
      </c>
      <c r="DH57" s="47">
        <v>3000</v>
      </c>
      <c r="DI57" s="55">
        <v>9000</v>
      </c>
      <c r="DJ57" s="174">
        <v>1</v>
      </c>
      <c r="DK57" s="49">
        <f t="shared" si="36"/>
        <v>0.75</v>
      </c>
      <c r="DL57" s="49">
        <f t="shared" si="37"/>
        <v>0.5</v>
      </c>
      <c r="DM57" s="49">
        <f t="shared" si="38"/>
        <v>0.27777777777777773</v>
      </c>
      <c r="DN57" s="56">
        <f t="shared" si="39"/>
        <v>0.20833333333333334</v>
      </c>
      <c r="DO57" s="45" t="s">
        <v>355</v>
      </c>
      <c r="DP57" s="31"/>
      <c r="DQ57" s="46">
        <v>4</v>
      </c>
      <c r="DR57" s="32">
        <v>20</v>
      </c>
      <c r="DS57" s="47">
        <v>33</v>
      </c>
      <c r="DT57" s="47">
        <v>14</v>
      </c>
      <c r="DU57" s="47">
        <v>8</v>
      </c>
      <c r="DV57" s="47">
        <v>11</v>
      </c>
      <c r="DW57" s="47">
        <v>43</v>
      </c>
      <c r="DX57" s="47">
        <v>12</v>
      </c>
      <c r="DY57" s="47">
        <v>14</v>
      </c>
      <c r="DZ57" s="48">
        <f t="shared" si="40"/>
        <v>25</v>
      </c>
      <c r="EA57" s="32">
        <f>RANK(DR57,$DR$9:$DR$350,0)</f>
        <v>282</v>
      </c>
      <c r="EB57" s="47">
        <f>RANK(DS57,$DS$9:$DS$350,0)</f>
        <v>176</v>
      </c>
      <c r="EC57" s="47">
        <f>RANK(DT57,$DT$9:$DT$350,0)</f>
        <v>246</v>
      </c>
      <c r="ED57" s="47">
        <f>RANK(DU57,$DU$9:$DU$350,0)</f>
        <v>290</v>
      </c>
      <c r="EE57" s="47">
        <f>RANK(DV57,$DV$9:$DV$350,0)</f>
        <v>203</v>
      </c>
      <c r="EF57" s="47">
        <f>RANK(DW57,$DW$9:$DW$350,0)</f>
        <v>32</v>
      </c>
      <c r="EG57" s="47">
        <f>RANK(DX57,$DX$9:$DX$350,0)</f>
        <v>253</v>
      </c>
      <c r="EH57" s="47">
        <f>RANK(DY57,$DY$9:$DY$350,0)</f>
        <v>245</v>
      </c>
      <c r="EI57" s="48">
        <f>RANK(DZ57,$DZ$9:$DZ$350,0)</f>
        <v>260</v>
      </c>
      <c r="EJ57" s="32">
        <f>COUNTIFS($DR$9:$DR$350,"&gt;"&amp;DR57,$DO$9:$DO$350,DO57)+1</f>
        <v>52</v>
      </c>
      <c r="EK57" s="47">
        <f>COUNTIFS($DS$9:$DS$350,"&gt;"&amp;DS57,$DO$9:$DO$350,DO57)+1</f>
        <v>47</v>
      </c>
      <c r="EL57" s="47">
        <f>COUNTIFS($DT$9:$DT$350,"&gt;"&amp;DT57,$DO$9:$DO$350,DO57)+1</f>
        <v>44</v>
      </c>
      <c r="EM57" s="47">
        <f>COUNTIFS($DU$9:$DU$350,"&gt;"&amp;DU57,$DO$9:$DO$350,DO57)+1</f>
        <v>54</v>
      </c>
      <c r="EN57" s="47">
        <f>COUNTIFS($DV$9:$DV$350,"&gt;"&amp;DV57,$DO$9:$DO$350,DO57)+1</f>
        <v>41</v>
      </c>
      <c r="EO57" s="47">
        <f>COUNTIFS($DW$9:$DW$350,"&gt;"&amp;DW57,$DO$9:$DO$350,DO57)+1</f>
        <v>30</v>
      </c>
      <c r="EP57" s="47">
        <f>COUNTIFS($DX$9:$DX$350,"&gt;"&amp;DX57,$DO$9:$DO$350,DO57)+1</f>
        <v>46</v>
      </c>
      <c r="EQ57" s="47">
        <f>COUNTIFS($DY$9:$DY$350,"&gt;"&amp;DY57,$DO$9:$DO$350,DO57)+1</f>
        <v>46</v>
      </c>
      <c r="ER57" s="48">
        <f>COUNTIFS($DZ$9:$DZ$350,"&gt;"&amp;DZ57,$DO$9:$DO$350,DO57)+1</f>
        <v>45</v>
      </c>
      <c r="ES57" s="164">
        <f t="shared" si="41"/>
        <v>0.74</v>
      </c>
      <c r="ET57" s="165">
        <f t="shared" si="42"/>
        <v>1.22</v>
      </c>
      <c r="EU57" s="165">
        <f t="shared" si="43"/>
        <v>0.52</v>
      </c>
      <c r="EV57" s="165">
        <f t="shared" si="44"/>
        <v>0.3</v>
      </c>
      <c r="EW57" s="165">
        <f t="shared" si="45"/>
        <v>0.41</v>
      </c>
      <c r="EX57" s="165">
        <f t="shared" si="46"/>
        <v>1.59</v>
      </c>
      <c r="EY57" s="165">
        <f t="shared" si="47"/>
        <v>0.44</v>
      </c>
      <c r="EZ57" s="165">
        <f t="shared" si="48"/>
        <v>0.52</v>
      </c>
      <c r="FA57" s="213">
        <f t="shared" si="49"/>
        <v>0.93</v>
      </c>
      <c r="FB57" s="164">
        <f>ROUND(((ES57-AVERAGE(ES$9:ES$350))/STDEVP(ES$9:ES$350)*10+50),2)</f>
        <v>41.08</v>
      </c>
      <c r="FC57" s="165">
        <f>ROUND(((ET57-AVERAGE(ET$9:ET$350))/STDEVP(ET$9:ET$350)*10+50),2)</f>
        <v>63.84</v>
      </c>
      <c r="FD57" s="165">
        <f>ROUND(((EU57-AVERAGE(EU$9:EU$350))/STDEVP(EU$9:EU$350)*10+50),2)</f>
        <v>47.66</v>
      </c>
      <c r="FE57" s="165">
        <f>ROUND(((EV57-AVERAGE(EV$9:EV$350))/STDEVP(EV$9:EV$350)*10+50),2)</f>
        <v>39.39</v>
      </c>
      <c r="FF57" s="165">
        <f>ROUND(((EW57-AVERAGE(EW$9:EW$350))/STDEVP(EW$9:EW$350)*10+50),2)</f>
        <v>50.5</v>
      </c>
      <c r="FG57" s="165">
        <f>ROUND(((EX57-AVERAGE(EX$9:EX$350))/STDEVP(EX$9:EX$350)*10+50),2)</f>
        <v>93.85</v>
      </c>
      <c r="FH57" s="165">
        <f>ROUND(((EY57-AVERAGE(EY$9:EY$350))/STDEVP(EY$9:EY$350)*10+50),2)</f>
        <v>43.97</v>
      </c>
      <c r="FI57" s="165">
        <f>ROUND(((EZ57-AVERAGE(EZ$9:EZ$350))/STDEVP(EZ$9:EZ$350)*10+50),2)</f>
        <v>46.59</v>
      </c>
      <c r="FJ57" s="166">
        <f>ROUND(((FA57-AVERAGE(FA$9:FA$350))/STDEVP(FA$9:FA$350)*10+50),2)</f>
        <v>48.4</v>
      </c>
      <c r="FK57" s="32">
        <f>RANK(FB57,$FB$9:$FB$350,0)</f>
        <v>260</v>
      </c>
      <c r="FL57" s="47">
        <f>RANK(FC57,$FC$9:$FC$350,0)</f>
        <v>35</v>
      </c>
      <c r="FM57" s="47">
        <f>RANK(FD57,$FD$9:$FD$350,0)</f>
        <v>171</v>
      </c>
      <c r="FN57" s="47">
        <f>RANK(FE57,$FE$9:$FE$350,0)</f>
        <v>274</v>
      </c>
      <c r="FO57" s="47">
        <f>RANK(FF57,$FF$9:$FF$350,0)</f>
        <v>90</v>
      </c>
      <c r="FP57" s="47">
        <f>RANK(FG57,$FG$9:$FG$350,0)</f>
        <v>2</v>
      </c>
      <c r="FQ57" s="47">
        <f>RANK(FH57,$FH$9:$FH$350,0)</f>
        <v>215</v>
      </c>
      <c r="FR57" s="47">
        <f>RANK(FI57,$FI$9:$FI$350,0)</f>
        <v>193</v>
      </c>
      <c r="FS57" s="48">
        <f>RANK(FJ57,$FJ$9:$FJ$350,0)</f>
        <v>151</v>
      </c>
      <c r="FT57" s="164">
        <f>ROUND(AVERAGEIF($DO$9:$DO$347,$DO57,$ES$9:$ES$347),2)</f>
        <v>0.95</v>
      </c>
      <c r="FU57" s="165">
        <f>ROUND(AVERAGEIF($DO$9:$DO$347,$DO57,$ET$9:$ET$347),2)</f>
        <v>0.99</v>
      </c>
      <c r="FV57" s="165">
        <f>ROUND(AVERAGEIF($DO$9:$DO$347,$DO57,$EU$9:$EU$347),2)</f>
        <v>0.44</v>
      </c>
      <c r="FW57" s="165">
        <f>ROUND(AVERAGEIF($DO$9:$DO$347,$DO57,$EV$9:$EV$347),2)</f>
        <v>0.45</v>
      </c>
      <c r="FX57" s="165">
        <f>ROUND(AVERAGEIF($DO$9:$DO$347,$DO57,$EW$9:$EW$347),2)</f>
        <v>0.36</v>
      </c>
      <c r="FY57" s="165">
        <f>ROUND(AVERAGEIF($DO$9:$DO$347,$DO57,$EX$9:$EX$347),2)</f>
        <v>0.84</v>
      </c>
      <c r="FZ57" s="165">
        <f>ROUND(AVERAGEIF($DO$9:$DO$347,$DO57,$EY$9:$EY$347),2)</f>
        <v>0.46</v>
      </c>
      <c r="GA57" s="165">
        <f>ROUND(AVERAGEIF($DO$9:$DO$347,$DO57,$EZ$9:$EZ$347),2)</f>
        <v>0.44</v>
      </c>
      <c r="GB57" s="166">
        <f>ROUND(AVERAGEIF($DO$9:$DO$347,$DO57,$FA$9:$FA$347),2)</f>
        <v>0.8</v>
      </c>
      <c r="GC57" s="239">
        <f t="shared" si="23"/>
        <v>-0.20999999999999996</v>
      </c>
      <c r="GD57" s="243">
        <f t="shared" si="24"/>
        <v>0.22999999999999998</v>
      </c>
      <c r="GE57" s="243">
        <f t="shared" si="25"/>
        <v>8.0000000000000016E-2</v>
      </c>
      <c r="GF57" s="243">
        <f t="shared" si="26"/>
        <v>-0.15000000000000002</v>
      </c>
      <c r="GG57" s="243">
        <f t="shared" si="27"/>
        <v>4.9999999999999989E-2</v>
      </c>
      <c r="GH57" s="243">
        <f t="shared" si="28"/>
        <v>0.75000000000000011</v>
      </c>
      <c r="GI57" s="243">
        <f t="shared" si="29"/>
        <v>-2.0000000000000018E-2</v>
      </c>
      <c r="GJ57" s="243">
        <f t="shared" si="30"/>
        <v>8.0000000000000016E-2</v>
      </c>
      <c r="GK57" s="244">
        <f t="shared" si="31"/>
        <v>0.13</v>
      </c>
      <c r="GL57" s="238">
        <f>COUNTIFS($ES$9:$ES$350,"&gt;"&amp;ES57,$DO$9:$DO$350,$DO57)+1</f>
        <v>47</v>
      </c>
      <c r="GM57" s="240">
        <f>COUNTIFS($ET$9:$ET$350,"&gt;"&amp;ET57,$DO$9:$DO$350,$DO57)+1</f>
        <v>12</v>
      </c>
      <c r="GN57" s="240">
        <f>COUNTIFS($EU$9:$EU$350,"&gt;"&amp;EU57,$DO$9:$DO$350,$DO57)+1</f>
        <v>14</v>
      </c>
      <c r="GO57" s="240">
        <f>COUNTIFS($EV$9:$EV$350,"&gt;"&amp;EV57,$DO$9:$DO$350,$DO57)+1</f>
        <v>49</v>
      </c>
      <c r="GP57" s="240">
        <f>COUNTIFS($EW$9:$EW$350,"&gt;"&amp;EW57,$DO$9:$DO$350,$DO57)+1</f>
        <v>15</v>
      </c>
      <c r="GQ57" s="240">
        <f>COUNTIFS($EX$9:$EX$350,"&gt;"&amp;EX57,$DO$9:$DO$350,$DO57)+1</f>
        <v>2</v>
      </c>
      <c r="GR57" s="240">
        <f>COUNTIFS($EY$9:$EY$350,"&gt;"&amp;EY57,$DO$9:$DO$350,$DO57)+1</f>
        <v>25</v>
      </c>
      <c r="GS57" s="240">
        <f>COUNTIFS($EZ$9:$EZ$350,"&gt;"&amp;EZ57,$DO$9:$DO$350,$DO57)+1</f>
        <v>12</v>
      </c>
      <c r="GT57" s="241">
        <f>COUNTIFS($FA$9:$FA$350,"&gt;"&amp;FA57,$DO$9:$DO$350,$DO57)+1</f>
        <v>10</v>
      </c>
      <c r="GU57" s="167"/>
      <c r="GV57" s="49"/>
      <c r="GW57" s="49"/>
      <c r="GX57" s="49"/>
      <c r="GY57" s="49"/>
      <c r="GZ57" s="50"/>
      <c r="HA57" s="51"/>
      <c r="HB57" s="52"/>
      <c r="HC57" s="53"/>
      <c r="HD57" s="49"/>
      <c r="HE57" s="49"/>
      <c r="HF57" s="49"/>
      <c r="HG57" s="49"/>
      <c r="HH57" s="49"/>
      <c r="HI57" s="49"/>
      <c r="HJ57" s="144"/>
      <c r="HK57" s="51"/>
      <c r="HL57" s="49"/>
      <c r="HM57" s="49"/>
      <c r="HN57" s="49"/>
      <c r="HO57" s="49"/>
      <c r="HP57" s="49"/>
      <c r="HQ57" s="49"/>
      <c r="HR57" s="150"/>
      <c r="HS57" s="53"/>
      <c r="HT57" s="49"/>
      <c r="HU57" s="49"/>
      <c r="HV57" s="49"/>
      <c r="HW57" s="49"/>
      <c r="HX57" s="49"/>
      <c r="HY57" s="49"/>
      <c r="HZ57" s="144"/>
      <c r="IA57" s="51"/>
      <c r="IB57" s="49"/>
      <c r="IC57" s="49"/>
      <c r="ID57" s="49"/>
      <c r="IE57" s="49"/>
      <c r="IF57" s="49"/>
      <c r="IG57" s="49"/>
      <c r="IH57" s="49"/>
      <c r="II57" s="49"/>
      <c r="IJ57" s="49"/>
      <c r="IK57" s="49"/>
      <c r="IL57" s="49"/>
      <c r="IM57" s="150"/>
      <c r="IN57" s="51">
        <v>7.0000000000000007E-2</v>
      </c>
      <c r="IO57" s="49"/>
      <c r="IP57" s="49"/>
      <c r="IQ57" s="49">
        <v>0.1</v>
      </c>
      <c r="IR57" s="150"/>
      <c r="IS57" s="53"/>
      <c r="IT57" s="49"/>
      <c r="IU57" s="49"/>
      <c r="IV57" s="49"/>
      <c r="IW57" s="49"/>
      <c r="IX57" s="156"/>
      <c r="IY57" s="49"/>
      <c r="IZ57" s="49"/>
      <c r="JA57" s="49"/>
      <c r="JB57" s="49"/>
      <c r="JC57" s="49"/>
      <c r="JD57" s="49"/>
      <c r="JE57" s="49"/>
      <c r="JF57" s="49"/>
      <c r="JG57" s="156"/>
      <c r="JH57" s="49"/>
      <c r="JI57" s="49"/>
      <c r="JJ57" s="49"/>
      <c r="JK57" s="49"/>
      <c r="JL57" s="49"/>
      <c r="JM57" s="49"/>
      <c r="JN57" s="144"/>
      <c r="JO57" s="54"/>
      <c r="JP57" s="55"/>
      <c r="JQ57" s="51"/>
      <c r="JR57" s="49"/>
      <c r="JS57" s="47"/>
      <c r="JT57" s="47"/>
      <c r="JU57" s="47"/>
      <c r="JV57" s="245"/>
      <c r="JW57" s="53"/>
      <c r="JX57" s="49"/>
      <c r="JY57" s="49"/>
      <c r="JZ57" s="49"/>
      <c r="KA57" s="144"/>
      <c r="KB57" s="51"/>
      <c r="KC57" s="49"/>
      <c r="KD57" s="49">
        <v>7.0000000000000007E-2</v>
      </c>
      <c r="KE57" s="49">
        <v>7.0000000000000007E-2</v>
      </c>
      <c r="KF57" s="49"/>
      <c r="KG57" s="49"/>
      <c r="KH57" s="49"/>
      <c r="KI57" s="49"/>
      <c r="KJ57" s="150"/>
      <c r="KK57" s="53"/>
      <c r="KL57" s="49"/>
      <c r="KM57" s="49"/>
      <c r="KN57" s="49"/>
      <c r="KO57" s="49"/>
      <c r="KP57" s="49"/>
      <c r="KQ57" s="49"/>
      <c r="KR57" s="49"/>
      <c r="KS57" s="49"/>
      <c r="KT57" s="49"/>
      <c r="KU57" s="49"/>
      <c r="KV57" s="49"/>
      <c r="KW57" s="156"/>
      <c r="KX57" s="156"/>
      <c r="KY57" s="156"/>
      <c r="KZ57" s="49"/>
      <c r="LA57" s="49"/>
      <c r="LB57" s="49"/>
      <c r="LC57" s="49"/>
      <c r="LD57" s="49"/>
      <c r="LE57" s="156"/>
      <c r="LF57" s="49"/>
      <c r="LG57" s="49"/>
      <c r="LH57" s="49"/>
      <c r="LI57" s="49"/>
      <c r="LJ57" s="49"/>
      <c r="LK57" s="49"/>
      <c r="LL57" s="49"/>
      <c r="LM57" s="49"/>
      <c r="LN57" s="156"/>
      <c r="LO57" s="49"/>
      <c r="LP57" s="49"/>
      <c r="LQ57" s="49"/>
      <c r="LR57" s="49"/>
      <c r="LS57" s="49"/>
      <c r="LT57" s="49"/>
      <c r="LU57" s="56"/>
      <c r="LV57" s="35" t="s">
        <v>465</v>
      </c>
      <c r="LW57" s="36" t="s">
        <v>471</v>
      </c>
      <c r="LX57" s="200" t="s">
        <v>831</v>
      </c>
      <c r="LY57" s="201" t="s">
        <v>472</v>
      </c>
      <c r="LZ57" s="192"/>
      <c r="MA57" s="5" t="s">
        <v>1</v>
      </c>
    </row>
    <row r="58" spans="1:339" ht="17.25" customHeight="1" x14ac:dyDescent="0.15">
      <c r="A58" s="181">
        <v>50</v>
      </c>
      <c r="B58" s="242" t="s">
        <v>471</v>
      </c>
      <c r="C58" s="37"/>
      <c r="D58" s="37"/>
      <c r="E58" s="38" t="s">
        <v>345</v>
      </c>
      <c r="F58" s="36">
        <v>29</v>
      </c>
      <c r="G58" s="36" t="s">
        <v>346</v>
      </c>
      <c r="H58" s="36"/>
      <c r="I58" s="39" t="s">
        <v>348</v>
      </c>
      <c r="J58" s="40" t="s">
        <v>348</v>
      </c>
      <c r="K58" s="40" t="s">
        <v>348</v>
      </c>
      <c r="L58" s="40" t="s">
        <v>348</v>
      </c>
      <c r="M58" s="40" t="s">
        <v>348</v>
      </c>
      <c r="N58" s="40" t="s">
        <v>348</v>
      </c>
      <c r="O58" s="40" t="s">
        <v>348</v>
      </c>
      <c r="P58" s="40" t="s">
        <v>348</v>
      </c>
      <c r="Q58" s="40" t="s">
        <v>348</v>
      </c>
      <c r="R58" s="41" t="s">
        <v>348</v>
      </c>
      <c r="S58" s="42" t="s">
        <v>348</v>
      </c>
      <c r="T58" s="40" t="s">
        <v>348</v>
      </c>
      <c r="U58" s="40" t="s">
        <v>348</v>
      </c>
      <c r="V58" s="40" t="s">
        <v>348</v>
      </c>
      <c r="W58" s="40" t="s">
        <v>348</v>
      </c>
      <c r="X58" s="40" t="s">
        <v>348</v>
      </c>
      <c r="Y58" s="40" t="s">
        <v>348</v>
      </c>
      <c r="Z58" s="40" t="s">
        <v>347</v>
      </c>
      <c r="AA58" s="40" t="s">
        <v>347</v>
      </c>
      <c r="AB58" s="41" t="s">
        <v>347</v>
      </c>
      <c r="AC58" s="42" t="s">
        <v>347</v>
      </c>
      <c r="AD58" s="40" t="s">
        <v>348</v>
      </c>
      <c r="AE58" s="40" t="s">
        <v>348</v>
      </c>
      <c r="AF58" s="40" t="s">
        <v>348</v>
      </c>
      <c r="AG58" s="40" t="s">
        <v>348</v>
      </c>
      <c r="AH58" s="40" t="s">
        <v>348</v>
      </c>
      <c r="AI58" s="40" t="s">
        <v>348</v>
      </c>
      <c r="AJ58" s="40" t="s">
        <v>348</v>
      </c>
      <c r="AK58" s="40" t="s">
        <v>348</v>
      </c>
      <c r="AL58" s="41" t="s">
        <v>348</v>
      </c>
      <c r="AM58" s="42" t="s">
        <v>348</v>
      </c>
      <c r="AN58" s="40" t="s">
        <v>348</v>
      </c>
      <c r="AO58" s="40" t="s">
        <v>348</v>
      </c>
      <c r="AP58" s="40" t="s">
        <v>348</v>
      </c>
      <c r="AQ58" s="40" t="s">
        <v>348</v>
      </c>
      <c r="AR58" s="40" t="s">
        <v>348</v>
      </c>
      <c r="AS58" s="40" t="s">
        <v>348</v>
      </c>
      <c r="AT58" s="40" t="s">
        <v>348</v>
      </c>
      <c r="AU58" s="40" t="s">
        <v>348</v>
      </c>
      <c r="AV58" s="41" t="s">
        <v>348</v>
      </c>
      <c r="AW58" s="42" t="s">
        <v>348</v>
      </c>
      <c r="AX58" s="40" t="s">
        <v>348</v>
      </c>
      <c r="AY58" s="40" t="s">
        <v>348</v>
      </c>
      <c r="AZ58" s="40" t="s">
        <v>348</v>
      </c>
      <c r="BA58" s="40" t="s">
        <v>348</v>
      </c>
      <c r="BB58" s="40" t="s">
        <v>348</v>
      </c>
      <c r="BC58" s="40" t="s">
        <v>348</v>
      </c>
      <c r="BD58" s="40" t="s">
        <v>348</v>
      </c>
      <c r="BE58" s="40" t="s">
        <v>348</v>
      </c>
      <c r="BF58" s="41" t="s">
        <v>348</v>
      </c>
      <c r="BG58" s="42" t="s">
        <v>348</v>
      </c>
      <c r="BH58" s="40" t="s">
        <v>348</v>
      </c>
      <c r="BI58" s="40" t="s">
        <v>348</v>
      </c>
      <c r="BJ58" s="40" t="s">
        <v>348</v>
      </c>
      <c r="BK58" s="40" t="s">
        <v>348</v>
      </c>
      <c r="BL58" s="40" t="s">
        <v>348</v>
      </c>
      <c r="BM58" s="40" t="s">
        <v>348</v>
      </c>
      <c r="BN58" s="40" t="s">
        <v>348</v>
      </c>
      <c r="BO58" s="40" t="s">
        <v>348</v>
      </c>
      <c r="BP58" s="41" t="s">
        <v>348</v>
      </c>
      <c r="BQ58" s="43" t="s">
        <v>348</v>
      </c>
      <c r="BR58" s="40" t="s">
        <v>348</v>
      </c>
      <c r="BS58" s="40" t="s">
        <v>348</v>
      </c>
      <c r="BT58" s="40" t="s">
        <v>348</v>
      </c>
      <c r="BU58" s="40" t="s">
        <v>348</v>
      </c>
      <c r="BV58" s="40" t="s">
        <v>348</v>
      </c>
      <c r="BW58" s="40" t="s">
        <v>348</v>
      </c>
      <c r="BX58" s="40" t="s">
        <v>348</v>
      </c>
      <c r="BY58" s="40" t="s">
        <v>348</v>
      </c>
      <c r="BZ58" s="41" t="s">
        <v>348</v>
      </c>
      <c r="CA58" s="42" t="s">
        <v>348</v>
      </c>
      <c r="CB58" s="40" t="s">
        <v>348</v>
      </c>
      <c r="CC58" s="40" t="s">
        <v>348</v>
      </c>
      <c r="CD58" s="40" t="s">
        <v>348</v>
      </c>
      <c r="CE58" s="40" t="s">
        <v>348</v>
      </c>
      <c r="CF58" s="40" t="s">
        <v>348</v>
      </c>
      <c r="CG58" s="40" t="s">
        <v>348</v>
      </c>
      <c r="CH58" s="40" t="s">
        <v>348</v>
      </c>
      <c r="CI58" s="40" t="s">
        <v>348</v>
      </c>
      <c r="CJ58" s="41" t="s">
        <v>348</v>
      </c>
      <c r="CK58" s="42" t="s">
        <v>348</v>
      </c>
      <c r="CL58" s="40" t="s">
        <v>348</v>
      </c>
      <c r="CM58" s="40" t="s">
        <v>348</v>
      </c>
      <c r="CN58" s="40" t="s">
        <v>348</v>
      </c>
      <c r="CO58" s="40" t="s">
        <v>348</v>
      </c>
      <c r="CP58" s="40" t="s">
        <v>348</v>
      </c>
      <c r="CQ58" s="40" t="s">
        <v>348</v>
      </c>
      <c r="CR58" s="40" t="s">
        <v>348</v>
      </c>
      <c r="CS58" s="40" t="s">
        <v>348</v>
      </c>
      <c r="CT58" s="44" t="s">
        <v>348</v>
      </c>
      <c r="CU58" s="32" t="s">
        <v>354</v>
      </c>
      <c r="CV58" s="47">
        <v>2</v>
      </c>
      <c r="CW58" s="47">
        <v>3</v>
      </c>
      <c r="CX58" s="47">
        <v>3</v>
      </c>
      <c r="CY58" s="55">
        <v>4</v>
      </c>
      <c r="CZ58" s="34" t="s">
        <v>354</v>
      </c>
      <c r="DA58" s="47">
        <f t="shared" si="32"/>
        <v>2</v>
      </c>
      <c r="DB58" s="47">
        <f t="shared" si="33"/>
        <v>6</v>
      </c>
      <c r="DC58" s="47">
        <f t="shared" si="34"/>
        <v>18</v>
      </c>
      <c r="DD58" s="179">
        <f t="shared" si="35"/>
        <v>72</v>
      </c>
      <c r="DE58" s="32">
        <v>30</v>
      </c>
      <c r="DF58" s="47">
        <v>40</v>
      </c>
      <c r="DG58" s="47">
        <v>70</v>
      </c>
      <c r="DH58" s="47">
        <v>120</v>
      </c>
      <c r="DI58" s="55">
        <v>340</v>
      </c>
      <c r="DJ58" s="174">
        <v>1</v>
      </c>
      <c r="DK58" s="49">
        <f t="shared" si="36"/>
        <v>0.66666666666666663</v>
      </c>
      <c r="DL58" s="49">
        <f t="shared" si="37"/>
        <v>0.3888888888888889</v>
      </c>
      <c r="DM58" s="49">
        <f t="shared" si="38"/>
        <v>0.22222222222222224</v>
      </c>
      <c r="DN58" s="56">
        <f t="shared" si="39"/>
        <v>0.15740740740740741</v>
      </c>
      <c r="DO58" s="45" t="s">
        <v>357</v>
      </c>
      <c r="DP58" s="31" t="s">
        <v>473</v>
      </c>
      <c r="DQ58" s="46">
        <v>4</v>
      </c>
      <c r="DR58" s="32">
        <v>27</v>
      </c>
      <c r="DS58" s="47">
        <v>9</v>
      </c>
      <c r="DT58" s="47">
        <v>20</v>
      </c>
      <c r="DU58" s="47">
        <v>11</v>
      </c>
      <c r="DV58" s="47">
        <v>4</v>
      </c>
      <c r="DW58" s="47">
        <v>4</v>
      </c>
      <c r="DX58" s="47">
        <v>22</v>
      </c>
      <c r="DY58" s="47">
        <v>28</v>
      </c>
      <c r="DZ58" s="48">
        <f t="shared" si="40"/>
        <v>24</v>
      </c>
      <c r="EA58" s="32">
        <f>RANK(DR58,$DR$9:$DR$350,0)</f>
        <v>263</v>
      </c>
      <c r="EB58" s="47">
        <f>RANK(DS58,$DS$9:$DS$350,0)</f>
        <v>293</v>
      </c>
      <c r="EC58" s="47">
        <f>RANK(DT58,$DT$9:$DT$350,0)</f>
        <v>208</v>
      </c>
      <c r="ED58" s="47">
        <f>RANK(DU58,$DU$9:$DU$350,0)</f>
        <v>267</v>
      </c>
      <c r="EE58" s="47">
        <f>RANK(DV58,$DV$9:$DV$350,0)</f>
        <v>295</v>
      </c>
      <c r="EF58" s="47">
        <f>RANK(DW58,$DW$9:$DW$350,0)</f>
        <v>290</v>
      </c>
      <c r="EG58" s="47">
        <f>RANK(DX58,$DX$9:$DX$350,0)</f>
        <v>204</v>
      </c>
      <c r="EH58" s="47">
        <f>RANK(DY58,$DY$9:$DY$350,0)</f>
        <v>178</v>
      </c>
      <c r="EI58" s="48">
        <f>RANK(DZ58,$DZ$9:$DZ$350,0)</f>
        <v>262</v>
      </c>
      <c r="EJ58" s="32">
        <f>COUNTIFS($DR$9:$DR$350,"&gt;"&amp;DR58,$DO$9:$DO$350,DO58)+1</f>
        <v>51</v>
      </c>
      <c r="EK58" s="47">
        <f>COUNTIFS($DS$9:$DS$350,"&gt;"&amp;DS58,$DO$9:$DO$350,DO58)+1</f>
        <v>53</v>
      </c>
      <c r="EL58" s="47">
        <f>COUNTIFS($DT$9:$DT$350,"&gt;"&amp;DT58,$DO$9:$DO$350,DO58)+1</f>
        <v>52</v>
      </c>
      <c r="EM58" s="47">
        <f>COUNTIFS($DU$9:$DU$350,"&gt;"&amp;DU58,$DO$9:$DO$350,DO58)+1</f>
        <v>50</v>
      </c>
      <c r="EN58" s="47">
        <f>COUNTIFS($DV$9:$DV$350,"&gt;"&amp;DV58,$DO$9:$DO$350,DO58)+1</f>
        <v>53</v>
      </c>
      <c r="EO58" s="47">
        <f>COUNTIFS($DW$9:$DW$350,"&gt;"&amp;DW58,$DO$9:$DO$350,DO58)+1</f>
        <v>52</v>
      </c>
      <c r="EP58" s="47">
        <f>COUNTIFS($DX$9:$DX$350,"&gt;"&amp;DX58,$DO$9:$DO$350,DO58)+1</f>
        <v>52</v>
      </c>
      <c r="EQ58" s="47">
        <f>COUNTIFS($DY$9:$DY$350,"&gt;"&amp;DY58,$DO$9:$DO$350,DO58)+1</f>
        <v>52</v>
      </c>
      <c r="ER58" s="48">
        <f>COUNTIFS($DZ$9:$DZ$350,"&gt;"&amp;DZ58,$DO$9:$DO$350,DO58)+1</f>
        <v>52</v>
      </c>
      <c r="ES58" s="164">
        <f t="shared" si="41"/>
        <v>0.93</v>
      </c>
      <c r="ET58" s="165">
        <f t="shared" si="42"/>
        <v>0.31</v>
      </c>
      <c r="EU58" s="165">
        <f t="shared" si="43"/>
        <v>0.69</v>
      </c>
      <c r="EV58" s="165">
        <f t="shared" si="44"/>
        <v>0.38</v>
      </c>
      <c r="EW58" s="165">
        <f t="shared" si="45"/>
        <v>0.14000000000000001</v>
      </c>
      <c r="EX58" s="165">
        <f t="shared" si="46"/>
        <v>0.14000000000000001</v>
      </c>
      <c r="EY58" s="165">
        <f t="shared" si="47"/>
        <v>0.76</v>
      </c>
      <c r="EZ58" s="165">
        <f t="shared" si="48"/>
        <v>0.97</v>
      </c>
      <c r="FA58" s="213">
        <f t="shared" si="49"/>
        <v>0.83</v>
      </c>
      <c r="FB58" s="164">
        <f>ROUND(((ES58-AVERAGE(ES$9:ES$350))/STDEVP(ES$9:ES$350)*10+50),2)</f>
        <v>48.1</v>
      </c>
      <c r="FC58" s="165">
        <f>ROUND(((ET58-AVERAGE(ET$9:ET$350))/STDEVP(ET$9:ET$350)*10+50),2)</f>
        <v>38.4</v>
      </c>
      <c r="FD58" s="165">
        <f>ROUND(((EU58-AVERAGE(EU$9:EU$350))/STDEVP(EU$9:EU$350)*10+50),2)</f>
        <v>54.3</v>
      </c>
      <c r="FE58" s="165">
        <f>ROUND(((EV58-AVERAGE(EV$9:EV$350))/STDEVP(EV$9:EV$350)*10+50),2)</f>
        <v>43.46</v>
      </c>
      <c r="FF58" s="165">
        <f>ROUND(((EW58-AVERAGE(EW$9:EW$350))/STDEVP(EW$9:EW$350)*10+50),2)</f>
        <v>41.32</v>
      </c>
      <c r="FG58" s="165">
        <f>ROUND(((EX58-AVERAGE(EX$9:EX$350))/STDEVP(EX$9:EX$350)*10+50),2)</f>
        <v>42.45</v>
      </c>
      <c r="FH58" s="165">
        <f>ROUND(((EY58-AVERAGE(EY$9:EY$350))/STDEVP(EY$9:EY$350)*10+50),2)</f>
        <v>53.59</v>
      </c>
      <c r="FI58" s="165">
        <f>ROUND(((EZ58-AVERAGE(EZ$9:EZ$350))/STDEVP(EZ$9:EZ$350)*10+50),2)</f>
        <v>60.07</v>
      </c>
      <c r="FJ58" s="166">
        <f>ROUND(((FA58-AVERAGE(FA$9:FA$350))/STDEVP(FA$9:FA$350)*10+50),2)</f>
        <v>44.84</v>
      </c>
      <c r="FK58" s="32">
        <f>RANK(FB58,$FB$9:$FB$350,0)</f>
        <v>179</v>
      </c>
      <c r="FL58" s="47">
        <f>RANK(FC58,$FC$9:$FC$350,0)</f>
        <v>289</v>
      </c>
      <c r="FM58" s="47">
        <f>RANK(FD58,$FD$9:$FD$350,0)</f>
        <v>85</v>
      </c>
      <c r="FN58" s="47">
        <f>RANK(FE58,$FE$9:$FE$350,0)</f>
        <v>242</v>
      </c>
      <c r="FO58" s="47">
        <f>RANK(FF58,$FF$9:$FF$350,0)</f>
        <v>285</v>
      </c>
      <c r="FP58" s="47">
        <f>RANK(FG58,$FG$9:$FG$350,0)</f>
        <v>270</v>
      </c>
      <c r="FQ58" s="47">
        <f>RANK(FH58,$FH$9:$FH$350,0)</f>
        <v>114</v>
      </c>
      <c r="FR58" s="47">
        <f>RANK(FI58,$FI$9:$FI$350,0)</f>
        <v>47</v>
      </c>
      <c r="FS58" s="48">
        <f>RANK(FJ58,$FJ$9:$FJ$350,0)</f>
        <v>191</v>
      </c>
      <c r="FT58" s="164">
        <f>ROUND(AVERAGEIF($DO$9:$DO$347,$DO58,$ES$9:$ES$347),2)</f>
        <v>0.97</v>
      </c>
      <c r="FU58" s="165">
        <f>ROUND(AVERAGEIF($DO$9:$DO$347,$DO58,$ET$9:$ET$347),2)</f>
        <v>0.37</v>
      </c>
      <c r="FV58" s="165">
        <f>ROUND(AVERAGEIF($DO$9:$DO$347,$DO58,$EU$9:$EU$347),2)</f>
        <v>0.82</v>
      </c>
      <c r="FW58" s="165">
        <f>ROUND(AVERAGEIF($DO$9:$DO$347,$DO58,$EV$9:$EV$347),2)</f>
        <v>0.42</v>
      </c>
      <c r="FX58" s="165">
        <f>ROUND(AVERAGEIF($DO$9:$DO$347,$DO58,$EW$9:$EW$347),2)</f>
        <v>0.16</v>
      </c>
      <c r="FY58" s="165">
        <f>ROUND(AVERAGEIF($DO$9:$DO$347,$DO58,$EX$9:$EX$347),2)</f>
        <v>0.15</v>
      </c>
      <c r="FZ58" s="165">
        <f>ROUND(AVERAGEIF($DO$9:$DO$347,$DO58,$EY$9:$EY$347),2)</f>
        <v>0.78</v>
      </c>
      <c r="GA58" s="165">
        <f>ROUND(AVERAGEIF($DO$9:$DO$347,$DO58,$EZ$9:$EZ$347),2)</f>
        <v>0.92</v>
      </c>
      <c r="GB58" s="166">
        <f>ROUND(AVERAGEIF($DO$9:$DO$347,$DO58,$FA$9:$FA$347),2)</f>
        <v>0.98</v>
      </c>
      <c r="GC58" s="239">
        <f t="shared" si="23"/>
        <v>-3.9999999999999925E-2</v>
      </c>
      <c r="GD58" s="243">
        <f t="shared" si="24"/>
        <v>-0.06</v>
      </c>
      <c r="GE58" s="243">
        <f t="shared" si="25"/>
        <v>-0.13</v>
      </c>
      <c r="GF58" s="243">
        <f t="shared" si="26"/>
        <v>-3.999999999999998E-2</v>
      </c>
      <c r="GG58" s="243">
        <f t="shared" si="27"/>
        <v>-1.999999999999999E-2</v>
      </c>
      <c r="GH58" s="243">
        <f t="shared" si="28"/>
        <v>-9.9999999999999811E-3</v>
      </c>
      <c r="GI58" s="243">
        <f t="shared" si="29"/>
        <v>-2.0000000000000018E-2</v>
      </c>
      <c r="GJ58" s="243">
        <f t="shared" si="30"/>
        <v>4.9999999999999933E-2</v>
      </c>
      <c r="GK58" s="244">
        <f t="shared" si="31"/>
        <v>-0.15000000000000002</v>
      </c>
      <c r="GL58" s="238">
        <f>COUNTIFS($ES$9:$ES$350,"&gt;"&amp;ES58,$DO$9:$DO$350,$DO58)+1</f>
        <v>36</v>
      </c>
      <c r="GM58" s="240">
        <f>COUNTIFS($ET$9:$ET$350,"&gt;"&amp;ET58,$DO$9:$DO$350,$DO58)+1</f>
        <v>43</v>
      </c>
      <c r="GN58" s="240">
        <f>COUNTIFS($EU$9:$EU$350,"&gt;"&amp;EU58,$DO$9:$DO$350,$DO58)+1</f>
        <v>38</v>
      </c>
      <c r="GO58" s="240">
        <f>COUNTIFS($EV$9:$EV$350,"&gt;"&amp;EV58,$DO$9:$DO$350,$DO58)+1</f>
        <v>43</v>
      </c>
      <c r="GP58" s="240">
        <f>COUNTIFS($EW$9:$EW$350,"&gt;"&amp;EW58,$DO$9:$DO$350,$DO58)+1</f>
        <v>28</v>
      </c>
      <c r="GQ58" s="240">
        <f>COUNTIFS($EX$9:$EX$350,"&gt;"&amp;EX58,$DO$9:$DO$350,$DO58)+1</f>
        <v>28</v>
      </c>
      <c r="GR58" s="240">
        <f>COUNTIFS($EY$9:$EY$350,"&gt;"&amp;EY58,$DO$9:$DO$350,$DO58)+1</f>
        <v>35</v>
      </c>
      <c r="GS58" s="240">
        <f>COUNTIFS($EZ$9:$EZ$350,"&gt;"&amp;EZ58,$DO$9:$DO$350,$DO58)+1</f>
        <v>23</v>
      </c>
      <c r="GT58" s="241">
        <f>COUNTIFS($FA$9:$FA$350,"&gt;"&amp;FA58,$DO$9:$DO$350,$DO58)+1</f>
        <v>42</v>
      </c>
      <c r="GU58" s="167"/>
      <c r="GV58" s="49"/>
      <c r="GW58" s="49"/>
      <c r="GX58" s="49"/>
      <c r="GY58" s="49"/>
      <c r="GZ58" s="50"/>
      <c r="HA58" s="51"/>
      <c r="HB58" s="52"/>
      <c r="HC58" s="53"/>
      <c r="HD58" s="49"/>
      <c r="HE58" s="49"/>
      <c r="HF58" s="49"/>
      <c r="HG58" s="49"/>
      <c r="HH58" s="49"/>
      <c r="HI58" s="49"/>
      <c r="HJ58" s="144"/>
      <c r="HK58" s="51"/>
      <c r="HL58" s="49"/>
      <c r="HM58" s="49"/>
      <c r="HN58" s="49"/>
      <c r="HO58" s="49"/>
      <c r="HP58" s="49"/>
      <c r="HQ58" s="49"/>
      <c r="HR58" s="150"/>
      <c r="HS58" s="53"/>
      <c r="HT58" s="49"/>
      <c r="HU58" s="49"/>
      <c r="HV58" s="49"/>
      <c r="HW58" s="49"/>
      <c r="HX58" s="49"/>
      <c r="HY58" s="49"/>
      <c r="HZ58" s="144"/>
      <c r="IA58" s="51"/>
      <c r="IB58" s="49"/>
      <c r="IC58" s="49"/>
      <c r="ID58" s="49"/>
      <c r="IE58" s="49"/>
      <c r="IF58" s="49"/>
      <c r="IG58" s="49"/>
      <c r="IH58" s="49"/>
      <c r="II58" s="49"/>
      <c r="IJ58" s="49"/>
      <c r="IK58" s="49"/>
      <c r="IL58" s="49"/>
      <c r="IM58" s="150"/>
      <c r="IN58" s="51"/>
      <c r="IO58" s="49"/>
      <c r="IP58" s="49"/>
      <c r="IQ58" s="49"/>
      <c r="IR58" s="150"/>
      <c r="IS58" s="53"/>
      <c r="IT58" s="49"/>
      <c r="IU58" s="49"/>
      <c r="IV58" s="49"/>
      <c r="IW58" s="49"/>
      <c r="IX58" s="156"/>
      <c r="IY58" s="49"/>
      <c r="IZ58" s="49"/>
      <c r="JA58" s="49"/>
      <c r="JB58" s="49"/>
      <c r="JC58" s="49"/>
      <c r="JD58" s="49"/>
      <c r="JE58" s="49"/>
      <c r="JF58" s="49"/>
      <c r="JG58" s="156"/>
      <c r="JH58" s="49"/>
      <c r="JI58" s="49"/>
      <c r="JJ58" s="49"/>
      <c r="JK58" s="49"/>
      <c r="JL58" s="49"/>
      <c r="JM58" s="49"/>
      <c r="JN58" s="144"/>
      <c r="JO58" s="54"/>
      <c r="JP58" s="55"/>
      <c r="JQ58" s="51"/>
      <c r="JR58" s="49"/>
      <c r="JS58" s="47"/>
      <c r="JT58" s="47"/>
      <c r="JU58" s="47"/>
      <c r="JV58" s="245"/>
      <c r="JW58" s="53"/>
      <c r="JX58" s="49"/>
      <c r="JY58" s="49"/>
      <c r="JZ58" s="49"/>
      <c r="KA58" s="144"/>
      <c r="KB58" s="51"/>
      <c r="KC58" s="49"/>
      <c r="KD58" s="49"/>
      <c r="KE58" s="49"/>
      <c r="KF58" s="49"/>
      <c r="KG58" s="49"/>
      <c r="KH58" s="49"/>
      <c r="KI58" s="49"/>
      <c r="KJ58" s="150"/>
      <c r="KK58" s="53"/>
      <c r="KL58" s="49"/>
      <c r="KM58" s="49"/>
      <c r="KN58" s="49"/>
      <c r="KO58" s="49"/>
      <c r="KP58" s="49"/>
      <c r="KQ58" s="49"/>
      <c r="KR58" s="49"/>
      <c r="KS58" s="49"/>
      <c r="KT58" s="49"/>
      <c r="KU58" s="49"/>
      <c r="KV58" s="49"/>
      <c r="KW58" s="156"/>
      <c r="KX58" s="156"/>
      <c r="KY58" s="156"/>
      <c r="KZ58" s="49"/>
      <c r="LA58" s="49"/>
      <c r="LB58" s="49"/>
      <c r="LC58" s="49"/>
      <c r="LD58" s="49"/>
      <c r="LE58" s="156"/>
      <c r="LF58" s="49"/>
      <c r="LG58" s="49"/>
      <c r="LH58" s="49"/>
      <c r="LI58" s="49"/>
      <c r="LJ58" s="49"/>
      <c r="LK58" s="49"/>
      <c r="LL58" s="49"/>
      <c r="LM58" s="49"/>
      <c r="LN58" s="156"/>
      <c r="LO58" s="49"/>
      <c r="LP58" s="49"/>
      <c r="LQ58" s="49"/>
      <c r="LR58" s="49"/>
      <c r="LS58" s="49"/>
      <c r="LT58" s="49"/>
      <c r="LU58" s="56"/>
      <c r="LV58" s="35" t="s">
        <v>468</v>
      </c>
      <c r="LW58" s="36" t="s">
        <v>474</v>
      </c>
      <c r="LX58" s="200" t="s">
        <v>475</v>
      </c>
      <c r="LY58" s="204" t="s">
        <v>996</v>
      </c>
      <c r="LZ58" s="192"/>
      <c r="MA58" s="5" t="s">
        <v>1</v>
      </c>
    </row>
    <row r="59" spans="1:339" ht="17.25" customHeight="1" x14ac:dyDescent="0.15">
      <c r="A59" s="181">
        <v>51</v>
      </c>
      <c r="B59" s="242" t="s">
        <v>474</v>
      </c>
      <c r="C59" s="37"/>
      <c r="D59" s="37"/>
      <c r="E59" s="38" t="s">
        <v>345</v>
      </c>
      <c r="F59" s="36">
        <v>33</v>
      </c>
      <c r="G59" s="36" t="s">
        <v>365</v>
      </c>
      <c r="H59" s="36"/>
      <c r="I59" s="39" t="s">
        <v>348</v>
      </c>
      <c r="J59" s="40" t="s">
        <v>348</v>
      </c>
      <c r="K59" s="40" t="s">
        <v>348</v>
      </c>
      <c r="L59" s="40" t="s">
        <v>348</v>
      </c>
      <c r="M59" s="40" t="s">
        <v>348</v>
      </c>
      <c r="N59" s="40" t="s">
        <v>348</v>
      </c>
      <c r="O59" s="40" t="s">
        <v>348</v>
      </c>
      <c r="P59" s="40" t="s">
        <v>348</v>
      </c>
      <c r="Q59" s="40" t="s">
        <v>348</v>
      </c>
      <c r="R59" s="41" t="s">
        <v>348</v>
      </c>
      <c r="S59" s="42" t="s">
        <v>348</v>
      </c>
      <c r="T59" s="40" t="s">
        <v>348</v>
      </c>
      <c r="U59" s="40" t="s">
        <v>348</v>
      </c>
      <c r="V59" s="40" t="s">
        <v>348</v>
      </c>
      <c r="W59" s="40" t="s">
        <v>348</v>
      </c>
      <c r="X59" s="40" t="s">
        <v>348</v>
      </c>
      <c r="Y59" s="40" t="s">
        <v>348</v>
      </c>
      <c r="Z59" s="40" t="s">
        <v>348</v>
      </c>
      <c r="AA59" s="40" t="s">
        <v>348</v>
      </c>
      <c r="AB59" s="41" t="s">
        <v>347</v>
      </c>
      <c r="AC59" s="42" t="s">
        <v>347</v>
      </c>
      <c r="AD59" s="40" t="s">
        <v>347</v>
      </c>
      <c r="AE59" s="40" t="s">
        <v>347</v>
      </c>
      <c r="AF59" s="40" t="s">
        <v>347</v>
      </c>
      <c r="AG59" s="40" t="s">
        <v>347</v>
      </c>
      <c r="AH59" s="40" t="s">
        <v>348</v>
      </c>
      <c r="AI59" s="40" t="s">
        <v>348</v>
      </c>
      <c r="AJ59" s="40" t="s">
        <v>348</v>
      </c>
      <c r="AK59" s="40" t="s">
        <v>348</v>
      </c>
      <c r="AL59" s="41" t="s">
        <v>348</v>
      </c>
      <c r="AM59" s="42" t="s">
        <v>348</v>
      </c>
      <c r="AN59" s="40" t="s">
        <v>348</v>
      </c>
      <c r="AO59" s="40" t="s">
        <v>348</v>
      </c>
      <c r="AP59" s="40" t="s">
        <v>348</v>
      </c>
      <c r="AQ59" s="40" t="s">
        <v>348</v>
      </c>
      <c r="AR59" s="40" t="s">
        <v>348</v>
      </c>
      <c r="AS59" s="40" t="s">
        <v>348</v>
      </c>
      <c r="AT59" s="40" t="s">
        <v>348</v>
      </c>
      <c r="AU59" s="40" t="s">
        <v>348</v>
      </c>
      <c r="AV59" s="41" t="s">
        <v>348</v>
      </c>
      <c r="AW59" s="42" t="s">
        <v>348</v>
      </c>
      <c r="AX59" s="40" t="s">
        <v>348</v>
      </c>
      <c r="AY59" s="40" t="s">
        <v>348</v>
      </c>
      <c r="AZ59" s="40" t="s">
        <v>348</v>
      </c>
      <c r="BA59" s="40" t="s">
        <v>348</v>
      </c>
      <c r="BB59" s="40" t="s">
        <v>348</v>
      </c>
      <c r="BC59" s="40" t="s">
        <v>348</v>
      </c>
      <c r="BD59" s="40" t="s">
        <v>348</v>
      </c>
      <c r="BE59" s="40" t="s">
        <v>348</v>
      </c>
      <c r="BF59" s="41" t="s">
        <v>348</v>
      </c>
      <c r="BG59" s="42" t="s">
        <v>348</v>
      </c>
      <c r="BH59" s="40" t="s">
        <v>348</v>
      </c>
      <c r="BI59" s="40" t="s">
        <v>348</v>
      </c>
      <c r="BJ59" s="40" t="s">
        <v>348</v>
      </c>
      <c r="BK59" s="40" t="s">
        <v>348</v>
      </c>
      <c r="BL59" s="40" t="s">
        <v>348</v>
      </c>
      <c r="BM59" s="40" t="s">
        <v>348</v>
      </c>
      <c r="BN59" s="40" t="s">
        <v>348</v>
      </c>
      <c r="BO59" s="40" t="s">
        <v>348</v>
      </c>
      <c r="BP59" s="41" t="s">
        <v>348</v>
      </c>
      <c r="BQ59" s="43" t="s">
        <v>348</v>
      </c>
      <c r="BR59" s="40" t="s">
        <v>348</v>
      </c>
      <c r="BS59" s="40" t="s">
        <v>348</v>
      </c>
      <c r="BT59" s="40" t="s">
        <v>348</v>
      </c>
      <c r="BU59" s="40" t="s">
        <v>348</v>
      </c>
      <c r="BV59" s="40" t="s">
        <v>348</v>
      </c>
      <c r="BW59" s="40" t="s">
        <v>348</v>
      </c>
      <c r="BX59" s="40" t="s">
        <v>348</v>
      </c>
      <c r="BY59" s="40" t="s">
        <v>348</v>
      </c>
      <c r="BZ59" s="41" t="s">
        <v>348</v>
      </c>
      <c r="CA59" s="42" t="s">
        <v>348</v>
      </c>
      <c r="CB59" s="40" t="s">
        <v>348</v>
      </c>
      <c r="CC59" s="40" t="s">
        <v>348</v>
      </c>
      <c r="CD59" s="40" t="s">
        <v>348</v>
      </c>
      <c r="CE59" s="40" t="s">
        <v>348</v>
      </c>
      <c r="CF59" s="40" t="s">
        <v>348</v>
      </c>
      <c r="CG59" s="40" t="s">
        <v>348</v>
      </c>
      <c r="CH59" s="40" t="s">
        <v>348</v>
      </c>
      <c r="CI59" s="40" t="s">
        <v>348</v>
      </c>
      <c r="CJ59" s="41" t="s">
        <v>348</v>
      </c>
      <c r="CK59" s="42" t="s">
        <v>348</v>
      </c>
      <c r="CL59" s="40" t="s">
        <v>348</v>
      </c>
      <c r="CM59" s="40" t="s">
        <v>348</v>
      </c>
      <c r="CN59" s="40" t="s">
        <v>348</v>
      </c>
      <c r="CO59" s="40" t="s">
        <v>348</v>
      </c>
      <c r="CP59" s="40" t="s">
        <v>348</v>
      </c>
      <c r="CQ59" s="40" t="s">
        <v>348</v>
      </c>
      <c r="CR59" s="40" t="s">
        <v>348</v>
      </c>
      <c r="CS59" s="40" t="s">
        <v>348</v>
      </c>
      <c r="CT59" s="44" t="s">
        <v>348</v>
      </c>
      <c r="CU59" s="32" t="s">
        <v>354</v>
      </c>
      <c r="CV59" s="47">
        <v>2</v>
      </c>
      <c r="CW59" s="47">
        <v>3</v>
      </c>
      <c r="CX59" s="47">
        <v>3</v>
      </c>
      <c r="CY59" s="55">
        <v>4</v>
      </c>
      <c r="CZ59" s="34" t="s">
        <v>354</v>
      </c>
      <c r="DA59" s="47">
        <f t="shared" si="32"/>
        <v>2</v>
      </c>
      <c r="DB59" s="47">
        <f t="shared" si="33"/>
        <v>6</v>
      </c>
      <c r="DC59" s="47">
        <f t="shared" si="34"/>
        <v>18</v>
      </c>
      <c r="DD59" s="179">
        <f t="shared" si="35"/>
        <v>72</v>
      </c>
      <c r="DE59" s="32">
        <v>100</v>
      </c>
      <c r="DF59" s="47">
        <v>150</v>
      </c>
      <c r="DG59" s="47">
        <v>300</v>
      </c>
      <c r="DH59" s="47">
        <v>500</v>
      </c>
      <c r="DI59" s="55">
        <v>1500</v>
      </c>
      <c r="DJ59" s="174">
        <v>1</v>
      </c>
      <c r="DK59" s="49">
        <f t="shared" si="36"/>
        <v>0.75</v>
      </c>
      <c r="DL59" s="49">
        <f t="shared" si="37"/>
        <v>0.5</v>
      </c>
      <c r="DM59" s="49">
        <f t="shared" si="38"/>
        <v>0.27777777777777779</v>
      </c>
      <c r="DN59" s="56">
        <f t="shared" si="39"/>
        <v>0.20833333333333331</v>
      </c>
      <c r="DO59" s="45" t="s">
        <v>350</v>
      </c>
      <c r="DP59" s="31" t="s">
        <v>370</v>
      </c>
      <c r="DQ59" s="46">
        <v>4</v>
      </c>
      <c r="DR59" s="32">
        <v>44</v>
      </c>
      <c r="DS59" s="47">
        <v>13</v>
      </c>
      <c r="DT59" s="47">
        <v>15</v>
      </c>
      <c r="DU59" s="47">
        <v>36</v>
      </c>
      <c r="DV59" s="47">
        <v>8</v>
      </c>
      <c r="DW59" s="47">
        <v>5</v>
      </c>
      <c r="DX59" s="47">
        <v>5</v>
      </c>
      <c r="DY59" s="47">
        <v>4</v>
      </c>
      <c r="DZ59" s="48">
        <f t="shared" si="40"/>
        <v>23</v>
      </c>
      <c r="EA59" s="32">
        <f>RANK(DR59,$DR$9:$DR$350,0)</f>
        <v>192</v>
      </c>
      <c r="EB59" s="47">
        <f>RANK(DS59,$DS$9:$DS$350,0)</f>
        <v>270</v>
      </c>
      <c r="EC59" s="47">
        <f>RANK(DT59,$DT$9:$DT$350,0)</f>
        <v>238</v>
      </c>
      <c r="ED59" s="47">
        <f>RANK(DU59,$DU$9:$DU$350,0)</f>
        <v>100</v>
      </c>
      <c r="EE59" s="47">
        <f>RANK(DV59,$DV$9:$DV$350,0)</f>
        <v>247</v>
      </c>
      <c r="EF59" s="47">
        <f>RANK(DW59,$DW$9:$DW$350,0)</f>
        <v>274</v>
      </c>
      <c r="EG59" s="47">
        <f>RANK(DX59,$DX$9:$DX$350,0)</f>
        <v>302</v>
      </c>
      <c r="EH59" s="47">
        <f>RANK(DY59,$DY$9:$DY$350,0)</f>
        <v>299</v>
      </c>
      <c r="EI59" s="48">
        <f>RANK(DZ59,$DZ$9:$DZ$350,0)</f>
        <v>267</v>
      </c>
      <c r="EJ59" s="32">
        <f>COUNTIFS($DR$9:$DR$350,"&gt;"&amp;DR59,$DO$9:$DO$350,DO59)+1</f>
        <v>51</v>
      </c>
      <c r="EK59" s="47">
        <f>COUNTIFS($DS$9:$DS$350,"&gt;"&amp;DS59,$DO$9:$DO$350,DO59)+1</f>
        <v>52</v>
      </c>
      <c r="EL59" s="47">
        <f>COUNTIFS($DT$9:$DT$350,"&gt;"&amp;DT59,$DO$9:$DO$350,DO59)+1</f>
        <v>59</v>
      </c>
      <c r="EM59" s="47">
        <f>COUNTIFS($DU$9:$DU$350,"&gt;"&amp;DU59,$DO$9:$DO$350,DO59)+1</f>
        <v>35</v>
      </c>
      <c r="EN59" s="47">
        <f>COUNTIFS($DV$9:$DV$350,"&gt;"&amp;DV59,$DO$9:$DO$350,DO59)+1</f>
        <v>50</v>
      </c>
      <c r="EO59" s="47">
        <f>COUNTIFS($DW$9:$DW$350,"&gt;"&amp;DW59,$DO$9:$DO$350,DO59)+1</f>
        <v>52</v>
      </c>
      <c r="EP59" s="47">
        <f>COUNTIFS($DX$9:$DX$350,"&gt;"&amp;DX59,$DO$9:$DO$350,DO59)+1</f>
        <v>57</v>
      </c>
      <c r="EQ59" s="47">
        <f>COUNTIFS($DY$9:$DY$350,"&gt;"&amp;DY59,$DO$9:$DO$350,DO59)+1</f>
        <v>52</v>
      </c>
      <c r="ER59" s="48">
        <f>COUNTIFS($DZ$9:$DZ$350,"&gt;"&amp;DZ59,$DO$9:$DO$350,DO59)+1</f>
        <v>56</v>
      </c>
      <c r="ES59" s="164">
        <f t="shared" si="41"/>
        <v>1.33</v>
      </c>
      <c r="ET59" s="165">
        <f t="shared" si="42"/>
        <v>0.39</v>
      </c>
      <c r="EU59" s="165">
        <f t="shared" si="43"/>
        <v>0.45</v>
      </c>
      <c r="EV59" s="165">
        <f t="shared" si="44"/>
        <v>1.0900000000000001</v>
      </c>
      <c r="EW59" s="165">
        <f t="shared" si="45"/>
        <v>0.24</v>
      </c>
      <c r="EX59" s="165">
        <f t="shared" si="46"/>
        <v>0.15</v>
      </c>
      <c r="EY59" s="165">
        <f t="shared" si="47"/>
        <v>0.15</v>
      </c>
      <c r="EZ59" s="165">
        <f t="shared" si="48"/>
        <v>0.12</v>
      </c>
      <c r="FA59" s="213">
        <f t="shared" si="49"/>
        <v>0.7</v>
      </c>
      <c r="FB59" s="164">
        <f>ROUND(((ES59-AVERAGE(ES$9:ES$350))/STDEVP(ES$9:ES$350)*10+50),2)</f>
        <v>62.88</v>
      </c>
      <c r="FC59" s="165">
        <f>ROUND(((ET59-AVERAGE(ET$9:ET$350))/STDEVP(ET$9:ET$350)*10+50),2)</f>
        <v>40.64</v>
      </c>
      <c r="FD59" s="165">
        <f>ROUND(((EU59-AVERAGE(EU$9:EU$350))/STDEVP(EU$9:EU$350)*10+50),2)</f>
        <v>44.93</v>
      </c>
      <c r="FE59" s="165">
        <f>ROUND(((EV59-AVERAGE(EV$9:EV$350))/STDEVP(EV$9:EV$350)*10+50),2)</f>
        <v>79.599999999999994</v>
      </c>
      <c r="FF59" s="165">
        <f>ROUND(((EW59-AVERAGE(EW$9:EW$350))/STDEVP(EW$9:EW$350)*10+50),2)</f>
        <v>44.72</v>
      </c>
      <c r="FG59" s="165">
        <f>ROUND(((EX59-AVERAGE(EX$9:EX$350))/STDEVP(EX$9:EX$350)*10+50),2)</f>
        <v>42.8</v>
      </c>
      <c r="FH59" s="165">
        <f>ROUND(((EY59-AVERAGE(EY$9:EY$350))/STDEVP(EY$9:EY$350)*10+50),2)</f>
        <v>35.25</v>
      </c>
      <c r="FI59" s="165">
        <f>ROUND(((EZ59-AVERAGE(EZ$9:EZ$350))/STDEVP(EZ$9:EZ$350)*10+50),2)</f>
        <v>34.6</v>
      </c>
      <c r="FJ59" s="166">
        <f>ROUND(((FA59-AVERAGE(FA$9:FA$350))/STDEVP(FA$9:FA$350)*10+50),2)</f>
        <v>40.22</v>
      </c>
      <c r="FK59" s="32">
        <f>RANK(FB59,$FB$9:$FB$350,0)</f>
        <v>32</v>
      </c>
      <c r="FL59" s="47">
        <f>RANK(FC59,$FC$9:$FC$350,0)</f>
        <v>255</v>
      </c>
      <c r="FM59" s="47">
        <f>RANK(FD59,$FD$9:$FD$350,0)</f>
        <v>209</v>
      </c>
      <c r="FN59" s="47">
        <f>RANK(FE59,$FE$9:$FE$350,0)</f>
        <v>7</v>
      </c>
      <c r="FO59" s="47">
        <f>RANK(FF59,$FF$9:$FF$350,0)</f>
        <v>211</v>
      </c>
      <c r="FP59" s="47">
        <f>RANK(FG59,$FG$9:$FG$350,0)</f>
        <v>255</v>
      </c>
      <c r="FQ59" s="47">
        <f>RANK(FH59,$FH$9:$FH$350,0)</f>
        <v>308</v>
      </c>
      <c r="FR59" s="47">
        <f>RANK(FI59,$FI$9:$FI$350,0)</f>
        <v>309</v>
      </c>
      <c r="FS59" s="48">
        <f>RANK(FJ59,$FJ$9:$FJ$350,0)</f>
        <v>279</v>
      </c>
      <c r="FT59" s="164">
        <f>ROUND(AVERAGEIF($DO$9:$DO$347,$DO59,$ES$9:$ES$347),2)</f>
        <v>1.1599999999999999</v>
      </c>
      <c r="FU59" s="165">
        <f>ROUND(AVERAGEIF($DO$9:$DO$347,$DO59,$ET$9:$ET$347),2)</f>
        <v>0.45</v>
      </c>
      <c r="FV59" s="165">
        <f>ROUND(AVERAGEIF($DO$9:$DO$347,$DO59,$EU$9:$EU$347),2)</f>
        <v>0.66</v>
      </c>
      <c r="FW59" s="165">
        <f>ROUND(AVERAGEIF($DO$9:$DO$347,$DO59,$EV$9:$EV$347),2)</f>
        <v>0.73</v>
      </c>
      <c r="FX59" s="165">
        <f>ROUND(AVERAGEIF($DO$9:$DO$347,$DO59,$EW$9:$EW$347),2)</f>
        <v>0.26</v>
      </c>
      <c r="FY59" s="165">
        <f>ROUND(AVERAGEIF($DO$9:$DO$347,$DO59,$EX$9:$EX$347),2)</f>
        <v>0.2</v>
      </c>
      <c r="FZ59" s="165">
        <f>ROUND(AVERAGEIF($DO$9:$DO$347,$DO59,$EY$9:$EY$347),2)</f>
        <v>0.28000000000000003</v>
      </c>
      <c r="GA59" s="165">
        <f>ROUND(AVERAGEIF($DO$9:$DO$347,$DO59,$EZ$9:$EZ$347),2)</f>
        <v>0.23</v>
      </c>
      <c r="GB59" s="166">
        <f>ROUND(AVERAGEIF($DO$9:$DO$347,$DO59,$FA$9:$FA$347),2)</f>
        <v>0.92</v>
      </c>
      <c r="GC59" s="239">
        <f t="shared" si="23"/>
        <v>0.17000000000000015</v>
      </c>
      <c r="GD59" s="243">
        <f t="shared" si="24"/>
        <v>-0.06</v>
      </c>
      <c r="GE59" s="243">
        <f t="shared" si="25"/>
        <v>-0.21000000000000002</v>
      </c>
      <c r="GF59" s="243">
        <f t="shared" si="26"/>
        <v>0.3600000000000001</v>
      </c>
      <c r="GG59" s="243">
        <f t="shared" si="27"/>
        <v>-2.0000000000000018E-2</v>
      </c>
      <c r="GH59" s="243">
        <f t="shared" si="28"/>
        <v>-5.0000000000000017E-2</v>
      </c>
      <c r="GI59" s="243">
        <f t="shared" si="29"/>
        <v>-0.13000000000000003</v>
      </c>
      <c r="GJ59" s="243">
        <f t="shared" si="30"/>
        <v>-0.11000000000000001</v>
      </c>
      <c r="GK59" s="244">
        <f t="shared" si="31"/>
        <v>-0.22000000000000008</v>
      </c>
      <c r="GL59" s="238">
        <f>COUNTIFS($ES$9:$ES$350,"&gt;"&amp;ES59,$DO$9:$DO$350,$DO59)+1</f>
        <v>16</v>
      </c>
      <c r="GM59" s="240">
        <f>COUNTIFS($ET$9:$ET$350,"&gt;"&amp;ET59,$DO$9:$DO$350,$DO59)+1</f>
        <v>50</v>
      </c>
      <c r="GN59" s="240">
        <f>COUNTIFS($EU$9:$EU$350,"&gt;"&amp;EU59,$DO$9:$DO$350,$DO59)+1</f>
        <v>60</v>
      </c>
      <c r="GO59" s="240">
        <f>COUNTIFS($EV$9:$EV$350,"&gt;"&amp;EV59,$DO$9:$DO$350,$DO59)+1</f>
        <v>7</v>
      </c>
      <c r="GP59" s="240">
        <f>COUNTIFS($EW$9:$EW$350,"&gt;"&amp;EW59,$DO$9:$DO$350,$DO59)+1</f>
        <v>37</v>
      </c>
      <c r="GQ59" s="240">
        <f>COUNTIFS($EX$9:$EX$350,"&gt;"&amp;EX59,$DO$9:$DO$350,$DO59)+1</f>
        <v>55</v>
      </c>
      <c r="GR59" s="240">
        <f>COUNTIFS($EY$9:$EY$350,"&gt;"&amp;EY59,$DO$9:$DO$350,$DO59)+1</f>
        <v>57</v>
      </c>
      <c r="GS59" s="240">
        <f>COUNTIFS($EZ$9:$EZ$350,"&gt;"&amp;EZ59,$DO$9:$DO$350,$DO59)+1</f>
        <v>58</v>
      </c>
      <c r="GT59" s="241">
        <f>COUNTIFS($FA$9:$FA$350,"&gt;"&amp;FA59,$DO$9:$DO$350,$DO59)+1</f>
        <v>59</v>
      </c>
      <c r="GU59" s="167"/>
      <c r="GV59" s="49"/>
      <c r="GW59" s="49"/>
      <c r="GX59" s="49"/>
      <c r="GY59" s="49"/>
      <c r="GZ59" s="50"/>
      <c r="HA59" s="51"/>
      <c r="HB59" s="52"/>
      <c r="HC59" s="53"/>
      <c r="HD59" s="49"/>
      <c r="HE59" s="49"/>
      <c r="HF59" s="49"/>
      <c r="HG59" s="49"/>
      <c r="HH59" s="49"/>
      <c r="HI59" s="49"/>
      <c r="HJ59" s="144"/>
      <c r="HK59" s="51"/>
      <c r="HL59" s="49"/>
      <c r="HM59" s="49"/>
      <c r="HN59" s="49"/>
      <c r="HO59" s="49"/>
      <c r="HP59" s="49"/>
      <c r="HQ59" s="49"/>
      <c r="HR59" s="150"/>
      <c r="HS59" s="53"/>
      <c r="HT59" s="49"/>
      <c r="HU59" s="49"/>
      <c r="HV59" s="49"/>
      <c r="HW59" s="49"/>
      <c r="HX59" s="49"/>
      <c r="HY59" s="49"/>
      <c r="HZ59" s="144"/>
      <c r="IA59" s="51"/>
      <c r="IB59" s="49"/>
      <c r="IC59" s="49"/>
      <c r="ID59" s="49"/>
      <c r="IE59" s="49"/>
      <c r="IF59" s="49"/>
      <c r="IG59" s="49"/>
      <c r="IH59" s="49"/>
      <c r="II59" s="49"/>
      <c r="IJ59" s="49"/>
      <c r="IK59" s="49"/>
      <c r="IL59" s="49"/>
      <c r="IM59" s="150"/>
      <c r="IN59" s="51"/>
      <c r="IO59" s="49"/>
      <c r="IP59" s="49"/>
      <c r="IQ59" s="49"/>
      <c r="IR59" s="150"/>
      <c r="IS59" s="53"/>
      <c r="IT59" s="49"/>
      <c r="IU59" s="49"/>
      <c r="IV59" s="49"/>
      <c r="IW59" s="49"/>
      <c r="IX59" s="156"/>
      <c r="IY59" s="49"/>
      <c r="IZ59" s="49"/>
      <c r="JA59" s="49"/>
      <c r="JB59" s="49"/>
      <c r="JC59" s="49"/>
      <c r="JD59" s="49"/>
      <c r="JE59" s="49"/>
      <c r="JF59" s="49"/>
      <c r="JG59" s="156"/>
      <c r="JH59" s="49"/>
      <c r="JI59" s="49"/>
      <c r="JJ59" s="49"/>
      <c r="JK59" s="49"/>
      <c r="JL59" s="49"/>
      <c r="JM59" s="49"/>
      <c r="JN59" s="144"/>
      <c r="JO59" s="54"/>
      <c r="JP59" s="55"/>
      <c r="JQ59" s="51"/>
      <c r="JR59" s="49"/>
      <c r="JS59" s="47"/>
      <c r="JT59" s="47"/>
      <c r="JU59" s="47"/>
      <c r="JV59" s="245"/>
      <c r="JW59" s="53"/>
      <c r="JX59" s="49"/>
      <c r="JY59" s="49"/>
      <c r="JZ59" s="49"/>
      <c r="KA59" s="144"/>
      <c r="KB59" s="51"/>
      <c r="KC59" s="49"/>
      <c r="KD59" s="49"/>
      <c r="KE59" s="49"/>
      <c r="KF59" s="49"/>
      <c r="KG59" s="49"/>
      <c r="KH59" s="49"/>
      <c r="KI59" s="49"/>
      <c r="KJ59" s="150"/>
      <c r="KK59" s="53"/>
      <c r="KL59" s="49"/>
      <c r="KM59" s="49"/>
      <c r="KN59" s="49"/>
      <c r="KO59" s="49"/>
      <c r="KP59" s="49"/>
      <c r="KQ59" s="49"/>
      <c r="KR59" s="49"/>
      <c r="KS59" s="49"/>
      <c r="KT59" s="49"/>
      <c r="KU59" s="49"/>
      <c r="KV59" s="49"/>
      <c r="KW59" s="156"/>
      <c r="KX59" s="156"/>
      <c r="KY59" s="156"/>
      <c r="KZ59" s="49"/>
      <c r="LA59" s="49"/>
      <c r="LB59" s="49"/>
      <c r="LC59" s="49"/>
      <c r="LD59" s="49"/>
      <c r="LE59" s="156"/>
      <c r="LF59" s="49"/>
      <c r="LG59" s="49"/>
      <c r="LH59" s="49"/>
      <c r="LI59" s="49"/>
      <c r="LJ59" s="49"/>
      <c r="LK59" s="49"/>
      <c r="LL59" s="49"/>
      <c r="LM59" s="49">
        <v>0.03</v>
      </c>
      <c r="LN59" s="156"/>
      <c r="LO59" s="49"/>
      <c r="LP59" s="49"/>
      <c r="LQ59" s="49"/>
      <c r="LR59" s="49"/>
      <c r="LS59" s="49"/>
      <c r="LT59" s="49"/>
      <c r="LU59" s="56"/>
      <c r="LV59" s="35" t="s">
        <v>471</v>
      </c>
      <c r="LW59" s="36" t="s">
        <v>476</v>
      </c>
      <c r="LX59" s="200" t="s">
        <v>832</v>
      </c>
      <c r="LY59" s="201" t="s">
        <v>408</v>
      </c>
      <c r="LZ59" s="192"/>
      <c r="MA59" s="5" t="s">
        <v>1</v>
      </c>
    </row>
    <row r="60" spans="1:339" ht="17.25" customHeight="1" x14ac:dyDescent="0.15">
      <c r="A60" s="181">
        <v>52</v>
      </c>
      <c r="B60" s="242" t="s">
        <v>476</v>
      </c>
      <c r="C60" s="37"/>
      <c r="D60" s="37"/>
      <c r="E60" s="38" t="s">
        <v>345</v>
      </c>
      <c r="F60" s="36">
        <v>36</v>
      </c>
      <c r="G60" s="36" t="s">
        <v>346</v>
      </c>
      <c r="H60" s="36"/>
      <c r="I60" s="39" t="s">
        <v>348</v>
      </c>
      <c r="J60" s="40" t="s">
        <v>348</v>
      </c>
      <c r="K60" s="40" t="s">
        <v>348</v>
      </c>
      <c r="L60" s="40" t="s">
        <v>348</v>
      </c>
      <c r="M60" s="40" t="s">
        <v>348</v>
      </c>
      <c r="N60" s="40" t="s">
        <v>348</v>
      </c>
      <c r="O60" s="40" t="s">
        <v>348</v>
      </c>
      <c r="P60" s="40" t="s">
        <v>348</v>
      </c>
      <c r="Q60" s="40" t="s">
        <v>348</v>
      </c>
      <c r="R60" s="41" t="s">
        <v>348</v>
      </c>
      <c r="S60" s="42" t="s">
        <v>348</v>
      </c>
      <c r="T60" s="40" t="s">
        <v>348</v>
      </c>
      <c r="U60" s="40" t="s">
        <v>348</v>
      </c>
      <c r="V60" s="40" t="s">
        <v>348</v>
      </c>
      <c r="W60" s="40" t="s">
        <v>348</v>
      </c>
      <c r="X60" s="40" t="s">
        <v>348</v>
      </c>
      <c r="Y60" s="40" t="s">
        <v>348</v>
      </c>
      <c r="Z60" s="40" t="s">
        <v>348</v>
      </c>
      <c r="AA60" s="40" t="s">
        <v>348</v>
      </c>
      <c r="AB60" s="41" t="s">
        <v>348</v>
      </c>
      <c r="AC60" s="42" t="s">
        <v>348</v>
      </c>
      <c r="AD60" s="40" t="s">
        <v>347</v>
      </c>
      <c r="AE60" s="40" t="s">
        <v>347</v>
      </c>
      <c r="AF60" s="40" t="s">
        <v>347</v>
      </c>
      <c r="AG60" s="40" t="s">
        <v>347</v>
      </c>
      <c r="AH60" s="40" t="s">
        <v>347</v>
      </c>
      <c r="AI60" s="40" t="s">
        <v>347</v>
      </c>
      <c r="AJ60" s="40" t="s">
        <v>348</v>
      </c>
      <c r="AK60" s="40" t="s">
        <v>348</v>
      </c>
      <c r="AL60" s="41" t="s">
        <v>348</v>
      </c>
      <c r="AM60" s="42" t="s">
        <v>348</v>
      </c>
      <c r="AN60" s="40" t="s">
        <v>348</v>
      </c>
      <c r="AO60" s="40" t="s">
        <v>348</v>
      </c>
      <c r="AP60" s="40" t="s">
        <v>348</v>
      </c>
      <c r="AQ60" s="40" t="s">
        <v>348</v>
      </c>
      <c r="AR60" s="40" t="s">
        <v>348</v>
      </c>
      <c r="AS60" s="40" t="s">
        <v>348</v>
      </c>
      <c r="AT60" s="40" t="s">
        <v>348</v>
      </c>
      <c r="AU60" s="40" t="s">
        <v>348</v>
      </c>
      <c r="AV60" s="41" t="s">
        <v>348</v>
      </c>
      <c r="AW60" s="42" t="s">
        <v>348</v>
      </c>
      <c r="AX60" s="40" t="s">
        <v>348</v>
      </c>
      <c r="AY60" s="40" t="s">
        <v>348</v>
      </c>
      <c r="AZ60" s="40" t="s">
        <v>348</v>
      </c>
      <c r="BA60" s="40" t="s">
        <v>348</v>
      </c>
      <c r="BB60" s="40" t="s">
        <v>348</v>
      </c>
      <c r="BC60" s="40" t="s">
        <v>348</v>
      </c>
      <c r="BD60" s="40" t="s">
        <v>348</v>
      </c>
      <c r="BE60" s="40" t="s">
        <v>348</v>
      </c>
      <c r="BF60" s="41" t="s">
        <v>348</v>
      </c>
      <c r="BG60" s="42" t="s">
        <v>348</v>
      </c>
      <c r="BH60" s="40" t="s">
        <v>348</v>
      </c>
      <c r="BI60" s="40" t="s">
        <v>348</v>
      </c>
      <c r="BJ60" s="40" t="s">
        <v>348</v>
      </c>
      <c r="BK60" s="40" t="s">
        <v>348</v>
      </c>
      <c r="BL60" s="40" t="s">
        <v>348</v>
      </c>
      <c r="BM60" s="40" t="s">
        <v>348</v>
      </c>
      <c r="BN60" s="40" t="s">
        <v>348</v>
      </c>
      <c r="BO60" s="40" t="s">
        <v>348</v>
      </c>
      <c r="BP60" s="41" t="s">
        <v>348</v>
      </c>
      <c r="BQ60" s="43" t="s">
        <v>348</v>
      </c>
      <c r="BR60" s="40" t="s">
        <v>348</v>
      </c>
      <c r="BS60" s="40" t="s">
        <v>348</v>
      </c>
      <c r="BT60" s="40" t="s">
        <v>348</v>
      </c>
      <c r="BU60" s="40" t="s">
        <v>348</v>
      </c>
      <c r="BV60" s="40" t="s">
        <v>348</v>
      </c>
      <c r="BW60" s="40" t="s">
        <v>348</v>
      </c>
      <c r="BX60" s="40" t="s">
        <v>348</v>
      </c>
      <c r="BY60" s="40" t="s">
        <v>348</v>
      </c>
      <c r="BZ60" s="41" t="s">
        <v>348</v>
      </c>
      <c r="CA60" s="42" t="s">
        <v>348</v>
      </c>
      <c r="CB60" s="40" t="s">
        <v>348</v>
      </c>
      <c r="CC60" s="40" t="s">
        <v>348</v>
      </c>
      <c r="CD60" s="40" t="s">
        <v>348</v>
      </c>
      <c r="CE60" s="40" t="s">
        <v>348</v>
      </c>
      <c r="CF60" s="40" t="s">
        <v>348</v>
      </c>
      <c r="CG60" s="40" t="s">
        <v>348</v>
      </c>
      <c r="CH60" s="40" t="s">
        <v>348</v>
      </c>
      <c r="CI60" s="40" t="s">
        <v>348</v>
      </c>
      <c r="CJ60" s="41" t="s">
        <v>348</v>
      </c>
      <c r="CK60" s="42" t="s">
        <v>348</v>
      </c>
      <c r="CL60" s="40" t="s">
        <v>348</v>
      </c>
      <c r="CM60" s="40" t="s">
        <v>348</v>
      </c>
      <c r="CN60" s="40" t="s">
        <v>348</v>
      </c>
      <c r="CO60" s="40" t="s">
        <v>348</v>
      </c>
      <c r="CP60" s="40" t="s">
        <v>348</v>
      </c>
      <c r="CQ60" s="40" t="s">
        <v>348</v>
      </c>
      <c r="CR60" s="40" t="s">
        <v>348</v>
      </c>
      <c r="CS60" s="40" t="s">
        <v>348</v>
      </c>
      <c r="CT60" s="44" t="s">
        <v>348</v>
      </c>
      <c r="CU60" s="32" t="s">
        <v>354</v>
      </c>
      <c r="CV60" s="47">
        <v>2</v>
      </c>
      <c r="CW60" s="47">
        <v>3</v>
      </c>
      <c r="CX60" s="47">
        <v>3</v>
      </c>
      <c r="CY60" s="55">
        <v>4</v>
      </c>
      <c r="CZ60" s="34" t="s">
        <v>354</v>
      </c>
      <c r="DA60" s="47">
        <f t="shared" si="32"/>
        <v>2</v>
      </c>
      <c r="DB60" s="47">
        <f t="shared" si="33"/>
        <v>6</v>
      </c>
      <c r="DC60" s="47">
        <f t="shared" si="34"/>
        <v>18</v>
      </c>
      <c r="DD60" s="179">
        <f t="shared" si="35"/>
        <v>72</v>
      </c>
      <c r="DE60" s="32">
        <v>30</v>
      </c>
      <c r="DF60" s="47">
        <v>50</v>
      </c>
      <c r="DG60" s="47">
        <v>90</v>
      </c>
      <c r="DH60" s="47">
        <v>150</v>
      </c>
      <c r="DI60" s="55">
        <v>450</v>
      </c>
      <c r="DJ60" s="174">
        <v>1</v>
      </c>
      <c r="DK60" s="49">
        <f t="shared" si="36"/>
        <v>0.83333333333333337</v>
      </c>
      <c r="DL60" s="49">
        <f t="shared" si="37"/>
        <v>0.5</v>
      </c>
      <c r="DM60" s="49">
        <f t="shared" si="38"/>
        <v>0.27777777777777779</v>
      </c>
      <c r="DN60" s="56">
        <f t="shared" si="39"/>
        <v>0.20833333333333334</v>
      </c>
      <c r="DO60" s="45" t="s">
        <v>357</v>
      </c>
      <c r="DP60" s="31"/>
      <c r="DQ60" s="46">
        <v>4</v>
      </c>
      <c r="DR60" s="32">
        <v>35</v>
      </c>
      <c r="DS60" s="47">
        <v>11</v>
      </c>
      <c r="DT60" s="47">
        <v>24</v>
      </c>
      <c r="DU60" s="47">
        <v>15</v>
      </c>
      <c r="DV60" s="47">
        <v>5</v>
      </c>
      <c r="DW60" s="47">
        <v>5</v>
      </c>
      <c r="DX60" s="47">
        <v>27</v>
      </c>
      <c r="DY60" s="47">
        <v>35</v>
      </c>
      <c r="DZ60" s="48">
        <f t="shared" si="40"/>
        <v>29</v>
      </c>
      <c r="EA60" s="32">
        <f>RANK(DR60,$DR$9:$DR$350,0)</f>
        <v>229</v>
      </c>
      <c r="EB60" s="47">
        <f>RANK(DS60,$DS$9:$DS$350,0)</f>
        <v>282</v>
      </c>
      <c r="EC60" s="47">
        <f>RANK(DT60,$DT$9:$DT$350,0)</f>
        <v>179</v>
      </c>
      <c r="ED60" s="47">
        <f>RANK(DU60,$DU$9:$DU$350,0)</f>
        <v>238</v>
      </c>
      <c r="EE60" s="47">
        <f>RANK(DV60,$DV$9:$DV$350,0)</f>
        <v>286</v>
      </c>
      <c r="EF60" s="47">
        <f>RANK(DW60,$DW$9:$DW$350,0)</f>
        <v>274</v>
      </c>
      <c r="EG60" s="47">
        <f>RANK(DX60,$DX$9:$DX$350,0)</f>
        <v>183</v>
      </c>
      <c r="EH60" s="47">
        <f>RANK(DY60,$DY$9:$DY$350,0)</f>
        <v>148</v>
      </c>
      <c r="EI60" s="48">
        <f>RANK(DZ60,$DZ$9:$DZ$350,0)</f>
        <v>249</v>
      </c>
      <c r="EJ60" s="32">
        <f>COUNTIFS($DR$9:$DR$350,"&gt;"&amp;DR60,$DO$9:$DO$350,DO60)+1</f>
        <v>45</v>
      </c>
      <c r="EK60" s="47">
        <f>COUNTIFS($DS$9:$DS$350,"&gt;"&amp;DS60,$DO$9:$DO$350,DO60)+1</f>
        <v>47</v>
      </c>
      <c r="EL60" s="47">
        <f>COUNTIFS($DT$9:$DT$350,"&gt;"&amp;DT60,$DO$9:$DO$350,DO60)+1</f>
        <v>50</v>
      </c>
      <c r="EM60" s="47">
        <f>COUNTIFS($DU$9:$DU$350,"&gt;"&amp;DU60,$DO$9:$DO$350,DO60)+1</f>
        <v>46</v>
      </c>
      <c r="EN60" s="47">
        <f>COUNTIFS($DV$9:$DV$350,"&gt;"&amp;DV60,$DO$9:$DO$350,DO60)+1</f>
        <v>49</v>
      </c>
      <c r="EO60" s="47">
        <f>COUNTIFS($DW$9:$DW$350,"&gt;"&amp;DW60,$DO$9:$DO$350,DO60)+1</f>
        <v>48</v>
      </c>
      <c r="EP60" s="47">
        <f>COUNTIFS($DX$9:$DX$350,"&gt;"&amp;DX60,$DO$9:$DO$350,DO60)+1</f>
        <v>49</v>
      </c>
      <c r="EQ60" s="47">
        <f>COUNTIFS($DY$9:$DY$350,"&gt;"&amp;DY60,$DO$9:$DO$350,DO60)+1</f>
        <v>48</v>
      </c>
      <c r="ER60" s="48">
        <f>COUNTIFS($DZ$9:$DZ$350,"&gt;"&amp;DZ60,$DO$9:$DO$350,DO60)+1</f>
        <v>51</v>
      </c>
      <c r="ES60" s="164">
        <f t="shared" si="41"/>
        <v>0.97</v>
      </c>
      <c r="ET60" s="165">
        <f t="shared" si="42"/>
        <v>0.31</v>
      </c>
      <c r="EU60" s="165">
        <f t="shared" si="43"/>
        <v>0.67</v>
      </c>
      <c r="EV60" s="165">
        <f t="shared" si="44"/>
        <v>0.42</v>
      </c>
      <c r="EW60" s="165">
        <f t="shared" si="45"/>
        <v>0.14000000000000001</v>
      </c>
      <c r="EX60" s="165">
        <f t="shared" si="46"/>
        <v>0.14000000000000001</v>
      </c>
      <c r="EY60" s="165">
        <f t="shared" si="47"/>
        <v>0.75</v>
      </c>
      <c r="EZ60" s="165">
        <f t="shared" si="48"/>
        <v>0.97</v>
      </c>
      <c r="FA60" s="213">
        <f t="shared" si="49"/>
        <v>0.81</v>
      </c>
      <c r="FB60" s="164">
        <f>ROUND(((ES60-AVERAGE(ES$9:ES$350))/STDEVP(ES$9:ES$350)*10+50),2)</f>
        <v>49.58</v>
      </c>
      <c r="FC60" s="165">
        <f>ROUND(((ET60-AVERAGE(ET$9:ET$350))/STDEVP(ET$9:ET$350)*10+50),2)</f>
        <v>38.4</v>
      </c>
      <c r="FD60" s="165">
        <f>ROUND(((EU60-AVERAGE(EU$9:EU$350))/STDEVP(EU$9:EU$350)*10+50),2)</f>
        <v>53.51</v>
      </c>
      <c r="FE60" s="165">
        <f>ROUND(((EV60-AVERAGE(EV$9:EV$350))/STDEVP(EV$9:EV$350)*10+50),2)</f>
        <v>45.5</v>
      </c>
      <c r="FF60" s="165">
        <f>ROUND(((EW60-AVERAGE(EW$9:EW$350))/STDEVP(EW$9:EW$350)*10+50),2)</f>
        <v>41.32</v>
      </c>
      <c r="FG60" s="165">
        <f>ROUND(((EX60-AVERAGE(EX$9:EX$350))/STDEVP(EX$9:EX$350)*10+50),2)</f>
        <v>42.45</v>
      </c>
      <c r="FH60" s="165">
        <f>ROUND(((EY60-AVERAGE(EY$9:EY$350))/STDEVP(EY$9:EY$350)*10+50),2)</f>
        <v>53.29</v>
      </c>
      <c r="FI60" s="165">
        <f>ROUND(((EZ60-AVERAGE(EZ$9:EZ$350))/STDEVP(EZ$9:EZ$350)*10+50),2)</f>
        <v>60.07</v>
      </c>
      <c r="FJ60" s="166">
        <f>ROUND(((FA60-AVERAGE(FA$9:FA$350))/STDEVP(FA$9:FA$350)*10+50),2)</f>
        <v>44.13</v>
      </c>
      <c r="FK60" s="32">
        <f>RANK(FB60,$FB$9:$FB$350,0)</f>
        <v>146</v>
      </c>
      <c r="FL60" s="47">
        <f>RANK(FC60,$FC$9:$FC$350,0)</f>
        <v>289</v>
      </c>
      <c r="FM60" s="47">
        <f>RANK(FD60,$FD$9:$FD$350,0)</f>
        <v>90</v>
      </c>
      <c r="FN60" s="47">
        <f>RANK(FE60,$FE$9:$FE$350,0)</f>
        <v>214</v>
      </c>
      <c r="FO60" s="47">
        <f>RANK(FF60,$FF$9:$FF$350,0)</f>
        <v>285</v>
      </c>
      <c r="FP60" s="47">
        <f>RANK(FG60,$FG$9:$FG$350,0)</f>
        <v>270</v>
      </c>
      <c r="FQ60" s="47">
        <f>RANK(FH60,$FH$9:$FH$350,0)</f>
        <v>116</v>
      </c>
      <c r="FR60" s="47">
        <f>RANK(FI60,$FI$9:$FI$350,0)</f>
        <v>47</v>
      </c>
      <c r="FS60" s="48">
        <f>RANK(FJ60,$FJ$9:$FJ$350,0)</f>
        <v>208</v>
      </c>
      <c r="FT60" s="164">
        <f>ROUND(AVERAGEIF($DO$9:$DO$347,$DO60,$ES$9:$ES$347),2)</f>
        <v>0.97</v>
      </c>
      <c r="FU60" s="165">
        <f>ROUND(AVERAGEIF($DO$9:$DO$347,$DO60,$ET$9:$ET$347),2)</f>
        <v>0.37</v>
      </c>
      <c r="FV60" s="165">
        <f>ROUND(AVERAGEIF($DO$9:$DO$347,$DO60,$EU$9:$EU$347),2)</f>
        <v>0.82</v>
      </c>
      <c r="FW60" s="165">
        <f>ROUND(AVERAGEIF($DO$9:$DO$347,$DO60,$EV$9:$EV$347),2)</f>
        <v>0.42</v>
      </c>
      <c r="FX60" s="165">
        <f>ROUND(AVERAGEIF($DO$9:$DO$347,$DO60,$EW$9:$EW$347),2)</f>
        <v>0.16</v>
      </c>
      <c r="FY60" s="165">
        <f>ROUND(AVERAGEIF($DO$9:$DO$347,$DO60,$EX$9:$EX$347),2)</f>
        <v>0.15</v>
      </c>
      <c r="FZ60" s="165">
        <f>ROUND(AVERAGEIF($DO$9:$DO$347,$DO60,$EY$9:$EY$347),2)</f>
        <v>0.78</v>
      </c>
      <c r="GA60" s="165">
        <f>ROUND(AVERAGEIF($DO$9:$DO$347,$DO60,$EZ$9:$EZ$347),2)</f>
        <v>0.92</v>
      </c>
      <c r="GB60" s="166">
        <f>ROUND(AVERAGEIF($DO$9:$DO$347,$DO60,$FA$9:$FA$347),2)</f>
        <v>0.98</v>
      </c>
      <c r="GC60" s="239">
        <f t="shared" si="23"/>
        <v>0</v>
      </c>
      <c r="GD60" s="243">
        <f t="shared" si="24"/>
        <v>-0.06</v>
      </c>
      <c r="GE60" s="243">
        <f t="shared" si="25"/>
        <v>-0.14999999999999991</v>
      </c>
      <c r="GF60" s="243">
        <f t="shared" si="26"/>
        <v>0</v>
      </c>
      <c r="GG60" s="243">
        <f t="shared" si="27"/>
        <v>-1.999999999999999E-2</v>
      </c>
      <c r="GH60" s="243">
        <f t="shared" si="28"/>
        <v>-9.9999999999999811E-3</v>
      </c>
      <c r="GI60" s="243">
        <f t="shared" si="29"/>
        <v>-3.0000000000000027E-2</v>
      </c>
      <c r="GJ60" s="243">
        <f t="shared" si="30"/>
        <v>4.9999999999999933E-2</v>
      </c>
      <c r="GK60" s="244">
        <f t="shared" si="31"/>
        <v>-0.16999999999999993</v>
      </c>
      <c r="GL60" s="238">
        <f>COUNTIFS($ES$9:$ES$350,"&gt;"&amp;ES60,$DO$9:$DO$350,$DO60)+1</f>
        <v>25</v>
      </c>
      <c r="GM60" s="240">
        <f>COUNTIFS($ET$9:$ET$350,"&gt;"&amp;ET60,$DO$9:$DO$350,$DO60)+1</f>
        <v>43</v>
      </c>
      <c r="GN60" s="240">
        <f>COUNTIFS($EU$9:$EU$350,"&gt;"&amp;EU60,$DO$9:$DO$350,$DO60)+1</f>
        <v>40</v>
      </c>
      <c r="GO60" s="240">
        <f>COUNTIFS($EV$9:$EV$350,"&gt;"&amp;EV60,$DO$9:$DO$350,$DO60)+1</f>
        <v>27</v>
      </c>
      <c r="GP60" s="240">
        <f>COUNTIFS($EW$9:$EW$350,"&gt;"&amp;EW60,$DO$9:$DO$350,$DO60)+1</f>
        <v>28</v>
      </c>
      <c r="GQ60" s="240">
        <f>COUNTIFS($EX$9:$EX$350,"&gt;"&amp;EX60,$DO$9:$DO$350,$DO60)+1</f>
        <v>28</v>
      </c>
      <c r="GR60" s="240">
        <f>COUNTIFS($EY$9:$EY$350,"&gt;"&amp;EY60,$DO$9:$DO$350,$DO60)+1</f>
        <v>37</v>
      </c>
      <c r="GS60" s="240">
        <f>COUNTIFS($EZ$9:$EZ$350,"&gt;"&amp;EZ60,$DO$9:$DO$350,$DO60)+1</f>
        <v>23</v>
      </c>
      <c r="GT60" s="241">
        <f>COUNTIFS($FA$9:$FA$350,"&gt;"&amp;FA60,$DO$9:$DO$350,$DO60)+1</f>
        <v>46</v>
      </c>
      <c r="GU60" s="167"/>
      <c r="GV60" s="49"/>
      <c r="GW60" s="49"/>
      <c r="GX60" s="49"/>
      <c r="GY60" s="49"/>
      <c r="GZ60" s="50"/>
      <c r="HA60" s="51"/>
      <c r="HB60" s="52"/>
      <c r="HC60" s="53"/>
      <c r="HD60" s="49"/>
      <c r="HE60" s="49"/>
      <c r="HF60" s="49"/>
      <c r="HG60" s="49"/>
      <c r="HH60" s="49"/>
      <c r="HI60" s="49"/>
      <c r="HJ60" s="144"/>
      <c r="HK60" s="51"/>
      <c r="HL60" s="49"/>
      <c r="HM60" s="49"/>
      <c r="HN60" s="49"/>
      <c r="HO60" s="49"/>
      <c r="HP60" s="49"/>
      <c r="HQ60" s="49"/>
      <c r="HR60" s="150"/>
      <c r="HS60" s="53"/>
      <c r="HT60" s="49"/>
      <c r="HU60" s="49"/>
      <c r="HV60" s="49"/>
      <c r="HW60" s="49"/>
      <c r="HX60" s="49"/>
      <c r="HY60" s="49"/>
      <c r="HZ60" s="144"/>
      <c r="IA60" s="51"/>
      <c r="IB60" s="49"/>
      <c r="IC60" s="49"/>
      <c r="ID60" s="49"/>
      <c r="IE60" s="49"/>
      <c r="IF60" s="49"/>
      <c r="IG60" s="49"/>
      <c r="IH60" s="49"/>
      <c r="II60" s="49"/>
      <c r="IJ60" s="49"/>
      <c r="IK60" s="49"/>
      <c r="IL60" s="49"/>
      <c r="IM60" s="150"/>
      <c r="IN60" s="51"/>
      <c r="IO60" s="49"/>
      <c r="IP60" s="49"/>
      <c r="IQ60" s="49"/>
      <c r="IR60" s="150"/>
      <c r="IS60" s="53"/>
      <c r="IT60" s="49"/>
      <c r="IU60" s="49"/>
      <c r="IV60" s="49"/>
      <c r="IW60" s="49"/>
      <c r="IX60" s="156"/>
      <c r="IY60" s="49"/>
      <c r="IZ60" s="49"/>
      <c r="JA60" s="49"/>
      <c r="JB60" s="49"/>
      <c r="JC60" s="49"/>
      <c r="JD60" s="49"/>
      <c r="JE60" s="49"/>
      <c r="JF60" s="49"/>
      <c r="JG60" s="156"/>
      <c r="JH60" s="49"/>
      <c r="JI60" s="49"/>
      <c r="JJ60" s="49"/>
      <c r="JK60" s="49"/>
      <c r="JL60" s="49"/>
      <c r="JM60" s="49"/>
      <c r="JN60" s="144"/>
      <c r="JO60" s="54"/>
      <c r="JP60" s="55"/>
      <c r="JQ60" s="51"/>
      <c r="JR60" s="49"/>
      <c r="JS60" s="47"/>
      <c r="JT60" s="47"/>
      <c r="JU60" s="47"/>
      <c r="JV60" s="245"/>
      <c r="JW60" s="53"/>
      <c r="JX60" s="49"/>
      <c r="JY60" s="49"/>
      <c r="JZ60" s="49"/>
      <c r="KA60" s="144"/>
      <c r="KB60" s="51"/>
      <c r="KC60" s="49"/>
      <c r="KD60" s="49"/>
      <c r="KE60" s="49"/>
      <c r="KF60" s="49"/>
      <c r="KG60" s="49"/>
      <c r="KH60" s="49"/>
      <c r="KI60" s="49"/>
      <c r="KJ60" s="150"/>
      <c r="KK60" s="53"/>
      <c r="KL60" s="49"/>
      <c r="KM60" s="49"/>
      <c r="KN60" s="49"/>
      <c r="KO60" s="49"/>
      <c r="KP60" s="49"/>
      <c r="KQ60" s="49"/>
      <c r="KR60" s="49"/>
      <c r="KS60" s="49"/>
      <c r="KT60" s="49"/>
      <c r="KU60" s="49"/>
      <c r="KV60" s="49"/>
      <c r="KW60" s="156"/>
      <c r="KX60" s="156"/>
      <c r="KY60" s="156"/>
      <c r="KZ60" s="49"/>
      <c r="LA60" s="49"/>
      <c r="LB60" s="49"/>
      <c r="LC60" s="49"/>
      <c r="LD60" s="49"/>
      <c r="LE60" s="156"/>
      <c r="LF60" s="49"/>
      <c r="LG60" s="49"/>
      <c r="LH60" s="49"/>
      <c r="LI60" s="49"/>
      <c r="LJ60" s="49"/>
      <c r="LK60" s="49"/>
      <c r="LL60" s="49"/>
      <c r="LM60" s="49"/>
      <c r="LN60" s="156"/>
      <c r="LO60" s="49"/>
      <c r="LP60" s="49"/>
      <c r="LQ60" s="49"/>
      <c r="LR60" s="49"/>
      <c r="LS60" s="49"/>
      <c r="LT60" s="49"/>
      <c r="LU60" s="56"/>
      <c r="LV60" s="35" t="s">
        <v>474</v>
      </c>
      <c r="LW60" s="36" t="s">
        <v>477</v>
      </c>
      <c r="LX60" s="200" t="s">
        <v>833</v>
      </c>
      <c r="LY60" s="204" t="s">
        <v>996</v>
      </c>
      <c r="LZ60" s="192"/>
      <c r="MA60" s="5" t="s">
        <v>1</v>
      </c>
    </row>
    <row r="61" spans="1:339" ht="17.25" customHeight="1" x14ac:dyDescent="0.15">
      <c r="A61" s="181">
        <v>53</v>
      </c>
      <c r="B61" s="242" t="s">
        <v>477</v>
      </c>
      <c r="C61" s="37"/>
      <c r="D61" s="37"/>
      <c r="E61" s="38" t="s">
        <v>345</v>
      </c>
      <c r="F61" s="36">
        <v>30</v>
      </c>
      <c r="G61" s="36" t="s">
        <v>346</v>
      </c>
      <c r="H61" s="36"/>
      <c r="I61" s="39" t="s">
        <v>348</v>
      </c>
      <c r="J61" s="40" t="s">
        <v>348</v>
      </c>
      <c r="K61" s="40" t="s">
        <v>348</v>
      </c>
      <c r="L61" s="40" t="s">
        <v>348</v>
      </c>
      <c r="M61" s="40" t="s">
        <v>348</v>
      </c>
      <c r="N61" s="40" t="s">
        <v>348</v>
      </c>
      <c r="O61" s="40" t="s">
        <v>348</v>
      </c>
      <c r="P61" s="40" t="s">
        <v>348</v>
      </c>
      <c r="Q61" s="40" t="s">
        <v>348</v>
      </c>
      <c r="R61" s="41" t="s">
        <v>348</v>
      </c>
      <c r="S61" s="42" t="s">
        <v>348</v>
      </c>
      <c r="T61" s="40" t="s">
        <v>348</v>
      </c>
      <c r="U61" s="40" t="s">
        <v>348</v>
      </c>
      <c r="V61" s="40" t="s">
        <v>348</v>
      </c>
      <c r="W61" s="40" t="s">
        <v>348</v>
      </c>
      <c r="X61" s="40" t="s">
        <v>348</v>
      </c>
      <c r="Y61" s="40" t="s">
        <v>348</v>
      </c>
      <c r="Z61" s="40" t="s">
        <v>348</v>
      </c>
      <c r="AA61" s="40" t="s">
        <v>347</v>
      </c>
      <c r="AB61" s="41" t="s">
        <v>347</v>
      </c>
      <c r="AC61" s="42" t="s">
        <v>347</v>
      </c>
      <c r="AD61" s="40" t="s">
        <v>347</v>
      </c>
      <c r="AE61" s="40" t="s">
        <v>347</v>
      </c>
      <c r="AF61" s="40" t="s">
        <v>348</v>
      </c>
      <c r="AG61" s="40" t="s">
        <v>348</v>
      </c>
      <c r="AH61" s="40" t="s">
        <v>348</v>
      </c>
      <c r="AI61" s="40" t="s">
        <v>348</v>
      </c>
      <c r="AJ61" s="40" t="s">
        <v>348</v>
      </c>
      <c r="AK61" s="40" t="s">
        <v>348</v>
      </c>
      <c r="AL61" s="41" t="s">
        <v>348</v>
      </c>
      <c r="AM61" s="42" t="s">
        <v>348</v>
      </c>
      <c r="AN61" s="40" t="s">
        <v>348</v>
      </c>
      <c r="AO61" s="40" t="s">
        <v>348</v>
      </c>
      <c r="AP61" s="40" t="s">
        <v>348</v>
      </c>
      <c r="AQ61" s="40" t="s">
        <v>348</v>
      </c>
      <c r="AR61" s="40" t="s">
        <v>348</v>
      </c>
      <c r="AS61" s="40" t="s">
        <v>348</v>
      </c>
      <c r="AT61" s="40" t="s">
        <v>348</v>
      </c>
      <c r="AU61" s="40" t="s">
        <v>348</v>
      </c>
      <c r="AV61" s="41" t="s">
        <v>348</v>
      </c>
      <c r="AW61" s="42" t="s">
        <v>348</v>
      </c>
      <c r="AX61" s="40" t="s">
        <v>348</v>
      </c>
      <c r="AY61" s="40" t="s">
        <v>348</v>
      </c>
      <c r="AZ61" s="40" t="s">
        <v>348</v>
      </c>
      <c r="BA61" s="40" t="s">
        <v>348</v>
      </c>
      <c r="BB61" s="40" t="s">
        <v>348</v>
      </c>
      <c r="BC61" s="40" t="s">
        <v>348</v>
      </c>
      <c r="BD61" s="40" t="s">
        <v>348</v>
      </c>
      <c r="BE61" s="40" t="s">
        <v>348</v>
      </c>
      <c r="BF61" s="41" t="s">
        <v>348</v>
      </c>
      <c r="BG61" s="42" t="s">
        <v>348</v>
      </c>
      <c r="BH61" s="40" t="s">
        <v>348</v>
      </c>
      <c r="BI61" s="40" t="s">
        <v>348</v>
      </c>
      <c r="BJ61" s="40" t="s">
        <v>348</v>
      </c>
      <c r="BK61" s="40" t="s">
        <v>348</v>
      </c>
      <c r="BL61" s="40" t="s">
        <v>348</v>
      </c>
      <c r="BM61" s="40" t="s">
        <v>348</v>
      </c>
      <c r="BN61" s="40" t="s">
        <v>348</v>
      </c>
      <c r="BO61" s="40" t="s">
        <v>348</v>
      </c>
      <c r="BP61" s="41" t="s">
        <v>348</v>
      </c>
      <c r="BQ61" s="43" t="s">
        <v>348</v>
      </c>
      <c r="BR61" s="40" t="s">
        <v>348</v>
      </c>
      <c r="BS61" s="40" t="s">
        <v>348</v>
      </c>
      <c r="BT61" s="40" t="s">
        <v>348</v>
      </c>
      <c r="BU61" s="40" t="s">
        <v>348</v>
      </c>
      <c r="BV61" s="40" t="s">
        <v>348</v>
      </c>
      <c r="BW61" s="40" t="s">
        <v>348</v>
      </c>
      <c r="BX61" s="40" t="s">
        <v>348</v>
      </c>
      <c r="BY61" s="40" t="s">
        <v>348</v>
      </c>
      <c r="BZ61" s="41" t="s">
        <v>348</v>
      </c>
      <c r="CA61" s="42" t="s">
        <v>348</v>
      </c>
      <c r="CB61" s="40" t="s">
        <v>348</v>
      </c>
      <c r="CC61" s="40" t="s">
        <v>348</v>
      </c>
      <c r="CD61" s="40" t="s">
        <v>348</v>
      </c>
      <c r="CE61" s="40" t="s">
        <v>348</v>
      </c>
      <c r="CF61" s="40" t="s">
        <v>348</v>
      </c>
      <c r="CG61" s="40" t="s">
        <v>348</v>
      </c>
      <c r="CH61" s="40" t="s">
        <v>348</v>
      </c>
      <c r="CI61" s="40" t="s">
        <v>348</v>
      </c>
      <c r="CJ61" s="41" t="s">
        <v>348</v>
      </c>
      <c r="CK61" s="42" t="s">
        <v>348</v>
      </c>
      <c r="CL61" s="40" t="s">
        <v>348</v>
      </c>
      <c r="CM61" s="40" t="s">
        <v>348</v>
      </c>
      <c r="CN61" s="40" t="s">
        <v>348</v>
      </c>
      <c r="CO61" s="40" t="s">
        <v>348</v>
      </c>
      <c r="CP61" s="40" t="s">
        <v>348</v>
      </c>
      <c r="CQ61" s="40" t="s">
        <v>348</v>
      </c>
      <c r="CR61" s="40" t="s">
        <v>348</v>
      </c>
      <c r="CS61" s="40" t="s">
        <v>348</v>
      </c>
      <c r="CT61" s="44" t="s">
        <v>348</v>
      </c>
      <c r="CU61" s="32" t="s">
        <v>354</v>
      </c>
      <c r="CV61" s="47">
        <v>2</v>
      </c>
      <c r="CW61" s="47">
        <v>3</v>
      </c>
      <c r="CX61" s="47">
        <v>3</v>
      </c>
      <c r="CY61" s="55">
        <v>4</v>
      </c>
      <c r="CZ61" s="34" t="s">
        <v>354</v>
      </c>
      <c r="DA61" s="47">
        <f t="shared" si="32"/>
        <v>2</v>
      </c>
      <c r="DB61" s="47">
        <f t="shared" si="33"/>
        <v>6</v>
      </c>
      <c r="DC61" s="47">
        <f t="shared" si="34"/>
        <v>18</v>
      </c>
      <c r="DD61" s="179">
        <f t="shared" si="35"/>
        <v>72</v>
      </c>
      <c r="DE61" s="32">
        <v>30</v>
      </c>
      <c r="DF61" s="47">
        <v>40</v>
      </c>
      <c r="DG61" s="47">
        <v>70</v>
      </c>
      <c r="DH61" s="47">
        <v>120</v>
      </c>
      <c r="DI61" s="55">
        <v>340</v>
      </c>
      <c r="DJ61" s="174">
        <v>1</v>
      </c>
      <c r="DK61" s="49">
        <f t="shared" si="36"/>
        <v>0.66666666666666663</v>
      </c>
      <c r="DL61" s="49">
        <f t="shared" si="37"/>
        <v>0.3888888888888889</v>
      </c>
      <c r="DM61" s="49">
        <f t="shared" si="38"/>
        <v>0.22222222222222224</v>
      </c>
      <c r="DN61" s="56">
        <f t="shared" si="39"/>
        <v>0.15740740740740741</v>
      </c>
      <c r="DO61" s="45" t="s">
        <v>350</v>
      </c>
      <c r="DP61" s="31"/>
      <c r="DQ61" s="46">
        <v>4</v>
      </c>
      <c r="DR61" s="32">
        <v>36</v>
      </c>
      <c r="DS61" s="47">
        <v>13</v>
      </c>
      <c r="DT61" s="47">
        <v>17</v>
      </c>
      <c r="DU61" s="47">
        <v>18</v>
      </c>
      <c r="DV61" s="47">
        <v>6</v>
      </c>
      <c r="DW61" s="47">
        <v>4</v>
      </c>
      <c r="DX61" s="47">
        <v>7</v>
      </c>
      <c r="DY61" s="47">
        <v>5</v>
      </c>
      <c r="DZ61" s="48">
        <f t="shared" si="40"/>
        <v>23</v>
      </c>
      <c r="EA61" s="32">
        <f>RANK(DR61,$DR$9:$DR$350,0)</f>
        <v>225</v>
      </c>
      <c r="EB61" s="47">
        <f>RANK(DS61,$DS$9:$DS$350,0)</f>
        <v>270</v>
      </c>
      <c r="EC61" s="47">
        <f>RANK(DT61,$DT$9:$DT$350,0)</f>
        <v>223</v>
      </c>
      <c r="ED61" s="47">
        <f>RANK(DU61,$DU$9:$DU$350,0)</f>
        <v>208</v>
      </c>
      <c r="EE61" s="47">
        <f>RANK(DV61,$DV$9:$DV$350,0)</f>
        <v>272</v>
      </c>
      <c r="EF61" s="47">
        <f>RANK(DW61,$DW$9:$DW$350,0)</f>
        <v>290</v>
      </c>
      <c r="EG61" s="47">
        <f>RANK(DX61,$DX$9:$DX$350,0)</f>
        <v>292</v>
      </c>
      <c r="EH61" s="47">
        <f>RANK(DY61,$DY$9:$DY$350,0)</f>
        <v>292</v>
      </c>
      <c r="EI61" s="48">
        <f>RANK(DZ61,$DZ$9:$DZ$350,0)</f>
        <v>267</v>
      </c>
      <c r="EJ61" s="32">
        <f>COUNTIFS($DR$9:$DR$350,"&gt;"&amp;DR61,$DO$9:$DO$350,DO61)+1</f>
        <v>55</v>
      </c>
      <c r="EK61" s="47">
        <f>COUNTIFS($DS$9:$DS$350,"&gt;"&amp;DS61,$DO$9:$DO$350,DO61)+1</f>
        <v>52</v>
      </c>
      <c r="EL61" s="47">
        <f>COUNTIFS($DT$9:$DT$350,"&gt;"&amp;DT61,$DO$9:$DO$350,DO61)+1</f>
        <v>56</v>
      </c>
      <c r="EM61" s="47">
        <f>COUNTIFS($DU$9:$DU$350,"&gt;"&amp;DU61,$DO$9:$DO$350,DO61)+1</f>
        <v>56</v>
      </c>
      <c r="EN61" s="47">
        <f>COUNTIFS($DV$9:$DV$350,"&gt;"&amp;DV61,$DO$9:$DO$350,DO61)+1</f>
        <v>58</v>
      </c>
      <c r="EO61" s="47">
        <f>COUNTIFS($DW$9:$DW$350,"&gt;"&amp;DW61,$DO$9:$DO$350,DO61)+1</f>
        <v>58</v>
      </c>
      <c r="EP61" s="47">
        <f>COUNTIFS($DX$9:$DX$350,"&gt;"&amp;DX61,$DO$9:$DO$350,DO61)+1</f>
        <v>50</v>
      </c>
      <c r="EQ61" s="47">
        <f>COUNTIFS($DY$9:$DY$350,"&gt;"&amp;DY61,$DO$9:$DO$350,DO61)+1</f>
        <v>47</v>
      </c>
      <c r="ER61" s="48">
        <f>COUNTIFS($DZ$9:$DZ$350,"&gt;"&amp;DZ61,$DO$9:$DO$350,DO61)+1</f>
        <v>56</v>
      </c>
      <c r="ES61" s="164">
        <f t="shared" si="41"/>
        <v>1.2</v>
      </c>
      <c r="ET61" s="165">
        <f t="shared" si="42"/>
        <v>0.43</v>
      </c>
      <c r="EU61" s="165">
        <f t="shared" si="43"/>
        <v>0.56999999999999995</v>
      </c>
      <c r="EV61" s="165">
        <f t="shared" si="44"/>
        <v>0.6</v>
      </c>
      <c r="EW61" s="165">
        <f t="shared" si="45"/>
        <v>0.2</v>
      </c>
      <c r="EX61" s="165">
        <f t="shared" si="46"/>
        <v>0.13</v>
      </c>
      <c r="EY61" s="165">
        <f t="shared" si="47"/>
        <v>0.23</v>
      </c>
      <c r="EZ61" s="165">
        <f t="shared" si="48"/>
        <v>0.17</v>
      </c>
      <c r="FA61" s="213">
        <f t="shared" si="49"/>
        <v>0.77</v>
      </c>
      <c r="FB61" s="164">
        <f>ROUND(((ES61-AVERAGE(ES$9:ES$350))/STDEVP(ES$9:ES$350)*10+50),2)</f>
        <v>58.08</v>
      </c>
      <c r="FC61" s="165">
        <f>ROUND(((ET61-AVERAGE(ET$9:ET$350))/STDEVP(ET$9:ET$350)*10+50),2)</f>
        <v>41.75</v>
      </c>
      <c r="FD61" s="165">
        <f>ROUND(((EU61-AVERAGE(EU$9:EU$350))/STDEVP(EU$9:EU$350)*10+50),2)</f>
        <v>49.61</v>
      </c>
      <c r="FE61" s="165">
        <f>ROUND(((EV61-AVERAGE(EV$9:EV$350))/STDEVP(EV$9:EV$350)*10+50),2)</f>
        <v>54.66</v>
      </c>
      <c r="FF61" s="165">
        <f>ROUND(((EW61-AVERAGE(EW$9:EW$350))/STDEVP(EW$9:EW$350)*10+50),2)</f>
        <v>43.36</v>
      </c>
      <c r="FG61" s="165">
        <f>ROUND(((EX61-AVERAGE(EX$9:EX$350))/STDEVP(EX$9:EX$350)*10+50),2)</f>
        <v>42.1</v>
      </c>
      <c r="FH61" s="165">
        <f>ROUND(((EY61-AVERAGE(EY$9:EY$350))/STDEVP(EY$9:EY$350)*10+50),2)</f>
        <v>37.659999999999997</v>
      </c>
      <c r="FI61" s="165">
        <f>ROUND(((EZ61-AVERAGE(EZ$9:EZ$350))/STDEVP(EZ$9:EZ$350)*10+50),2)</f>
        <v>36.1</v>
      </c>
      <c r="FJ61" s="166">
        <f>ROUND(((FA61-AVERAGE(FA$9:FA$350))/STDEVP(FA$9:FA$350)*10+50),2)</f>
        <v>42.71</v>
      </c>
      <c r="FK61" s="32">
        <f>RANK(FB61,$FB$9:$FB$350,0)</f>
        <v>73</v>
      </c>
      <c r="FL61" s="47">
        <f>RANK(FC61,$FC$9:$FC$350,0)</f>
        <v>236</v>
      </c>
      <c r="FM61" s="47">
        <f>RANK(FD61,$FD$9:$FD$350,0)</f>
        <v>139</v>
      </c>
      <c r="FN61" s="47">
        <f>RANK(FE61,$FE$9:$FE$350,0)</f>
        <v>77</v>
      </c>
      <c r="FO61" s="47">
        <f>RANK(FF61,$FF$9:$FF$350,0)</f>
        <v>247</v>
      </c>
      <c r="FP61" s="47">
        <f>RANK(FG61,$FG$9:$FG$350,0)</f>
        <v>287</v>
      </c>
      <c r="FQ61" s="47">
        <f>RANK(FH61,$FH$9:$FH$350,0)</f>
        <v>292</v>
      </c>
      <c r="FR61" s="47">
        <f>RANK(FI61,$FI$9:$FI$350,0)</f>
        <v>287</v>
      </c>
      <c r="FS61" s="48">
        <f>RANK(FJ61,$FJ$9:$FJ$350,0)</f>
        <v>236</v>
      </c>
      <c r="FT61" s="164">
        <f>ROUND(AVERAGEIF($DO$9:$DO$347,$DO61,$ES$9:$ES$347),2)</f>
        <v>1.1599999999999999</v>
      </c>
      <c r="FU61" s="165">
        <f>ROUND(AVERAGEIF($DO$9:$DO$347,$DO61,$ET$9:$ET$347),2)</f>
        <v>0.45</v>
      </c>
      <c r="FV61" s="165">
        <f>ROUND(AVERAGEIF($DO$9:$DO$347,$DO61,$EU$9:$EU$347),2)</f>
        <v>0.66</v>
      </c>
      <c r="FW61" s="165">
        <f>ROUND(AVERAGEIF($DO$9:$DO$347,$DO61,$EV$9:$EV$347),2)</f>
        <v>0.73</v>
      </c>
      <c r="FX61" s="165">
        <f>ROUND(AVERAGEIF($DO$9:$DO$347,$DO61,$EW$9:$EW$347),2)</f>
        <v>0.26</v>
      </c>
      <c r="FY61" s="165">
        <f>ROUND(AVERAGEIF($DO$9:$DO$347,$DO61,$EX$9:$EX$347),2)</f>
        <v>0.2</v>
      </c>
      <c r="FZ61" s="165">
        <f>ROUND(AVERAGEIF($DO$9:$DO$347,$DO61,$EY$9:$EY$347),2)</f>
        <v>0.28000000000000003</v>
      </c>
      <c r="GA61" s="165">
        <f>ROUND(AVERAGEIF($DO$9:$DO$347,$DO61,$EZ$9:$EZ$347),2)</f>
        <v>0.23</v>
      </c>
      <c r="GB61" s="166">
        <f>ROUND(AVERAGEIF($DO$9:$DO$347,$DO61,$FA$9:$FA$347),2)</f>
        <v>0.92</v>
      </c>
      <c r="GC61" s="239">
        <f t="shared" si="23"/>
        <v>4.0000000000000036E-2</v>
      </c>
      <c r="GD61" s="243">
        <f t="shared" si="24"/>
        <v>-2.0000000000000018E-2</v>
      </c>
      <c r="GE61" s="243">
        <f t="shared" si="25"/>
        <v>-9.000000000000008E-2</v>
      </c>
      <c r="GF61" s="243">
        <f t="shared" si="26"/>
        <v>-0.13</v>
      </c>
      <c r="GG61" s="243">
        <f t="shared" si="27"/>
        <v>-0.06</v>
      </c>
      <c r="GH61" s="243">
        <f t="shared" si="28"/>
        <v>-7.0000000000000007E-2</v>
      </c>
      <c r="GI61" s="243">
        <f t="shared" si="29"/>
        <v>-5.0000000000000017E-2</v>
      </c>
      <c r="GJ61" s="243">
        <f t="shared" si="30"/>
        <v>-0.06</v>
      </c>
      <c r="GK61" s="244">
        <f t="shared" si="31"/>
        <v>-0.15000000000000002</v>
      </c>
      <c r="GL61" s="238">
        <f>COUNTIFS($ES$9:$ES$350,"&gt;"&amp;ES61,$DO$9:$DO$350,$DO61)+1</f>
        <v>30</v>
      </c>
      <c r="GM61" s="240">
        <f>COUNTIFS($ET$9:$ET$350,"&gt;"&amp;ET61,$DO$9:$DO$350,$DO61)+1</f>
        <v>38</v>
      </c>
      <c r="GN61" s="240">
        <f>COUNTIFS($EU$9:$EU$350,"&gt;"&amp;EU61,$DO$9:$DO$350,$DO61)+1</f>
        <v>39</v>
      </c>
      <c r="GO61" s="240">
        <f>COUNTIFS($EV$9:$EV$350,"&gt;"&amp;EV61,$DO$9:$DO$350,$DO61)+1</f>
        <v>42</v>
      </c>
      <c r="GP61" s="240">
        <f>COUNTIFS($EW$9:$EW$350,"&gt;"&amp;EW61,$DO$9:$DO$350,$DO61)+1</f>
        <v>60</v>
      </c>
      <c r="GQ61" s="240">
        <f>COUNTIFS($EX$9:$EX$350,"&gt;"&amp;EX61,$DO$9:$DO$350,$DO61)+1</f>
        <v>65</v>
      </c>
      <c r="GR61" s="240">
        <f>COUNTIFS($EY$9:$EY$350,"&gt;"&amp;EY61,$DO$9:$DO$350,$DO61)+1</f>
        <v>42</v>
      </c>
      <c r="GS61" s="240">
        <f>COUNTIFS($EZ$9:$EZ$350,"&gt;"&amp;EZ61,$DO$9:$DO$350,$DO61)+1</f>
        <v>36</v>
      </c>
      <c r="GT61" s="241">
        <f>COUNTIFS($FA$9:$FA$350,"&gt;"&amp;FA61,$DO$9:$DO$350,$DO61)+1</f>
        <v>44</v>
      </c>
      <c r="GU61" s="167"/>
      <c r="GV61" s="49"/>
      <c r="GW61" s="49"/>
      <c r="GX61" s="49"/>
      <c r="GY61" s="49"/>
      <c r="GZ61" s="50"/>
      <c r="HA61" s="51"/>
      <c r="HB61" s="52"/>
      <c r="HC61" s="53"/>
      <c r="HD61" s="49"/>
      <c r="HE61" s="49"/>
      <c r="HF61" s="49"/>
      <c r="HG61" s="49"/>
      <c r="HH61" s="49"/>
      <c r="HI61" s="49"/>
      <c r="HJ61" s="144"/>
      <c r="HK61" s="51"/>
      <c r="HL61" s="49"/>
      <c r="HM61" s="49"/>
      <c r="HN61" s="49"/>
      <c r="HO61" s="49"/>
      <c r="HP61" s="49"/>
      <c r="HQ61" s="49"/>
      <c r="HR61" s="150"/>
      <c r="HS61" s="53"/>
      <c r="HT61" s="49"/>
      <c r="HU61" s="49"/>
      <c r="HV61" s="49"/>
      <c r="HW61" s="49"/>
      <c r="HX61" s="49"/>
      <c r="HY61" s="49"/>
      <c r="HZ61" s="144"/>
      <c r="IA61" s="51"/>
      <c r="IB61" s="49"/>
      <c r="IC61" s="49"/>
      <c r="ID61" s="49"/>
      <c r="IE61" s="49"/>
      <c r="IF61" s="49"/>
      <c r="IG61" s="49"/>
      <c r="IH61" s="49"/>
      <c r="II61" s="49"/>
      <c r="IJ61" s="49"/>
      <c r="IK61" s="49"/>
      <c r="IL61" s="49"/>
      <c r="IM61" s="150"/>
      <c r="IN61" s="51"/>
      <c r="IO61" s="49"/>
      <c r="IP61" s="49"/>
      <c r="IQ61" s="49"/>
      <c r="IR61" s="150"/>
      <c r="IS61" s="53"/>
      <c r="IT61" s="49"/>
      <c r="IU61" s="49"/>
      <c r="IV61" s="49"/>
      <c r="IW61" s="49"/>
      <c r="IX61" s="156"/>
      <c r="IY61" s="49"/>
      <c r="IZ61" s="49"/>
      <c r="JA61" s="49"/>
      <c r="JB61" s="49"/>
      <c r="JC61" s="49"/>
      <c r="JD61" s="49"/>
      <c r="JE61" s="49"/>
      <c r="JF61" s="49"/>
      <c r="JG61" s="156"/>
      <c r="JH61" s="49"/>
      <c r="JI61" s="49"/>
      <c r="JJ61" s="49"/>
      <c r="JK61" s="49"/>
      <c r="JL61" s="49"/>
      <c r="JM61" s="49"/>
      <c r="JN61" s="144"/>
      <c r="JO61" s="54"/>
      <c r="JP61" s="55"/>
      <c r="JQ61" s="51"/>
      <c r="JR61" s="49"/>
      <c r="JS61" s="47"/>
      <c r="JT61" s="47"/>
      <c r="JU61" s="47"/>
      <c r="JV61" s="245"/>
      <c r="JW61" s="53"/>
      <c r="JX61" s="49"/>
      <c r="JY61" s="49"/>
      <c r="JZ61" s="49"/>
      <c r="KA61" s="144"/>
      <c r="KB61" s="51"/>
      <c r="KC61" s="49"/>
      <c r="KD61" s="49"/>
      <c r="KE61" s="49"/>
      <c r="KF61" s="49"/>
      <c r="KG61" s="49"/>
      <c r="KH61" s="49"/>
      <c r="KI61" s="49"/>
      <c r="KJ61" s="150"/>
      <c r="KK61" s="53"/>
      <c r="KL61" s="49"/>
      <c r="KM61" s="49"/>
      <c r="KN61" s="49"/>
      <c r="KO61" s="49"/>
      <c r="KP61" s="49"/>
      <c r="KQ61" s="49"/>
      <c r="KR61" s="49"/>
      <c r="KS61" s="49"/>
      <c r="KT61" s="49"/>
      <c r="KU61" s="49"/>
      <c r="KV61" s="49"/>
      <c r="KW61" s="156"/>
      <c r="KX61" s="156"/>
      <c r="KY61" s="156"/>
      <c r="KZ61" s="49"/>
      <c r="LA61" s="49"/>
      <c r="LB61" s="49"/>
      <c r="LC61" s="49"/>
      <c r="LD61" s="49"/>
      <c r="LE61" s="156"/>
      <c r="LF61" s="49"/>
      <c r="LG61" s="49"/>
      <c r="LH61" s="49"/>
      <c r="LI61" s="49"/>
      <c r="LJ61" s="49"/>
      <c r="LK61" s="49"/>
      <c r="LL61" s="49"/>
      <c r="LM61" s="49"/>
      <c r="LN61" s="156"/>
      <c r="LO61" s="49"/>
      <c r="LP61" s="49"/>
      <c r="LQ61" s="49"/>
      <c r="LR61" s="49"/>
      <c r="LS61" s="49"/>
      <c r="LT61" s="49"/>
      <c r="LU61" s="56"/>
      <c r="LV61" s="35" t="s">
        <v>476</v>
      </c>
      <c r="LW61" s="36" t="s">
        <v>478</v>
      </c>
      <c r="LX61" s="200" t="s">
        <v>834</v>
      </c>
      <c r="LY61" s="204" t="s">
        <v>996</v>
      </c>
      <c r="LZ61" s="192"/>
      <c r="MA61" s="5" t="s">
        <v>1</v>
      </c>
    </row>
    <row r="62" spans="1:339" ht="17.25" customHeight="1" x14ac:dyDescent="0.15">
      <c r="A62" s="181">
        <v>54</v>
      </c>
      <c r="B62" s="242" t="s">
        <v>478</v>
      </c>
      <c r="C62" s="37"/>
      <c r="D62" s="37"/>
      <c r="E62" s="38" t="s">
        <v>345</v>
      </c>
      <c r="F62" s="36">
        <v>30</v>
      </c>
      <c r="G62" s="36" t="s">
        <v>365</v>
      </c>
      <c r="H62" s="36"/>
      <c r="I62" s="39" t="s">
        <v>348</v>
      </c>
      <c r="J62" s="40" t="s">
        <v>348</v>
      </c>
      <c r="K62" s="40" t="s">
        <v>348</v>
      </c>
      <c r="L62" s="40" t="s">
        <v>348</v>
      </c>
      <c r="M62" s="40" t="s">
        <v>348</v>
      </c>
      <c r="N62" s="40" t="s">
        <v>348</v>
      </c>
      <c r="O62" s="40" t="s">
        <v>348</v>
      </c>
      <c r="P62" s="40" t="s">
        <v>348</v>
      </c>
      <c r="Q62" s="40" t="s">
        <v>348</v>
      </c>
      <c r="R62" s="41" t="s">
        <v>348</v>
      </c>
      <c r="S62" s="42" t="s">
        <v>348</v>
      </c>
      <c r="T62" s="40" t="s">
        <v>348</v>
      </c>
      <c r="U62" s="40" t="s">
        <v>348</v>
      </c>
      <c r="V62" s="40" t="s">
        <v>348</v>
      </c>
      <c r="W62" s="40" t="s">
        <v>348</v>
      </c>
      <c r="X62" s="40" t="s">
        <v>348</v>
      </c>
      <c r="Y62" s="40" t="s">
        <v>348</v>
      </c>
      <c r="Z62" s="40" t="s">
        <v>348</v>
      </c>
      <c r="AA62" s="40" t="s">
        <v>347</v>
      </c>
      <c r="AB62" s="41" t="s">
        <v>347</v>
      </c>
      <c r="AC62" s="42" t="s">
        <v>347</v>
      </c>
      <c r="AD62" s="40" t="s">
        <v>347</v>
      </c>
      <c r="AE62" s="40" t="s">
        <v>347</v>
      </c>
      <c r="AF62" s="40" t="s">
        <v>348</v>
      </c>
      <c r="AG62" s="40" t="s">
        <v>348</v>
      </c>
      <c r="AH62" s="40" t="s">
        <v>348</v>
      </c>
      <c r="AI62" s="40" t="s">
        <v>348</v>
      </c>
      <c r="AJ62" s="40" t="s">
        <v>348</v>
      </c>
      <c r="AK62" s="40" t="s">
        <v>348</v>
      </c>
      <c r="AL62" s="41" t="s">
        <v>348</v>
      </c>
      <c r="AM62" s="42" t="s">
        <v>348</v>
      </c>
      <c r="AN62" s="40" t="s">
        <v>348</v>
      </c>
      <c r="AO62" s="40" t="s">
        <v>348</v>
      </c>
      <c r="AP62" s="40" t="s">
        <v>348</v>
      </c>
      <c r="AQ62" s="40" t="s">
        <v>348</v>
      </c>
      <c r="AR62" s="40" t="s">
        <v>348</v>
      </c>
      <c r="AS62" s="40" t="s">
        <v>348</v>
      </c>
      <c r="AT62" s="40" t="s">
        <v>348</v>
      </c>
      <c r="AU62" s="40" t="s">
        <v>348</v>
      </c>
      <c r="AV62" s="41" t="s">
        <v>348</v>
      </c>
      <c r="AW62" s="42" t="s">
        <v>348</v>
      </c>
      <c r="AX62" s="40" t="s">
        <v>348</v>
      </c>
      <c r="AY62" s="40" t="s">
        <v>348</v>
      </c>
      <c r="AZ62" s="40" t="s">
        <v>348</v>
      </c>
      <c r="BA62" s="40" t="s">
        <v>348</v>
      </c>
      <c r="BB62" s="40" t="s">
        <v>348</v>
      </c>
      <c r="BC62" s="40" t="s">
        <v>348</v>
      </c>
      <c r="BD62" s="40" t="s">
        <v>348</v>
      </c>
      <c r="BE62" s="40" t="s">
        <v>348</v>
      </c>
      <c r="BF62" s="41" t="s">
        <v>348</v>
      </c>
      <c r="BG62" s="42" t="s">
        <v>348</v>
      </c>
      <c r="BH62" s="40" t="s">
        <v>348</v>
      </c>
      <c r="BI62" s="40" t="s">
        <v>348</v>
      </c>
      <c r="BJ62" s="40" t="s">
        <v>348</v>
      </c>
      <c r="BK62" s="40" t="s">
        <v>348</v>
      </c>
      <c r="BL62" s="40" t="s">
        <v>348</v>
      </c>
      <c r="BM62" s="40" t="s">
        <v>348</v>
      </c>
      <c r="BN62" s="40" t="s">
        <v>348</v>
      </c>
      <c r="BO62" s="40" t="s">
        <v>348</v>
      </c>
      <c r="BP62" s="41" t="s">
        <v>348</v>
      </c>
      <c r="BQ62" s="43" t="s">
        <v>348</v>
      </c>
      <c r="BR62" s="40" t="s">
        <v>348</v>
      </c>
      <c r="BS62" s="40" t="s">
        <v>348</v>
      </c>
      <c r="BT62" s="40" t="s">
        <v>348</v>
      </c>
      <c r="BU62" s="40" t="s">
        <v>348</v>
      </c>
      <c r="BV62" s="40" t="s">
        <v>348</v>
      </c>
      <c r="BW62" s="40" t="s">
        <v>348</v>
      </c>
      <c r="BX62" s="40" t="s">
        <v>348</v>
      </c>
      <c r="BY62" s="40" t="s">
        <v>348</v>
      </c>
      <c r="BZ62" s="41" t="s">
        <v>348</v>
      </c>
      <c r="CA62" s="42" t="s">
        <v>348</v>
      </c>
      <c r="CB62" s="40" t="s">
        <v>348</v>
      </c>
      <c r="CC62" s="40" t="s">
        <v>348</v>
      </c>
      <c r="CD62" s="40" t="s">
        <v>348</v>
      </c>
      <c r="CE62" s="40" t="s">
        <v>348</v>
      </c>
      <c r="CF62" s="40" t="s">
        <v>348</v>
      </c>
      <c r="CG62" s="40" t="s">
        <v>348</v>
      </c>
      <c r="CH62" s="40" t="s">
        <v>348</v>
      </c>
      <c r="CI62" s="40" t="s">
        <v>348</v>
      </c>
      <c r="CJ62" s="41" t="s">
        <v>348</v>
      </c>
      <c r="CK62" s="42" t="s">
        <v>348</v>
      </c>
      <c r="CL62" s="40" t="s">
        <v>348</v>
      </c>
      <c r="CM62" s="40" t="s">
        <v>348</v>
      </c>
      <c r="CN62" s="40" t="s">
        <v>348</v>
      </c>
      <c r="CO62" s="40" t="s">
        <v>348</v>
      </c>
      <c r="CP62" s="40" t="s">
        <v>348</v>
      </c>
      <c r="CQ62" s="40" t="s">
        <v>348</v>
      </c>
      <c r="CR62" s="40" t="s">
        <v>348</v>
      </c>
      <c r="CS62" s="40" t="s">
        <v>348</v>
      </c>
      <c r="CT62" s="44" t="s">
        <v>348</v>
      </c>
      <c r="CU62" s="32" t="s">
        <v>354</v>
      </c>
      <c r="CV62" s="47">
        <v>2</v>
      </c>
      <c r="CW62" s="47">
        <v>3</v>
      </c>
      <c r="CX62" s="47">
        <v>3</v>
      </c>
      <c r="CY62" s="55">
        <v>4</v>
      </c>
      <c r="CZ62" s="34" t="s">
        <v>354</v>
      </c>
      <c r="DA62" s="47">
        <f t="shared" si="32"/>
        <v>2</v>
      </c>
      <c r="DB62" s="47">
        <f t="shared" si="33"/>
        <v>6</v>
      </c>
      <c r="DC62" s="47">
        <f t="shared" si="34"/>
        <v>18</v>
      </c>
      <c r="DD62" s="179">
        <f t="shared" si="35"/>
        <v>72</v>
      </c>
      <c r="DE62" s="32">
        <v>100</v>
      </c>
      <c r="DF62" s="47">
        <v>150</v>
      </c>
      <c r="DG62" s="47">
        <v>300</v>
      </c>
      <c r="DH62" s="47">
        <v>500</v>
      </c>
      <c r="DI62" s="55">
        <v>1500</v>
      </c>
      <c r="DJ62" s="174">
        <v>1</v>
      </c>
      <c r="DK62" s="49">
        <f t="shared" si="36"/>
        <v>0.75</v>
      </c>
      <c r="DL62" s="49">
        <f t="shared" si="37"/>
        <v>0.5</v>
      </c>
      <c r="DM62" s="49">
        <f t="shared" si="38"/>
        <v>0.27777777777777779</v>
      </c>
      <c r="DN62" s="56">
        <f t="shared" si="39"/>
        <v>0.20833333333333331</v>
      </c>
      <c r="DO62" s="45" t="s">
        <v>376</v>
      </c>
      <c r="DP62" s="31" t="s">
        <v>83</v>
      </c>
      <c r="DQ62" s="46">
        <v>4</v>
      </c>
      <c r="DR62" s="32">
        <v>31</v>
      </c>
      <c r="DS62" s="47">
        <v>22</v>
      </c>
      <c r="DT62" s="47">
        <v>17</v>
      </c>
      <c r="DU62" s="47">
        <v>16</v>
      </c>
      <c r="DV62" s="47">
        <v>9</v>
      </c>
      <c r="DW62" s="47">
        <v>10</v>
      </c>
      <c r="DX62" s="47">
        <v>32</v>
      </c>
      <c r="DY62" s="47">
        <v>24</v>
      </c>
      <c r="DZ62" s="48">
        <f t="shared" si="40"/>
        <v>26</v>
      </c>
      <c r="EA62" s="32">
        <f>RANK(DR62,$DR$9:$DR$350,0)</f>
        <v>247</v>
      </c>
      <c r="EB62" s="47">
        <f>RANK(DS62,$DS$9:$DS$350,0)</f>
        <v>224</v>
      </c>
      <c r="EC62" s="47">
        <f>RANK(DT62,$DT$9:$DT$350,0)</f>
        <v>223</v>
      </c>
      <c r="ED62" s="47">
        <f>RANK(DU62,$DU$9:$DU$350,0)</f>
        <v>227</v>
      </c>
      <c r="EE62" s="47">
        <f>RANK(DV62,$DV$9:$DV$350,0)</f>
        <v>234</v>
      </c>
      <c r="EF62" s="47">
        <f>RANK(DW62,$DW$9:$DW$350,0)</f>
        <v>196</v>
      </c>
      <c r="EG62" s="47">
        <f>RANK(DX62,$DX$9:$DX$350,0)</f>
        <v>157</v>
      </c>
      <c r="EH62" s="47">
        <f>RANK(DY62,$DY$9:$DY$350,0)</f>
        <v>200</v>
      </c>
      <c r="EI62" s="48">
        <f>RANK(DZ62,$DZ$9:$DZ$350,0)</f>
        <v>257</v>
      </c>
      <c r="EJ62" s="32">
        <f>COUNTIFS($DR$9:$DR$350,"&gt;"&amp;DR62,$DO$9:$DO$350,DO62)+1</f>
        <v>49</v>
      </c>
      <c r="EK62" s="47">
        <f>COUNTIFS($DS$9:$DS$350,"&gt;"&amp;DS62,$DO$9:$DO$350,DO62)+1</f>
        <v>53</v>
      </c>
      <c r="EL62" s="47">
        <f>COUNTIFS($DT$9:$DT$350,"&gt;"&amp;DT62,$DO$9:$DO$350,DO62)+1</f>
        <v>52</v>
      </c>
      <c r="EM62" s="47">
        <f>COUNTIFS($DU$9:$DU$350,"&gt;"&amp;DU62,$DO$9:$DO$350,DO62)+1</f>
        <v>49</v>
      </c>
      <c r="EN62" s="47">
        <f>COUNTIFS($DV$9:$DV$350,"&gt;"&amp;DV62,$DO$9:$DO$350,DO62)+1</f>
        <v>55</v>
      </c>
      <c r="EO62" s="47">
        <f>COUNTIFS($DW$9:$DW$350,"&gt;"&amp;DW62,$DO$9:$DO$350,DO62)+1</f>
        <v>54</v>
      </c>
      <c r="EP62" s="47">
        <f>COUNTIFS($DX$9:$DX$350,"&gt;"&amp;DX62,$DO$9:$DO$350,DO62)+1</f>
        <v>52</v>
      </c>
      <c r="EQ62" s="47">
        <f>COUNTIFS($DY$9:$DY$350,"&gt;"&amp;DY62,$DO$9:$DO$350,DO62)+1</f>
        <v>51</v>
      </c>
      <c r="ER62" s="48">
        <f>COUNTIFS($DZ$9:$DZ$350,"&gt;"&amp;DZ62,$DO$9:$DO$350,DO62)+1</f>
        <v>52</v>
      </c>
      <c r="ES62" s="164">
        <f t="shared" si="41"/>
        <v>1.03</v>
      </c>
      <c r="ET62" s="165">
        <f t="shared" si="42"/>
        <v>0.73</v>
      </c>
      <c r="EU62" s="165">
        <f t="shared" si="43"/>
        <v>0.56999999999999995</v>
      </c>
      <c r="EV62" s="165">
        <f t="shared" si="44"/>
        <v>0.53</v>
      </c>
      <c r="EW62" s="165">
        <f t="shared" si="45"/>
        <v>0.3</v>
      </c>
      <c r="EX62" s="165">
        <f t="shared" si="46"/>
        <v>0.33</v>
      </c>
      <c r="EY62" s="165">
        <f t="shared" si="47"/>
        <v>1.07</v>
      </c>
      <c r="EZ62" s="165">
        <f t="shared" si="48"/>
        <v>0.8</v>
      </c>
      <c r="FA62" s="213">
        <f t="shared" si="49"/>
        <v>0.87</v>
      </c>
      <c r="FB62" s="164">
        <f>ROUND(((ES62-AVERAGE(ES$9:ES$350))/STDEVP(ES$9:ES$350)*10+50),2)</f>
        <v>51.8</v>
      </c>
      <c r="FC62" s="165">
        <f>ROUND(((ET62-AVERAGE(ET$9:ET$350))/STDEVP(ET$9:ET$350)*10+50),2)</f>
        <v>50.14</v>
      </c>
      <c r="FD62" s="165">
        <f>ROUND(((EU62-AVERAGE(EU$9:EU$350))/STDEVP(EU$9:EU$350)*10+50),2)</f>
        <v>49.61</v>
      </c>
      <c r="FE62" s="165">
        <f>ROUND(((EV62-AVERAGE(EV$9:EV$350))/STDEVP(EV$9:EV$350)*10+50),2)</f>
        <v>51.09</v>
      </c>
      <c r="FF62" s="165">
        <f>ROUND(((EW62-AVERAGE(EW$9:EW$350))/STDEVP(EW$9:EW$350)*10+50),2)</f>
        <v>46.76</v>
      </c>
      <c r="FG62" s="165">
        <f>ROUND(((EX62-AVERAGE(EX$9:EX$350))/STDEVP(EX$9:EX$350)*10+50),2)</f>
        <v>49.19</v>
      </c>
      <c r="FH62" s="165">
        <f>ROUND(((EY62-AVERAGE(EY$9:EY$350))/STDEVP(EY$9:EY$350)*10+50),2)</f>
        <v>62.91</v>
      </c>
      <c r="FI62" s="165">
        <f>ROUND(((EZ62-AVERAGE(EZ$9:EZ$350))/STDEVP(EZ$9:EZ$350)*10+50),2)</f>
        <v>54.98</v>
      </c>
      <c r="FJ62" s="166">
        <f>ROUND(((FA62-AVERAGE(FA$9:FA$350))/STDEVP(FA$9:FA$350)*10+50),2)</f>
        <v>46.27</v>
      </c>
      <c r="FK62" s="32">
        <f>RANK(FB62,$FB$9:$FB$350,0)</f>
        <v>126</v>
      </c>
      <c r="FL62" s="47">
        <f>RANK(FC62,$FC$9:$FC$350,0)</f>
        <v>139</v>
      </c>
      <c r="FM62" s="47">
        <f>RANK(FD62,$FD$9:$FD$350,0)</f>
        <v>139</v>
      </c>
      <c r="FN62" s="47">
        <f>RANK(FE62,$FE$9:$FE$350,0)</f>
        <v>120</v>
      </c>
      <c r="FO62" s="47">
        <f>RANK(FF62,$FF$9:$FF$350,0)</f>
        <v>144</v>
      </c>
      <c r="FP62" s="47">
        <f>RANK(FG62,$FG$9:$FG$350,0)</f>
        <v>101</v>
      </c>
      <c r="FQ62" s="47">
        <f>RANK(FH62,$FH$9:$FH$350,0)</f>
        <v>29</v>
      </c>
      <c r="FR62" s="47">
        <f>RANK(FI62,$FI$9:$FI$350,0)</f>
        <v>91</v>
      </c>
      <c r="FS62" s="48">
        <f>RANK(FJ62,$FJ$9:$FJ$350,0)</f>
        <v>177</v>
      </c>
      <c r="FT62" s="164">
        <f>ROUND(AVERAGEIF($DO$9:$DO$347,$DO62,$ES$9:$ES$347),2)</f>
        <v>0.95</v>
      </c>
      <c r="FU62" s="165">
        <f>ROUND(AVERAGEIF($DO$9:$DO$347,$DO62,$ET$9:$ET$347),2)</f>
        <v>0.69</v>
      </c>
      <c r="FV62" s="165">
        <f>ROUND(AVERAGEIF($DO$9:$DO$347,$DO62,$EU$9:$EU$347),2)</f>
        <v>0.66</v>
      </c>
      <c r="FW62" s="165">
        <f>ROUND(AVERAGEIF($DO$9:$DO$347,$DO62,$EV$9:$EV$347),2)</f>
        <v>0.52</v>
      </c>
      <c r="FX62" s="165">
        <f>ROUND(AVERAGEIF($DO$9:$DO$347,$DO62,$EW$9:$EW$347),2)</f>
        <v>0.32</v>
      </c>
      <c r="FY62" s="165">
        <f>ROUND(AVERAGEIF($DO$9:$DO$347,$DO62,$EX$9:$EX$347),2)</f>
        <v>0.34</v>
      </c>
      <c r="FZ62" s="165">
        <f>ROUND(AVERAGEIF($DO$9:$DO$347,$DO62,$EY$9:$EY$347),2)</f>
        <v>1.04</v>
      </c>
      <c r="GA62" s="165">
        <f>ROUND(AVERAGEIF($DO$9:$DO$347,$DO62,$EZ$9:$EZ$347),2)</f>
        <v>0.86</v>
      </c>
      <c r="GB62" s="166">
        <f>ROUND(AVERAGEIF($DO$9:$DO$347,$DO62,$FA$9:$FA$347),2)</f>
        <v>0.98</v>
      </c>
      <c r="GC62" s="239">
        <f t="shared" si="23"/>
        <v>8.0000000000000071E-2</v>
      </c>
      <c r="GD62" s="243">
        <f t="shared" si="24"/>
        <v>4.0000000000000036E-2</v>
      </c>
      <c r="GE62" s="243">
        <f t="shared" si="25"/>
        <v>-9.000000000000008E-2</v>
      </c>
      <c r="GF62" s="243">
        <f t="shared" si="26"/>
        <v>1.0000000000000009E-2</v>
      </c>
      <c r="GG62" s="243">
        <f t="shared" si="27"/>
        <v>-2.0000000000000018E-2</v>
      </c>
      <c r="GH62" s="243">
        <f t="shared" si="28"/>
        <v>-1.0000000000000009E-2</v>
      </c>
      <c r="GI62" s="243">
        <f t="shared" si="29"/>
        <v>3.0000000000000027E-2</v>
      </c>
      <c r="GJ62" s="243">
        <f t="shared" si="30"/>
        <v>-5.9999999999999942E-2</v>
      </c>
      <c r="GK62" s="244">
        <f t="shared" si="31"/>
        <v>-0.10999999999999999</v>
      </c>
      <c r="GL62" s="238">
        <f>COUNTIFS($ES$9:$ES$350,"&gt;"&amp;ES62,$DO$9:$DO$350,$DO62)+1</f>
        <v>22</v>
      </c>
      <c r="GM62" s="240">
        <f>COUNTIFS($ET$9:$ET$350,"&gt;"&amp;ET62,$DO$9:$DO$350,$DO62)+1</f>
        <v>24</v>
      </c>
      <c r="GN62" s="240">
        <f>COUNTIFS($EU$9:$EU$350,"&gt;"&amp;EU62,$DO$9:$DO$350,$DO62)+1</f>
        <v>33</v>
      </c>
      <c r="GO62" s="240">
        <f>COUNTIFS($EV$9:$EV$350,"&gt;"&amp;EV62,$DO$9:$DO$350,$DO62)+1</f>
        <v>26</v>
      </c>
      <c r="GP62" s="240">
        <f>COUNTIFS($EW$9:$EW$350,"&gt;"&amp;EW62,$DO$9:$DO$350,$DO62)+1</f>
        <v>31</v>
      </c>
      <c r="GQ62" s="240">
        <f>COUNTIFS($EX$9:$EX$350,"&gt;"&amp;EX62,$DO$9:$DO$350,$DO62)+1</f>
        <v>26</v>
      </c>
      <c r="GR62" s="240">
        <f>COUNTIFS($EY$9:$EY$350,"&gt;"&amp;EY62,$DO$9:$DO$350,$DO62)+1</f>
        <v>25</v>
      </c>
      <c r="GS62" s="240">
        <f>COUNTIFS($EZ$9:$EZ$350,"&gt;"&amp;EZ62,$DO$9:$DO$350,$DO62)+1</f>
        <v>33</v>
      </c>
      <c r="GT62" s="241">
        <f>COUNTIFS($FA$9:$FA$350,"&gt;"&amp;FA62,$DO$9:$DO$350,$DO62)+1</f>
        <v>36</v>
      </c>
      <c r="GU62" s="167"/>
      <c r="GV62" s="49"/>
      <c r="GW62" s="49"/>
      <c r="GX62" s="49"/>
      <c r="GY62" s="49"/>
      <c r="GZ62" s="50"/>
      <c r="HA62" s="51"/>
      <c r="HB62" s="52"/>
      <c r="HC62" s="53"/>
      <c r="HD62" s="49"/>
      <c r="HE62" s="49"/>
      <c r="HF62" s="49"/>
      <c r="HG62" s="49"/>
      <c r="HH62" s="49"/>
      <c r="HI62" s="49"/>
      <c r="HJ62" s="144"/>
      <c r="HK62" s="51"/>
      <c r="HL62" s="49"/>
      <c r="HM62" s="49"/>
      <c r="HN62" s="49"/>
      <c r="HO62" s="49"/>
      <c r="HP62" s="49"/>
      <c r="HQ62" s="49"/>
      <c r="HR62" s="150"/>
      <c r="HS62" s="53"/>
      <c r="HT62" s="49"/>
      <c r="HU62" s="49"/>
      <c r="HV62" s="49"/>
      <c r="HW62" s="49"/>
      <c r="HX62" s="49"/>
      <c r="HY62" s="49"/>
      <c r="HZ62" s="144"/>
      <c r="IA62" s="51"/>
      <c r="IB62" s="49"/>
      <c r="IC62" s="49"/>
      <c r="ID62" s="49"/>
      <c r="IE62" s="49"/>
      <c r="IF62" s="49"/>
      <c r="IG62" s="49"/>
      <c r="IH62" s="49"/>
      <c r="II62" s="49"/>
      <c r="IJ62" s="49"/>
      <c r="IK62" s="49"/>
      <c r="IL62" s="49"/>
      <c r="IM62" s="150"/>
      <c r="IN62" s="51"/>
      <c r="IO62" s="49"/>
      <c r="IP62" s="49"/>
      <c r="IQ62" s="49"/>
      <c r="IR62" s="150"/>
      <c r="IS62" s="53"/>
      <c r="IT62" s="49"/>
      <c r="IU62" s="49"/>
      <c r="IV62" s="49"/>
      <c r="IW62" s="49"/>
      <c r="IX62" s="156"/>
      <c r="IY62" s="49"/>
      <c r="IZ62" s="49"/>
      <c r="JA62" s="49"/>
      <c r="JB62" s="49"/>
      <c r="JC62" s="49"/>
      <c r="JD62" s="49"/>
      <c r="JE62" s="49"/>
      <c r="JF62" s="49"/>
      <c r="JG62" s="156"/>
      <c r="JH62" s="49"/>
      <c r="JI62" s="49"/>
      <c r="JJ62" s="49"/>
      <c r="JK62" s="49"/>
      <c r="JL62" s="49"/>
      <c r="JM62" s="49"/>
      <c r="JN62" s="144"/>
      <c r="JO62" s="54"/>
      <c r="JP62" s="55"/>
      <c r="JQ62" s="51"/>
      <c r="JR62" s="49"/>
      <c r="JS62" s="47"/>
      <c r="JT62" s="47"/>
      <c r="JU62" s="47"/>
      <c r="JV62" s="245"/>
      <c r="JW62" s="53"/>
      <c r="JX62" s="49"/>
      <c r="JY62" s="49"/>
      <c r="JZ62" s="49"/>
      <c r="KA62" s="144"/>
      <c r="KB62" s="51"/>
      <c r="KC62" s="49"/>
      <c r="KD62" s="49"/>
      <c r="KE62" s="49">
        <v>0.03</v>
      </c>
      <c r="KF62" s="49"/>
      <c r="KG62" s="49"/>
      <c r="KH62" s="49"/>
      <c r="KI62" s="49"/>
      <c r="KJ62" s="150"/>
      <c r="KK62" s="53"/>
      <c r="KL62" s="49"/>
      <c r="KM62" s="49"/>
      <c r="KN62" s="49"/>
      <c r="KO62" s="49"/>
      <c r="KP62" s="49"/>
      <c r="KQ62" s="49"/>
      <c r="KR62" s="49"/>
      <c r="KS62" s="49"/>
      <c r="KT62" s="49"/>
      <c r="KU62" s="49"/>
      <c r="KV62" s="49"/>
      <c r="KW62" s="156"/>
      <c r="KX62" s="156"/>
      <c r="KY62" s="156"/>
      <c r="KZ62" s="49"/>
      <c r="LA62" s="49"/>
      <c r="LB62" s="49"/>
      <c r="LC62" s="49"/>
      <c r="LD62" s="49"/>
      <c r="LE62" s="156"/>
      <c r="LF62" s="49"/>
      <c r="LG62" s="49"/>
      <c r="LH62" s="49"/>
      <c r="LI62" s="49"/>
      <c r="LJ62" s="49"/>
      <c r="LK62" s="49"/>
      <c r="LL62" s="49"/>
      <c r="LM62" s="49"/>
      <c r="LN62" s="156"/>
      <c r="LO62" s="49"/>
      <c r="LP62" s="49"/>
      <c r="LQ62" s="49"/>
      <c r="LR62" s="49"/>
      <c r="LS62" s="49"/>
      <c r="LT62" s="49"/>
      <c r="LU62" s="56"/>
      <c r="LV62" s="35" t="s">
        <v>477</v>
      </c>
      <c r="LW62" s="36" t="s">
        <v>479</v>
      </c>
      <c r="LX62" s="198" t="s">
        <v>480</v>
      </c>
      <c r="LY62" s="202" t="s">
        <v>408</v>
      </c>
      <c r="LZ62" s="193"/>
      <c r="MA62" s="5" t="s">
        <v>1</v>
      </c>
    </row>
    <row r="63" spans="1:339" ht="17.25" customHeight="1" x14ac:dyDescent="0.15">
      <c r="A63" s="181">
        <v>55</v>
      </c>
      <c r="B63" s="242" t="s">
        <v>479</v>
      </c>
      <c r="C63" s="37"/>
      <c r="D63" s="37"/>
      <c r="E63" s="38" t="s">
        <v>345</v>
      </c>
      <c r="F63" s="36">
        <v>32</v>
      </c>
      <c r="G63" s="36" t="s">
        <v>373</v>
      </c>
      <c r="H63" s="36" t="s">
        <v>481</v>
      </c>
      <c r="I63" s="39" t="s">
        <v>348</v>
      </c>
      <c r="J63" s="40" t="s">
        <v>348</v>
      </c>
      <c r="K63" s="40" t="s">
        <v>348</v>
      </c>
      <c r="L63" s="40" t="s">
        <v>348</v>
      </c>
      <c r="M63" s="40" t="s">
        <v>348</v>
      </c>
      <c r="N63" s="40" t="s">
        <v>348</v>
      </c>
      <c r="O63" s="40" t="s">
        <v>348</v>
      </c>
      <c r="P63" s="40" t="s">
        <v>348</v>
      </c>
      <c r="Q63" s="40" t="s">
        <v>348</v>
      </c>
      <c r="R63" s="41" t="s">
        <v>348</v>
      </c>
      <c r="S63" s="42" t="s">
        <v>348</v>
      </c>
      <c r="T63" s="40" t="s">
        <v>348</v>
      </c>
      <c r="U63" s="40" t="s">
        <v>348</v>
      </c>
      <c r="V63" s="40" t="s">
        <v>348</v>
      </c>
      <c r="W63" s="40" t="s">
        <v>348</v>
      </c>
      <c r="X63" s="40" t="s">
        <v>348</v>
      </c>
      <c r="Y63" s="40" t="s">
        <v>348</v>
      </c>
      <c r="Z63" s="40" t="s">
        <v>348</v>
      </c>
      <c r="AA63" s="40" t="s">
        <v>351</v>
      </c>
      <c r="AB63" s="41" t="s">
        <v>351</v>
      </c>
      <c r="AC63" s="42" t="s">
        <v>351</v>
      </c>
      <c r="AD63" s="40" t="s">
        <v>351</v>
      </c>
      <c r="AE63" s="40" t="s">
        <v>351</v>
      </c>
      <c r="AF63" s="40" t="s">
        <v>351</v>
      </c>
      <c r="AG63" s="40" t="s">
        <v>348</v>
      </c>
      <c r="AH63" s="40" t="s">
        <v>348</v>
      </c>
      <c r="AI63" s="40" t="s">
        <v>348</v>
      </c>
      <c r="AJ63" s="40" t="s">
        <v>348</v>
      </c>
      <c r="AK63" s="40" t="s">
        <v>348</v>
      </c>
      <c r="AL63" s="41" t="s">
        <v>348</v>
      </c>
      <c r="AM63" s="42" t="s">
        <v>348</v>
      </c>
      <c r="AN63" s="40" t="s">
        <v>348</v>
      </c>
      <c r="AO63" s="40" t="s">
        <v>348</v>
      </c>
      <c r="AP63" s="40" t="s">
        <v>348</v>
      </c>
      <c r="AQ63" s="40" t="s">
        <v>348</v>
      </c>
      <c r="AR63" s="40" t="s">
        <v>348</v>
      </c>
      <c r="AS63" s="40" t="s">
        <v>348</v>
      </c>
      <c r="AT63" s="40" t="s">
        <v>348</v>
      </c>
      <c r="AU63" s="40" t="s">
        <v>348</v>
      </c>
      <c r="AV63" s="41" t="s">
        <v>348</v>
      </c>
      <c r="AW63" s="42" t="s">
        <v>348</v>
      </c>
      <c r="AX63" s="40" t="s">
        <v>348</v>
      </c>
      <c r="AY63" s="40" t="s">
        <v>348</v>
      </c>
      <c r="AZ63" s="40" t="s">
        <v>348</v>
      </c>
      <c r="BA63" s="40" t="s">
        <v>348</v>
      </c>
      <c r="BB63" s="40" t="s">
        <v>348</v>
      </c>
      <c r="BC63" s="40" t="s">
        <v>348</v>
      </c>
      <c r="BD63" s="40" t="s">
        <v>348</v>
      </c>
      <c r="BE63" s="40" t="s">
        <v>348</v>
      </c>
      <c r="BF63" s="41" t="s">
        <v>348</v>
      </c>
      <c r="BG63" s="42" t="s">
        <v>348</v>
      </c>
      <c r="BH63" s="40" t="s">
        <v>348</v>
      </c>
      <c r="BI63" s="40" t="s">
        <v>348</v>
      </c>
      <c r="BJ63" s="40" t="s">
        <v>348</v>
      </c>
      <c r="BK63" s="40" t="s">
        <v>348</v>
      </c>
      <c r="BL63" s="40" t="s">
        <v>348</v>
      </c>
      <c r="BM63" s="40" t="s">
        <v>348</v>
      </c>
      <c r="BN63" s="40" t="s">
        <v>348</v>
      </c>
      <c r="BO63" s="40" t="s">
        <v>348</v>
      </c>
      <c r="BP63" s="41" t="s">
        <v>348</v>
      </c>
      <c r="BQ63" s="43" t="s">
        <v>348</v>
      </c>
      <c r="BR63" s="40" t="s">
        <v>348</v>
      </c>
      <c r="BS63" s="40" t="s">
        <v>348</v>
      </c>
      <c r="BT63" s="40" t="s">
        <v>348</v>
      </c>
      <c r="BU63" s="40" t="s">
        <v>348</v>
      </c>
      <c r="BV63" s="40" t="s">
        <v>348</v>
      </c>
      <c r="BW63" s="40" t="s">
        <v>348</v>
      </c>
      <c r="BX63" s="40" t="s">
        <v>348</v>
      </c>
      <c r="BY63" s="40" t="s">
        <v>348</v>
      </c>
      <c r="BZ63" s="41" t="s">
        <v>348</v>
      </c>
      <c r="CA63" s="42" t="s">
        <v>348</v>
      </c>
      <c r="CB63" s="40" t="s">
        <v>348</v>
      </c>
      <c r="CC63" s="40" t="s">
        <v>348</v>
      </c>
      <c r="CD63" s="40" t="s">
        <v>348</v>
      </c>
      <c r="CE63" s="40" t="s">
        <v>348</v>
      </c>
      <c r="CF63" s="40" t="s">
        <v>348</v>
      </c>
      <c r="CG63" s="40" t="s">
        <v>348</v>
      </c>
      <c r="CH63" s="40" t="s">
        <v>348</v>
      </c>
      <c r="CI63" s="40" t="s">
        <v>348</v>
      </c>
      <c r="CJ63" s="41" t="s">
        <v>348</v>
      </c>
      <c r="CK63" s="42" t="s">
        <v>348</v>
      </c>
      <c r="CL63" s="40" t="s">
        <v>348</v>
      </c>
      <c r="CM63" s="40" t="s">
        <v>348</v>
      </c>
      <c r="CN63" s="40" t="s">
        <v>348</v>
      </c>
      <c r="CO63" s="40" t="s">
        <v>348</v>
      </c>
      <c r="CP63" s="40" t="s">
        <v>348</v>
      </c>
      <c r="CQ63" s="40" t="s">
        <v>348</v>
      </c>
      <c r="CR63" s="40" t="s">
        <v>348</v>
      </c>
      <c r="CS63" s="40" t="s">
        <v>348</v>
      </c>
      <c r="CT63" s="44" t="s">
        <v>348</v>
      </c>
      <c r="CU63" s="32" t="s">
        <v>354</v>
      </c>
      <c r="CV63" s="47">
        <v>2</v>
      </c>
      <c r="CW63" s="47">
        <v>3</v>
      </c>
      <c r="CX63" s="47">
        <v>3</v>
      </c>
      <c r="CY63" s="55">
        <v>4</v>
      </c>
      <c r="CZ63" s="34" t="s">
        <v>354</v>
      </c>
      <c r="DA63" s="47">
        <f t="shared" si="32"/>
        <v>2</v>
      </c>
      <c r="DB63" s="47">
        <f t="shared" si="33"/>
        <v>6</v>
      </c>
      <c r="DC63" s="47">
        <f t="shared" si="34"/>
        <v>18</v>
      </c>
      <c r="DD63" s="179">
        <f t="shared" si="35"/>
        <v>72</v>
      </c>
      <c r="DE63" s="32">
        <v>300</v>
      </c>
      <c r="DF63" s="47">
        <v>450</v>
      </c>
      <c r="DG63" s="47">
        <v>900</v>
      </c>
      <c r="DH63" s="47">
        <v>1500</v>
      </c>
      <c r="DI63" s="55">
        <v>4500</v>
      </c>
      <c r="DJ63" s="174">
        <v>1</v>
      </c>
      <c r="DK63" s="49">
        <f t="shared" si="36"/>
        <v>0.75</v>
      </c>
      <c r="DL63" s="49">
        <f t="shared" si="37"/>
        <v>0.5</v>
      </c>
      <c r="DM63" s="49">
        <f t="shared" si="38"/>
        <v>0.27777777777777773</v>
      </c>
      <c r="DN63" s="56">
        <f t="shared" si="39"/>
        <v>0.20833333333333334</v>
      </c>
      <c r="DO63" s="45" t="s">
        <v>363</v>
      </c>
      <c r="DP63" s="31" t="s">
        <v>81</v>
      </c>
      <c r="DQ63" s="46">
        <v>4</v>
      </c>
      <c r="DR63" s="32">
        <v>40</v>
      </c>
      <c r="DS63" s="47">
        <v>52</v>
      </c>
      <c r="DT63" s="47">
        <v>12</v>
      </c>
      <c r="DU63" s="47">
        <v>12</v>
      </c>
      <c r="DV63" s="47">
        <v>25</v>
      </c>
      <c r="DW63" s="47">
        <v>6</v>
      </c>
      <c r="DX63" s="47">
        <v>18</v>
      </c>
      <c r="DY63" s="47">
        <v>24</v>
      </c>
      <c r="DZ63" s="48">
        <f t="shared" si="40"/>
        <v>37</v>
      </c>
      <c r="EA63" s="32">
        <f>RANK(DR63,$DR$9:$DR$350,0)</f>
        <v>209</v>
      </c>
      <c r="EB63" s="47">
        <f>RANK(DS63,$DS$9:$DS$350,0)</f>
        <v>92</v>
      </c>
      <c r="EC63" s="47">
        <f>RANK(DT63,$DT$9:$DT$350,0)</f>
        <v>262</v>
      </c>
      <c r="ED63" s="47">
        <f>RANK(DU63,$DU$9:$DU$350,0)</f>
        <v>260</v>
      </c>
      <c r="EE63" s="47">
        <f>RANK(DV63,$DV$9:$DV$350,0)</f>
        <v>91</v>
      </c>
      <c r="EF63" s="47">
        <f>RANK(DW63,$DW$9:$DW$350,0)</f>
        <v>258</v>
      </c>
      <c r="EG63" s="47">
        <f>RANK(DX63,$DX$9:$DX$350,0)</f>
        <v>226</v>
      </c>
      <c r="EH63" s="47">
        <f>RANK(DY63,$DY$9:$DY$350,0)</f>
        <v>200</v>
      </c>
      <c r="EI63" s="48">
        <f>RANK(DZ63,$DZ$9:$DZ$350,0)</f>
        <v>219</v>
      </c>
      <c r="EJ63" s="32">
        <f>COUNTIFS($DR$9:$DR$350,"&gt;"&amp;DR63,$DO$9:$DO$350,DO63)+1</f>
        <v>40</v>
      </c>
      <c r="EK63" s="47">
        <f>COUNTIFS($DS$9:$DS$350,"&gt;"&amp;DS63,$DO$9:$DO$350,DO63)+1</f>
        <v>43</v>
      </c>
      <c r="EL63" s="47">
        <f>COUNTIFS($DT$9:$DT$350,"&gt;"&amp;DT63,$DO$9:$DO$350,DO63)+1</f>
        <v>42</v>
      </c>
      <c r="EM63" s="47">
        <f>COUNTIFS($DU$9:$DU$350,"&gt;"&amp;DU63,$DO$9:$DO$350,DO63)+1</f>
        <v>51</v>
      </c>
      <c r="EN63" s="47">
        <f>COUNTIFS($DV$9:$DV$350,"&gt;"&amp;DV63,$DO$9:$DO$350,DO63)+1</f>
        <v>50</v>
      </c>
      <c r="EO63" s="47">
        <f>COUNTIFS($DW$9:$DW$350,"&gt;"&amp;DW63,$DO$9:$DO$350,DO63)+1</f>
        <v>55</v>
      </c>
      <c r="EP63" s="47">
        <f>COUNTIFS($DX$9:$DX$350,"&gt;"&amp;DX63,$DO$9:$DO$350,DO63)+1</f>
        <v>55</v>
      </c>
      <c r="EQ63" s="47">
        <f>COUNTIFS($DY$9:$DY$350,"&gt;"&amp;DY63,$DO$9:$DO$350,DO63)+1</f>
        <v>50</v>
      </c>
      <c r="ER63" s="48">
        <f>COUNTIFS($DZ$9:$DZ$350,"&gt;"&amp;DZ63,$DO$9:$DO$350,DO63)+1</f>
        <v>51</v>
      </c>
      <c r="ES63" s="164">
        <f t="shared" si="41"/>
        <v>1.25</v>
      </c>
      <c r="ET63" s="165">
        <f t="shared" si="42"/>
        <v>1.63</v>
      </c>
      <c r="EU63" s="165">
        <f t="shared" si="43"/>
        <v>0.38</v>
      </c>
      <c r="EV63" s="165">
        <f t="shared" si="44"/>
        <v>0.38</v>
      </c>
      <c r="EW63" s="165">
        <f t="shared" si="45"/>
        <v>0.78</v>
      </c>
      <c r="EX63" s="165">
        <f t="shared" si="46"/>
        <v>0.19</v>
      </c>
      <c r="EY63" s="165">
        <f t="shared" si="47"/>
        <v>0.56000000000000005</v>
      </c>
      <c r="EZ63" s="165">
        <f t="shared" si="48"/>
        <v>0.75</v>
      </c>
      <c r="FA63" s="213">
        <f t="shared" si="49"/>
        <v>1.1599999999999999</v>
      </c>
      <c r="FB63" s="164">
        <f>ROUND(((ES63-AVERAGE(ES$9:ES$350))/STDEVP(ES$9:ES$350)*10+50),2)</f>
        <v>59.92</v>
      </c>
      <c r="FC63" s="165">
        <f>ROUND(((ET63-AVERAGE(ET$9:ET$350))/STDEVP(ET$9:ET$350)*10+50),2)</f>
        <v>75.3</v>
      </c>
      <c r="FD63" s="165">
        <f>ROUND(((EU63-AVERAGE(EU$9:EU$350))/STDEVP(EU$9:EU$350)*10+50),2)</f>
        <v>42.2</v>
      </c>
      <c r="FE63" s="165">
        <f>ROUND(((EV63-AVERAGE(EV$9:EV$350))/STDEVP(EV$9:EV$350)*10+50),2)</f>
        <v>43.46</v>
      </c>
      <c r="FF63" s="165">
        <f>ROUND(((EW63-AVERAGE(EW$9:EW$350))/STDEVP(EW$9:EW$350)*10+50),2)</f>
        <v>63.07</v>
      </c>
      <c r="FG63" s="165">
        <f>ROUND(((EX63-AVERAGE(EX$9:EX$350))/STDEVP(EX$9:EX$350)*10+50),2)</f>
        <v>44.22</v>
      </c>
      <c r="FH63" s="165">
        <f>ROUND(((EY63-AVERAGE(EY$9:EY$350))/STDEVP(EY$9:EY$350)*10+50),2)</f>
        <v>47.58</v>
      </c>
      <c r="FI63" s="165">
        <f>ROUND(((EZ63-AVERAGE(EZ$9:EZ$350))/STDEVP(EZ$9:EZ$350)*10+50),2)</f>
        <v>53.48</v>
      </c>
      <c r="FJ63" s="166">
        <f>ROUND(((FA63-AVERAGE(FA$9:FA$350))/STDEVP(FA$9:FA$350)*10+50),2)</f>
        <v>56.58</v>
      </c>
      <c r="FK63" s="32">
        <f>RANK(FB63,$FB$9:$FB$350,0)</f>
        <v>58</v>
      </c>
      <c r="FL63" s="47">
        <f>RANK(FC63,$FC$9:$FC$350,0)</f>
        <v>4</v>
      </c>
      <c r="FM63" s="47">
        <f>RANK(FD63,$FD$9:$FD$350,0)</f>
        <v>255</v>
      </c>
      <c r="FN63" s="47">
        <f>RANK(FE63,$FE$9:$FE$350,0)</f>
        <v>242</v>
      </c>
      <c r="FO63" s="47">
        <f>RANK(FF63,$FF$9:$FF$350,0)</f>
        <v>36</v>
      </c>
      <c r="FP63" s="47">
        <f>RANK(FG63,$FG$9:$FG$350,0)</f>
        <v>212</v>
      </c>
      <c r="FQ63" s="47">
        <f>RANK(FH63,$FH$9:$FH$350,0)</f>
        <v>176</v>
      </c>
      <c r="FR63" s="47">
        <f>RANK(FI63,$FI$9:$FI$350,0)</f>
        <v>105</v>
      </c>
      <c r="FS63" s="48">
        <f>RANK(FJ63,$FJ$9:$FJ$350,0)</f>
        <v>71</v>
      </c>
      <c r="FT63" s="164">
        <f>ROUND(AVERAGEIF($DO$9:$DO$347,$DO63,$ES$9:$ES$347),2)</f>
        <v>0.89</v>
      </c>
      <c r="FU63" s="165">
        <f>ROUND(AVERAGEIF($DO$9:$DO$347,$DO63,$ET$9:$ET$347),2)</f>
        <v>1.1499999999999999</v>
      </c>
      <c r="FV63" s="165">
        <f>ROUND(AVERAGEIF($DO$9:$DO$347,$DO63,$EU$9:$EU$347),2)</f>
        <v>0.32</v>
      </c>
      <c r="FW63" s="165">
        <f>ROUND(AVERAGEIF($DO$9:$DO$347,$DO63,$EV$9:$EV$347),2)</f>
        <v>0.41</v>
      </c>
      <c r="FX63" s="165">
        <f>ROUND(AVERAGEIF($DO$9:$DO$347,$DO63,$EW$9:$EW$347),2)</f>
        <v>0.86</v>
      </c>
      <c r="FY63" s="165">
        <f>ROUND(AVERAGEIF($DO$9:$DO$347,$DO63,$EX$9:$EX$347),2)</f>
        <v>0.3</v>
      </c>
      <c r="FZ63" s="165">
        <f>ROUND(AVERAGEIF($DO$9:$DO$347,$DO63,$EY$9:$EY$347),2)</f>
        <v>0.66</v>
      </c>
      <c r="GA63" s="165">
        <f>ROUND(AVERAGEIF($DO$9:$DO$347,$DO63,$EZ$9:$EZ$347),2)</f>
        <v>0.74</v>
      </c>
      <c r="GB63" s="166">
        <f>ROUND(AVERAGEIF($DO$9:$DO$347,$DO63,$FA$9:$FA$347),2)</f>
        <v>1.18</v>
      </c>
      <c r="GC63" s="239">
        <f t="shared" si="23"/>
        <v>0.36</v>
      </c>
      <c r="GD63" s="243">
        <f t="shared" si="24"/>
        <v>0.48</v>
      </c>
      <c r="GE63" s="243">
        <f t="shared" si="25"/>
        <v>0.06</v>
      </c>
      <c r="GF63" s="243">
        <f t="shared" si="26"/>
        <v>-2.9999999999999971E-2</v>
      </c>
      <c r="GG63" s="243">
        <f t="shared" si="27"/>
        <v>-7.999999999999996E-2</v>
      </c>
      <c r="GH63" s="243">
        <f t="shared" si="28"/>
        <v>-0.10999999999999999</v>
      </c>
      <c r="GI63" s="243">
        <f t="shared" si="29"/>
        <v>-9.9999999999999978E-2</v>
      </c>
      <c r="GJ63" s="243">
        <f t="shared" si="30"/>
        <v>1.0000000000000009E-2</v>
      </c>
      <c r="GK63" s="244">
        <f t="shared" si="31"/>
        <v>-2.0000000000000018E-2</v>
      </c>
      <c r="GL63" s="238">
        <f>COUNTIFS($ES$9:$ES$350,"&gt;"&amp;ES63,$DO$9:$DO$350,$DO63)+1</f>
        <v>6</v>
      </c>
      <c r="GM63" s="240">
        <f>COUNTIFS($ET$9:$ET$350,"&gt;"&amp;ET63,$DO$9:$DO$350,$DO63)+1</f>
        <v>3</v>
      </c>
      <c r="GN63" s="240">
        <f>COUNTIFS($EU$9:$EU$350,"&gt;"&amp;EU63,$DO$9:$DO$350,$DO63)+1</f>
        <v>23</v>
      </c>
      <c r="GO63" s="240">
        <f>COUNTIFS($EV$9:$EV$350,"&gt;"&amp;EV63,$DO$9:$DO$350,$DO63)+1</f>
        <v>44</v>
      </c>
      <c r="GP63" s="240">
        <f>COUNTIFS($EW$9:$EW$350,"&gt;"&amp;EW63,$DO$9:$DO$350,$DO63)+1</f>
        <v>32</v>
      </c>
      <c r="GQ63" s="240">
        <f>COUNTIFS($EX$9:$EX$350,"&gt;"&amp;EX63,$DO$9:$DO$350,$DO63)+1</f>
        <v>58</v>
      </c>
      <c r="GR63" s="240">
        <f>COUNTIFS($EY$9:$EY$350,"&gt;"&amp;EY63,$DO$9:$DO$350,$DO63)+1</f>
        <v>42</v>
      </c>
      <c r="GS63" s="240">
        <f>COUNTIFS($EZ$9:$EZ$350,"&gt;"&amp;EZ63,$DO$9:$DO$350,$DO63)+1</f>
        <v>27</v>
      </c>
      <c r="GT63" s="241">
        <f>COUNTIFS($FA$9:$FA$350,"&gt;"&amp;FA63,$DO$9:$DO$350,$DO63)+1</f>
        <v>32</v>
      </c>
      <c r="GU63" s="167"/>
      <c r="GV63" s="49"/>
      <c r="GW63" s="49"/>
      <c r="GX63" s="49"/>
      <c r="GY63" s="49">
        <v>0.05</v>
      </c>
      <c r="GZ63" s="50"/>
      <c r="HA63" s="51"/>
      <c r="HB63" s="52"/>
      <c r="HC63" s="53"/>
      <c r="HD63" s="49"/>
      <c r="HE63" s="49"/>
      <c r="HF63" s="49"/>
      <c r="HG63" s="49"/>
      <c r="HH63" s="49"/>
      <c r="HI63" s="49"/>
      <c r="HJ63" s="144"/>
      <c r="HK63" s="51"/>
      <c r="HL63" s="49"/>
      <c r="HM63" s="49"/>
      <c r="HN63" s="49"/>
      <c r="HO63" s="49"/>
      <c r="HP63" s="49"/>
      <c r="HQ63" s="49"/>
      <c r="HR63" s="150"/>
      <c r="HS63" s="53"/>
      <c r="HT63" s="49"/>
      <c r="HU63" s="49"/>
      <c r="HV63" s="49"/>
      <c r="HW63" s="49"/>
      <c r="HX63" s="49"/>
      <c r="HY63" s="49"/>
      <c r="HZ63" s="144"/>
      <c r="IA63" s="51"/>
      <c r="IB63" s="49"/>
      <c r="IC63" s="49"/>
      <c r="ID63" s="49"/>
      <c r="IE63" s="49"/>
      <c r="IF63" s="49"/>
      <c r="IG63" s="49"/>
      <c r="IH63" s="49"/>
      <c r="II63" s="49"/>
      <c r="IJ63" s="49"/>
      <c r="IK63" s="49"/>
      <c r="IL63" s="49"/>
      <c r="IM63" s="150"/>
      <c r="IN63" s="51"/>
      <c r="IO63" s="49"/>
      <c r="IP63" s="49"/>
      <c r="IQ63" s="49"/>
      <c r="IR63" s="150"/>
      <c r="IS63" s="53"/>
      <c r="IT63" s="49"/>
      <c r="IU63" s="49"/>
      <c r="IV63" s="49"/>
      <c r="IW63" s="49"/>
      <c r="IX63" s="156"/>
      <c r="IY63" s="49"/>
      <c r="IZ63" s="49"/>
      <c r="JA63" s="49"/>
      <c r="JB63" s="49"/>
      <c r="JC63" s="49"/>
      <c r="JD63" s="49"/>
      <c r="JE63" s="49"/>
      <c r="JF63" s="49"/>
      <c r="JG63" s="156"/>
      <c r="JH63" s="49"/>
      <c r="JI63" s="49"/>
      <c r="JJ63" s="49"/>
      <c r="JK63" s="49"/>
      <c r="JL63" s="49"/>
      <c r="JM63" s="49"/>
      <c r="JN63" s="144"/>
      <c r="JO63" s="54"/>
      <c r="JP63" s="55"/>
      <c r="JQ63" s="51"/>
      <c r="JR63" s="49"/>
      <c r="JS63" s="47"/>
      <c r="JT63" s="47">
        <v>3</v>
      </c>
      <c r="JU63" s="47"/>
      <c r="JV63" s="245"/>
      <c r="JW63" s="53"/>
      <c r="JX63" s="49"/>
      <c r="JY63" s="49"/>
      <c r="JZ63" s="49"/>
      <c r="KA63" s="144"/>
      <c r="KB63" s="51"/>
      <c r="KC63" s="49"/>
      <c r="KD63" s="49"/>
      <c r="KE63" s="49"/>
      <c r="KF63" s="49"/>
      <c r="KG63" s="49"/>
      <c r="KH63" s="49"/>
      <c r="KI63" s="49"/>
      <c r="KJ63" s="150"/>
      <c r="KK63" s="53"/>
      <c r="KL63" s="49"/>
      <c r="KM63" s="49"/>
      <c r="KN63" s="49"/>
      <c r="KO63" s="49"/>
      <c r="KP63" s="49"/>
      <c r="KQ63" s="49"/>
      <c r="KR63" s="49"/>
      <c r="KS63" s="49"/>
      <c r="KT63" s="49"/>
      <c r="KU63" s="49"/>
      <c r="KV63" s="49"/>
      <c r="KW63" s="156"/>
      <c r="KX63" s="156"/>
      <c r="KY63" s="156"/>
      <c r="KZ63" s="49"/>
      <c r="LA63" s="49"/>
      <c r="LB63" s="49"/>
      <c r="LC63" s="49"/>
      <c r="LD63" s="49"/>
      <c r="LE63" s="156"/>
      <c r="LF63" s="49"/>
      <c r="LG63" s="49"/>
      <c r="LH63" s="49"/>
      <c r="LI63" s="49"/>
      <c r="LJ63" s="49"/>
      <c r="LK63" s="49"/>
      <c r="LL63" s="49">
        <v>0.05</v>
      </c>
      <c r="LM63" s="49"/>
      <c r="LN63" s="156"/>
      <c r="LO63" s="49"/>
      <c r="LP63" s="49"/>
      <c r="LQ63" s="49"/>
      <c r="LR63" s="49"/>
      <c r="LS63" s="49"/>
      <c r="LT63" s="49"/>
      <c r="LU63" s="56"/>
      <c r="LV63" s="35" t="s">
        <v>478</v>
      </c>
      <c r="LW63" s="36" t="s">
        <v>482</v>
      </c>
      <c r="LX63" s="198" t="s">
        <v>835</v>
      </c>
      <c r="LY63" s="202" t="s">
        <v>483</v>
      </c>
      <c r="LZ63" s="193"/>
      <c r="MA63" s="5" t="s">
        <v>1</v>
      </c>
    </row>
    <row r="64" spans="1:339" ht="17.25" customHeight="1" x14ac:dyDescent="0.15">
      <c r="A64" s="181">
        <v>56</v>
      </c>
      <c r="B64" s="242" t="s">
        <v>482</v>
      </c>
      <c r="C64" s="37"/>
      <c r="D64" s="37"/>
      <c r="E64" s="38" t="s">
        <v>345</v>
      </c>
      <c r="F64" s="36">
        <v>32</v>
      </c>
      <c r="G64" s="36" t="s">
        <v>373</v>
      </c>
      <c r="H64" s="36" t="s">
        <v>481</v>
      </c>
      <c r="I64" s="39" t="s">
        <v>348</v>
      </c>
      <c r="J64" s="40" t="s">
        <v>348</v>
      </c>
      <c r="K64" s="40" t="s">
        <v>348</v>
      </c>
      <c r="L64" s="40" t="s">
        <v>348</v>
      </c>
      <c r="M64" s="40" t="s">
        <v>348</v>
      </c>
      <c r="N64" s="40" t="s">
        <v>348</v>
      </c>
      <c r="O64" s="40" t="s">
        <v>348</v>
      </c>
      <c r="P64" s="40" t="s">
        <v>348</v>
      </c>
      <c r="Q64" s="40" t="s">
        <v>348</v>
      </c>
      <c r="R64" s="41" t="s">
        <v>348</v>
      </c>
      <c r="S64" s="42" t="s">
        <v>348</v>
      </c>
      <c r="T64" s="40" t="s">
        <v>348</v>
      </c>
      <c r="U64" s="40" t="s">
        <v>348</v>
      </c>
      <c r="V64" s="40" t="s">
        <v>348</v>
      </c>
      <c r="W64" s="40" t="s">
        <v>348</v>
      </c>
      <c r="X64" s="40" t="s">
        <v>348</v>
      </c>
      <c r="Y64" s="40" t="s">
        <v>348</v>
      </c>
      <c r="Z64" s="40" t="s">
        <v>348</v>
      </c>
      <c r="AA64" s="40" t="s">
        <v>351</v>
      </c>
      <c r="AB64" s="41" t="s">
        <v>351</v>
      </c>
      <c r="AC64" s="42" t="s">
        <v>351</v>
      </c>
      <c r="AD64" s="40" t="s">
        <v>351</v>
      </c>
      <c r="AE64" s="40" t="s">
        <v>351</v>
      </c>
      <c r="AF64" s="40" t="s">
        <v>351</v>
      </c>
      <c r="AG64" s="40" t="s">
        <v>348</v>
      </c>
      <c r="AH64" s="40" t="s">
        <v>348</v>
      </c>
      <c r="AI64" s="40" t="s">
        <v>348</v>
      </c>
      <c r="AJ64" s="40" t="s">
        <v>348</v>
      </c>
      <c r="AK64" s="40" t="s">
        <v>348</v>
      </c>
      <c r="AL64" s="41" t="s">
        <v>348</v>
      </c>
      <c r="AM64" s="42" t="s">
        <v>348</v>
      </c>
      <c r="AN64" s="40" t="s">
        <v>348</v>
      </c>
      <c r="AO64" s="40" t="s">
        <v>348</v>
      </c>
      <c r="AP64" s="40" t="s">
        <v>348</v>
      </c>
      <c r="AQ64" s="40" t="s">
        <v>348</v>
      </c>
      <c r="AR64" s="40" t="s">
        <v>348</v>
      </c>
      <c r="AS64" s="40" t="s">
        <v>348</v>
      </c>
      <c r="AT64" s="40" t="s">
        <v>348</v>
      </c>
      <c r="AU64" s="40" t="s">
        <v>348</v>
      </c>
      <c r="AV64" s="41" t="s">
        <v>348</v>
      </c>
      <c r="AW64" s="42" t="s">
        <v>348</v>
      </c>
      <c r="AX64" s="40" t="s">
        <v>348</v>
      </c>
      <c r="AY64" s="40" t="s">
        <v>348</v>
      </c>
      <c r="AZ64" s="40" t="s">
        <v>348</v>
      </c>
      <c r="BA64" s="40" t="s">
        <v>348</v>
      </c>
      <c r="BB64" s="40" t="s">
        <v>348</v>
      </c>
      <c r="BC64" s="40" t="s">
        <v>348</v>
      </c>
      <c r="BD64" s="40" t="s">
        <v>348</v>
      </c>
      <c r="BE64" s="40" t="s">
        <v>348</v>
      </c>
      <c r="BF64" s="41" t="s">
        <v>348</v>
      </c>
      <c r="BG64" s="42" t="s">
        <v>348</v>
      </c>
      <c r="BH64" s="40" t="s">
        <v>348</v>
      </c>
      <c r="BI64" s="40" t="s">
        <v>348</v>
      </c>
      <c r="BJ64" s="40" t="s">
        <v>348</v>
      </c>
      <c r="BK64" s="40" t="s">
        <v>348</v>
      </c>
      <c r="BL64" s="40" t="s">
        <v>348</v>
      </c>
      <c r="BM64" s="40" t="s">
        <v>348</v>
      </c>
      <c r="BN64" s="40" t="s">
        <v>348</v>
      </c>
      <c r="BO64" s="40" t="s">
        <v>348</v>
      </c>
      <c r="BP64" s="41" t="s">
        <v>348</v>
      </c>
      <c r="BQ64" s="43" t="s">
        <v>348</v>
      </c>
      <c r="BR64" s="40" t="s">
        <v>348</v>
      </c>
      <c r="BS64" s="40" t="s">
        <v>348</v>
      </c>
      <c r="BT64" s="40" t="s">
        <v>348</v>
      </c>
      <c r="BU64" s="40" t="s">
        <v>348</v>
      </c>
      <c r="BV64" s="40" t="s">
        <v>348</v>
      </c>
      <c r="BW64" s="40" t="s">
        <v>348</v>
      </c>
      <c r="BX64" s="40" t="s">
        <v>348</v>
      </c>
      <c r="BY64" s="40" t="s">
        <v>348</v>
      </c>
      <c r="BZ64" s="41" t="s">
        <v>348</v>
      </c>
      <c r="CA64" s="42" t="s">
        <v>348</v>
      </c>
      <c r="CB64" s="40" t="s">
        <v>348</v>
      </c>
      <c r="CC64" s="40" t="s">
        <v>348</v>
      </c>
      <c r="CD64" s="40" t="s">
        <v>348</v>
      </c>
      <c r="CE64" s="40" t="s">
        <v>348</v>
      </c>
      <c r="CF64" s="40" t="s">
        <v>348</v>
      </c>
      <c r="CG64" s="40" t="s">
        <v>348</v>
      </c>
      <c r="CH64" s="40" t="s">
        <v>348</v>
      </c>
      <c r="CI64" s="40" t="s">
        <v>348</v>
      </c>
      <c r="CJ64" s="41" t="s">
        <v>348</v>
      </c>
      <c r="CK64" s="42" t="s">
        <v>348</v>
      </c>
      <c r="CL64" s="40" t="s">
        <v>348</v>
      </c>
      <c r="CM64" s="40" t="s">
        <v>348</v>
      </c>
      <c r="CN64" s="40" t="s">
        <v>348</v>
      </c>
      <c r="CO64" s="40" t="s">
        <v>348</v>
      </c>
      <c r="CP64" s="40" t="s">
        <v>348</v>
      </c>
      <c r="CQ64" s="40" t="s">
        <v>348</v>
      </c>
      <c r="CR64" s="40" t="s">
        <v>348</v>
      </c>
      <c r="CS64" s="40" t="s">
        <v>348</v>
      </c>
      <c r="CT64" s="44" t="s">
        <v>348</v>
      </c>
      <c r="CU64" s="32" t="s">
        <v>354</v>
      </c>
      <c r="CV64" s="47">
        <v>2</v>
      </c>
      <c r="CW64" s="47">
        <v>3</v>
      </c>
      <c r="CX64" s="47">
        <v>3</v>
      </c>
      <c r="CY64" s="55">
        <v>4</v>
      </c>
      <c r="CZ64" s="34" t="s">
        <v>354</v>
      </c>
      <c r="DA64" s="47">
        <f t="shared" si="32"/>
        <v>2</v>
      </c>
      <c r="DB64" s="47">
        <f t="shared" si="33"/>
        <v>6</v>
      </c>
      <c r="DC64" s="47">
        <f t="shared" si="34"/>
        <v>18</v>
      </c>
      <c r="DD64" s="179">
        <f t="shared" si="35"/>
        <v>72</v>
      </c>
      <c r="DE64" s="32">
        <v>300</v>
      </c>
      <c r="DF64" s="47">
        <v>450</v>
      </c>
      <c r="DG64" s="47">
        <v>900</v>
      </c>
      <c r="DH64" s="47">
        <v>1500</v>
      </c>
      <c r="DI64" s="55">
        <v>4500</v>
      </c>
      <c r="DJ64" s="174">
        <v>1</v>
      </c>
      <c r="DK64" s="49">
        <f t="shared" si="36"/>
        <v>0.75</v>
      </c>
      <c r="DL64" s="49">
        <f t="shared" si="37"/>
        <v>0.5</v>
      </c>
      <c r="DM64" s="49">
        <f t="shared" si="38"/>
        <v>0.27777777777777773</v>
      </c>
      <c r="DN64" s="56">
        <f t="shared" si="39"/>
        <v>0.20833333333333334</v>
      </c>
      <c r="DO64" s="45" t="s">
        <v>355</v>
      </c>
      <c r="DP64" s="31" t="s">
        <v>484</v>
      </c>
      <c r="DQ64" s="46">
        <v>4</v>
      </c>
      <c r="DR64" s="32">
        <v>42</v>
      </c>
      <c r="DS64" s="47">
        <v>44</v>
      </c>
      <c r="DT64" s="47">
        <v>15</v>
      </c>
      <c r="DU64" s="47">
        <v>12</v>
      </c>
      <c r="DV64" s="47">
        <v>6</v>
      </c>
      <c r="DW64" s="47">
        <v>26</v>
      </c>
      <c r="DX64" s="47">
        <v>10</v>
      </c>
      <c r="DY64" s="47">
        <v>15</v>
      </c>
      <c r="DZ64" s="48">
        <f t="shared" si="40"/>
        <v>21</v>
      </c>
      <c r="EA64" s="32">
        <f>RANK(DR64,$DR$9:$DR$350,0)</f>
        <v>198</v>
      </c>
      <c r="EB64" s="47">
        <f>RANK(DS64,$DS$9:$DS$350,0)</f>
        <v>122</v>
      </c>
      <c r="EC64" s="47">
        <f>RANK(DT64,$DT$9:$DT$350,0)</f>
        <v>238</v>
      </c>
      <c r="ED64" s="47">
        <f>RANK(DU64,$DU$9:$DU$350,0)</f>
        <v>260</v>
      </c>
      <c r="EE64" s="47">
        <f>RANK(DV64,$DV$9:$DV$350,0)</f>
        <v>272</v>
      </c>
      <c r="EF64" s="47">
        <f>RANK(DW64,$DW$9:$DW$350,0)</f>
        <v>72</v>
      </c>
      <c r="EG64" s="47">
        <f>RANK(DX64,$DX$9:$DX$350,0)</f>
        <v>270</v>
      </c>
      <c r="EH64" s="47">
        <f>RANK(DY64,$DY$9:$DY$350,0)</f>
        <v>241</v>
      </c>
      <c r="EI64" s="48">
        <f>RANK(DZ64,$DZ$9:$DZ$350,0)</f>
        <v>276</v>
      </c>
      <c r="EJ64" s="32">
        <f>COUNTIFS($DR$9:$DR$350,"&gt;"&amp;DR64,$DO$9:$DO$350,DO64)+1</f>
        <v>34</v>
      </c>
      <c r="EK64" s="47">
        <f>COUNTIFS($DS$9:$DS$350,"&gt;"&amp;DS64,$DO$9:$DO$350,DO64)+1</f>
        <v>36</v>
      </c>
      <c r="EL64" s="47">
        <f>COUNTIFS($DT$9:$DT$350,"&gt;"&amp;DT64,$DO$9:$DO$350,DO64)+1</f>
        <v>42</v>
      </c>
      <c r="EM64" s="47">
        <f>COUNTIFS($DU$9:$DU$350,"&gt;"&amp;DU64,$DO$9:$DO$350,DO64)+1</f>
        <v>46</v>
      </c>
      <c r="EN64" s="47">
        <f>COUNTIFS($DV$9:$DV$350,"&gt;"&amp;DV64,$DO$9:$DO$350,DO64)+1</f>
        <v>51</v>
      </c>
      <c r="EO64" s="47">
        <f>COUNTIFS($DW$9:$DW$350,"&gt;"&amp;DW64,$DO$9:$DO$350,DO64)+1</f>
        <v>43</v>
      </c>
      <c r="EP64" s="47">
        <f>COUNTIFS($DX$9:$DX$350,"&gt;"&amp;DX64,$DO$9:$DO$350,DO64)+1</f>
        <v>50</v>
      </c>
      <c r="EQ64" s="47">
        <f>COUNTIFS($DY$9:$DY$350,"&gt;"&amp;DY64,$DO$9:$DO$350,DO64)+1</f>
        <v>44</v>
      </c>
      <c r="ER64" s="48">
        <f>COUNTIFS($DZ$9:$DZ$350,"&gt;"&amp;DZ64,$DO$9:$DO$350,DO64)+1</f>
        <v>48</v>
      </c>
      <c r="ES64" s="164">
        <f t="shared" si="41"/>
        <v>1.31</v>
      </c>
      <c r="ET64" s="165">
        <f t="shared" si="42"/>
        <v>1.38</v>
      </c>
      <c r="EU64" s="165">
        <f t="shared" si="43"/>
        <v>0.47</v>
      </c>
      <c r="EV64" s="165">
        <f t="shared" si="44"/>
        <v>0.38</v>
      </c>
      <c r="EW64" s="165">
        <f t="shared" si="45"/>
        <v>0.19</v>
      </c>
      <c r="EX64" s="165">
        <f t="shared" si="46"/>
        <v>0.81</v>
      </c>
      <c r="EY64" s="165">
        <f t="shared" si="47"/>
        <v>0.31</v>
      </c>
      <c r="EZ64" s="165">
        <f t="shared" si="48"/>
        <v>0.47</v>
      </c>
      <c r="FA64" s="213">
        <f t="shared" si="49"/>
        <v>0.66</v>
      </c>
      <c r="FB64" s="164">
        <f>ROUND(((ES64-AVERAGE(ES$9:ES$350))/STDEVP(ES$9:ES$350)*10+50),2)</f>
        <v>62.14</v>
      </c>
      <c r="FC64" s="165">
        <f>ROUND(((ET64-AVERAGE(ET$9:ET$350))/STDEVP(ET$9:ET$350)*10+50),2)</f>
        <v>68.31</v>
      </c>
      <c r="FD64" s="165">
        <f>ROUND(((EU64-AVERAGE(EU$9:EU$350))/STDEVP(EU$9:EU$350)*10+50),2)</f>
        <v>45.71</v>
      </c>
      <c r="FE64" s="165">
        <f>ROUND(((EV64-AVERAGE(EV$9:EV$350))/STDEVP(EV$9:EV$350)*10+50),2)</f>
        <v>43.46</v>
      </c>
      <c r="FF64" s="165">
        <f>ROUND(((EW64-AVERAGE(EW$9:EW$350))/STDEVP(EW$9:EW$350)*10+50),2)</f>
        <v>43.02</v>
      </c>
      <c r="FG64" s="165">
        <f>ROUND(((EX64-AVERAGE(EX$9:EX$350))/STDEVP(EX$9:EX$350)*10+50),2)</f>
        <v>66.2</v>
      </c>
      <c r="FH64" s="165">
        <f>ROUND(((EY64-AVERAGE(EY$9:EY$350))/STDEVP(EY$9:EY$350)*10+50),2)</f>
        <v>40.06</v>
      </c>
      <c r="FI64" s="165">
        <f>ROUND(((EZ64-AVERAGE(EZ$9:EZ$350))/STDEVP(EZ$9:EZ$350)*10+50),2)</f>
        <v>45.09</v>
      </c>
      <c r="FJ64" s="166">
        <f>ROUND(((FA64-AVERAGE(FA$9:FA$350))/STDEVP(FA$9:FA$350)*10+50),2)</f>
        <v>38.799999999999997</v>
      </c>
      <c r="FK64" s="32">
        <f>RANK(FB64,$FB$9:$FB$350,0)</f>
        <v>35</v>
      </c>
      <c r="FL64" s="47">
        <f>RANK(FC64,$FC$9:$FC$350,0)</f>
        <v>15</v>
      </c>
      <c r="FM64" s="47">
        <f>RANK(FD64,$FD$9:$FD$350,0)</f>
        <v>198</v>
      </c>
      <c r="FN64" s="47">
        <f>RANK(FE64,$FE$9:$FE$350,0)</f>
        <v>242</v>
      </c>
      <c r="FO64" s="47">
        <f>RANK(FF64,$FF$9:$FF$350,0)</f>
        <v>253</v>
      </c>
      <c r="FP64" s="47">
        <f>RANK(FG64,$FG$9:$FG$350,0)</f>
        <v>22</v>
      </c>
      <c r="FQ64" s="47">
        <f>RANK(FH64,$FH$9:$FH$350,0)</f>
        <v>261</v>
      </c>
      <c r="FR64" s="47">
        <f>RANK(FI64,$FI$9:$FI$350,0)</f>
        <v>206</v>
      </c>
      <c r="FS64" s="48">
        <f>RANK(FJ64,$FJ$9:$FJ$350,0)</f>
        <v>308</v>
      </c>
      <c r="FT64" s="164">
        <f>ROUND(AVERAGEIF($DO$9:$DO$347,$DO64,$ES$9:$ES$347),2)</f>
        <v>0.95</v>
      </c>
      <c r="FU64" s="165">
        <f>ROUND(AVERAGEIF($DO$9:$DO$347,$DO64,$ET$9:$ET$347),2)</f>
        <v>0.99</v>
      </c>
      <c r="FV64" s="165">
        <f>ROUND(AVERAGEIF($DO$9:$DO$347,$DO64,$EU$9:$EU$347),2)</f>
        <v>0.44</v>
      </c>
      <c r="FW64" s="165">
        <f>ROUND(AVERAGEIF($DO$9:$DO$347,$DO64,$EV$9:$EV$347),2)</f>
        <v>0.45</v>
      </c>
      <c r="FX64" s="165">
        <f>ROUND(AVERAGEIF($DO$9:$DO$347,$DO64,$EW$9:$EW$347),2)</f>
        <v>0.36</v>
      </c>
      <c r="FY64" s="165">
        <f>ROUND(AVERAGEIF($DO$9:$DO$347,$DO64,$EX$9:$EX$347),2)</f>
        <v>0.84</v>
      </c>
      <c r="FZ64" s="165">
        <f>ROUND(AVERAGEIF($DO$9:$DO$347,$DO64,$EY$9:$EY$347),2)</f>
        <v>0.46</v>
      </c>
      <c r="GA64" s="165">
        <f>ROUND(AVERAGEIF($DO$9:$DO$347,$DO64,$EZ$9:$EZ$347),2)</f>
        <v>0.44</v>
      </c>
      <c r="GB64" s="166">
        <f>ROUND(AVERAGEIF($DO$9:$DO$347,$DO64,$FA$9:$FA$347),2)</f>
        <v>0.8</v>
      </c>
      <c r="GC64" s="239">
        <f t="shared" si="23"/>
        <v>0.3600000000000001</v>
      </c>
      <c r="GD64" s="243">
        <f t="shared" si="24"/>
        <v>0.3899999999999999</v>
      </c>
      <c r="GE64" s="243">
        <f t="shared" si="25"/>
        <v>2.9999999999999971E-2</v>
      </c>
      <c r="GF64" s="243">
        <f t="shared" si="26"/>
        <v>-7.0000000000000007E-2</v>
      </c>
      <c r="GG64" s="243">
        <f t="shared" si="27"/>
        <v>-0.16999999999999998</v>
      </c>
      <c r="GH64" s="243">
        <f t="shared" si="28"/>
        <v>-2.9999999999999916E-2</v>
      </c>
      <c r="GI64" s="243">
        <f t="shared" si="29"/>
        <v>-0.15000000000000002</v>
      </c>
      <c r="GJ64" s="243">
        <f t="shared" si="30"/>
        <v>2.9999999999999971E-2</v>
      </c>
      <c r="GK64" s="244">
        <f t="shared" si="31"/>
        <v>-0.14000000000000001</v>
      </c>
      <c r="GL64" s="238">
        <f>COUNTIFS($ES$9:$ES$350,"&gt;"&amp;ES64,$DO$9:$DO$350,$DO64)+1</f>
        <v>5</v>
      </c>
      <c r="GM64" s="240">
        <f>COUNTIFS($ET$9:$ET$350,"&gt;"&amp;ET64,$DO$9:$DO$350,$DO64)+1</f>
        <v>3</v>
      </c>
      <c r="GN64" s="240">
        <f>COUNTIFS($EU$9:$EU$350,"&gt;"&amp;EU64,$DO$9:$DO$350,$DO64)+1</f>
        <v>20</v>
      </c>
      <c r="GO64" s="240">
        <f>COUNTIFS($EV$9:$EV$350,"&gt;"&amp;EV64,$DO$9:$DO$350,$DO64)+1</f>
        <v>38</v>
      </c>
      <c r="GP64" s="240">
        <f>COUNTIFS($EW$9:$EW$350,"&gt;"&amp;EW64,$DO$9:$DO$350,$DO64)+1</f>
        <v>56</v>
      </c>
      <c r="GQ64" s="240">
        <f>COUNTIFS($EX$9:$EX$350,"&gt;"&amp;EX64,$DO$9:$DO$350,$DO64)+1</f>
        <v>20</v>
      </c>
      <c r="GR64" s="240">
        <f>COUNTIFS($EY$9:$EY$350,"&gt;"&amp;EY64,$DO$9:$DO$350,$DO64)+1</f>
        <v>49</v>
      </c>
      <c r="GS64" s="240">
        <f>COUNTIFS($EZ$9:$EZ$350,"&gt;"&amp;EZ64,$DO$9:$DO$350,$DO64)+1</f>
        <v>16</v>
      </c>
      <c r="GT64" s="241">
        <f>COUNTIFS($FA$9:$FA$350,"&gt;"&amp;FA64,$DO$9:$DO$350,$DO64)+1</f>
        <v>53</v>
      </c>
      <c r="GU64" s="167"/>
      <c r="GV64" s="49"/>
      <c r="GW64" s="49"/>
      <c r="GX64" s="49"/>
      <c r="GY64" s="49"/>
      <c r="GZ64" s="50"/>
      <c r="HA64" s="51"/>
      <c r="HB64" s="52"/>
      <c r="HC64" s="53"/>
      <c r="HD64" s="49"/>
      <c r="HE64" s="49"/>
      <c r="HF64" s="49"/>
      <c r="HG64" s="49"/>
      <c r="HH64" s="49"/>
      <c r="HI64" s="49"/>
      <c r="HJ64" s="144"/>
      <c r="HK64" s="51"/>
      <c r="HL64" s="49"/>
      <c r="HM64" s="49"/>
      <c r="HN64" s="49"/>
      <c r="HO64" s="49"/>
      <c r="HP64" s="49"/>
      <c r="HQ64" s="49"/>
      <c r="HR64" s="150"/>
      <c r="HS64" s="53"/>
      <c r="HT64" s="49"/>
      <c r="HU64" s="49"/>
      <c r="HV64" s="49"/>
      <c r="HW64" s="49"/>
      <c r="HX64" s="49"/>
      <c r="HY64" s="49"/>
      <c r="HZ64" s="144"/>
      <c r="IA64" s="51"/>
      <c r="IB64" s="49"/>
      <c r="IC64" s="49"/>
      <c r="ID64" s="49"/>
      <c r="IE64" s="49"/>
      <c r="IF64" s="49"/>
      <c r="IG64" s="49"/>
      <c r="IH64" s="49"/>
      <c r="II64" s="49"/>
      <c r="IJ64" s="49"/>
      <c r="IK64" s="49"/>
      <c r="IL64" s="49"/>
      <c r="IM64" s="150"/>
      <c r="IN64" s="51">
        <v>7.0000000000000007E-2</v>
      </c>
      <c r="IO64" s="49"/>
      <c r="IP64" s="49"/>
      <c r="IQ64" s="49"/>
      <c r="IR64" s="150"/>
      <c r="IS64" s="53"/>
      <c r="IT64" s="49"/>
      <c r="IU64" s="49"/>
      <c r="IV64" s="49"/>
      <c r="IW64" s="49"/>
      <c r="IX64" s="156"/>
      <c r="IY64" s="49"/>
      <c r="IZ64" s="49"/>
      <c r="JA64" s="49"/>
      <c r="JB64" s="49"/>
      <c r="JC64" s="49"/>
      <c r="JD64" s="49"/>
      <c r="JE64" s="49"/>
      <c r="JF64" s="49"/>
      <c r="JG64" s="156"/>
      <c r="JH64" s="49"/>
      <c r="JI64" s="49"/>
      <c r="JJ64" s="49"/>
      <c r="JK64" s="49"/>
      <c r="JL64" s="49"/>
      <c r="JM64" s="49"/>
      <c r="JN64" s="144"/>
      <c r="JO64" s="54"/>
      <c r="JP64" s="55"/>
      <c r="JQ64" s="51"/>
      <c r="JR64" s="49"/>
      <c r="JS64" s="47">
        <v>7</v>
      </c>
      <c r="JT64" s="47"/>
      <c r="JU64" s="47"/>
      <c r="JV64" s="245"/>
      <c r="JW64" s="53"/>
      <c r="JX64" s="49"/>
      <c r="JY64" s="49"/>
      <c r="JZ64" s="49"/>
      <c r="KA64" s="144"/>
      <c r="KB64" s="51">
        <v>0.05</v>
      </c>
      <c r="KC64" s="49"/>
      <c r="KD64" s="49"/>
      <c r="KE64" s="49"/>
      <c r="KF64" s="49"/>
      <c r="KG64" s="49"/>
      <c r="KH64" s="49"/>
      <c r="KI64" s="49"/>
      <c r="KJ64" s="150"/>
      <c r="KK64" s="53"/>
      <c r="KL64" s="49"/>
      <c r="KM64" s="49"/>
      <c r="KN64" s="49"/>
      <c r="KO64" s="49"/>
      <c r="KP64" s="49"/>
      <c r="KQ64" s="49"/>
      <c r="KR64" s="49"/>
      <c r="KS64" s="49"/>
      <c r="KT64" s="49"/>
      <c r="KU64" s="49"/>
      <c r="KV64" s="49"/>
      <c r="KW64" s="156"/>
      <c r="KX64" s="156"/>
      <c r="KY64" s="156"/>
      <c r="KZ64" s="49"/>
      <c r="LA64" s="49"/>
      <c r="LB64" s="49"/>
      <c r="LC64" s="49"/>
      <c r="LD64" s="49"/>
      <c r="LE64" s="156"/>
      <c r="LF64" s="49"/>
      <c r="LG64" s="49"/>
      <c r="LH64" s="49"/>
      <c r="LI64" s="49"/>
      <c r="LJ64" s="49"/>
      <c r="LK64" s="49"/>
      <c r="LL64" s="49"/>
      <c r="LM64" s="49"/>
      <c r="LN64" s="156"/>
      <c r="LO64" s="49"/>
      <c r="LP64" s="49"/>
      <c r="LQ64" s="49"/>
      <c r="LR64" s="49"/>
      <c r="LS64" s="49"/>
      <c r="LT64" s="49"/>
      <c r="LU64" s="56"/>
      <c r="LV64" s="35" t="s">
        <v>479</v>
      </c>
      <c r="LW64" s="36" t="s">
        <v>485</v>
      </c>
      <c r="LX64" s="198" t="s">
        <v>836</v>
      </c>
      <c r="LY64" s="202" t="s">
        <v>837</v>
      </c>
      <c r="LZ64" s="193"/>
      <c r="MA64" s="5" t="s">
        <v>1</v>
      </c>
    </row>
    <row r="65" spans="1:339" ht="17.25" customHeight="1" x14ac:dyDescent="0.15">
      <c r="A65" s="181">
        <v>57</v>
      </c>
      <c r="B65" s="242" t="s">
        <v>485</v>
      </c>
      <c r="C65" s="37"/>
      <c r="D65" s="37"/>
      <c r="E65" s="38" t="s">
        <v>345</v>
      </c>
      <c r="F65" s="36">
        <v>32</v>
      </c>
      <c r="G65" s="36" t="s">
        <v>373</v>
      </c>
      <c r="H65" s="36" t="s">
        <v>481</v>
      </c>
      <c r="I65" s="39" t="s">
        <v>348</v>
      </c>
      <c r="J65" s="40" t="s">
        <v>348</v>
      </c>
      <c r="K65" s="40" t="s">
        <v>348</v>
      </c>
      <c r="L65" s="40" t="s">
        <v>348</v>
      </c>
      <c r="M65" s="40" t="s">
        <v>348</v>
      </c>
      <c r="N65" s="40" t="s">
        <v>348</v>
      </c>
      <c r="O65" s="40" t="s">
        <v>348</v>
      </c>
      <c r="P65" s="40" t="s">
        <v>348</v>
      </c>
      <c r="Q65" s="40" t="s">
        <v>348</v>
      </c>
      <c r="R65" s="41" t="s">
        <v>348</v>
      </c>
      <c r="S65" s="42" t="s">
        <v>348</v>
      </c>
      <c r="T65" s="40" t="s">
        <v>348</v>
      </c>
      <c r="U65" s="40" t="s">
        <v>348</v>
      </c>
      <c r="V65" s="40" t="s">
        <v>348</v>
      </c>
      <c r="W65" s="40" t="s">
        <v>348</v>
      </c>
      <c r="X65" s="40" t="s">
        <v>348</v>
      </c>
      <c r="Y65" s="40" t="s">
        <v>348</v>
      </c>
      <c r="Z65" s="40" t="s">
        <v>348</v>
      </c>
      <c r="AA65" s="40" t="s">
        <v>351</v>
      </c>
      <c r="AB65" s="41" t="s">
        <v>351</v>
      </c>
      <c r="AC65" s="42" t="s">
        <v>351</v>
      </c>
      <c r="AD65" s="40" t="s">
        <v>351</v>
      </c>
      <c r="AE65" s="40" t="s">
        <v>351</v>
      </c>
      <c r="AF65" s="40" t="s">
        <v>351</v>
      </c>
      <c r="AG65" s="40" t="s">
        <v>348</v>
      </c>
      <c r="AH65" s="40" t="s">
        <v>348</v>
      </c>
      <c r="AI65" s="40" t="s">
        <v>348</v>
      </c>
      <c r="AJ65" s="40" t="s">
        <v>348</v>
      </c>
      <c r="AK65" s="40" t="s">
        <v>348</v>
      </c>
      <c r="AL65" s="41" t="s">
        <v>348</v>
      </c>
      <c r="AM65" s="42" t="s">
        <v>348</v>
      </c>
      <c r="AN65" s="40" t="s">
        <v>348</v>
      </c>
      <c r="AO65" s="40" t="s">
        <v>348</v>
      </c>
      <c r="AP65" s="40" t="s">
        <v>348</v>
      </c>
      <c r="AQ65" s="40" t="s">
        <v>348</v>
      </c>
      <c r="AR65" s="40" t="s">
        <v>348</v>
      </c>
      <c r="AS65" s="40" t="s">
        <v>348</v>
      </c>
      <c r="AT65" s="40" t="s">
        <v>348</v>
      </c>
      <c r="AU65" s="40" t="s">
        <v>348</v>
      </c>
      <c r="AV65" s="41" t="s">
        <v>348</v>
      </c>
      <c r="AW65" s="42" t="s">
        <v>348</v>
      </c>
      <c r="AX65" s="40" t="s">
        <v>348</v>
      </c>
      <c r="AY65" s="40" t="s">
        <v>348</v>
      </c>
      <c r="AZ65" s="40" t="s">
        <v>348</v>
      </c>
      <c r="BA65" s="40" t="s">
        <v>348</v>
      </c>
      <c r="BB65" s="40" t="s">
        <v>348</v>
      </c>
      <c r="BC65" s="40" t="s">
        <v>348</v>
      </c>
      <c r="BD65" s="40" t="s">
        <v>348</v>
      </c>
      <c r="BE65" s="40" t="s">
        <v>348</v>
      </c>
      <c r="BF65" s="41" t="s">
        <v>348</v>
      </c>
      <c r="BG65" s="42" t="s">
        <v>348</v>
      </c>
      <c r="BH65" s="40" t="s">
        <v>348</v>
      </c>
      <c r="BI65" s="40" t="s">
        <v>348</v>
      </c>
      <c r="BJ65" s="40" t="s">
        <v>348</v>
      </c>
      <c r="BK65" s="40" t="s">
        <v>348</v>
      </c>
      <c r="BL65" s="40" t="s">
        <v>348</v>
      </c>
      <c r="BM65" s="40" t="s">
        <v>348</v>
      </c>
      <c r="BN65" s="40" t="s">
        <v>348</v>
      </c>
      <c r="BO65" s="40" t="s">
        <v>348</v>
      </c>
      <c r="BP65" s="41" t="s">
        <v>348</v>
      </c>
      <c r="BQ65" s="43" t="s">
        <v>348</v>
      </c>
      <c r="BR65" s="40" t="s">
        <v>348</v>
      </c>
      <c r="BS65" s="40" t="s">
        <v>348</v>
      </c>
      <c r="BT65" s="40" t="s">
        <v>348</v>
      </c>
      <c r="BU65" s="40" t="s">
        <v>348</v>
      </c>
      <c r="BV65" s="40" t="s">
        <v>348</v>
      </c>
      <c r="BW65" s="40" t="s">
        <v>348</v>
      </c>
      <c r="BX65" s="40" t="s">
        <v>348</v>
      </c>
      <c r="BY65" s="40" t="s">
        <v>348</v>
      </c>
      <c r="BZ65" s="41" t="s">
        <v>348</v>
      </c>
      <c r="CA65" s="42" t="s">
        <v>348</v>
      </c>
      <c r="CB65" s="40" t="s">
        <v>348</v>
      </c>
      <c r="CC65" s="40" t="s">
        <v>348</v>
      </c>
      <c r="CD65" s="40" t="s">
        <v>348</v>
      </c>
      <c r="CE65" s="40" t="s">
        <v>348</v>
      </c>
      <c r="CF65" s="40" t="s">
        <v>348</v>
      </c>
      <c r="CG65" s="40" t="s">
        <v>348</v>
      </c>
      <c r="CH65" s="40" t="s">
        <v>348</v>
      </c>
      <c r="CI65" s="40" t="s">
        <v>348</v>
      </c>
      <c r="CJ65" s="41" t="s">
        <v>348</v>
      </c>
      <c r="CK65" s="42" t="s">
        <v>348</v>
      </c>
      <c r="CL65" s="40" t="s">
        <v>348</v>
      </c>
      <c r="CM65" s="40" t="s">
        <v>348</v>
      </c>
      <c r="CN65" s="40" t="s">
        <v>348</v>
      </c>
      <c r="CO65" s="40" t="s">
        <v>348</v>
      </c>
      <c r="CP65" s="40" t="s">
        <v>348</v>
      </c>
      <c r="CQ65" s="40" t="s">
        <v>348</v>
      </c>
      <c r="CR65" s="40" t="s">
        <v>348</v>
      </c>
      <c r="CS65" s="40" t="s">
        <v>348</v>
      </c>
      <c r="CT65" s="44" t="s">
        <v>348</v>
      </c>
      <c r="CU65" s="32" t="s">
        <v>354</v>
      </c>
      <c r="CV65" s="47">
        <v>2</v>
      </c>
      <c r="CW65" s="47">
        <v>3</v>
      </c>
      <c r="CX65" s="47">
        <v>3</v>
      </c>
      <c r="CY65" s="55">
        <v>4</v>
      </c>
      <c r="CZ65" s="34" t="s">
        <v>354</v>
      </c>
      <c r="DA65" s="47">
        <f t="shared" si="32"/>
        <v>2</v>
      </c>
      <c r="DB65" s="47">
        <f t="shared" si="33"/>
        <v>6</v>
      </c>
      <c r="DC65" s="47">
        <f t="shared" si="34"/>
        <v>18</v>
      </c>
      <c r="DD65" s="179">
        <f t="shared" si="35"/>
        <v>72</v>
      </c>
      <c r="DE65" s="32">
        <v>300</v>
      </c>
      <c r="DF65" s="47">
        <v>450</v>
      </c>
      <c r="DG65" s="47">
        <v>900</v>
      </c>
      <c r="DH65" s="47">
        <v>1500</v>
      </c>
      <c r="DI65" s="55">
        <v>4500</v>
      </c>
      <c r="DJ65" s="174">
        <v>1</v>
      </c>
      <c r="DK65" s="49">
        <f t="shared" si="36"/>
        <v>0.75</v>
      </c>
      <c r="DL65" s="49">
        <f t="shared" si="37"/>
        <v>0.5</v>
      </c>
      <c r="DM65" s="49">
        <f t="shared" si="38"/>
        <v>0.27777777777777773</v>
      </c>
      <c r="DN65" s="56">
        <f t="shared" si="39"/>
        <v>0.20833333333333334</v>
      </c>
      <c r="DO65" s="45" t="s">
        <v>376</v>
      </c>
      <c r="DP65" s="31" t="s">
        <v>83</v>
      </c>
      <c r="DQ65" s="46">
        <v>4</v>
      </c>
      <c r="DR65" s="32">
        <v>18</v>
      </c>
      <c r="DS65" s="47">
        <v>24</v>
      </c>
      <c r="DT65" s="47">
        <v>33</v>
      </c>
      <c r="DU65" s="47">
        <v>9</v>
      </c>
      <c r="DV65" s="47">
        <v>10</v>
      </c>
      <c r="DW65" s="47">
        <v>12</v>
      </c>
      <c r="DX65" s="47">
        <v>55</v>
      </c>
      <c r="DY65" s="47">
        <v>33</v>
      </c>
      <c r="DZ65" s="48">
        <f t="shared" si="40"/>
        <v>43</v>
      </c>
      <c r="EA65" s="32">
        <f>RANK(DR65,$DR$9:$DR$350,0)</f>
        <v>287</v>
      </c>
      <c r="EB65" s="47">
        <f>RANK(DS65,$DS$9:$DS$350,0)</f>
        <v>213</v>
      </c>
      <c r="EC65" s="47">
        <f>RANK(DT65,$DT$9:$DT$350,0)</f>
        <v>129</v>
      </c>
      <c r="ED65" s="47">
        <f>RANK(DU65,$DU$9:$DU$350,0)</f>
        <v>278</v>
      </c>
      <c r="EE65" s="47">
        <f>RANK(DV65,$DV$9:$DV$350,0)</f>
        <v>216</v>
      </c>
      <c r="EF65" s="47">
        <f>RANK(DW65,$DW$9:$DW$350,0)</f>
        <v>170</v>
      </c>
      <c r="EG65" s="47">
        <f>RANK(DX65,$DX$9:$DX$350,0)</f>
        <v>73</v>
      </c>
      <c r="EH65" s="47">
        <f>RANK(DY65,$DY$9:$DY$350,0)</f>
        <v>160</v>
      </c>
      <c r="EI65" s="48">
        <f>RANK(DZ65,$DZ$9:$DZ$350,0)</f>
        <v>197</v>
      </c>
      <c r="EJ65" s="32">
        <f>COUNTIFS($DR$9:$DR$350,"&gt;"&amp;DR65,$DO$9:$DO$350,DO65)+1</f>
        <v>58</v>
      </c>
      <c r="EK65" s="47">
        <f>COUNTIFS($DS$9:$DS$350,"&gt;"&amp;DS65,$DO$9:$DO$350,DO65)+1</f>
        <v>51</v>
      </c>
      <c r="EL65" s="47">
        <f>COUNTIFS($DT$9:$DT$350,"&gt;"&amp;DT65,$DO$9:$DO$350,DO65)+1</f>
        <v>35</v>
      </c>
      <c r="EM65" s="47">
        <f>COUNTIFS($DU$9:$DU$350,"&gt;"&amp;DU65,$DO$9:$DO$350,DO65)+1</f>
        <v>58</v>
      </c>
      <c r="EN65" s="47">
        <f>COUNTIFS($DV$9:$DV$350,"&gt;"&amp;DV65,$DO$9:$DO$350,DO65)+1</f>
        <v>50</v>
      </c>
      <c r="EO65" s="47">
        <f>COUNTIFS($DW$9:$DW$350,"&gt;"&amp;DW65,$DO$9:$DO$350,DO65)+1</f>
        <v>46</v>
      </c>
      <c r="EP65" s="47">
        <f>COUNTIFS($DX$9:$DX$350,"&gt;"&amp;DX65,$DO$9:$DO$350,DO65)+1</f>
        <v>36</v>
      </c>
      <c r="EQ65" s="47">
        <f>COUNTIFS($DY$9:$DY$350,"&gt;"&amp;DY65,$DO$9:$DO$350,DO65)+1</f>
        <v>44</v>
      </c>
      <c r="ER65" s="48">
        <f>COUNTIFS($DZ$9:$DZ$350,"&gt;"&amp;DZ65,$DO$9:$DO$350,DO65)+1</f>
        <v>43</v>
      </c>
      <c r="ES65" s="164">
        <f t="shared" si="41"/>
        <v>0.56000000000000005</v>
      </c>
      <c r="ET65" s="165">
        <f t="shared" si="42"/>
        <v>0.75</v>
      </c>
      <c r="EU65" s="165">
        <f t="shared" si="43"/>
        <v>1.03</v>
      </c>
      <c r="EV65" s="165">
        <f t="shared" si="44"/>
        <v>0.28000000000000003</v>
      </c>
      <c r="EW65" s="165">
        <f t="shared" si="45"/>
        <v>0.31</v>
      </c>
      <c r="EX65" s="165">
        <f t="shared" si="46"/>
        <v>0.38</v>
      </c>
      <c r="EY65" s="165">
        <f t="shared" si="47"/>
        <v>1.72</v>
      </c>
      <c r="EZ65" s="165">
        <f t="shared" si="48"/>
        <v>1.03</v>
      </c>
      <c r="FA65" s="213">
        <f t="shared" si="49"/>
        <v>1.34</v>
      </c>
      <c r="FB65" s="164">
        <f>ROUND(((ES65-AVERAGE(ES$9:ES$350))/STDEVP(ES$9:ES$350)*10+50),2)</f>
        <v>34.44</v>
      </c>
      <c r="FC65" s="165">
        <f>ROUND(((ET65-AVERAGE(ET$9:ET$350))/STDEVP(ET$9:ET$350)*10+50),2)</f>
        <v>50.7</v>
      </c>
      <c r="FD65" s="165">
        <f>ROUND(((EU65-AVERAGE(EU$9:EU$350))/STDEVP(EU$9:EU$350)*10+50),2)</f>
        <v>67.56</v>
      </c>
      <c r="FE65" s="165">
        <f>ROUND(((EV65-AVERAGE(EV$9:EV$350))/STDEVP(EV$9:EV$350)*10+50),2)</f>
        <v>38.369999999999997</v>
      </c>
      <c r="FF65" s="165">
        <f>ROUND(((EW65-AVERAGE(EW$9:EW$350))/STDEVP(EW$9:EW$350)*10+50),2)</f>
        <v>47.1</v>
      </c>
      <c r="FG65" s="165">
        <f>ROUND(((EX65-AVERAGE(EX$9:EX$350))/STDEVP(EX$9:EX$350)*10+50),2)</f>
        <v>50.96</v>
      </c>
      <c r="FH65" s="165">
        <f>ROUND(((EY65-AVERAGE(EY$9:EY$350))/STDEVP(EY$9:EY$350)*10+50),2)</f>
        <v>82.45</v>
      </c>
      <c r="FI65" s="165">
        <f>ROUND(((EZ65-AVERAGE(EZ$9:EZ$350))/STDEVP(EZ$9:EZ$350)*10+50),2)</f>
        <v>61.87</v>
      </c>
      <c r="FJ65" s="166">
        <f>ROUND(((FA65-AVERAGE(FA$9:FA$350))/STDEVP(FA$9:FA$350)*10+50),2)</f>
        <v>62.98</v>
      </c>
      <c r="FK65" s="32">
        <f>RANK(FB65,$FB$9:$FB$350,0)</f>
        <v>298</v>
      </c>
      <c r="FL65" s="47">
        <f>RANK(FC65,$FC$9:$FC$350,0)</f>
        <v>135</v>
      </c>
      <c r="FM65" s="47">
        <f>RANK(FD65,$FD$9:$FD$350,0)</f>
        <v>18</v>
      </c>
      <c r="FN65" s="47">
        <f>RANK(FE65,$FE$9:$FE$350,0)</f>
        <v>283</v>
      </c>
      <c r="FO65" s="47">
        <f>RANK(FF65,$FF$9:$FF$350,0)</f>
        <v>138</v>
      </c>
      <c r="FP65" s="47">
        <f>RANK(FG65,$FG$9:$FG$350,0)</f>
        <v>83</v>
      </c>
      <c r="FQ65" s="47">
        <f>RANK(FH65,$FH$9:$FH$350,0)</f>
        <v>2</v>
      </c>
      <c r="FR65" s="47">
        <f>RANK(FI65,$FI$9:$FI$350,0)</f>
        <v>32</v>
      </c>
      <c r="FS65" s="48">
        <f>RANK(FJ65,$FJ$9:$FJ$350,0)</f>
        <v>27</v>
      </c>
      <c r="FT65" s="164">
        <f>ROUND(AVERAGEIF($DO$9:$DO$347,$DO65,$ES$9:$ES$347),2)</f>
        <v>0.95</v>
      </c>
      <c r="FU65" s="165">
        <f>ROUND(AVERAGEIF($DO$9:$DO$347,$DO65,$ET$9:$ET$347),2)</f>
        <v>0.69</v>
      </c>
      <c r="FV65" s="165">
        <f>ROUND(AVERAGEIF($DO$9:$DO$347,$DO65,$EU$9:$EU$347),2)</f>
        <v>0.66</v>
      </c>
      <c r="FW65" s="165">
        <f>ROUND(AVERAGEIF($DO$9:$DO$347,$DO65,$EV$9:$EV$347),2)</f>
        <v>0.52</v>
      </c>
      <c r="FX65" s="165">
        <f>ROUND(AVERAGEIF($DO$9:$DO$347,$DO65,$EW$9:$EW$347),2)</f>
        <v>0.32</v>
      </c>
      <c r="FY65" s="165">
        <f>ROUND(AVERAGEIF($DO$9:$DO$347,$DO65,$EX$9:$EX$347),2)</f>
        <v>0.34</v>
      </c>
      <c r="FZ65" s="165">
        <f>ROUND(AVERAGEIF($DO$9:$DO$347,$DO65,$EY$9:$EY$347),2)</f>
        <v>1.04</v>
      </c>
      <c r="GA65" s="165">
        <f>ROUND(AVERAGEIF($DO$9:$DO$347,$DO65,$EZ$9:$EZ$347),2)</f>
        <v>0.86</v>
      </c>
      <c r="GB65" s="166">
        <f>ROUND(AVERAGEIF($DO$9:$DO$347,$DO65,$FA$9:$FA$347),2)</f>
        <v>0.98</v>
      </c>
      <c r="GC65" s="239">
        <f t="shared" si="23"/>
        <v>-0.3899999999999999</v>
      </c>
      <c r="GD65" s="243">
        <f t="shared" si="24"/>
        <v>6.0000000000000053E-2</v>
      </c>
      <c r="GE65" s="243">
        <f t="shared" si="25"/>
        <v>0.37</v>
      </c>
      <c r="GF65" s="243">
        <f t="shared" si="26"/>
        <v>-0.24</v>
      </c>
      <c r="GG65" s="243">
        <f t="shared" si="27"/>
        <v>-1.0000000000000009E-2</v>
      </c>
      <c r="GH65" s="243">
        <f t="shared" si="28"/>
        <v>3.999999999999998E-2</v>
      </c>
      <c r="GI65" s="243">
        <f t="shared" si="29"/>
        <v>0.67999999999999994</v>
      </c>
      <c r="GJ65" s="243">
        <f t="shared" si="30"/>
        <v>0.17000000000000004</v>
      </c>
      <c r="GK65" s="244">
        <f t="shared" si="31"/>
        <v>0.3600000000000001</v>
      </c>
      <c r="GL65" s="238">
        <f>COUNTIFS($ES$9:$ES$350,"&gt;"&amp;ES65,$DO$9:$DO$350,$DO65)+1</f>
        <v>58</v>
      </c>
      <c r="GM65" s="240">
        <f>COUNTIFS($ET$9:$ET$350,"&gt;"&amp;ET65,$DO$9:$DO$350,$DO65)+1</f>
        <v>21</v>
      </c>
      <c r="GN65" s="240">
        <f>COUNTIFS($EU$9:$EU$350,"&gt;"&amp;EU65,$DO$9:$DO$350,$DO65)+1</f>
        <v>3</v>
      </c>
      <c r="GO65" s="240">
        <f>COUNTIFS($EV$9:$EV$350,"&gt;"&amp;EV65,$DO$9:$DO$350,$DO65)+1</f>
        <v>61</v>
      </c>
      <c r="GP65" s="240">
        <f>COUNTIFS($EW$9:$EW$350,"&gt;"&amp;EW65,$DO$9:$DO$350,$DO65)+1</f>
        <v>27</v>
      </c>
      <c r="GQ65" s="240">
        <f>COUNTIFS($EX$9:$EX$350,"&gt;"&amp;EX65,$DO$9:$DO$350,$DO65)+1</f>
        <v>16</v>
      </c>
      <c r="GR65" s="240">
        <f>COUNTIFS($EY$9:$EY$350,"&gt;"&amp;EY65,$DO$9:$DO$350,$DO65)+1</f>
        <v>2</v>
      </c>
      <c r="GS65" s="240">
        <f>COUNTIFS($EZ$9:$EZ$350,"&gt;"&amp;EZ65,$DO$9:$DO$350,$DO65)+1</f>
        <v>11</v>
      </c>
      <c r="GT65" s="241">
        <f>COUNTIFS($FA$9:$FA$350,"&gt;"&amp;FA65,$DO$9:$DO$350,$DO65)+1</f>
        <v>6</v>
      </c>
      <c r="GU65" s="167">
        <v>7.0000000000000007E-2</v>
      </c>
      <c r="GV65" s="49"/>
      <c r="GW65" s="49"/>
      <c r="GX65" s="49"/>
      <c r="GY65" s="49"/>
      <c r="GZ65" s="50"/>
      <c r="HA65" s="51"/>
      <c r="HB65" s="52"/>
      <c r="HC65" s="53"/>
      <c r="HD65" s="49"/>
      <c r="HE65" s="49"/>
      <c r="HF65" s="49"/>
      <c r="HG65" s="49"/>
      <c r="HH65" s="49"/>
      <c r="HI65" s="49"/>
      <c r="HJ65" s="144">
        <v>0.05</v>
      </c>
      <c r="HK65" s="51"/>
      <c r="HL65" s="49"/>
      <c r="HM65" s="49"/>
      <c r="HN65" s="49"/>
      <c r="HO65" s="49"/>
      <c r="HP65" s="49"/>
      <c r="HQ65" s="49"/>
      <c r="HR65" s="150"/>
      <c r="HS65" s="53"/>
      <c r="HT65" s="49"/>
      <c r="HU65" s="49"/>
      <c r="HV65" s="49"/>
      <c r="HW65" s="49"/>
      <c r="HX65" s="49"/>
      <c r="HY65" s="49"/>
      <c r="HZ65" s="144"/>
      <c r="IA65" s="51"/>
      <c r="IB65" s="49"/>
      <c r="IC65" s="49"/>
      <c r="ID65" s="49"/>
      <c r="IE65" s="49"/>
      <c r="IF65" s="49"/>
      <c r="IG65" s="49"/>
      <c r="IH65" s="49"/>
      <c r="II65" s="49"/>
      <c r="IJ65" s="49"/>
      <c r="IK65" s="49"/>
      <c r="IL65" s="49"/>
      <c r="IM65" s="150"/>
      <c r="IN65" s="51"/>
      <c r="IO65" s="49"/>
      <c r="IP65" s="49"/>
      <c r="IQ65" s="49"/>
      <c r="IR65" s="150"/>
      <c r="IS65" s="53"/>
      <c r="IT65" s="49"/>
      <c r="IU65" s="49"/>
      <c r="IV65" s="49"/>
      <c r="IW65" s="49"/>
      <c r="IX65" s="156"/>
      <c r="IY65" s="49"/>
      <c r="IZ65" s="49"/>
      <c r="JA65" s="49"/>
      <c r="JB65" s="49"/>
      <c r="JC65" s="49"/>
      <c r="JD65" s="49"/>
      <c r="JE65" s="49"/>
      <c r="JF65" s="49"/>
      <c r="JG65" s="156"/>
      <c r="JH65" s="49"/>
      <c r="JI65" s="49"/>
      <c r="JJ65" s="49"/>
      <c r="JK65" s="49"/>
      <c r="JL65" s="49"/>
      <c r="JM65" s="49"/>
      <c r="JN65" s="144"/>
      <c r="JO65" s="54"/>
      <c r="JP65" s="55"/>
      <c r="JQ65" s="51"/>
      <c r="JR65" s="49"/>
      <c r="JS65" s="47"/>
      <c r="JT65" s="47"/>
      <c r="JU65" s="47"/>
      <c r="JV65" s="245"/>
      <c r="JW65" s="53"/>
      <c r="JX65" s="49"/>
      <c r="JY65" s="49"/>
      <c r="JZ65" s="49"/>
      <c r="KA65" s="144"/>
      <c r="KB65" s="51"/>
      <c r="KC65" s="49"/>
      <c r="KD65" s="49"/>
      <c r="KE65" s="49"/>
      <c r="KF65" s="49"/>
      <c r="KG65" s="49"/>
      <c r="KH65" s="49"/>
      <c r="KI65" s="49"/>
      <c r="KJ65" s="150"/>
      <c r="KK65" s="53"/>
      <c r="KL65" s="49"/>
      <c r="KM65" s="49"/>
      <c r="KN65" s="49"/>
      <c r="KO65" s="49"/>
      <c r="KP65" s="49"/>
      <c r="KQ65" s="49"/>
      <c r="KR65" s="49"/>
      <c r="KS65" s="49"/>
      <c r="KT65" s="49"/>
      <c r="KU65" s="49"/>
      <c r="KV65" s="49"/>
      <c r="KW65" s="156"/>
      <c r="KX65" s="156"/>
      <c r="KY65" s="156"/>
      <c r="KZ65" s="49"/>
      <c r="LA65" s="49"/>
      <c r="LB65" s="49"/>
      <c r="LC65" s="49"/>
      <c r="LD65" s="49"/>
      <c r="LE65" s="156"/>
      <c r="LF65" s="49">
        <v>0.05</v>
      </c>
      <c r="LG65" s="49"/>
      <c r="LH65" s="49"/>
      <c r="LI65" s="49"/>
      <c r="LJ65" s="49"/>
      <c r="LK65" s="49"/>
      <c r="LL65" s="49"/>
      <c r="LM65" s="49"/>
      <c r="LN65" s="156"/>
      <c r="LO65" s="49"/>
      <c r="LP65" s="49"/>
      <c r="LQ65" s="49"/>
      <c r="LR65" s="49"/>
      <c r="LS65" s="49"/>
      <c r="LT65" s="49"/>
      <c r="LU65" s="56"/>
      <c r="LV65" s="35" t="s">
        <v>482</v>
      </c>
      <c r="LW65" s="36" t="s">
        <v>486</v>
      </c>
      <c r="LX65" s="198" t="s">
        <v>838</v>
      </c>
      <c r="LY65" s="202" t="s">
        <v>839</v>
      </c>
      <c r="LZ65" s="193"/>
      <c r="MA65" s="5" t="s">
        <v>1</v>
      </c>
    </row>
    <row r="66" spans="1:339" ht="17.25" customHeight="1" x14ac:dyDescent="0.15">
      <c r="A66" s="181">
        <v>58</v>
      </c>
      <c r="B66" s="242" t="s">
        <v>486</v>
      </c>
      <c r="C66" s="37"/>
      <c r="D66" s="37"/>
      <c r="E66" s="38" t="s">
        <v>345</v>
      </c>
      <c r="F66" s="36">
        <v>32</v>
      </c>
      <c r="G66" s="36" t="s">
        <v>373</v>
      </c>
      <c r="H66" s="36" t="s">
        <v>481</v>
      </c>
      <c r="I66" s="39" t="s">
        <v>348</v>
      </c>
      <c r="J66" s="40" t="s">
        <v>348</v>
      </c>
      <c r="K66" s="40" t="s">
        <v>348</v>
      </c>
      <c r="L66" s="40" t="s">
        <v>348</v>
      </c>
      <c r="M66" s="40" t="s">
        <v>348</v>
      </c>
      <c r="N66" s="40" t="s">
        <v>348</v>
      </c>
      <c r="O66" s="40" t="s">
        <v>348</v>
      </c>
      <c r="P66" s="40" t="s">
        <v>348</v>
      </c>
      <c r="Q66" s="40" t="s">
        <v>348</v>
      </c>
      <c r="R66" s="41" t="s">
        <v>348</v>
      </c>
      <c r="S66" s="42" t="s">
        <v>348</v>
      </c>
      <c r="T66" s="40" t="s">
        <v>348</v>
      </c>
      <c r="U66" s="40" t="s">
        <v>348</v>
      </c>
      <c r="V66" s="40" t="s">
        <v>348</v>
      </c>
      <c r="W66" s="40" t="s">
        <v>348</v>
      </c>
      <c r="X66" s="40" t="s">
        <v>348</v>
      </c>
      <c r="Y66" s="40" t="s">
        <v>348</v>
      </c>
      <c r="Z66" s="40" t="s">
        <v>348</v>
      </c>
      <c r="AA66" s="40" t="s">
        <v>351</v>
      </c>
      <c r="AB66" s="41" t="s">
        <v>351</v>
      </c>
      <c r="AC66" s="42" t="s">
        <v>351</v>
      </c>
      <c r="AD66" s="40" t="s">
        <v>351</v>
      </c>
      <c r="AE66" s="40" t="s">
        <v>351</v>
      </c>
      <c r="AF66" s="40" t="s">
        <v>351</v>
      </c>
      <c r="AG66" s="40" t="s">
        <v>348</v>
      </c>
      <c r="AH66" s="40" t="s">
        <v>348</v>
      </c>
      <c r="AI66" s="40" t="s">
        <v>348</v>
      </c>
      <c r="AJ66" s="40" t="s">
        <v>348</v>
      </c>
      <c r="AK66" s="40" t="s">
        <v>348</v>
      </c>
      <c r="AL66" s="41" t="s">
        <v>348</v>
      </c>
      <c r="AM66" s="42" t="s">
        <v>348</v>
      </c>
      <c r="AN66" s="40" t="s">
        <v>348</v>
      </c>
      <c r="AO66" s="40" t="s">
        <v>348</v>
      </c>
      <c r="AP66" s="40" t="s">
        <v>348</v>
      </c>
      <c r="AQ66" s="40" t="s">
        <v>348</v>
      </c>
      <c r="AR66" s="40" t="s">
        <v>348</v>
      </c>
      <c r="AS66" s="40" t="s">
        <v>348</v>
      </c>
      <c r="AT66" s="40" t="s">
        <v>348</v>
      </c>
      <c r="AU66" s="40" t="s">
        <v>348</v>
      </c>
      <c r="AV66" s="41" t="s">
        <v>348</v>
      </c>
      <c r="AW66" s="42" t="s">
        <v>348</v>
      </c>
      <c r="AX66" s="40" t="s">
        <v>348</v>
      </c>
      <c r="AY66" s="40" t="s">
        <v>348</v>
      </c>
      <c r="AZ66" s="40" t="s">
        <v>348</v>
      </c>
      <c r="BA66" s="40" t="s">
        <v>348</v>
      </c>
      <c r="BB66" s="40" t="s">
        <v>348</v>
      </c>
      <c r="BC66" s="40" t="s">
        <v>348</v>
      </c>
      <c r="BD66" s="40" t="s">
        <v>348</v>
      </c>
      <c r="BE66" s="40" t="s">
        <v>348</v>
      </c>
      <c r="BF66" s="41" t="s">
        <v>348</v>
      </c>
      <c r="BG66" s="42" t="s">
        <v>348</v>
      </c>
      <c r="BH66" s="40" t="s">
        <v>348</v>
      </c>
      <c r="BI66" s="40" t="s">
        <v>348</v>
      </c>
      <c r="BJ66" s="40" t="s">
        <v>348</v>
      </c>
      <c r="BK66" s="40" t="s">
        <v>348</v>
      </c>
      <c r="BL66" s="40" t="s">
        <v>348</v>
      </c>
      <c r="BM66" s="40" t="s">
        <v>348</v>
      </c>
      <c r="BN66" s="40" t="s">
        <v>348</v>
      </c>
      <c r="BO66" s="40" t="s">
        <v>348</v>
      </c>
      <c r="BP66" s="41" t="s">
        <v>348</v>
      </c>
      <c r="BQ66" s="43" t="s">
        <v>348</v>
      </c>
      <c r="BR66" s="40" t="s">
        <v>348</v>
      </c>
      <c r="BS66" s="40" t="s">
        <v>348</v>
      </c>
      <c r="BT66" s="40" t="s">
        <v>348</v>
      </c>
      <c r="BU66" s="40" t="s">
        <v>348</v>
      </c>
      <c r="BV66" s="40" t="s">
        <v>348</v>
      </c>
      <c r="BW66" s="40" t="s">
        <v>348</v>
      </c>
      <c r="BX66" s="40" t="s">
        <v>348</v>
      </c>
      <c r="BY66" s="40" t="s">
        <v>348</v>
      </c>
      <c r="BZ66" s="41" t="s">
        <v>348</v>
      </c>
      <c r="CA66" s="42" t="s">
        <v>348</v>
      </c>
      <c r="CB66" s="40" t="s">
        <v>348</v>
      </c>
      <c r="CC66" s="40" t="s">
        <v>348</v>
      </c>
      <c r="CD66" s="40" t="s">
        <v>348</v>
      </c>
      <c r="CE66" s="40" t="s">
        <v>348</v>
      </c>
      <c r="CF66" s="40" t="s">
        <v>348</v>
      </c>
      <c r="CG66" s="40" t="s">
        <v>348</v>
      </c>
      <c r="CH66" s="40" t="s">
        <v>348</v>
      </c>
      <c r="CI66" s="40" t="s">
        <v>348</v>
      </c>
      <c r="CJ66" s="41" t="s">
        <v>348</v>
      </c>
      <c r="CK66" s="42" t="s">
        <v>348</v>
      </c>
      <c r="CL66" s="40" t="s">
        <v>348</v>
      </c>
      <c r="CM66" s="40" t="s">
        <v>348</v>
      </c>
      <c r="CN66" s="40" t="s">
        <v>348</v>
      </c>
      <c r="CO66" s="40" t="s">
        <v>348</v>
      </c>
      <c r="CP66" s="40" t="s">
        <v>348</v>
      </c>
      <c r="CQ66" s="40" t="s">
        <v>348</v>
      </c>
      <c r="CR66" s="40" t="s">
        <v>348</v>
      </c>
      <c r="CS66" s="40" t="s">
        <v>348</v>
      </c>
      <c r="CT66" s="44" t="s">
        <v>348</v>
      </c>
      <c r="CU66" s="32" t="s">
        <v>354</v>
      </c>
      <c r="CV66" s="47">
        <v>2</v>
      </c>
      <c r="CW66" s="47">
        <v>3</v>
      </c>
      <c r="CX66" s="47">
        <v>3</v>
      </c>
      <c r="CY66" s="55">
        <v>4</v>
      </c>
      <c r="CZ66" s="34" t="s">
        <v>354</v>
      </c>
      <c r="DA66" s="47">
        <f t="shared" si="32"/>
        <v>2</v>
      </c>
      <c r="DB66" s="47">
        <f t="shared" si="33"/>
        <v>6</v>
      </c>
      <c r="DC66" s="47">
        <f t="shared" si="34"/>
        <v>18</v>
      </c>
      <c r="DD66" s="179">
        <f t="shared" si="35"/>
        <v>72</v>
      </c>
      <c r="DE66" s="32">
        <v>300</v>
      </c>
      <c r="DF66" s="47">
        <v>450</v>
      </c>
      <c r="DG66" s="47">
        <v>900</v>
      </c>
      <c r="DH66" s="47">
        <v>1500</v>
      </c>
      <c r="DI66" s="55">
        <v>4500</v>
      </c>
      <c r="DJ66" s="174">
        <v>1</v>
      </c>
      <c r="DK66" s="49">
        <f t="shared" si="36"/>
        <v>0.75</v>
      </c>
      <c r="DL66" s="49">
        <f t="shared" si="37"/>
        <v>0.5</v>
      </c>
      <c r="DM66" s="49">
        <f t="shared" si="38"/>
        <v>0.27777777777777773</v>
      </c>
      <c r="DN66" s="56">
        <f t="shared" si="39"/>
        <v>0.20833333333333334</v>
      </c>
      <c r="DO66" s="45" t="s">
        <v>350</v>
      </c>
      <c r="DP66" s="31" t="s">
        <v>88</v>
      </c>
      <c r="DQ66" s="46">
        <v>4</v>
      </c>
      <c r="DR66" s="32">
        <v>45</v>
      </c>
      <c r="DS66" s="47">
        <v>13</v>
      </c>
      <c r="DT66" s="47">
        <v>16</v>
      </c>
      <c r="DU66" s="47">
        <v>37</v>
      </c>
      <c r="DV66" s="47">
        <v>8</v>
      </c>
      <c r="DW66" s="47">
        <v>5</v>
      </c>
      <c r="DX66" s="47">
        <v>4</v>
      </c>
      <c r="DY66" s="47">
        <v>5</v>
      </c>
      <c r="DZ66" s="48">
        <f t="shared" si="40"/>
        <v>24</v>
      </c>
      <c r="EA66" s="32">
        <f>RANK(DR66,$DR$9:$DR$350,0)</f>
        <v>188</v>
      </c>
      <c r="EB66" s="47">
        <f>RANK(DS66,$DS$9:$DS$350,0)</f>
        <v>270</v>
      </c>
      <c r="EC66" s="47">
        <f>RANK(DT66,$DT$9:$DT$350,0)</f>
        <v>228</v>
      </c>
      <c r="ED66" s="47">
        <f>RANK(DU66,$DU$9:$DU$350,0)</f>
        <v>94</v>
      </c>
      <c r="EE66" s="47">
        <f>RANK(DV66,$DV$9:$DV$350,0)</f>
        <v>247</v>
      </c>
      <c r="EF66" s="47">
        <f>RANK(DW66,$DW$9:$DW$350,0)</f>
        <v>274</v>
      </c>
      <c r="EG66" s="47">
        <f>RANK(DX66,$DX$9:$DX$350,0)</f>
        <v>309</v>
      </c>
      <c r="EH66" s="47">
        <f>RANK(DY66,$DY$9:$DY$350,0)</f>
        <v>292</v>
      </c>
      <c r="EI66" s="48">
        <f>RANK(DZ66,$DZ$9:$DZ$350,0)</f>
        <v>262</v>
      </c>
      <c r="EJ66" s="32">
        <f>COUNTIFS($DR$9:$DR$350,"&gt;"&amp;DR66,$DO$9:$DO$350,DO66)+1</f>
        <v>50</v>
      </c>
      <c r="EK66" s="47">
        <f>COUNTIFS($DS$9:$DS$350,"&gt;"&amp;DS66,$DO$9:$DO$350,DO66)+1</f>
        <v>52</v>
      </c>
      <c r="EL66" s="47">
        <f>COUNTIFS($DT$9:$DT$350,"&gt;"&amp;DT66,$DO$9:$DO$350,DO66)+1</f>
        <v>57</v>
      </c>
      <c r="EM66" s="47">
        <f>COUNTIFS($DU$9:$DU$350,"&gt;"&amp;DU66,$DO$9:$DO$350,DO66)+1</f>
        <v>34</v>
      </c>
      <c r="EN66" s="47">
        <f>COUNTIFS($DV$9:$DV$350,"&gt;"&amp;DV66,$DO$9:$DO$350,DO66)+1</f>
        <v>50</v>
      </c>
      <c r="EO66" s="47">
        <f>COUNTIFS($DW$9:$DW$350,"&gt;"&amp;DW66,$DO$9:$DO$350,DO66)+1</f>
        <v>52</v>
      </c>
      <c r="EP66" s="47">
        <f>COUNTIFS($DX$9:$DX$350,"&gt;"&amp;DX66,$DO$9:$DO$350,DO66)+1</f>
        <v>63</v>
      </c>
      <c r="EQ66" s="47">
        <f>COUNTIFS($DY$9:$DY$350,"&gt;"&amp;DY66,$DO$9:$DO$350,DO66)+1</f>
        <v>47</v>
      </c>
      <c r="ER66" s="48">
        <f>COUNTIFS($DZ$9:$DZ$350,"&gt;"&amp;DZ66,$DO$9:$DO$350,DO66)+1</f>
        <v>55</v>
      </c>
      <c r="ES66" s="164">
        <f t="shared" si="41"/>
        <v>1.41</v>
      </c>
      <c r="ET66" s="165">
        <f t="shared" si="42"/>
        <v>0.41</v>
      </c>
      <c r="EU66" s="165">
        <f t="shared" si="43"/>
        <v>0.5</v>
      </c>
      <c r="EV66" s="165">
        <f t="shared" si="44"/>
        <v>1.1599999999999999</v>
      </c>
      <c r="EW66" s="165">
        <f t="shared" si="45"/>
        <v>0.25</v>
      </c>
      <c r="EX66" s="165">
        <f t="shared" si="46"/>
        <v>0.16</v>
      </c>
      <c r="EY66" s="165">
        <f t="shared" si="47"/>
        <v>0.13</v>
      </c>
      <c r="EZ66" s="165">
        <f t="shared" si="48"/>
        <v>0.16</v>
      </c>
      <c r="FA66" s="213">
        <f t="shared" si="49"/>
        <v>0.75</v>
      </c>
      <c r="FB66" s="164">
        <f>ROUND(((ES66-AVERAGE(ES$9:ES$350))/STDEVP(ES$9:ES$350)*10+50),2)</f>
        <v>65.83</v>
      </c>
      <c r="FC66" s="165">
        <f>ROUND(((ET66-AVERAGE(ET$9:ET$350))/STDEVP(ET$9:ET$350)*10+50),2)</f>
        <v>41.2</v>
      </c>
      <c r="FD66" s="165">
        <f>ROUND(((EU66-AVERAGE(EU$9:EU$350))/STDEVP(EU$9:EU$350)*10+50),2)</f>
        <v>46.88</v>
      </c>
      <c r="FE66" s="165">
        <f>ROUND(((EV66-AVERAGE(EV$9:EV$350))/STDEVP(EV$9:EV$350)*10+50),2)</f>
        <v>83.16</v>
      </c>
      <c r="FF66" s="165">
        <f>ROUND(((EW66-AVERAGE(EW$9:EW$350))/STDEVP(EW$9:EW$350)*10+50),2)</f>
        <v>45.06</v>
      </c>
      <c r="FG66" s="165">
        <f>ROUND(((EX66-AVERAGE(EX$9:EX$350))/STDEVP(EX$9:EX$350)*10+50),2)</f>
        <v>43.16</v>
      </c>
      <c r="FH66" s="165">
        <f>ROUND(((EY66-AVERAGE(EY$9:EY$350))/STDEVP(EY$9:EY$350)*10+50),2)</f>
        <v>34.65</v>
      </c>
      <c r="FI66" s="165">
        <f>ROUND(((EZ66-AVERAGE(EZ$9:EZ$350))/STDEVP(EZ$9:EZ$350)*10+50),2)</f>
        <v>35.799999999999997</v>
      </c>
      <c r="FJ66" s="166">
        <f>ROUND(((FA66-AVERAGE(FA$9:FA$350))/STDEVP(FA$9:FA$350)*10+50),2)</f>
        <v>42</v>
      </c>
      <c r="FK66" s="32">
        <f>RANK(FB66,$FB$9:$FB$350,0)</f>
        <v>15</v>
      </c>
      <c r="FL66" s="47">
        <f>RANK(FC66,$FC$9:$FC$350,0)</f>
        <v>247</v>
      </c>
      <c r="FM66" s="47">
        <f>RANK(FD66,$FD$9:$FD$350,0)</f>
        <v>182</v>
      </c>
      <c r="FN66" s="47">
        <f>RANK(FE66,$FE$9:$FE$350,0)</f>
        <v>3</v>
      </c>
      <c r="FO66" s="47">
        <f>RANK(FF66,$FF$9:$FF$350,0)</f>
        <v>197</v>
      </c>
      <c r="FP66" s="47">
        <f>RANK(FG66,$FG$9:$FG$350,0)</f>
        <v>247</v>
      </c>
      <c r="FQ66" s="47">
        <f>RANK(FH66,$FH$9:$FH$350,0)</f>
        <v>315</v>
      </c>
      <c r="FR66" s="47">
        <f>RANK(FI66,$FI$9:$FI$350,0)</f>
        <v>290</v>
      </c>
      <c r="FS66" s="48">
        <f>RANK(FJ66,$FJ$9:$FJ$350,0)</f>
        <v>258</v>
      </c>
      <c r="FT66" s="164">
        <f>ROUND(AVERAGEIF($DO$9:$DO$347,$DO66,$ES$9:$ES$347),2)</f>
        <v>1.1599999999999999</v>
      </c>
      <c r="FU66" s="165">
        <f>ROUND(AVERAGEIF($DO$9:$DO$347,$DO66,$ET$9:$ET$347),2)</f>
        <v>0.45</v>
      </c>
      <c r="FV66" s="165">
        <f>ROUND(AVERAGEIF($DO$9:$DO$347,$DO66,$EU$9:$EU$347),2)</f>
        <v>0.66</v>
      </c>
      <c r="FW66" s="165">
        <f>ROUND(AVERAGEIF($DO$9:$DO$347,$DO66,$EV$9:$EV$347),2)</f>
        <v>0.73</v>
      </c>
      <c r="FX66" s="165">
        <f>ROUND(AVERAGEIF($DO$9:$DO$347,$DO66,$EW$9:$EW$347),2)</f>
        <v>0.26</v>
      </c>
      <c r="FY66" s="165">
        <f>ROUND(AVERAGEIF($DO$9:$DO$347,$DO66,$EX$9:$EX$347),2)</f>
        <v>0.2</v>
      </c>
      <c r="FZ66" s="165">
        <f>ROUND(AVERAGEIF($DO$9:$DO$347,$DO66,$EY$9:$EY$347),2)</f>
        <v>0.28000000000000003</v>
      </c>
      <c r="GA66" s="165">
        <f>ROUND(AVERAGEIF($DO$9:$DO$347,$DO66,$EZ$9:$EZ$347),2)</f>
        <v>0.23</v>
      </c>
      <c r="GB66" s="166">
        <f>ROUND(AVERAGEIF($DO$9:$DO$347,$DO66,$FA$9:$FA$347),2)</f>
        <v>0.92</v>
      </c>
      <c r="GC66" s="239">
        <f t="shared" si="23"/>
        <v>0.25</v>
      </c>
      <c r="GD66" s="243">
        <f t="shared" si="24"/>
        <v>-4.0000000000000036E-2</v>
      </c>
      <c r="GE66" s="243">
        <f t="shared" si="25"/>
        <v>-0.16000000000000003</v>
      </c>
      <c r="GF66" s="243">
        <f t="shared" si="26"/>
        <v>0.42999999999999994</v>
      </c>
      <c r="GG66" s="243">
        <f t="shared" si="27"/>
        <v>-1.0000000000000009E-2</v>
      </c>
      <c r="GH66" s="243">
        <f t="shared" si="28"/>
        <v>-4.0000000000000008E-2</v>
      </c>
      <c r="GI66" s="243">
        <f t="shared" si="29"/>
        <v>-0.15000000000000002</v>
      </c>
      <c r="GJ66" s="243">
        <f t="shared" si="30"/>
        <v>-7.0000000000000007E-2</v>
      </c>
      <c r="GK66" s="244">
        <f t="shared" si="31"/>
        <v>-0.17000000000000004</v>
      </c>
      <c r="GL66" s="238">
        <f>COUNTIFS($ES$9:$ES$350,"&gt;"&amp;ES66,$DO$9:$DO$350,$DO66)+1</f>
        <v>7</v>
      </c>
      <c r="GM66" s="240">
        <f>COUNTIFS($ET$9:$ET$350,"&gt;"&amp;ET66,$DO$9:$DO$350,$DO66)+1</f>
        <v>47</v>
      </c>
      <c r="GN66" s="240">
        <f>COUNTIFS($EU$9:$EU$350,"&gt;"&amp;EU66,$DO$9:$DO$350,$DO66)+1</f>
        <v>54</v>
      </c>
      <c r="GO66" s="240">
        <f>COUNTIFS($EV$9:$EV$350,"&gt;"&amp;EV66,$DO$9:$DO$350,$DO66)+1</f>
        <v>3</v>
      </c>
      <c r="GP66" s="240">
        <f>COUNTIFS($EW$9:$EW$350,"&gt;"&amp;EW66,$DO$9:$DO$350,$DO66)+1</f>
        <v>27</v>
      </c>
      <c r="GQ66" s="240">
        <f>COUNTIFS($EX$9:$EX$350,"&gt;"&amp;EX66,$DO$9:$DO$350,$DO66)+1</f>
        <v>49</v>
      </c>
      <c r="GR66" s="240">
        <f>COUNTIFS($EY$9:$EY$350,"&gt;"&amp;EY66,$DO$9:$DO$350,$DO66)+1</f>
        <v>64</v>
      </c>
      <c r="GS66" s="240">
        <f>COUNTIFS($EZ$9:$EZ$350,"&gt;"&amp;EZ66,$DO$9:$DO$350,$DO66)+1</f>
        <v>39</v>
      </c>
      <c r="GT66" s="241">
        <f>COUNTIFS($FA$9:$FA$350,"&gt;"&amp;FA66,$DO$9:$DO$350,$DO66)+1</f>
        <v>51</v>
      </c>
      <c r="GU66" s="167"/>
      <c r="GV66" s="49">
        <v>7.0000000000000007E-2</v>
      </c>
      <c r="GW66" s="49"/>
      <c r="GX66" s="49"/>
      <c r="GY66" s="49"/>
      <c r="GZ66" s="50"/>
      <c r="HA66" s="51"/>
      <c r="HB66" s="52"/>
      <c r="HC66" s="53"/>
      <c r="HD66" s="49"/>
      <c r="HE66" s="49"/>
      <c r="HF66" s="49"/>
      <c r="HG66" s="49"/>
      <c r="HH66" s="49"/>
      <c r="HI66" s="49"/>
      <c r="HJ66" s="144"/>
      <c r="HK66" s="51">
        <v>0.05</v>
      </c>
      <c r="HL66" s="49"/>
      <c r="HM66" s="49"/>
      <c r="HN66" s="49"/>
      <c r="HO66" s="49"/>
      <c r="HP66" s="49"/>
      <c r="HQ66" s="49"/>
      <c r="HR66" s="150"/>
      <c r="HS66" s="53"/>
      <c r="HT66" s="49"/>
      <c r="HU66" s="49"/>
      <c r="HV66" s="49"/>
      <c r="HW66" s="49"/>
      <c r="HX66" s="49"/>
      <c r="HY66" s="49"/>
      <c r="HZ66" s="144"/>
      <c r="IA66" s="51"/>
      <c r="IB66" s="49"/>
      <c r="IC66" s="49"/>
      <c r="ID66" s="49"/>
      <c r="IE66" s="49"/>
      <c r="IF66" s="49"/>
      <c r="IG66" s="49"/>
      <c r="IH66" s="49"/>
      <c r="II66" s="49"/>
      <c r="IJ66" s="49"/>
      <c r="IK66" s="49"/>
      <c r="IL66" s="49"/>
      <c r="IM66" s="150"/>
      <c r="IN66" s="51"/>
      <c r="IO66" s="49"/>
      <c r="IP66" s="49"/>
      <c r="IQ66" s="49"/>
      <c r="IR66" s="150"/>
      <c r="IS66" s="53"/>
      <c r="IT66" s="49"/>
      <c r="IU66" s="49"/>
      <c r="IV66" s="49"/>
      <c r="IW66" s="49"/>
      <c r="IX66" s="156"/>
      <c r="IY66" s="49"/>
      <c r="IZ66" s="49"/>
      <c r="JA66" s="49"/>
      <c r="JB66" s="49"/>
      <c r="JC66" s="49"/>
      <c r="JD66" s="49"/>
      <c r="JE66" s="49"/>
      <c r="JF66" s="49"/>
      <c r="JG66" s="156"/>
      <c r="JH66" s="49"/>
      <c r="JI66" s="49"/>
      <c r="JJ66" s="49"/>
      <c r="JK66" s="49"/>
      <c r="JL66" s="49"/>
      <c r="JM66" s="49"/>
      <c r="JN66" s="144"/>
      <c r="JO66" s="54"/>
      <c r="JP66" s="55"/>
      <c r="JQ66" s="51"/>
      <c r="JR66" s="49"/>
      <c r="JS66" s="47"/>
      <c r="JT66" s="47"/>
      <c r="JU66" s="47"/>
      <c r="JV66" s="245"/>
      <c r="JW66" s="53"/>
      <c r="JX66" s="49"/>
      <c r="JY66" s="49"/>
      <c r="JZ66" s="49"/>
      <c r="KA66" s="144"/>
      <c r="KB66" s="51"/>
      <c r="KC66" s="49"/>
      <c r="KD66" s="49"/>
      <c r="KE66" s="49"/>
      <c r="KF66" s="49"/>
      <c r="KG66" s="49"/>
      <c r="KH66" s="49"/>
      <c r="KI66" s="49"/>
      <c r="KJ66" s="150"/>
      <c r="KK66" s="53"/>
      <c r="KL66" s="49"/>
      <c r="KM66" s="49"/>
      <c r="KN66" s="49"/>
      <c r="KO66" s="49"/>
      <c r="KP66" s="49"/>
      <c r="KQ66" s="49"/>
      <c r="KR66" s="49"/>
      <c r="KS66" s="49"/>
      <c r="KT66" s="49"/>
      <c r="KU66" s="49"/>
      <c r="KV66" s="49"/>
      <c r="KW66" s="156"/>
      <c r="KX66" s="156"/>
      <c r="KY66" s="156"/>
      <c r="KZ66" s="49"/>
      <c r="LA66" s="49"/>
      <c r="LB66" s="49"/>
      <c r="LC66" s="49"/>
      <c r="LD66" s="49"/>
      <c r="LE66" s="156"/>
      <c r="LF66" s="49"/>
      <c r="LG66" s="49">
        <v>0.05</v>
      </c>
      <c r="LH66" s="49"/>
      <c r="LI66" s="49"/>
      <c r="LJ66" s="49"/>
      <c r="LK66" s="49"/>
      <c r="LL66" s="49"/>
      <c r="LM66" s="49"/>
      <c r="LN66" s="156"/>
      <c r="LO66" s="49"/>
      <c r="LP66" s="49"/>
      <c r="LQ66" s="49"/>
      <c r="LR66" s="49"/>
      <c r="LS66" s="49"/>
      <c r="LT66" s="49"/>
      <c r="LU66" s="56"/>
      <c r="LV66" s="35" t="s">
        <v>485</v>
      </c>
      <c r="LW66" s="36" t="s">
        <v>487</v>
      </c>
      <c r="LX66" s="198" t="s">
        <v>840</v>
      </c>
      <c r="LY66" s="202" t="s">
        <v>841</v>
      </c>
      <c r="LZ66" s="193"/>
      <c r="MA66" s="5" t="s">
        <v>1</v>
      </c>
    </row>
    <row r="67" spans="1:339" ht="17.25" customHeight="1" x14ac:dyDescent="0.15">
      <c r="A67" s="181">
        <v>59</v>
      </c>
      <c r="B67" s="242" t="s">
        <v>487</v>
      </c>
      <c r="C67" s="37"/>
      <c r="D67" s="37"/>
      <c r="E67" s="38" t="s">
        <v>345</v>
      </c>
      <c r="F67" s="36">
        <v>32</v>
      </c>
      <c r="G67" s="36" t="s">
        <v>373</v>
      </c>
      <c r="H67" s="36" t="s">
        <v>481</v>
      </c>
      <c r="I67" s="39" t="s">
        <v>348</v>
      </c>
      <c r="J67" s="40" t="s">
        <v>348</v>
      </c>
      <c r="K67" s="40" t="s">
        <v>348</v>
      </c>
      <c r="L67" s="40" t="s">
        <v>348</v>
      </c>
      <c r="M67" s="40" t="s">
        <v>348</v>
      </c>
      <c r="N67" s="40" t="s">
        <v>348</v>
      </c>
      <c r="O67" s="40" t="s">
        <v>348</v>
      </c>
      <c r="P67" s="40" t="s">
        <v>348</v>
      </c>
      <c r="Q67" s="40" t="s">
        <v>348</v>
      </c>
      <c r="R67" s="41" t="s">
        <v>348</v>
      </c>
      <c r="S67" s="42" t="s">
        <v>348</v>
      </c>
      <c r="T67" s="40" t="s">
        <v>348</v>
      </c>
      <c r="U67" s="40" t="s">
        <v>348</v>
      </c>
      <c r="V67" s="40" t="s">
        <v>348</v>
      </c>
      <c r="W67" s="40" t="s">
        <v>348</v>
      </c>
      <c r="X67" s="40" t="s">
        <v>348</v>
      </c>
      <c r="Y67" s="40" t="s">
        <v>348</v>
      </c>
      <c r="Z67" s="40" t="s">
        <v>348</v>
      </c>
      <c r="AA67" s="40" t="s">
        <v>351</v>
      </c>
      <c r="AB67" s="41" t="s">
        <v>351</v>
      </c>
      <c r="AC67" s="42" t="s">
        <v>351</v>
      </c>
      <c r="AD67" s="40" t="s">
        <v>351</v>
      </c>
      <c r="AE67" s="40" t="s">
        <v>351</v>
      </c>
      <c r="AF67" s="40" t="s">
        <v>351</v>
      </c>
      <c r="AG67" s="40" t="s">
        <v>348</v>
      </c>
      <c r="AH67" s="40" t="s">
        <v>348</v>
      </c>
      <c r="AI67" s="40" t="s">
        <v>348</v>
      </c>
      <c r="AJ67" s="40" t="s">
        <v>348</v>
      </c>
      <c r="AK67" s="40" t="s">
        <v>348</v>
      </c>
      <c r="AL67" s="41" t="s">
        <v>348</v>
      </c>
      <c r="AM67" s="42" t="s">
        <v>348</v>
      </c>
      <c r="AN67" s="40" t="s">
        <v>348</v>
      </c>
      <c r="AO67" s="40" t="s">
        <v>348</v>
      </c>
      <c r="AP67" s="40" t="s">
        <v>348</v>
      </c>
      <c r="AQ67" s="40" t="s">
        <v>348</v>
      </c>
      <c r="AR67" s="40" t="s">
        <v>348</v>
      </c>
      <c r="AS67" s="40" t="s">
        <v>348</v>
      </c>
      <c r="AT67" s="40" t="s">
        <v>348</v>
      </c>
      <c r="AU67" s="40" t="s">
        <v>348</v>
      </c>
      <c r="AV67" s="41" t="s">
        <v>348</v>
      </c>
      <c r="AW67" s="42" t="s">
        <v>348</v>
      </c>
      <c r="AX67" s="40" t="s">
        <v>348</v>
      </c>
      <c r="AY67" s="40" t="s">
        <v>348</v>
      </c>
      <c r="AZ67" s="40" t="s">
        <v>348</v>
      </c>
      <c r="BA67" s="40" t="s">
        <v>348</v>
      </c>
      <c r="BB67" s="40" t="s">
        <v>348</v>
      </c>
      <c r="BC67" s="40" t="s">
        <v>348</v>
      </c>
      <c r="BD67" s="40" t="s">
        <v>348</v>
      </c>
      <c r="BE67" s="40" t="s">
        <v>348</v>
      </c>
      <c r="BF67" s="41" t="s">
        <v>348</v>
      </c>
      <c r="BG67" s="42" t="s">
        <v>348</v>
      </c>
      <c r="BH67" s="40" t="s">
        <v>348</v>
      </c>
      <c r="BI67" s="40" t="s">
        <v>348</v>
      </c>
      <c r="BJ67" s="40" t="s">
        <v>348</v>
      </c>
      <c r="BK67" s="40" t="s">
        <v>348</v>
      </c>
      <c r="BL67" s="40" t="s">
        <v>348</v>
      </c>
      <c r="BM67" s="40" t="s">
        <v>348</v>
      </c>
      <c r="BN67" s="40" t="s">
        <v>348</v>
      </c>
      <c r="BO67" s="40" t="s">
        <v>348</v>
      </c>
      <c r="BP67" s="41" t="s">
        <v>348</v>
      </c>
      <c r="BQ67" s="43" t="s">
        <v>348</v>
      </c>
      <c r="BR67" s="40" t="s">
        <v>348</v>
      </c>
      <c r="BS67" s="40" t="s">
        <v>348</v>
      </c>
      <c r="BT67" s="40" t="s">
        <v>348</v>
      </c>
      <c r="BU67" s="40" t="s">
        <v>348</v>
      </c>
      <c r="BV67" s="40" t="s">
        <v>348</v>
      </c>
      <c r="BW67" s="40" t="s">
        <v>348</v>
      </c>
      <c r="BX67" s="40" t="s">
        <v>348</v>
      </c>
      <c r="BY67" s="40" t="s">
        <v>348</v>
      </c>
      <c r="BZ67" s="41" t="s">
        <v>348</v>
      </c>
      <c r="CA67" s="42" t="s">
        <v>348</v>
      </c>
      <c r="CB67" s="40" t="s">
        <v>348</v>
      </c>
      <c r="CC67" s="40" t="s">
        <v>348</v>
      </c>
      <c r="CD67" s="40" t="s">
        <v>348</v>
      </c>
      <c r="CE67" s="40" t="s">
        <v>348</v>
      </c>
      <c r="CF67" s="40" t="s">
        <v>348</v>
      </c>
      <c r="CG67" s="40" t="s">
        <v>348</v>
      </c>
      <c r="CH67" s="40" t="s">
        <v>348</v>
      </c>
      <c r="CI67" s="40" t="s">
        <v>348</v>
      </c>
      <c r="CJ67" s="41" t="s">
        <v>348</v>
      </c>
      <c r="CK67" s="42" t="s">
        <v>348</v>
      </c>
      <c r="CL67" s="40" t="s">
        <v>348</v>
      </c>
      <c r="CM67" s="40" t="s">
        <v>348</v>
      </c>
      <c r="CN67" s="40" t="s">
        <v>348</v>
      </c>
      <c r="CO67" s="40" t="s">
        <v>348</v>
      </c>
      <c r="CP67" s="40" t="s">
        <v>348</v>
      </c>
      <c r="CQ67" s="40" t="s">
        <v>348</v>
      </c>
      <c r="CR67" s="40" t="s">
        <v>348</v>
      </c>
      <c r="CS67" s="40" t="s">
        <v>348</v>
      </c>
      <c r="CT67" s="44" t="s">
        <v>348</v>
      </c>
      <c r="CU67" s="32" t="s">
        <v>354</v>
      </c>
      <c r="CV67" s="47">
        <v>2</v>
      </c>
      <c r="CW67" s="47">
        <v>3</v>
      </c>
      <c r="CX67" s="47">
        <v>3</v>
      </c>
      <c r="CY67" s="55">
        <v>4</v>
      </c>
      <c r="CZ67" s="34" t="s">
        <v>354</v>
      </c>
      <c r="DA67" s="47">
        <f t="shared" si="32"/>
        <v>2</v>
      </c>
      <c r="DB67" s="47">
        <f t="shared" si="33"/>
        <v>6</v>
      </c>
      <c r="DC67" s="47">
        <f t="shared" si="34"/>
        <v>18</v>
      </c>
      <c r="DD67" s="179">
        <f t="shared" si="35"/>
        <v>72</v>
      </c>
      <c r="DE67" s="32">
        <v>300</v>
      </c>
      <c r="DF67" s="47">
        <v>450</v>
      </c>
      <c r="DG67" s="47">
        <v>900</v>
      </c>
      <c r="DH67" s="47">
        <v>1500</v>
      </c>
      <c r="DI67" s="55">
        <v>4500</v>
      </c>
      <c r="DJ67" s="174">
        <v>1</v>
      </c>
      <c r="DK67" s="49">
        <f t="shared" si="36"/>
        <v>0.75</v>
      </c>
      <c r="DL67" s="49">
        <f t="shared" si="37"/>
        <v>0.5</v>
      </c>
      <c r="DM67" s="49">
        <f t="shared" si="38"/>
        <v>0.27777777777777773</v>
      </c>
      <c r="DN67" s="56">
        <f t="shared" si="39"/>
        <v>0.20833333333333334</v>
      </c>
      <c r="DO67" s="45" t="s">
        <v>350</v>
      </c>
      <c r="DP67" s="31" t="s">
        <v>370</v>
      </c>
      <c r="DQ67" s="46">
        <v>4</v>
      </c>
      <c r="DR67" s="32">
        <v>29</v>
      </c>
      <c r="DS67" s="47">
        <v>9</v>
      </c>
      <c r="DT67" s="47">
        <v>35</v>
      </c>
      <c r="DU67" s="47">
        <v>18</v>
      </c>
      <c r="DV67" s="47">
        <v>8</v>
      </c>
      <c r="DW67" s="47">
        <v>5</v>
      </c>
      <c r="DX67" s="47">
        <v>5</v>
      </c>
      <c r="DY67" s="47">
        <v>3</v>
      </c>
      <c r="DZ67" s="48">
        <f t="shared" si="40"/>
        <v>43</v>
      </c>
      <c r="EA67" s="32">
        <f>RANK(DR67,$DR$9:$DR$350,0)</f>
        <v>253</v>
      </c>
      <c r="EB67" s="47">
        <f>RANK(DS67,$DS$9:$DS$350,0)</f>
        <v>293</v>
      </c>
      <c r="EC67" s="47">
        <f>RANK(DT67,$DT$9:$DT$350,0)</f>
        <v>119</v>
      </c>
      <c r="ED67" s="47">
        <f>RANK(DU67,$DU$9:$DU$350,0)</f>
        <v>208</v>
      </c>
      <c r="EE67" s="47">
        <f>RANK(DV67,$DV$9:$DV$350,0)</f>
        <v>247</v>
      </c>
      <c r="EF67" s="47">
        <f>RANK(DW67,$DW$9:$DW$350,0)</f>
        <v>274</v>
      </c>
      <c r="EG67" s="47">
        <f>RANK(DX67,$DX$9:$DX$350,0)</f>
        <v>302</v>
      </c>
      <c r="EH67" s="47">
        <f>RANK(DY67,$DY$9:$DY$350,0)</f>
        <v>309</v>
      </c>
      <c r="EI67" s="48">
        <f>RANK(DZ67,$DZ$9:$DZ$350,0)</f>
        <v>197</v>
      </c>
      <c r="EJ67" s="32">
        <f>COUNTIFS($DR$9:$DR$350,"&gt;"&amp;DR67,$DO$9:$DO$350,DO67)+1</f>
        <v>59</v>
      </c>
      <c r="EK67" s="47">
        <f>COUNTIFS($DS$9:$DS$350,"&gt;"&amp;DS67,$DO$9:$DO$350,DO67)+1</f>
        <v>60</v>
      </c>
      <c r="EL67" s="47">
        <f>COUNTIFS($DT$9:$DT$350,"&gt;"&amp;DT67,$DO$9:$DO$350,DO67)+1</f>
        <v>32</v>
      </c>
      <c r="EM67" s="47">
        <f>COUNTIFS($DU$9:$DU$350,"&gt;"&amp;DU67,$DO$9:$DO$350,DO67)+1</f>
        <v>56</v>
      </c>
      <c r="EN67" s="47">
        <f>COUNTIFS($DV$9:$DV$350,"&gt;"&amp;DV67,$DO$9:$DO$350,DO67)+1</f>
        <v>50</v>
      </c>
      <c r="EO67" s="47">
        <f>COUNTIFS($DW$9:$DW$350,"&gt;"&amp;DW67,$DO$9:$DO$350,DO67)+1</f>
        <v>52</v>
      </c>
      <c r="EP67" s="47">
        <f>COUNTIFS($DX$9:$DX$350,"&gt;"&amp;DX67,$DO$9:$DO$350,DO67)+1</f>
        <v>57</v>
      </c>
      <c r="EQ67" s="47">
        <f>COUNTIFS($DY$9:$DY$350,"&gt;"&amp;DY67,$DO$9:$DO$350,DO67)+1</f>
        <v>60</v>
      </c>
      <c r="ER67" s="48">
        <f>COUNTIFS($DZ$9:$DZ$350,"&gt;"&amp;DZ67,$DO$9:$DO$350,DO67)+1</f>
        <v>38</v>
      </c>
      <c r="ES67" s="164">
        <f t="shared" si="41"/>
        <v>0.91</v>
      </c>
      <c r="ET67" s="165">
        <f t="shared" si="42"/>
        <v>0.28000000000000003</v>
      </c>
      <c r="EU67" s="165">
        <f t="shared" si="43"/>
        <v>1.0900000000000001</v>
      </c>
      <c r="EV67" s="165">
        <f t="shared" si="44"/>
        <v>0.56000000000000005</v>
      </c>
      <c r="EW67" s="165">
        <f t="shared" si="45"/>
        <v>0.25</v>
      </c>
      <c r="EX67" s="165">
        <f t="shared" si="46"/>
        <v>0.16</v>
      </c>
      <c r="EY67" s="165">
        <f t="shared" si="47"/>
        <v>0.16</v>
      </c>
      <c r="EZ67" s="165">
        <f t="shared" si="48"/>
        <v>0.09</v>
      </c>
      <c r="FA67" s="213">
        <f t="shared" si="49"/>
        <v>1.34</v>
      </c>
      <c r="FB67" s="164">
        <f>ROUND(((ES67-AVERAGE(ES$9:ES$350))/STDEVP(ES$9:ES$350)*10+50),2)</f>
        <v>47.36</v>
      </c>
      <c r="FC67" s="165">
        <f>ROUND(((ET67-AVERAGE(ET$9:ET$350))/STDEVP(ET$9:ET$350)*10+50),2)</f>
        <v>37.56</v>
      </c>
      <c r="FD67" s="165">
        <f>ROUND(((EU67-AVERAGE(EU$9:EU$350))/STDEVP(EU$9:EU$350)*10+50),2)</f>
        <v>69.91</v>
      </c>
      <c r="FE67" s="165">
        <f>ROUND(((EV67-AVERAGE(EV$9:EV$350))/STDEVP(EV$9:EV$350)*10+50),2)</f>
        <v>52.62</v>
      </c>
      <c r="FF67" s="165">
        <f>ROUND(((EW67-AVERAGE(EW$9:EW$350))/STDEVP(EW$9:EW$350)*10+50),2)</f>
        <v>45.06</v>
      </c>
      <c r="FG67" s="165">
        <f>ROUND(((EX67-AVERAGE(EX$9:EX$350))/STDEVP(EX$9:EX$350)*10+50),2)</f>
        <v>43.16</v>
      </c>
      <c r="FH67" s="165">
        <f>ROUND(((EY67-AVERAGE(EY$9:EY$350))/STDEVP(EY$9:EY$350)*10+50),2)</f>
        <v>35.56</v>
      </c>
      <c r="FI67" s="165">
        <f>ROUND(((EZ67-AVERAGE(EZ$9:EZ$350))/STDEVP(EZ$9:EZ$350)*10+50),2)</f>
        <v>33.700000000000003</v>
      </c>
      <c r="FJ67" s="166">
        <f>ROUND(((FA67-AVERAGE(FA$9:FA$350))/STDEVP(FA$9:FA$350)*10+50),2)</f>
        <v>62.98</v>
      </c>
      <c r="FK67" s="32">
        <f>RANK(FB67,$FB$9:$FB$350,0)</f>
        <v>190</v>
      </c>
      <c r="FL67" s="47">
        <f>RANK(FC67,$FC$9:$FC$350,0)</f>
        <v>308</v>
      </c>
      <c r="FM67" s="47">
        <f>RANK(FD67,$FD$9:$FD$350,0)</f>
        <v>14</v>
      </c>
      <c r="FN67" s="47">
        <f>RANK(FE67,$FE$9:$FE$350,0)</f>
        <v>101</v>
      </c>
      <c r="FO67" s="47">
        <f>RANK(FF67,$FF$9:$FF$350,0)</f>
        <v>197</v>
      </c>
      <c r="FP67" s="47">
        <f>RANK(FG67,$FG$9:$FG$350,0)</f>
        <v>247</v>
      </c>
      <c r="FQ67" s="47">
        <f>RANK(FH67,$FH$9:$FH$350,0)</f>
        <v>305</v>
      </c>
      <c r="FR67" s="47">
        <f>RANK(FI67,$FI$9:$FI$350,0)</f>
        <v>315</v>
      </c>
      <c r="FS67" s="48">
        <f>RANK(FJ67,$FJ$9:$FJ$350,0)</f>
        <v>27</v>
      </c>
      <c r="FT67" s="164">
        <f>ROUND(AVERAGEIF($DO$9:$DO$347,$DO67,$ES$9:$ES$347),2)</f>
        <v>1.1599999999999999</v>
      </c>
      <c r="FU67" s="165">
        <f>ROUND(AVERAGEIF($DO$9:$DO$347,$DO67,$ET$9:$ET$347),2)</f>
        <v>0.45</v>
      </c>
      <c r="FV67" s="165">
        <f>ROUND(AVERAGEIF($DO$9:$DO$347,$DO67,$EU$9:$EU$347),2)</f>
        <v>0.66</v>
      </c>
      <c r="FW67" s="165">
        <f>ROUND(AVERAGEIF($DO$9:$DO$347,$DO67,$EV$9:$EV$347),2)</f>
        <v>0.73</v>
      </c>
      <c r="FX67" s="165">
        <f>ROUND(AVERAGEIF($DO$9:$DO$347,$DO67,$EW$9:$EW$347),2)</f>
        <v>0.26</v>
      </c>
      <c r="FY67" s="165">
        <f>ROUND(AVERAGEIF($DO$9:$DO$347,$DO67,$EX$9:$EX$347),2)</f>
        <v>0.2</v>
      </c>
      <c r="FZ67" s="165">
        <f>ROUND(AVERAGEIF($DO$9:$DO$347,$DO67,$EY$9:$EY$347),2)</f>
        <v>0.28000000000000003</v>
      </c>
      <c r="GA67" s="165">
        <f>ROUND(AVERAGEIF($DO$9:$DO$347,$DO67,$EZ$9:$EZ$347),2)</f>
        <v>0.23</v>
      </c>
      <c r="GB67" s="166">
        <f>ROUND(AVERAGEIF($DO$9:$DO$347,$DO67,$FA$9:$FA$347),2)</f>
        <v>0.92</v>
      </c>
      <c r="GC67" s="239">
        <f t="shared" si="23"/>
        <v>-0.24999999999999989</v>
      </c>
      <c r="GD67" s="243">
        <f t="shared" si="24"/>
        <v>-0.16999999999999998</v>
      </c>
      <c r="GE67" s="243">
        <f t="shared" si="25"/>
        <v>0.43000000000000005</v>
      </c>
      <c r="GF67" s="243">
        <f t="shared" si="26"/>
        <v>-0.16999999999999993</v>
      </c>
      <c r="GG67" s="243">
        <f t="shared" si="27"/>
        <v>-1.0000000000000009E-2</v>
      </c>
      <c r="GH67" s="243">
        <f t="shared" si="28"/>
        <v>-4.0000000000000008E-2</v>
      </c>
      <c r="GI67" s="243">
        <f t="shared" si="29"/>
        <v>-0.12000000000000002</v>
      </c>
      <c r="GJ67" s="243">
        <f t="shared" si="30"/>
        <v>-0.14000000000000001</v>
      </c>
      <c r="GK67" s="244">
        <f t="shared" si="31"/>
        <v>0.42000000000000004</v>
      </c>
      <c r="GL67" s="238">
        <f>COUNTIFS($ES$9:$ES$350,"&gt;"&amp;ES67,$DO$9:$DO$350,$DO67)+1</f>
        <v>58</v>
      </c>
      <c r="GM67" s="240">
        <f>COUNTIFS($ET$9:$ET$350,"&gt;"&amp;ET67,$DO$9:$DO$350,$DO67)+1</f>
        <v>61</v>
      </c>
      <c r="GN67" s="240">
        <f>COUNTIFS($EU$9:$EU$350,"&gt;"&amp;EU67,$DO$9:$DO$350,$DO67)+1</f>
        <v>4</v>
      </c>
      <c r="GO67" s="240">
        <f>COUNTIFS($EV$9:$EV$350,"&gt;"&amp;EV67,$DO$9:$DO$350,$DO67)+1</f>
        <v>55</v>
      </c>
      <c r="GP67" s="240">
        <f>COUNTIFS($EW$9:$EW$350,"&gt;"&amp;EW67,$DO$9:$DO$350,$DO67)+1</f>
        <v>27</v>
      </c>
      <c r="GQ67" s="240">
        <f>COUNTIFS($EX$9:$EX$350,"&gt;"&amp;EX67,$DO$9:$DO$350,$DO67)+1</f>
        <v>49</v>
      </c>
      <c r="GR67" s="240">
        <f>COUNTIFS($EY$9:$EY$350,"&gt;"&amp;EY67,$DO$9:$DO$350,$DO67)+1</f>
        <v>54</v>
      </c>
      <c r="GS67" s="240">
        <f>COUNTIFS($EZ$9:$EZ$350,"&gt;"&amp;EZ67,$DO$9:$DO$350,$DO67)+1</f>
        <v>64</v>
      </c>
      <c r="GT67" s="241">
        <f>COUNTIFS($FA$9:$FA$350,"&gt;"&amp;FA67,$DO$9:$DO$350,$DO67)+1</f>
        <v>3</v>
      </c>
      <c r="GU67" s="167"/>
      <c r="GV67" s="49">
        <v>7.0000000000000007E-2</v>
      </c>
      <c r="GW67" s="49"/>
      <c r="GX67" s="49"/>
      <c r="GY67" s="49"/>
      <c r="GZ67" s="50"/>
      <c r="HA67" s="51"/>
      <c r="HB67" s="52"/>
      <c r="HC67" s="53"/>
      <c r="HD67" s="49"/>
      <c r="HE67" s="49"/>
      <c r="HF67" s="49"/>
      <c r="HG67" s="49"/>
      <c r="HH67" s="49"/>
      <c r="HI67" s="49"/>
      <c r="HJ67" s="144"/>
      <c r="HK67" s="51"/>
      <c r="HL67" s="49"/>
      <c r="HM67" s="49"/>
      <c r="HN67" s="49"/>
      <c r="HO67" s="49"/>
      <c r="HP67" s="49"/>
      <c r="HQ67" s="49"/>
      <c r="HR67" s="150"/>
      <c r="HS67" s="53"/>
      <c r="HT67" s="49"/>
      <c r="HU67" s="49"/>
      <c r="HV67" s="49"/>
      <c r="HW67" s="49"/>
      <c r="HX67" s="49"/>
      <c r="HY67" s="49"/>
      <c r="HZ67" s="144"/>
      <c r="IA67" s="51"/>
      <c r="IB67" s="49"/>
      <c r="IC67" s="49"/>
      <c r="ID67" s="49"/>
      <c r="IE67" s="49"/>
      <c r="IF67" s="49"/>
      <c r="IG67" s="49"/>
      <c r="IH67" s="49"/>
      <c r="II67" s="49"/>
      <c r="IJ67" s="49"/>
      <c r="IK67" s="49"/>
      <c r="IL67" s="49"/>
      <c r="IM67" s="150"/>
      <c r="IN67" s="51"/>
      <c r="IO67" s="49"/>
      <c r="IP67" s="49"/>
      <c r="IQ67" s="49"/>
      <c r="IR67" s="150"/>
      <c r="IS67" s="53"/>
      <c r="IT67" s="49"/>
      <c r="IU67" s="49"/>
      <c r="IV67" s="49"/>
      <c r="IW67" s="49"/>
      <c r="IX67" s="156"/>
      <c r="IY67" s="49"/>
      <c r="IZ67" s="49"/>
      <c r="JA67" s="49"/>
      <c r="JB67" s="49"/>
      <c r="JC67" s="49"/>
      <c r="JD67" s="49"/>
      <c r="JE67" s="49"/>
      <c r="JF67" s="49"/>
      <c r="JG67" s="156"/>
      <c r="JH67" s="49"/>
      <c r="JI67" s="49"/>
      <c r="JJ67" s="49"/>
      <c r="JK67" s="49"/>
      <c r="JL67" s="49"/>
      <c r="JM67" s="49"/>
      <c r="JN67" s="144"/>
      <c r="JO67" s="54"/>
      <c r="JP67" s="55"/>
      <c r="JQ67" s="51">
        <v>0.02</v>
      </c>
      <c r="JR67" s="49"/>
      <c r="JS67" s="47"/>
      <c r="JT67" s="47"/>
      <c r="JU67" s="47"/>
      <c r="JV67" s="245"/>
      <c r="JW67" s="53"/>
      <c r="JX67" s="49"/>
      <c r="JY67" s="49"/>
      <c r="JZ67" s="49"/>
      <c r="KA67" s="144"/>
      <c r="KB67" s="51"/>
      <c r="KC67" s="49"/>
      <c r="KD67" s="49"/>
      <c r="KE67" s="49"/>
      <c r="KF67" s="49"/>
      <c r="KG67" s="49"/>
      <c r="KH67" s="49"/>
      <c r="KI67" s="49"/>
      <c r="KJ67" s="150"/>
      <c r="KK67" s="53"/>
      <c r="KL67" s="49"/>
      <c r="KM67" s="49"/>
      <c r="KN67" s="49"/>
      <c r="KO67" s="49"/>
      <c r="KP67" s="49"/>
      <c r="KQ67" s="49"/>
      <c r="KR67" s="49"/>
      <c r="KS67" s="49"/>
      <c r="KT67" s="49"/>
      <c r="KU67" s="49"/>
      <c r="KV67" s="49"/>
      <c r="KW67" s="156"/>
      <c r="KX67" s="156"/>
      <c r="KY67" s="156"/>
      <c r="KZ67" s="49"/>
      <c r="LA67" s="49"/>
      <c r="LB67" s="49"/>
      <c r="LC67" s="49"/>
      <c r="LD67" s="49"/>
      <c r="LE67" s="156"/>
      <c r="LF67" s="49"/>
      <c r="LG67" s="49"/>
      <c r="LH67" s="49"/>
      <c r="LI67" s="49"/>
      <c r="LJ67" s="49">
        <v>0.05</v>
      </c>
      <c r="LK67" s="49"/>
      <c r="LL67" s="49"/>
      <c r="LM67" s="49"/>
      <c r="LN67" s="156"/>
      <c r="LO67" s="49"/>
      <c r="LP67" s="49"/>
      <c r="LQ67" s="49"/>
      <c r="LR67" s="49"/>
      <c r="LS67" s="49"/>
      <c r="LT67" s="49"/>
      <c r="LU67" s="56"/>
      <c r="LV67" s="35" t="s">
        <v>486</v>
      </c>
      <c r="LW67" s="36" t="s">
        <v>488</v>
      </c>
      <c r="LX67" s="198" t="s">
        <v>842</v>
      </c>
      <c r="LY67" s="202" t="s">
        <v>843</v>
      </c>
      <c r="LZ67" s="193"/>
      <c r="MA67" s="5" t="s">
        <v>1</v>
      </c>
    </row>
    <row r="68" spans="1:339" ht="17.25" customHeight="1" x14ac:dyDescent="0.15">
      <c r="A68" s="181">
        <v>60</v>
      </c>
      <c r="B68" s="242" t="s">
        <v>488</v>
      </c>
      <c r="C68" s="37"/>
      <c r="D68" s="37"/>
      <c r="E68" s="38" t="s">
        <v>345</v>
      </c>
      <c r="F68" s="36">
        <v>32</v>
      </c>
      <c r="G68" s="36" t="s">
        <v>373</v>
      </c>
      <c r="H68" s="36" t="s">
        <v>481</v>
      </c>
      <c r="I68" s="39" t="s">
        <v>348</v>
      </c>
      <c r="J68" s="40" t="s">
        <v>348</v>
      </c>
      <c r="K68" s="40" t="s">
        <v>348</v>
      </c>
      <c r="L68" s="40" t="s">
        <v>348</v>
      </c>
      <c r="M68" s="40" t="s">
        <v>348</v>
      </c>
      <c r="N68" s="40" t="s">
        <v>348</v>
      </c>
      <c r="O68" s="40" t="s">
        <v>348</v>
      </c>
      <c r="P68" s="40" t="s">
        <v>348</v>
      </c>
      <c r="Q68" s="40" t="s">
        <v>348</v>
      </c>
      <c r="R68" s="41" t="s">
        <v>348</v>
      </c>
      <c r="S68" s="42" t="s">
        <v>348</v>
      </c>
      <c r="T68" s="40" t="s">
        <v>348</v>
      </c>
      <c r="U68" s="40" t="s">
        <v>348</v>
      </c>
      <c r="V68" s="40" t="s">
        <v>348</v>
      </c>
      <c r="W68" s="40" t="s">
        <v>348</v>
      </c>
      <c r="X68" s="40" t="s">
        <v>348</v>
      </c>
      <c r="Y68" s="40" t="s">
        <v>348</v>
      </c>
      <c r="Z68" s="40" t="s">
        <v>348</v>
      </c>
      <c r="AA68" s="40" t="s">
        <v>351</v>
      </c>
      <c r="AB68" s="41" t="s">
        <v>351</v>
      </c>
      <c r="AC68" s="42" t="s">
        <v>351</v>
      </c>
      <c r="AD68" s="40" t="s">
        <v>351</v>
      </c>
      <c r="AE68" s="40" t="s">
        <v>351</v>
      </c>
      <c r="AF68" s="40" t="s">
        <v>351</v>
      </c>
      <c r="AG68" s="40" t="s">
        <v>348</v>
      </c>
      <c r="AH68" s="40" t="s">
        <v>348</v>
      </c>
      <c r="AI68" s="40" t="s">
        <v>348</v>
      </c>
      <c r="AJ68" s="40" t="s">
        <v>348</v>
      </c>
      <c r="AK68" s="40" t="s">
        <v>348</v>
      </c>
      <c r="AL68" s="41" t="s">
        <v>348</v>
      </c>
      <c r="AM68" s="42" t="s">
        <v>348</v>
      </c>
      <c r="AN68" s="40" t="s">
        <v>348</v>
      </c>
      <c r="AO68" s="40" t="s">
        <v>348</v>
      </c>
      <c r="AP68" s="40" t="s">
        <v>348</v>
      </c>
      <c r="AQ68" s="40" t="s">
        <v>348</v>
      </c>
      <c r="AR68" s="40" t="s">
        <v>348</v>
      </c>
      <c r="AS68" s="40" t="s">
        <v>348</v>
      </c>
      <c r="AT68" s="40" t="s">
        <v>348</v>
      </c>
      <c r="AU68" s="40" t="s">
        <v>348</v>
      </c>
      <c r="AV68" s="41" t="s">
        <v>348</v>
      </c>
      <c r="AW68" s="42" t="s">
        <v>348</v>
      </c>
      <c r="AX68" s="40" t="s">
        <v>348</v>
      </c>
      <c r="AY68" s="40" t="s">
        <v>348</v>
      </c>
      <c r="AZ68" s="40" t="s">
        <v>348</v>
      </c>
      <c r="BA68" s="40" t="s">
        <v>348</v>
      </c>
      <c r="BB68" s="40" t="s">
        <v>348</v>
      </c>
      <c r="BC68" s="40" t="s">
        <v>348</v>
      </c>
      <c r="BD68" s="40" t="s">
        <v>348</v>
      </c>
      <c r="BE68" s="40" t="s">
        <v>348</v>
      </c>
      <c r="BF68" s="41" t="s">
        <v>348</v>
      </c>
      <c r="BG68" s="42" t="s">
        <v>348</v>
      </c>
      <c r="BH68" s="40" t="s">
        <v>348</v>
      </c>
      <c r="BI68" s="40" t="s">
        <v>348</v>
      </c>
      <c r="BJ68" s="40" t="s">
        <v>348</v>
      </c>
      <c r="BK68" s="40" t="s">
        <v>348</v>
      </c>
      <c r="BL68" s="40" t="s">
        <v>348</v>
      </c>
      <c r="BM68" s="40" t="s">
        <v>348</v>
      </c>
      <c r="BN68" s="40" t="s">
        <v>348</v>
      </c>
      <c r="BO68" s="40" t="s">
        <v>348</v>
      </c>
      <c r="BP68" s="41" t="s">
        <v>348</v>
      </c>
      <c r="BQ68" s="43" t="s">
        <v>348</v>
      </c>
      <c r="BR68" s="40" t="s">
        <v>348</v>
      </c>
      <c r="BS68" s="40" t="s">
        <v>348</v>
      </c>
      <c r="BT68" s="40" t="s">
        <v>348</v>
      </c>
      <c r="BU68" s="40" t="s">
        <v>348</v>
      </c>
      <c r="BV68" s="40" t="s">
        <v>348</v>
      </c>
      <c r="BW68" s="40" t="s">
        <v>348</v>
      </c>
      <c r="BX68" s="40" t="s">
        <v>348</v>
      </c>
      <c r="BY68" s="40" t="s">
        <v>348</v>
      </c>
      <c r="BZ68" s="41" t="s">
        <v>348</v>
      </c>
      <c r="CA68" s="42" t="s">
        <v>348</v>
      </c>
      <c r="CB68" s="40" t="s">
        <v>348</v>
      </c>
      <c r="CC68" s="40" t="s">
        <v>348</v>
      </c>
      <c r="CD68" s="40" t="s">
        <v>348</v>
      </c>
      <c r="CE68" s="40" t="s">
        <v>348</v>
      </c>
      <c r="CF68" s="40" t="s">
        <v>348</v>
      </c>
      <c r="CG68" s="40" t="s">
        <v>348</v>
      </c>
      <c r="CH68" s="40" t="s">
        <v>348</v>
      </c>
      <c r="CI68" s="40" t="s">
        <v>348</v>
      </c>
      <c r="CJ68" s="41" t="s">
        <v>348</v>
      </c>
      <c r="CK68" s="42" t="s">
        <v>348</v>
      </c>
      <c r="CL68" s="40" t="s">
        <v>348</v>
      </c>
      <c r="CM68" s="40" t="s">
        <v>348</v>
      </c>
      <c r="CN68" s="40" t="s">
        <v>348</v>
      </c>
      <c r="CO68" s="40" t="s">
        <v>348</v>
      </c>
      <c r="CP68" s="40" t="s">
        <v>348</v>
      </c>
      <c r="CQ68" s="40" t="s">
        <v>348</v>
      </c>
      <c r="CR68" s="40" t="s">
        <v>348</v>
      </c>
      <c r="CS68" s="40" t="s">
        <v>348</v>
      </c>
      <c r="CT68" s="44" t="s">
        <v>348</v>
      </c>
      <c r="CU68" s="32" t="s">
        <v>354</v>
      </c>
      <c r="CV68" s="47">
        <v>2</v>
      </c>
      <c r="CW68" s="47">
        <v>3</v>
      </c>
      <c r="CX68" s="47">
        <v>3</v>
      </c>
      <c r="CY68" s="55">
        <v>4</v>
      </c>
      <c r="CZ68" s="34" t="s">
        <v>354</v>
      </c>
      <c r="DA68" s="47">
        <f t="shared" si="32"/>
        <v>2</v>
      </c>
      <c r="DB68" s="47">
        <f t="shared" si="33"/>
        <v>6</v>
      </c>
      <c r="DC68" s="47">
        <f t="shared" si="34"/>
        <v>18</v>
      </c>
      <c r="DD68" s="179">
        <f t="shared" si="35"/>
        <v>72</v>
      </c>
      <c r="DE68" s="32">
        <v>300</v>
      </c>
      <c r="DF68" s="47">
        <v>450</v>
      </c>
      <c r="DG68" s="47">
        <v>900</v>
      </c>
      <c r="DH68" s="47">
        <v>1500</v>
      </c>
      <c r="DI68" s="55">
        <v>4500</v>
      </c>
      <c r="DJ68" s="174">
        <v>1</v>
      </c>
      <c r="DK68" s="49">
        <f t="shared" si="36"/>
        <v>0.75</v>
      </c>
      <c r="DL68" s="49">
        <f t="shared" si="37"/>
        <v>0.5</v>
      </c>
      <c r="DM68" s="49">
        <f t="shared" si="38"/>
        <v>0.27777777777777773</v>
      </c>
      <c r="DN68" s="56">
        <f t="shared" si="39"/>
        <v>0.20833333333333334</v>
      </c>
      <c r="DO68" s="45" t="s">
        <v>376</v>
      </c>
      <c r="DP68" s="31"/>
      <c r="DQ68" s="46">
        <v>4</v>
      </c>
      <c r="DR68" s="32">
        <v>42</v>
      </c>
      <c r="DS68" s="47">
        <v>30</v>
      </c>
      <c r="DT68" s="47">
        <v>14</v>
      </c>
      <c r="DU68" s="47">
        <v>13</v>
      </c>
      <c r="DV68" s="47">
        <v>10</v>
      </c>
      <c r="DW68" s="47">
        <v>12</v>
      </c>
      <c r="DX68" s="47">
        <v>44</v>
      </c>
      <c r="DY68" s="47">
        <v>22</v>
      </c>
      <c r="DZ68" s="48">
        <f t="shared" si="40"/>
        <v>24</v>
      </c>
      <c r="EA68" s="32">
        <f>RANK(DR68,$DR$9:$DR$350,0)</f>
        <v>198</v>
      </c>
      <c r="EB68" s="47">
        <f>RANK(DS68,$DS$9:$DS$350,0)</f>
        <v>189</v>
      </c>
      <c r="EC68" s="47">
        <f>RANK(DT68,$DT$9:$DT$350,0)</f>
        <v>246</v>
      </c>
      <c r="ED68" s="47">
        <f>RANK(DU68,$DU$9:$DU$350,0)</f>
        <v>252</v>
      </c>
      <c r="EE68" s="47">
        <f>RANK(DV68,$DV$9:$DV$350,0)</f>
        <v>216</v>
      </c>
      <c r="EF68" s="47">
        <f>RANK(DW68,$DW$9:$DW$350,0)</f>
        <v>170</v>
      </c>
      <c r="EG68" s="47">
        <f>RANK(DX68,$DX$9:$DX$350,0)</f>
        <v>110</v>
      </c>
      <c r="EH68" s="47">
        <f>RANK(DY68,$DY$9:$DY$350,0)</f>
        <v>210</v>
      </c>
      <c r="EI68" s="48">
        <f>RANK(DZ68,$DZ$9:$DZ$350,0)</f>
        <v>262</v>
      </c>
      <c r="EJ68" s="32">
        <f>COUNTIFS($DR$9:$DR$350,"&gt;"&amp;DR68,$DO$9:$DO$350,DO68)+1</f>
        <v>39</v>
      </c>
      <c r="EK68" s="47">
        <f>COUNTIFS($DS$9:$DS$350,"&gt;"&amp;DS68,$DO$9:$DO$350,DO68)+1</f>
        <v>42</v>
      </c>
      <c r="EL68" s="47">
        <f>COUNTIFS($DT$9:$DT$350,"&gt;"&amp;DT68,$DO$9:$DO$350,DO68)+1</f>
        <v>55</v>
      </c>
      <c r="EM68" s="47">
        <f>COUNTIFS($DU$9:$DU$350,"&gt;"&amp;DU68,$DO$9:$DO$350,DO68)+1</f>
        <v>53</v>
      </c>
      <c r="EN68" s="47">
        <f>COUNTIFS($DV$9:$DV$350,"&gt;"&amp;DV68,$DO$9:$DO$350,DO68)+1</f>
        <v>50</v>
      </c>
      <c r="EO68" s="47">
        <f>COUNTIFS($DW$9:$DW$350,"&gt;"&amp;DW68,$DO$9:$DO$350,DO68)+1</f>
        <v>46</v>
      </c>
      <c r="EP68" s="47">
        <f>COUNTIFS($DX$9:$DX$350,"&gt;"&amp;DX68,$DO$9:$DO$350,DO68)+1</f>
        <v>43</v>
      </c>
      <c r="EQ68" s="47">
        <f>COUNTIFS($DY$9:$DY$350,"&gt;"&amp;DY68,$DO$9:$DO$350,DO68)+1</f>
        <v>53</v>
      </c>
      <c r="ER68" s="48">
        <f>COUNTIFS($DZ$9:$DZ$350,"&gt;"&amp;DZ68,$DO$9:$DO$350,DO68)+1</f>
        <v>54</v>
      </c>
      <c r="ES68" s="164">
        <f t="shared" si="41"/>
        <v>1.31</v>
      </c>
      <c r="ET68" s="165">
        <f t="shared" si="42"/>
        <v>0.94</v>
      </c>
      <c r="EU68" s="165">
        <f t="shared" si="43"/>
        <v>0.44</v>
      </c>
      <c r="EV68" s="165">
        <f t="shared" si="44"/>
        <v>0.41</v>
      </c>
      <c r="EW68" s="165">
        <f t="shared" si="45"/>
        <v>0.31</v>
      </c>
      <c r="EX68" s="165">
        <f t="shared" si="46"/>
        <v>0.38</v>
      </c>
      <c r="EY68" s="165">
        <f t="shared" si="47"/>
        <v>1.38</v>
      </c>
      <c r="EZ68" s="165">
        <f t="shared" si="48"/>
        <v>0.69</v>
      </c>
      <c r="FA68" s="213">
        <f t="shared" si="49"/>
        <v>0.75</v>
      </c>
      <c r="FB68" s="164">
        <f>ROUND(((ES68-AVERAGE(ES$9:ES$350))/STDEVP(ES$9:ES$350)*10+50),2)</f>
        <v>62.14</v>
      </c>
      <c r="FC68" s="165">
        <f>ROUND(((ET68-AVERAGE(ET$9:ET$350))/STDEVP(ET$9:ET$350)*10+50),2)</f>
        <v>56.01</v>
      </c>
      <c r="FD68" s="165">
        <f>ROUND(((EU68-AVERAGE(EU$9:EU$350))/STDEVP(EU$9:EU$350)*10+50),2)</f>
        <v>44.54</v>
      </c>
      <c r="FE68" s="165">
        <f>ROUND(((EV68-AVERAGE(EV$9:EV$350))/STDEVP(EV$9:EV$350)*10+50),2)</f>
        <v>44.99</v>
      </c>
      <c r="FF68" s="165">
        <f>ROUND(((EW68-AVERAGE(EW$9:EW$350))/STDEVP(EW$9:EW$350)*10+50),2)</f>
        <v>47.1</v>
      </c>
      <c r="FG68" s="165">
        <f>ROUND(((EX68-AVERAGE(EX$9:EX$350))/STDEVP(EX$9:EX$350)*10+50),2)</f>
        <v>50.96</v>
      </c>
      <c r="FH68" s="165">
        <f>ROUND(((EY68-AVERAGE(EY$9:EY$350))/STDEVP(EY$9:EY$350)*10+50),2)</f>
        <v>72.23</v>
      </c>
      <c r="FI68" s="165">
        <f>ROUND(((EZ68-AVERAGE(EZ$9:EZ$350))/STDEVP(EZ$9:EZ$350)*10+50),2)</f>
        <v>51.68</v>
      </c>
      <c r="FJ68" s="166">
        <f>ROUND(((FA68-AVERAGE(FA$9:FA$350))/STDEVP(FA$9:FA$350)*10+50),2)</f>
        <v>42</v>
      </c>
      <c r="FK68" s="32">
        <f>RANK(FB68,$FB$9:$FB$350,0)</f>
        <v>35</v>
      </c>
      <c r="FL68" s="47">
        <f>RANK(FC68,$FC$9:$FC$350,0)</f>
        <v>89</v>
      </c>
      <c r="FM68" s="47">
        <f>RANK(FD68,$FD$9:$FD$350,0)</f>
        <v>213</v>
      </c>
      <c r="FN68" s="47">
        <f>RANK(FE68,$FE$9:$FE$350,0)</f>
        <v>225</v>
      </c>
      <c r="FO68" s="47">
        <f>RANK(FF68,$FF$9:$FF$350,0)</f>
        <v>138</v>
      </c>
      <c r="FP68" s="47">
        <f>RANK(FG68,$FG$9:$FG$350,0)</f>
        <v>83</v>
      </c>
      <c r="FQ68" s="47">
        <f>RANK(FH68,$FH$9:$FH$350,0)</f>
        <v>8</v>
      </c>
      <c r="FR68" s="47">
        <f>RANK(FI68,$FI$9:$FI$350,0)</f>
        <v>140</v>
      </c>
      <c r="FS68" s="48">
        <f>RANK(FJ68,$FJ$9:$FJ$350,0)</f>
        <v>258</v>
      </c>
      <c r="FT68" s="164">
        <f>ROUND(AVERAGEIF($DO$9:$DO$347,$DO68,$ES$9:$ES$347),2)</f>
        <v>0.95</v>
      </c>
      <c r="FU68" s="165">
        <f>ROUND(AVERAGEIF($DO$9:$DO$347,$DO68,$ET$9:$ET$347),2)</f>
        <v>0.69</v>
      </c>
      <c r="FV68" s="165">
        <f>ROUND(AVERAGEIF($DO$9:$DO$347,$DO68,$EU$9:$EU$347),2)</f>
        <v>0.66</v>
      </c>
      <c r="FW68" s="165">
        <f>ROUND(AVERAGEIF($DO$9:$DO$347,$DO68,$EV$9:$EV$347),2)</f>
        <v>0.52</v>
      </c>
      <c r="FX68" s="165">
        <f>ROUND(AVERAGEIF($DO$9:$DO$347,$DO68,$EW$9:$EW$347),2)</f>
        <v>0.32</v>
      </c>
      <c r="FY68" s="165">
        <f>ROUND(AVERAGEIF($DO$9:$DO$347,$DO68,$EX$9:$EX$347),2)</f>
        <v>0.34</v>
      </c>
      <c r="FZ68" s="165">
        <f>ROUND(AVERAGEIF($DO$9:$DO$347,$DO68,$EY$9:$EY$347),2)</f>
        <v>1.04</v>
      </c>
      <c r="GA68" s="165">
        <f>ROUND(AVERAGEIF($DO$9:$DO$347,$DO68,$EZ$9:$EZ$347),2)</f>
        <v>0.86</v>
      </c>
      <c r="GB68" s="166">
        <f>ROUND(AVERAGEIF($DO$9:$DO$347,$DO68,$FA$9:$FA$347),2)</f>
        <v>0.98</v>
      </c>
      <c r="GC68" s="239">
        <f t="shared" si="23"/>
        <v>0.3600000000000001</v>
      </c>
      <c r="GD68" s="243">
        <f t="shared" si="24"/>
        <v>0.25</v>
      </c>
      <c r="GE68" s="243">
        <f t="shared" si="25"/>
        <v>-0.22000000000000003</v>
      </c>
      <c r="GF68" s="243">
        <f t="shared" si="26"/>
        <v>-0.11000000000000004</v>
      </c>
      <c r="GG68" s="243">
        <f t="shared" si="27"/>
        <v>-1.0000000000000009E-2</v>
      </c>
      <c r="GH68" s="243">
        <f t="shared" si="28"/>
        <v>3.999999999999998E-2</v>
      </c>
      <c r="GI68" s="243">
        <f t="shared" si="29"/>
        <v>0.33999999999999986</v>
      </c>
      <c r="GJ68" s="243">
        <f t="shared" si="30"/>
        <v>-0.17000000000000004</v>
      </c>
      <c r="GK68" s="244">
        <f t="shared" si="31"/>
        <v>-0.22999999999999998</v>
      </c>
      <c r="GL68" s="238">
        <f>COUNTIFS($ES$9:$ES$350,"&gt;"&amp;ES68,$DO$9:$DO$350,$DO68)+1</f>
        <v>4</v>
      </c>
      <c r="GM68" s="240">
        <f>COUNTIFS($ET$9:$ET$350,"&gt;"&amp;ET68,$DO$9:$DO$350,$DO68)+1</f>
        <v>6</v>
      </c>
      <c r="GN68" s="240">
        <f>COUNTIFS($EU$9:$EU$350,"&gt;"&amp;EU68,$DO$9:$DO$350,$DO68)+1</f>
        <v>59</v>
      </c>
      <c r="GO68" s="240">
        <f>COUNTIFS($EV$9:$EV$350,"&gt;"&amp;EV68,$DO$9:$DO$350,$DO68)+1</f>
        <v>49</v>
      </c>
      <c r="GP68" s="240">
        <f>COUNTIFS($EW$9:$EW$350,"&gt;"&amp;EW68,$DO$9:$DO$350,$DO68)+1</f>
        <v>27</v>
      </c>
      <c r="GQ68" s="240">
        <f>COUNTIFS($EX$9:$EX$350,"&gt;"&amp;EX68,$DO$9:$DO$350,$DO68)+1</f>
        <v>16</v>
      </c>
      <c r="GR68" s="240">
        <f>COUNTIFS($EY$9:$EY$350,"&gt;"&amp;EY68,$DO$9:$DO$350,$DO68)+1</f>
        <v>8</v>
      </c>
      <c r="GS68" s="240">
        <f>COUNTIFS($EZ$9:$EZ$350,"&gt;"&amp;EZ68,$DO$9:$DO$350,$DO68)+1</f>
        <v>52</v>
      </c>
      <c r="GT68" s="241">
        <f>COUNTIFS($FA$9:$FA$350,"&gt;"&amp;FA68,$DO$9:$DO$350,$DO68)+1</f>
        <v>57</v>
      </c>
      <c r="GU68" s="167">
        <v>0.05</v>
      </c>
      <c r="GV68" s="49"/>
      <c r="GW68" s="49"/>
      <c r="GX68" s="49"/>
      <c r="GY68" s="49"/>
      <c r="GZ68" s="50"/>
      <c r="HA68" s="51"/>
      <c r="HB68" s="52"/>
      <c r="HC68" s="53"/>
      <c r="HD68" s="49"/>
      <c r="HE68" s="49"/>
      <c r="HF68" s="49"/>
      <c r="HG68" s="49"/>
      <c r="HH68" s="49"/>
      <c r="HI68" s="49"/>
      <c r="HJ68" s="144"/>
      <c r="HK68" s="51"/>
      <c r="HL68" s="49"/>
      <c r="HM68" s="49"/>
      <c r="HN68" s="49"/>
      <c r="HO68" s="49"/>
      <c r="HP68" s="49"/>
      <c r="HQ68" s="49"/>
      <c r="HR68" s="150"/>
      <c r="HS68" s="53"/>
      <c r="HT68" s="49"/>
      <c r="HU68" s="49"/>
      <c r="HV68" s="49"/>
      <c r="HW68" s="49"/>
      <c r="HX68" s="49"/>
      <c r="HY68" s="49"/>
      <c r="HZ68" s="144"/>
      <c r="IA68" s="51"/>
      <c r="IB68" s="49"/>
      <c r="IC68" s="49"/>
      <c r="ID68" s="49"/>
      <c r="IE68" s="49"/>
      <c r="IF68" s="49"/>
      <c r="IG68" s="49"/>
      <c r="IH68" s="49"/>
      <c r="II68" s="49"/>
      <c r="IJ68" s="49"/>
      <c r="IK68" s="49"/>
      <c r="IL68" s="49"/>
      <c r="IM68" s="150"/>
      <c r="IN68" s="51"/>
      <c r="IO68" s="49"/>
      <c r="IP68" s="49"/>
      <c r="IQ68" s="49"/>
      <c r="IR68" s="150"/>
      <c r="IS68" s="53"/>
      <c r="IT68" s="49"/>
      <c r="IU68" s="49"/>
      <c r="IV68" s="49"/>
      <c r="IW68" s="49"/>
      <c r="IX68" s="156"/>
      <c r="IY68" s="49"/>
      <c r="IZ68" s="49"/>
      <c r="JA68" s="49"/>
      <c r="JB68" s="49"/>
      <c r="JC68" s="49"/>
      <c r="JD68" s="49"/>
      <c r="JE68" s="49"/>
      <c r="JF68" s="49"/>
      <c r="JG68" s="156"/>
      <c r="JH68" s="49"/>
      <c r="JI68" s="49"/>
      <c r="JJ68" s="49"/>
      <c r="JK68" s="49"/>
      <c r="JL68" s="49"/>
      <c r="JM68" s="49"/>
      <c r="JN68" s="144"/>
      <c r="JO68" s="54"/>
      <c r="JP68" s="55"/>
      <c r="JQ68" s="51"/>
      <c r="JR68" s="49"/>
      <c r="JS68" s="47"/>
      <c r="JT68" s="47"/>
      <c r="JU68" s="47"/>
      <c r="JV68" s="245"/>
      <c r="JW68" s="53"/>
      <c r="JX68" s="49"/>
      <c r="JY68" s="49"/>
      <c r="JZ68" s="49"/>
      <c r="KA68" s="144"/>
      <c r="KB68" s="51"/>
      <c r="KC68" s="49"/>
      <c r="KD68" s="49"/>
      <c r="KE68" s="49"/>
      <c r="KF68" s="49"/>
      <c r="KG68" s="49"/>
      <c r="KH68" s="49"/>
      <c r="KI68" s="49"/>
      <c r="KJ68" s="150"/>
      <c r="KK68" s="53"/>
      <c r="KL68" s="49"/>
      <c r="KM68" s="49"/>
      <c r="KN68" s="49"/>
      <c r="KO68" s="49"/>
      <c r="KP68" s="49"/>
      <c r="KQ68" s="49"/>
      <c r="KR68" s="49"/>
      <c r="KS68" s="49"/>
      <c r="KT68" s="49"/>
      <c r="KU68" s="49"/>
      <c r="KV68" s="49"/>
      <c r="KW68" s="156"/>
      <c r="KX68" s="156"/>
      <c r="KY68" s="156"/>
      <c r="KZ68" s="49"/>
      <c r="LA68" s="49"/>
      <c r="LB68" s="49"/>
      <c r="LC68" s="49"/>
      <c r="LD68" s="49"/>
      <c r="LE68" s="156"/>
      <c r="LF68" s="49"/>
      <c r="LG68" s="49"/>
      <c r="LH68" s="49"/>
      <c r="LI68" s="49"/>
      <c r="LJ68" s="49"/>
      <c r="LK68" s="49"/>
      <c r="LL68" s="49"/>
      <c r="LM68" s="49">
        <v>0.05</v>
      </c>
      <c r="LN68" s="156"/>
      <c r="LO68" s="49"/>
      <c r="LP68" s="49"/>
      <c r="LQ68" s="49"/>
      <c r="LR68" s="49"/>
      <c r="LS68" s="49"/>
      <c r="LT68" s="49"/>
      <c r="LU68" s="56"/>
      <c r="LV68" s="35" t="s">
        <v>487</v>
      </c>
      <c r="LW68" s="36" t="s">
        <v>489</v>
      </c>
      <c r="LX68" s="198" t="s">
        <v>490</v>
      </c>
      <c r="LY68" s="202" t="s">
        <v>844</v>
      </c>
      <c r="LZ68" s="193"/>
      <c r="MA68" s="5" t="s">
        <v>1</v>
      </c>
    </row>
    <row r="69" spans="1:339" ht="17.25" customHeight="1" x14ac:dyDescent="0.15">
      <c r="A69" s="181">
        <v>61</v>
      </c>
      <c r="B69" s="242" t="s">
        <v>489</v>
      </c>
      <c r="C69" s="37"/>
      <c r="D69" s="37"/>
      <c r="E69" s="38" t="s">
        <v>345</v>
      </c>
      <c r="F69" s="36">
        <v>32</v>
      </c>
      <c r="G69" s="36" t="s">
        <v>373</v>
      </c>
      <c r="H69" s="36" t="s">
        <v>481</v>
      </c>
      <c r="I69" s="39" t="s">
        <v>348</v>
      </c>
      <c r="J69" s="40" t="s">
        <v>348</v>
      </c>
      <c r="K69" s="40" t="s">
        <v>348</v>
      </c>
      <c r="L69" s="40" t="s">
        <v>348</v>
      </c>
      <c r="M69" s="40" t="s">
        <v>348</v>
      </c>
      <c r="N69" s="40" t="s">
        <v>348</v>
      </c>
      <c r="O69" s="40" t="s">
        <v>348</v>
      </c>
      <c r="P69" s="40" t="s">
        <v>348</v>
      </c>
      <c r="Q69" s="40" t="s">
        <v>348</v>
      </c>
      <c r="R69" s="41" t="s">
        <v>348</v>
      </c>
      <c r="S69" s="42" t="s">
        <v>348</v>
      </c>
      <c r="T69" s="40" t="s">
        <v>348</v>
      </c>
      <c r="U69" s="40" t="s">
        <v>348</v>
      </c>
      <c r="V69" s="40" t="s">
        <v>348</v>
      </c>
      <c r="W69" s="40" t="s">
        <v>348</v>
      </c>
      <c r="X69" s="40" t="s">
        <v>348</v>
      </c>
      <c r="Y69" s="40" t="s">
        <v>348</v>
      </c>
      <c r="Z69" s="40" t="s">
        <v>348</v>
      </c>
      <c r="AA69" s="40" t="s">
        <v>351</v>
      </c>
      <c r="AB69" s="41" t="s">
        <v>351</v>
      </c>
      <c r="AC69" s="42" t="s">
        <v>351</v>
      </c>
      <c r="AD69" s="40" t="s">
        <v>351</v>
      </c>
      <c r="AE69" s="40" t="s">
        <v>351</v>
      </c>
      <c r="AF69" s="40" t="s">
        <v>351</v>
      </c>
      <c r="AG69" s="40" t="s">
        <v>348</v>
      </c>
      <c r="AH69" s="40" t="s">
        <v>348</v>
      </c>
      <c r="AI69" s="40" t="s">
        <v>348</v>
      </c>
      <c r="AJ69" s="40" t="s">
        <v>348</v>
      </c>
      <c r="AK69" s="40" t="s">
        <v>348</v>
      </c>
      <c r="AL69" s="41" t="s">
        <v>348</v>
      </c>
      <c r="AM69" s="42" t="s">
        <v>348</v>
      </c>
      <c r="AN69" s="40" t="s">
        <v>348</v>
      </c>
      <c r="AO69" s="40" t="s">
        <v>348</v>
      </c>
      <c r="AP69" s="40" t="s">
        <v>348</v>
      </c>
      <c r="AQ69" s="40" t="s">
        <v>348</v>
      </c>
      <c r="AR69" s="40" t="s">
        <v>348</v>
      </c>
      <c r="AS69" s="40" t="s">
        <v>348</v>
      </c>
      <c r="AT69" s="40" t="s">
        <v>348</v>
      </c>
      <c r="AU69" s="40" t="s">
        <v>348</v>
      </c>
      <c r="AV69" s="41" t="s">
        <v>348</v>
      </c>
      <c r="AW69" s="42" t="s">
        <v>348</v>
      </c>
      <c r="AX69" s="40" t="s">
        <v>348</v>
      </c>
      <c r="AY69" s="40" t="s">
        <v>348</v>
      </c>
      <c r="AZ69" s="40" t="s">
        <v>348</v>
      </c>
      <c r="BA69" s="40" t="s">
        <v>348</v>
      </c>
      <c r="BB69" s="40" t="s">
        <v>348</v>
      </c>
      <c r="BC69" s="40" t="s">
        <v>348</v>
      </c>
      <c r="BD69" s="40" t="s">
        <v>348</v>
      </c>
      <c r="BE69" s="40" t="s">
        <v>348</v>
      </c>
      <c r="BF69" s="41" t="s">
        <v>348</v>
      </c>
      <c r="BG69" s="42" t="s">
        <v>348</v>
      </c>
      <c r="BH69" s="40" t="s">
        <v>348</v>
      </c>
      <c r="BI69" s="40" t="s">
        <v>348</v>
      </c>
      <c r="BJ69" s="40" t="s">
        <v>348</v>
      </c>
      <c r="BK69" s="40" t="s">
        <v>348</v>
      </c>
      <c r="BL69" s="40" t="s">
        <v>348</v>
      </c>
      <c r="BM69" s="40" t="s">
        <v>348</v>
      </c>
      <c r="BN69" s="40" t="s">
        <v>348</v>
      </c>
      <c r="BO69" s="40" t="s">
        <v>348</v>
      </c>
      <c r="BP69" s="41" t="s">
        <v>348</v>
      </c>
      <c r="BQ69" s="43" t="s">
        <v>348</v>
      </c>
      <c r="BR69" s="40" t="s">
        <v>348</v>
      </c>
      <c r="BS69" s="40" t="s">
        <v>348</v>
      </c>
      <c r="BT69" s="40" t="s">
        <v>348</v>
      </c>
      <c r="BU69" s="40" t="s">
        <v>348</v>
      </c>
      <c r="BV69" s="40" t="s">
        <v>348</v>
      </c>
      <c r="BW69" s="40" t="s">
        <v>348</v>
      </c>
      <c r="BX69" s="40" t="s">
        <v>348</v>
      </c>
      <c r="BY69" s="40" t="s">
        <v>348</v>
      </c>
      <c r="BZ69" s="41" t="s">
        <v>348</v>
      </c>
      <c r="CA69" s="42" t="s">
        <v>348</v>
      </c>
      <c r="CB69" s="40" t="s">
        <v>348</v>
      </c>
      <c r="CC69" s="40" t="s">
        <v>348</v>
      </c>
      <c r="CD69" s="40" t="s">
        <v>348</v>
      </c>
      <c r="CE69" s="40" t="s">
        <v>348</v>
      </c>
      <c r="CF69" s="40" t="s">
        <v>348</v>
      </c>
      <c r="CG69" s="40" t="s">
        <v>348</v>
      </c>
      <c r="CH69" s="40" t="s">
        <v>348</v>
      </c>
      <c r="CI69" s="40" t="s">
        <v>348</v>
      </c>
      <c r="CJ69" s="41" t="s">
        <v>348</v>
      </c>
      <c r="CK69" s="42" t="s">
        <v>348</v>
      </c>
      <c r="CL69" s="40" t="s">
        <v>348</v>
      </c>
      <c r="CM69" s="40" t="s">
        <v>348</v>
      </c>
      <c r="CN69" s="40" t="s">
        <v>348</v>
      </c>
      <c r="CO69" s="40" t="s">
        <v>348</v>
      </c>
      <c r="CP69" s="40" t="s">
        <v>348</v>
      </c>
      <c r="CQ69" s="40" t="s">
        <v>348</v>
      </c>
      <c r="CR69" s="40" t="s">
        <v>348</v>
      </c>
      <c r="CS69" s="40" t="s">
        <v>348</v>
      </c>
      <c r="CT69" s="44" t="s">
        <v>348</v>
      </c>
      <c r="CU69" s="32" t="s">
        <v>354</v>
      </c>
      <c r="CV69" s="47">
        <v>2</v>
      </c>
      <c r="CW69" s="47">
        <v>3</v>
      </c>
      <c r="CX69" s="47">
        <v>3</v>
      </c>
      <c r="CY69" s="55">
        <v>4</v>
      </c>
      <c r="CZ69" s="34" t="s">
        <v>354</v>
      </c>
      <c r="DA69" s="47">
        <f t="shared" si="32"/>
        <v>2</v>
      </c>
      <c r="DB69" s="47">
        <f t="shared" si="33"/>
        <v>6</v>
      </c>
      <c r="DC69" s="47">
        <f t="shared" si="34"/>
        <v>18</v>
      </c>
      <c r="DD69" s="179">
        <f t="shared" si="35"/>
        <v>72</v>
      </c>
      <c r="DE69" s="32">
        <v>300</v>
      </c>
      <c r="DF69" s="47">
        <v>450</v>
      </c>
      <c r="DG69" s="47">
        <v>900</v>
      </c>
      <c r="DH69" s="47">
        <v>1500</v>
      </c>
      <c r="DI69" s="55">
        <v>4500</v>
      </c>
      <c r="DJ69" s="174">
        <v>1</v>
      </c>
      <c r="DK69" s="49">
        <f t="shared" si="36"/>
        <v>0.75</v>
      </c>
      <c r="DL69" s="49">
        <f t="shared" si="37"/>
        <v>0.5</v>
      </c>
      <c r="DM69" s="49">
        <f t="shared" si="38"/>
        <v>0.27777777777777773</v>
      </c>
      <c r="DN69" s="56">
        <f t="shared" si="39"/>
        <v>0.20833333333333334</v>
      </c>
      <c r="DO69" s="45" t="s">
        <v>355</v>
      </c>
      <c r="DP69" s="31"/>
      <c r="DQ69" s="46">
        <v>4</v>
      </c>
      <c r="DR69" s="32">
        <v>21</v>
      </c>
      <c r="DS69" s="47">
        <v>35</v>
      </c>
      <c r="DT69" s="47">
        <v>15</v>
      </c>
      <c r="DU69" s="47">
        <v>9</v>
      </c>
      <c r="DV69" s="47">
        <v>12</v>
      </c>
      <c r="DW69" s="47">
        <v>46</v>
      </c>
      <c r="DX69" s="47">
        <v>12</v>
      </c>
      <c r="DY69" s="47">
        <v>15</v>
      </c>
      <c r="DZ69" s="48">
        <f t="shared" si="40"/>
        <v>27</v>
      </c>
      <c r="EA69" s="32">
        <f>RANK(DR69,$DR$9:$DR$350,0)</f>
        <v>280</v>
      </c>
      <c r="EB69" s="47">
        <f>RANK(DS69,$DS$9:$DS$350,0)</f>
        <v>167</v>
      </c>
      <c r="EC69" s="47">
        <f>RANK(DT69,$DT$9:$DT$350,0)</f>
        <v>238</v>
      </c>
      <c r="ED69" s="47">
        <f>RANK(DU69,$DU$9:$DU$350,0)</f>
        <v>278</v>
      </c>
      <c r="EE69" s="47">
        <f>RANK(DV69,$DV$9:$DV$350,0)</f>
        <v>190</v>
      </c>
      <c r="EF69" s="47">
        <f>RANK(DW69,$DW$9:$DW$350,0)</f>
        <v>29</v>
      </c>
      <c r="EG69" s="47">
        <f>RANK(DX69,$DX$9:$DX$350,0)</f>
        <v>253</v>
      </c>
      <c r="EH69" s="47">
        <f>RANK(DY69,$DY$9:$DY$350,0)</f>
        <v>241</v>
      </c>
      <c r="EI69" s="48">
        <f>RANK(DZ69,$DZ$9:$DZ$350,0)</f>
        <v>254</v>
      </c>
      <c r="EJ69" s="32">
        <f>COUNTIFS($DR$9:$DR$350,"&gt;"&amp;DR69,$DO$9:$DO$350,DO69)+1</f>
        <v>51</v>
      </c>
      <c r="EK69" s="47">
        <f>COUNTIFS($DS$9:$DS$350,"&gt;"&amp;DS69,$DO$9:$DO$350,DO69)+1</f>
        <v>46</v>
      </c>
      <c r="EL69" s="47">
        <f>COUNTIFS($DT$9:$DT$350,"&gt;"&amp;DT69,$DO$9:$DO$350,DO69)+1</f>
        <v>42</v>
      </c>
      <c r="EM69" s="47">
        <f>COUNTIFS($DU$9:$DU$350,"&gt;"&amp;DU69,$DO$9:$DO$350,DO69)+1</f>
        <v>50</v>
      </c>
      <c r="EN69" s="47">
        <f>COUNTIFS($DV$9:$DV$350,"&gt;"&amp;DV69,$DO$9:$DO$350,DO69)+1</f>
        <v>38</v>
      </c>
      <c r="EO69" s="47">
        <f>COUNTIFS($DW$9:$DW$350,"&gt;"&amp;DW69,$DO$9:$DO$350,DO69)+1</f>
        <v>28</v>
      </c>
      <c r="EP69" s="47">
        <f>COUNTIFS($DX$9:$DX$350,"&gt;"&amp;DX69,$DO$9:$DO$350,DO69)+1</f>
        <v>46</v>
      </c>
      <c r="EQ69" s="47">
        <f>COUNTIFS($DY$9:$DY$350,"&gt;"&amp;DY69,$DO$9:$DO$350,DO69)+1</f>
        <v>44</v>
      </c>
      <c r="ER69" s="48">
        <f>COUNTIFS($DZ$9:$DZ$350,"&gt;"&amp;DZ69,$DO$9:$DO$350,DO69)+1</f>
        <v>42</v>
      </c>
      <c r="ES69" s="164">
        <f t="shared" si="41"/>
        <v>0.66</v>
      </c>
      <c r="ET69" s="165">
        <f t="shared" si="42"/>
        <v>1.0900000000000001</v>
      </c>
      <c r="EU69" s="165">
        <f t="shared" si="43"/>
        <v>0.47</v>
      </c>
      <c r="EV69" s="165">
        <f t="shared" si="44"/>
        <v>0.28000000000000003</v>
      </c>
      <c r="EW69" s="165">
        <f t="shared" si="45"/>
        <v>0.38</v>
      </c>
      <c r="EX69" s="165">
        <f t="shared" si="46"/>
        <v>1.44</v>
      </c>
      <c r="EY69" s="165">
        <f t="shared" si="47"/>
        <v>0.38</v>
      </c>
      <c r="EZ69" s="165">
        <f t="shared" si="48"/>
        <v>0.47</v>
      </c>
      <c r="FA69" s="213">
        <f t="shared" si="49"/>
        <v>0.84</v>
      </c>
      <c r="FB69" s="164">
        <f>ROUND(((ES69-AVERAGE(ES$9:ES$350))/STDEVP(ES$9:ES$350)*10+50),2)</f>
        <v>38.130000000000003</v>
      </c>
      <c r="FC69" s="165">
        <f>ROUND(((ET69-AVERAGE(ET$9:ET$350))/STDEVP(ET$9:ET$350)*10+50),2)</f>
        <v>60.21</v>
      </c>
      <c r="FD69" s="165">
        <f>ROUND(((EU69-AVERAGE(EU$9:EU$350))/STDEVP(EU$9:EU$350)*10+50),2)</f>
        <v>45.71</v>
      </c>
      <c r="FE69" s="165">
        <f>ROUND(((EV69-AVERAGE(EV$9:EV$350))/STDEVP(EV$9:EV$350)*10+50),2)</f>
        <v>38.369999999999997</v>
      </c>
      <c r="FF69" s="165">
        <f>ROUND(((EW69-AVERAGE(EW$9:EW$350))/STDEVP(EW$9:EW$350)*10+50),2)</f>
        <v>49.48</v>
      </c>
      <c r="FG69" s="165">
        <f>ROUND(((EX69-AVERAGE(EX$9:EX$350))/STDEVP(EX$9:EX$350)*10+50),2)</f>
        <v>88.53</v>
      </c>
      <c r="FH69" s="165">
        <f>ROUND(((EY69-AVERAGE(EY$9:EY$350))/STDEVP(EY$9:EY$350)*10+50),2)</f>
        <v>42.17</v>
      </c>
      <c r="FI69" s="165">
        <f>ROUND(((EZ69-AVERAGE(EZ$9:EZ$350))/STDEVP(EZ$9:EZ$350)*10+50),2)</f>
        <v>45.09</v>
      </c>
      <c r="FJ69" s="166">
        <f>ROUND(((FA69-AVERAGE(FA$9:FA$350))/STDEVP(FA$9:FA$350)*10+50),2)</f>
        <v>45.2</v>
      </c>
      <c r="FK69" s="32">
        <f>RANK(FB69,$FB$9:$FB$350,0)</f>
        <v>283</v>
      </c>
      <c r="FL69" s="47">
        <f>RANK(FC69,$FC$9:$FC$350,0)</f>
        <v>54</v>
      </c>
      <c r="FM69" s="47">
        <f>RANK(FD69,$FD$9:$FD$350,0)</f>
        <v>198</v>
      </c>
      <c r="FN69" s="47">
        <f>RANK(FE69,$FE$9:$FE$350,0)</f>
        <v>283</v>
      </c>
      <c r="FO69" s="47">
        <f>RANK(FF69,$FF$9:$FF$350,0)</f>
        <v>97</v>
      </c>
      <c r="FP69" s="47">
        <f>RANK(FG69,$FG$9:$FG$350,0)</f>
        <v>4</v>
      </c>
      <c r="FQ69" s="47">
        <f>RANK(FH69,$FH$9:$FH$350,0)</f>
        <v>237</v>
      </c>
      <c r="FR69" s="47">
        <f>RANK(FI69,$FI$9:$FI$350,0)</f>
        <v>206</v>
      </c>
      <c r="FS69" s="48">
        <f>RANK(FJ69,$FJ$9:$FJ$350,0)</f>
        <v>188</v>
      </c>
      <c r="FT69" s="164">
        <f>ROUND(AVERAGEIF($DO$9:$DO$347,$DO69,$ES$9:$ES$347),2)</f>
        <v>0.95</v>
      </c>
      <c r="FU69" s="165">
        <f>ROUND(AVERAGEIF($DO$9:$DO$347,$DO69,$ET$9:$ET$347),2)</f>
        <v>0.99</v>
      </c>
      <c r="FV69" s="165">
        <f>ROUND(AVERAGEIF($DO$9:$DO$347,$DO69,$EU$9:$EU$347),2)</f>
        <v>0.44</v>
      </c>
      <c r="FW69" s="165">
        <f>ROUND(AVERAGEIF($DO$9:$DO$347,$DO69,$EV$9:$EV$347),2)</f>
        <v>0.45</v>
      </c>
      <c r="FX69" s="165">
        <f>ROUND(AVERAGEIF($DO$9:$DO$347,$DO69,$EW$9:$EW$347),2)</f>
        <v>0.36</v>
      </c>
      <c r="FY69" s="165">
        <f>ROUND(AVERAGEIF($DO$9:$DO$347,$DO69,$EX$9:$EX$347),2)</f>
        <v>0.84</v>
      </c>
      <c r="FZ69" s="165">
        <f>ROUND(AVERAGEIF($DO$9:$DO$347,$DO69,$EY$9:$EY$347),2)</f>
        <v>0.46</v>
      </c>
      <c r="GA69" s="165">
        <f>ROUND(AVERAGEIF($DO$9:$DO$347,$DO69,$EZ$9:$EZ$347),2)</f>
        <v>0.44</v>
      </c>
      <c r="GB69" s="166">
        <f>ROUND(AVERAGEIF($DO$9:$DO$347,$DO69,$FA$9:$FA$347),2)</f>
        <v>0.8</v>
      </c>
      <c r="GC69" s="239">
        <f t="shared" si="23"/>
        <v>-0.28999999999999992</v>
      </c>
      <c r="GD69" s="243">
        <f t="shared" si="24"/>
        <v>0.10000000000000009</v>
      </c>
      <c r="GE69" s="243">
        <f t="shared" si="25"/>
        <v>2.9999999999999971E-2</v>
      </c>
      <c r="GF69" s="243">
        <f t="shared" si="26"/>
        <v>-0.16999999999999998</v>
      </c>
      <c r="GG69" s="243">
        <f t="shared" si="27"/>
        <v>2.0000000000000018E-2</v>
      </c>
      <c r="GH69" s="243">
        <f t="shared" si="28"/>
        <v>0.6</v>
      </c>
      <c r="GI69" s="243">
        <f t="shared" si="29"/>
        <v>-8.0000000000000016E-2</v>
      </c>
      <c r="GJ69" s="243">
        <f t="shared" si="30"/>
        <v>2.9999999999999971E-2</v>
      </c>
      <c r="GK69" s="244">
        <f t="shared" si="31"/>
        <v>3.9999999999999925E-2</v>
      </c>
      <c r="GL69" s="238">
        <f>COUNTIFS($ES$9:$ES$350,"&gt;"&amp;ES69,$DO$9:$DO$350,$DO69)+1</f>
        <v>49</v>
      </c>
      <c r="GM69" s="240">
        <f>COUNTIFS($ET$9:$ET$350,"&gt;"&amp;ET69,$DO$9:$DO$350,$DO69)+1</f>
        <v>16</v>
      </c>
      <c r="GN69" s="240">
        <f>COUNTIFS($EU$9:$EU$350,"&gt;"&amp;EU69,$DO$9:$DO$350,$DO69)+1</f>
        <v>20</v>
      </c>
      <c r="GO69" s="240">
        <f>COUNTIFS($EV$9:$EV$350,"&gt;"&amp;EV69,$DO$9:$DO$350,$DO69)+1</f>
        <v>51</v>
      </c>
      <c r="GP69" s="240">
        <f>COUNTIFS($EW$9:$EW$350,"&gt;"&amp;EW69,$DO$9:$DO$350,$DO69)+1</f>
        <v>21</v>
      </c>
      <c r="GQ69" s="240">
        <f>COUNTIFS($EX$9:$EX$350,"&gt;"&amp;EX69,$DO$9:$DO$350,$DO69)+1</f>
        <v>4</v>
      </c>
      <c r="GR69" s="240">
        <f>COUNTIFS($EY$9:$EY$350,"&gt;"&amp;EY69,$DO$9:$DO$350,$DO69)+1</f>
        <v>38</v>
      </c>
      <c r="GS69" s="240">
        <f>COUNTIFS($EZ$9:$EZ$350,"&gt;"&amp;EZ69,$DO$9:$DO$350,$DO69)+1</f>
        <v>16</v>
      </c>
      <c r="GT69" s="241">
        <f>COUNTIFS($FA$9:$FA$350,"&gt;"&amp;FA69,$DO$9:$DO$350,$DO69)+1</f>
        <v>18</v>
      </c>
      <c r="GU69" s="167"/>
      <c r="GV69" s="49"/>
      <c r="GW69" s="49"/>
      <c r="GX69" s="49"/>
      <c r="GY69" s="49"/>
      <c r="GZ69" s="50"/>
      <c r="HA69" s="51"/>
      <c r="HB69" s="52"/>
      <c r="HC69" s="53"/>
      <c r="HD69" s="49"/>
      <c r="HE69" s="49"/>
      <c r="HF69" s="49"/>
      <c r="HG69" s="49"/>
      <c r="HH69" s="49"/>
      <c r="HI69" s="49"/>
      <c r="HJ69" s="144"/>
      <c r="HK69" s="51"/>
      <c r="HL69" s="49"/>
      <c r="HM69" s="49"/>
      <c r="HN69" s="49"/>
      <c r="HO69" s="49"/>
      <c r="HP69" s="49"/>
      <c r="HQ69" s="49"/>
      <c r="HR69" s="150"/>
      <c r="HS69" s="53"/>
      <c r="HT69" s="49"/>
      <c r="HU69" s="49"/>
      <c r="HV69" s="49"/>
      <c r="HW69" s="49"/>
      <c r="HX69" s="49"/>
      <c r="HY69" s="49"/>
      <c r="HZ69" s="144"/>
      <c r="IA69" s="51"/>
      <c r="IB69" s="49"/>
      <c r="IC69" s="49"/>
      <c r="ID69" s="49"/>
      <c r="IE69" s="49"/>
      <c r="IF69" s="49"/>
      <c r="IG69" s="49"/>
      <c r="IH69" s="49"/>
      <c r="II69" s="49"/>
      <c r="IJ69" s="49"/>
      <c r="IK69" s="49"/>
      <c r="IL69" s="49"/>
      <c r="IM69" s="150"/>
      <c r="IN69" s="51"/>
      <c r="IO69" s="49"/>
      <c r="IP69" s="49"/>
      <c r="IQ69" s="49"/>
      <c r="IR69" s="150"/>
      <c r="IS69" s="53"/>
      <c r="IT69" s="49"/>
      <c r="IU69" s="49"/>
      <c r="IV69" s="49"/>
      <c r="IW69" s="49"/>
      <c r="IX69" s="156"/>
      <c r="IY69" s="49"/>
      <c r="IZ69" s="49"/>
      <c r="JA69" s="49"/>
      <c r="JB69" s="49"/>
      <c r="JC69" s="49"/>
      <c r="JD69" s="49"/>
      <c r="JE69" s="49"/>
      <c r="JF69" s="49"/>
      <c r="JG69" s="156"/>
      <c r="JH69" s="49"/>
      <c r="JI69" s="49"/>
      <c r="JJ69" s="49"/>
      <c r="JK69" s="49"/>
      <c r="JL69" s="49"/>
      <c r="JM69" s="49"/>
      <c r="JN69" s="144"/>
      <c r="JO69" s="54"/>
      <c r="JP69" s="55"/>
      <c r="JQ69" s="51"/>
      <c r="JR69" s="49"/>
      <c r="JS69" s="47">
        <v>7</v>
      </c>
      <c r="JT69" s="47">
        <v>4</v>
      </c>
      <c r="JU69" s="47"/>
      <c r="JV69" s="245"/>
      <c r="JW69" s="53"/>
      <c r="JX69" s="49"/>
      <c r="JY69" s="49"/>
      <c r="JZ69" s="49"/>
      <c r="KA69" s="144"/>
      <c r="KB69" s="51"/>
      <c r="KC69" s="49"/>
      <c r="KD69" s="49"/>
      <c r="KE69" s="49"/>
      <c r="KF69" s="49"/>
      <c r="KG69" s="49"/>
      <c r="KH69" s="49"/>
      <c r="KI69" s="49"/>
      <c r="KJ69" s="150"/>
      <c r="KK69" s="53"/>
      <c r="KL69" s="49"/>
      <c r="KM69" s="49"/>
      <c r="KN69" s="49"/>
      <c r="KO69" s="49"/>
      <c r="KP69" s="49"/>
      <c r="KQ69" s="49"/>
      <c r="KR69" s="49"/>
      <c r="KS69" s="49"/>
      <c r="KT69" s="49"/>
      <c r="KU69" s="49"/>
      <c r="KV69" s="49"/>
      <c r="KW69" s="156"/>
      <c r="KX69" s="156"/>
      <c r="KY69" s="156"/>
      <c r="KZ69" s="49"/>
      <c r="LA69" s="49"/>
      <c r="LB69" s="49"/>
      <c r="LC69" s="49"/>
      <c r="LD69" s="49"/>
      <c r="LE69" s="156"/>
      <c r="LF69" s="49"/>
      <c r="LG69" s="49"/>
      <c r="LH69" s="49"/>
      <c r="LI69" s="49"/>
      <c r="LJ69" s="49">
        <v>0.05</v>
      </c>
      <c r="LK69" s="49"/>
      <c r="LL69" s="49"/>
      <c r="LM69" s="49"/>
      <c r="LN69" s="156"/>
      <c r="LO69" s="49"/>
      <c r="LP69" s="49"/>
      <c r="LQ69" s="49"/>
      <c r="LR69" s="49"/>
      <c r="LS69" s="49"/>
      <c r="LT69" s="49"/>
      <c r="LU69" s="56"/>
      <c r="LV69" s="35" t="s">
        <v>488</v>
      </c>
      <c r="LW69" s="36" t="s">
        <v>491</v>
      </c>
      <c r="LX69" s="198" t="s">
        <v>492</v>
      </c>
      <c r="LY69" s="202" t="s">
        <v>845</v>
      </c>
      <c r="LZ69" s="193"/>
      <c r="MA69" s="5" t="s">
        <v>1</v>
      </c>
    </row>
    <row r="70" spans="1:339" ht="17.25" customHeight="1" x14ac:dyDescent="0.15">
      <c r="A70" s="181">
        <v>62</v>
      </c>
      <c r="B70" s="242" t="s">
        <v>491</v>
      </c>
      <c r="C70" s="37"/>
      <c r="D70" s="37"/>
      <c r="E70" s="38" t="s">
        <v>345</v>
      </c>
      <c r="F70" s="36">
        <v>32</v>
      </c>
      <c r="G70" s="36" t="s">
        <v>373</v>
      </c>
      <c r="H70" s="36" t="s">
        <v>481</v>
      </c>
      <c r="I70" s="39" t="s">
        <v>348</v>
      </c>
      <c r="J70" s="40" t="s">
        <v>348</v>
      </c>
      <c r="K70" s="40" t="s">
        <v>348</v>
      </c>
      <c r="L70" s="40" t="s">
        <v>348</v>
      </c>
      <c r="M70" s="40" t="s">
        <v>348</v>
      </c>
      <c r="N70" s="40" t="s">
        <v>348</v>
      </c>
      <c r="O70" s="40" t="s">
        <v>348</v>
      </c>
      <c r="P70" s="40" t="s">
        <v>348</v>
      </c>
      <c r="Q70" s="40" t="s">
        <v>348</v>
      </c>
      <c r="R70" s="41" t="s">
        <v>348</v>
      </c>
      <c r="S70" s="42" t="s">
        <v>348</v>
      </c>
      <c r="T70" s="40" t="s">
        <v>348</v>
      </c>
      <c r="U70" s="40" t="s">
        <v>348</v>
      </c>
      <c r="V70" s="40" t="s">
        <v>348</v>
      </c>
      <c r="W70" s="40" t="s">
        <v>348</v>
      </c>
      <c r="X70" s="40" t="s">
        <v>348</v>
      </c>
      <c r="Y70" s="40" t="s">
        <v>348</v>
      </c>
      <c r="Z70" s="40" t="s">
        <v>348</v>
      </c>
      <c r="AA70" s="40" t="s">
        <v>351</v>
      </c>
      <c r="AB70" s="41" t="s">
        <v>351</v>
      </c>
      <c r="AC70" s="42" t="s">
        <v>351</v>
      </c>
      <c r="AD70" s="40" t="s">
        <v>351</v>
      </c>
      <c r="AE70" s="40" t="s">
        <v>351</v>
      </c>
      <c r="AF70" s="40" t="s">
        <v>351</v>
      </c>
      <c r="AG70" s="40" t="s">
        <v>348</v>
      </c>
      <c r="AH70" s="40" t="s">
        <v>348</v>
      </c>
      <c r="AI70" s="40" t="s">
        <v>348</v>
      </c>
      <c r="AJ70" s="40" t="s">
        <v>348</v>
      </c>
      <c r="AK70" s="40" t="s">
        <v>348</v>
      </c>
      <c r="AL70" s="41" t="s">
        <v>348</v>
      </c>
      <c r="AM70" s="42" t="s">
        <v>348</v>
      </c>
      <c r="AN70" s="40" t="s">
        <v>348</v>
      </c>
      <c r="AO70" s="40" t="s">
        <v>348</v>
      </c>
      <c r="AP70" s="40" t="s">
        <v>348</v>
      </c>
      <c r="AQ70" s="40" t="s">
        <v>348</v>
      </c>
      <c r="AR70" s="40" t="s">
        <v>348</v>
      </c>
      <c r="AS70" s="40" t="s">
        <v>348</v>
      </c>
      <c r="AT70" s="40" t="s">
        <v>348</v>
      </c>
      <c r="AU70" s="40" t="s">
        <v>348</v>
      </c>
      <c r="AV70" s="41" t="s">
        <v>348</v>
      </c>
      <c r="AW70" s="42" t="s">
        <v>348</v>
      </c>
      <c r="AX70" s="40" t="s">
        <v>348</v>
      </c>
      <c r="AY70" s="40" t="s">
        <v>348</v>
      </c>
      <c r="AZ70" s="40" t="s">
        <v>348</v>
      </c>
      <c r="BA70" s="40" t="s">
        <v>348</v>
      </c>
      <c r="BB70" s="40" t="s">
        <v>348</v>
      </c>
      <c r="BC70" s="40" t="s">
        <v>348</v>
      </c>
      <c r="BD70" s="40" t="s">
        <v>348</v>
      </c>
      <c r="BE70" s="40" t="s">
        <v>348</v>
      </c>
      <c r="BF70" s="41" t="s">
        <v>348</v>
      </c>
      <c r="BG70" s="42" t="s">
        <v>348</v>
      </c>
      <c r="BH70" s="40" t="s">
        <v>348</v>
      </c>
      <c r="BI70" s="40" t="s">
        <v>348</v>
      </c>
      <c r="BJ70" s="40" t="s">
        <v>348</v>
      </c>
      <c r="BK70" s="40" t="s">
        <v>348</v>
      </c>
      <c r="BL70" s="40" t="s">
        <v>348</v>
      </c>
      <c r="BM70" s="40" t="s">
        <v>348</v>
      </c>
      <c r="BN70" s="40" t="s">
        <v>348</v>
      </c>
      <c r="BO70" s="40" t="s">
        <v>348</v>
      </c>
      <c r="BP70" s="41" t="s">
        <v>348</v>
      </c>
      <c r="BQ70" s="43" t="s">
        <v>348</v>
      </c>
      <c r="BR70" s="40" t="s">
        <v>348</v>
      </c>
      <c r="BS70" s="40" t="s">
        <v>348</v>
      </c>
      <c r="BT70" s="40" t="s">
        <v>348</v>
      </c>
      <c r="BU70" s="40" t="s">
        <v>348</v>
      </c>
      <c r="BV70" s="40" t="s">
        <v>348</v>
      </c>
      <c r="BW70" s="40" t="s">
        <v>348</v>
      </c>
      <c r="BX70" s="40" t="s">
        <v>348</v>
      </c>
      <c r="BY70" s="40" t="s">
        <v>348</v>
      </c>
      <c r="BZ70" s="41" t="s">
        <v>348</v>
      </c>
      <c r="CA70" s="42" t="s">
        <v>348</v>
      </c>
      <c r="CB70" s="40" t="s">
        <v>348</v>
      </c>
      <c r="CC70" s="40" t="s">
        <v>348</v>
      </c>
      <c r="CD70" s="40" t="s">
        <v>348</v>
      </c>
      <c r="CE70" s="40" t="s">
        <v>348</v>
      </c>
      <c r="CF70" s="40" t="s">
        <v>348</v>
      </c>
      <c r="CG70" s="40" t="s">
        <v>348</v>
      </c>
      <c r="CH70" s="40" t="s">
        <v>348</v>
      </c>
      <c r="CI70" s="40" t="s">
        <v>348</v>
      </c>
      <c r="CJ70" s="41" t="s">
        <v>348</v>
      </c>
      <c r="CK70" s="42" t="s">
        <v>348</v>
      </c>
      <c r="CL70" s="40" t="s">
        <v>348</v>
      </c>
      <c r="CM70" s="40" t="s">
        <v>348</v>
      </c>
      <c r="CN70" s="40" t="s">
        <v>348</v>
      </c>
      <c r="CO70" s="40" t="s">
        <v>348</v>
      </c>
      <c r="CP70" s="40" t="s">
        <v>348</v>
      </c>
      <c r="CQ70" s="40" t="s">
        <v>348</v>
      </c>
      <c r="CR70" s="40" t="s">
        <v>348</v>
      </c>
      <c r="CS70" s="40" t="s">
        <v>348</v>
      </c>
      <c r="CT70" s="44" t="s">
        <v>348</v>
      </c>
      <c r="CU70" s="32" t="s">
        <v>354</v>
      </c>
      <c r="CV70" s="47">
        <v>2</v>
      </c>
      <c r="CW70" s="47">
        <v>3</v>
      </c>
      <c r="CX70" s="47">
        <v>3</v>
      </c>
      <c r="CY70" s="55">
        <v>4</v>
      </c>
      <c r="CZ70" s="34" t="s">
        <v>354</v>
      </c>
      <c r="DA70" s="47">
        <f t="shared" si="32"/>
        <v>2</v>
      </c>
      <c r="DB70" s="47">
        <f t="shared" si="33"/>
        <v>6</v>
      </c>
      <c r="DC70" s="47">
        <f t="shared" si="34"/>
        <v>18</v>
      </c>
      <c r="DD70" s="179">
        <f t="shared" si="35"/>
        <v>72</v>
      </c>
      <c r="DE70" s="32">
        <v>300</v>
      </c>
      <c r="DF70" s="47">
        <v>450</v>
      </c>
      <c r="DG70" s="47">
        <v>900</v>
      </c>
      <c r="DH70" s="47">
        <v>1500</v>
      </c>
      <c r="DI70" s="55">
        <v>4500</v>
      </c>
      <c r="DJ70" s="174">
        <v>1</v>
      </c>
      <c r="DK70" s="49">
        <f t="shared" si="36"/>
        <v>0.75</v>
      </c>
      <c r="DL70" s="49">
        <f t="shared" si="37"/>
        <v>0.5</v>
      </c>
      <c r="DM70" s="49">
        <f t="shared" si="38"/>
        <v>0.27777777777777773</v>
      </c>
      <c r="DN70" s="56">
        <f t="shared" si="39"/>
        <v>0.20833333333333334</v>
      </c>
      <c r="DO70" s="45" t="s">
        <v>363</v>
      </c>
      <c r="DP70" s="31"/>
      <c r="DQ70" s="46">
        <v>4</v>
      </c>
      <c r="DR70" s="32">
        <v>40</v>
      </c>
      <c r="DS70" s="47">
        <v>52</v>
      </c>
      <c r="DT70" s="47">
        <v>12</v>
      </c>
      <c r="DU70" s="47">
        <v>12</v>
      </c>
      <c r="DV70" s="47">
        <v>25</v>
      </c>
      <c r="DW70" s="47">
        <v>6</v>
      </c>
      <c r="DX70" s="47">
        <v>18</v>
      </c>
      <c r="DY70" s="47">
        <v>24</v>
      </c>
      <c r="DZ70" s="48">
        <f t="shared" si="40"/>
        <v>37</v>
      </c>
      <c r="EA70" s="32">
        <f>RANK(DR70,$DR$9:$DR$350,0)</f>
        <v>209</v>
      </c>
      <c r="EB70" s="47">
        <f>RANK(DS70,$DS$9:$DS$350,0)</f>
        <v>92</v>
      </c>
      <c r="EC70" s="47">
        <f>RANK(DT70,$DT$9:$DT$350,0)</f>
        <v>262</v>
      </c>
      <c r="ED70" s="47">
        <f>RANK(DU70,$DU$9:$DU$350,0)</f>
        <v>260</v>
      </c>
      <c r="EE70" s="47">
        <f>RANK(DV70,$DV$9:$DV$350,0)</f>
        <v>91</v>
      </c>
      <c r="EF70" s="47">
        <f>RANK(DW70,$DW$9:$DW$350,0)</f>
        <v>258</v>
      </c>
      <c r="EG70" s="47">
        <f>RANK(DX70,$DX$9:$DX$350,0)</f>
        <v>226</v>
      </c>
      <c r="EH70" s="47">
        <f>RANK(DY70,$DY$9:$DY$350,0)</f>
        <v>200</v>
      </c>
      <c r="EI70" s="48">
        <f>RANK(DZ70,$DZ$9:$DZ$350,0)</f>
        <v>219</v>
      </c>
      <c r="EJ70" s="32">
        <f>COUNTIFS($DR$9:$DR$350,"&gt;"&amp;DR70,$DO$9:$DO$350,DO70)+1</f>
        <v>40</v>
      </c>
      <c r="EK70" s="47">
        <f>COUNTIFS($DS$9:$DS$350,"&gt;"&amp;DS70,$DO$9:$DO$350,DO70)+1</f>
        <v>43</v>
      </c>
      <c r="EL70" s="47">
        <f>COUNTIFS($DT$9:$DT$350,"&gt;"&amp;DT70,$DO$9:$DO$350,DO70)+1</f>
        <v>42</v>
      </c>
      <c r="EM70" s="47">
        <f>COUNTIFS($DU$9:$DU$350,"&gt;"&amp;DU70,$DO$9:$DO$350,DO70)+1</f>
        <v>51</v>
      </c>
      <c r="EN70" s="47">
        <f>COUNTIFS($DV$9:$DV$350,"&gt;"&amp;DV70,$DO$9:$DO$350,DO70)+1</f>
        <v>50</v>
      </c>
      <c r="EO70" s="47">
        <f>COUNTIFS($DW$9:$DW$350,"&gt;"&amp;DW70,$DO$9:$DO$350,DO70)+1</f>
        <v>55</v>
      </c>
      <c r="EP70" s="47">
        <f>COUNTIFS($DX$9:$DX$350,"&gt;"&amp;DX70,$DO$9:$DO$350,DO70)+1</f>
        <v>55</v>
      </c>
      <c r="EQ70" s="47">
        <f>COUNTIFS($DY$9:$DY$350,"&gt;"&amp;DY70,$DO$9:$DO$350,DO70)+1</f>
        <v>50</v>
      </c>
      <c r="ER70" s="48">
        <f>COUNTIFS($DZ$9:$DZ$350,"&gt;"&amp;DZ70,$DO$9:$DO$350,DO70)+1</f>
        <v>51</v>
      </c>
      <c r="ES70" s="164">
        <f t="shared" si="41"/>
        <v>1.25</v>
      </c>
      <c r="ET70" s="165">
        <f t="shared" si="42"/>
        <v>1.63</v>
      </c>
      <c r="EU70" s="165">
        <f t="shared" si="43"/>
        <v>0.38</v>
      </c>
      <c r="EV70" s="165">
        <f t="shared" si="44"/>
        <v>0.38</v>
      </c>
      <c r="EW70" s="165">
        <f t="shared" si="45"/>
        <v>0.78</v>
      </c>
      <c r="EX70" s="165">
        <f t="shared" si="46"/>
        <v>0.19</v>
      </c>
      <c r="EY70" s="165">
        <f t="shared" si="47"/>
        <v>0.56000000000000005</v>
      </c>
      <c r="EZ70" s="165">
        <f t="shared" si="48"/>
        <v>0.75</v>
      </c>
      <c r="FA70" s="213">
        <f t="shared" si="49"/>
        <v>1.1599999999999999</v>
      </c>
      <c r="FB70" s="164">
        <f>ROUND(((ES70-AVERAGE(ES$9:ES$350))/STDEVP(ES$9:ES$350)*10+50),2)</f>
        <v>59.92</v>
      </c>
      <c r="FC70" s="165">
        <f>ROUND(((ET70-AVERAGE(ET$9:ET$350))/STDEVP(ET$9:ET$350)*10+50),2)</f>
        <v>75.3</v>
      </c>
      <c r="FD70" s="165">
        <f>ROUND(((EU70-AVERAGE(EU$9:EU$350))/STDEVP(EU$9:EU$350)*10+50),2)</f>
        <v>42.2</v>
      </c>
      <c r="FE70" s="165">
        <f>ROUND(((EV70-AVERAGE(EV$9:EV$350))/STDEVP(EV$9:EV$350)*10+50),2)</f>
        <v>43.46</v>
      </c>
      <c r="FF70" s="165">
        <f>ROUND(((EW70-AVERAGE(EW$9:EW$350))/STDEVP(EW$9:EW$350)*10+50),2)</f>
        <v>63.07</v>
      </c>
      <c r="FG70" s="165">
        <f>ROUND(((EX70-AVERAGE(EX$9:EX$350))/STDEVP(EX$9:EX$350)*10+50),2)</f>
        <v>44.22</v>
      </c>
      <c r="FH70" s="165">
        <f>ROUND(((EY70-AVERAGE(EY$9:EY$350))/STDEVP(EY$9:EY$350)*10+50),2)</f>
        <v>47.58</v>
      </c>
      <c r="FI70" s="165">
        <f>ROUND(((EZ70-AVERAGE(EZ$9:EZ$350))/STDEVP(EZ$9:EZ$350)*10+50),2)</f>
        <v>53.48</v>
      </c>
      <c r="FJ70" s="166">
        <f>ROUND(((FA70-AVERAGE(FA$9:FA$350))/STDEVP(FA$9:FA$350)*10+50),2)</f>
        <v>56.58</v>
      </c>
      <c r="FK70" s="32">
        <f>RANK(FB70,$FB$9:$FB$350,0)</f>
        <v>58</v>
      </c>
      <c r="FL70" s="47">
        <f>RANK(FC70,$FC$9:$FC$350,0)</f>
        <v>4</v>
      </c>
      <c r="FM70" s="47">
        <f>RANK(FD70,$FD$9:$FD$350,0)</f>
        <v>255</v>
      </c>
      <c r="FN70" s="47">
        <f>RANK(FE70,$FE$9:$FE$350,0)</f>
        <v>242</v>
      </c>
      <c r="FO70" s="47">
        <f>RANK(FF70,$FF$9:$FF$350,0)</f>
        <v>36</v>
      </c>
      <c r="FP70" s="47">
        <f>RANK(FG70,$FG$9:$FG$350,0)</f>
        <v>212</v>
      </c>
      <c r="FQ70" s="47">
        <f>RANK(FH70,$FH$9:$FH$350,0)</f>
        <v>176</v>
      </c>
      <c r="FR70" s="47">
        <f>RANK(FI70,$FI$9:$FI$350,0)</f>
        <v>105</v>
      </c>
      <c r="FS70" s="48">
        <f>RANK(FJ70,$FJ$9:$FJ$350,0)</f>
        <v>71</v>
      </c>
      <c r="FT70" s="164">
        <f>ROUND(AVERAGEIF($DO$9:$DO$347,$DO70,$ES$9:$ES$347),2)</f>
        <v>0.89</v>
      </c>
      <c r="FU70" s="165">
        <f>ROUND(AVERAGEIF($DO$9:$DO$347,$DO70,$ET$9:$ET$347),2)</f>
        <v>1.1499999999999999</v>
      </c>
      <c r="FV70" s="165">
        <f>ROUND(AVERAGEIF($DO$9:$DO$347,$DO70,$EU$9:$EU$347),2)</f>
        <v>0.32</v>
      </c>
      <c r="FW70" s="165">
        <f>ROUND(AVERAGEIF($DO$9:$DO$347,$DO70,$EV$9:$EV$347),2)</f>
        <v>0.41</v>
      </c>
      <c r="FX70" s="165">
        <f>ROUND(AVERAGEIF($DO$9:$DO$347,$DO70,$EW$9:$EW$347),2)</f>
        <v>0.86</v>
      </c>
      <c r="FY70" s="165">
        <f>ROUND(AVERAGEIF($DO$9:$DO$347,$DO70,$EX$9:$EX$347),2)</f>
        <v>0.3</v>
      </c>
      <c r="FZ70" s="165">
        <f>ROUND(AVERAGEIF($DO$9:$DO$347,$DO70,$EY$9:$EY$347),2)</f>
        <v>0.66</v>
      </c>
      <c r="GA70" s="165">
        <f>ROUND(AVERAGEIF($DO$9:$DO$347,$DO70,$EZ$9:$EZ$347),2)</f>
        <v>0.74</v>
      </c>
      <c r="GB70" s="166">
        <f>ROUND(AVERAGEIF($DO$9:$DO$347,$DO70,$FA$9:$FA$347),2)</f>
        <v>1.18</v>
      </c>
      <c r="GC70" s="239">
        <f t="shared" si="23"/>
        <v>0.36</v>
      </c>
      <c r="GD70" s="243">
        <f t="shared" si="24"/>
        <v>0.48</v>
      </c>
      <c r="GE70" s="243">
        <f t="shared" si="25"/>
        <v>0.06</v>
      </c>
      <c r="GF70" s="243">
        <f t="shared" si="26"/>
        <v>-2.9999999999999971E-2</v>
      </c>
      <c r="GG70" s="243">
        <f t="shared" si="27"/>
        <v>-7.999999999999996E-2</v>
      </c>
      <c r="GH70" s="243">
        <f t="shared" si="28"/>
        <v>-0.10999999999999999</v>
      </c>
      <c r="GI70" s="243">
        <f t="shared" si="29"/>
        <v>-9.9999999999999978E-2</v>
      </c>
      <c r="GJ70" s="243">
        <f t="shared" si="30"/>
        <v>1.0000000000000009E-2</v>
      </c>
      <c r="GK70" s="244">
        <f t="shared" si="31"/>
        <v>-2.0000000000000018E-2</v>
      </c>
      <c r="GL70" s="238">
        <f>COUNTIFS($ES$9:$ES$350,"&gt;"&amp;ES70,$DO$9:$DO$350,$DO70)+1</f>
        <v>6</v>
      </c>
      <c r="GM70" s="240">
        <f>COUNTIFS($ET$9:$ET$350,"&gt;"&amp;ET70,$DO$9:$DO$350,$DO70)+1</f>
        <v>3</v>
      </c>
      <c r="GN70" s="240">
        <f>COUNTIFS($EU$9:$EU$350,"&gt;"&amp;EU70,$DO$9:$DO$350,$DO70)+1</f>
        <v>23</v>
      </c>
      <c r="GO70" s="240">
        <f>COUNTIFS($EV$9:$EV$350,"&gt;"&amp;EV70,$DO$9:$DO$350,$DO70)+1</f>
        <v>44</v>
      </c>
      <c r="GP70" s="240">
        <f>COUNTIFS($EW$9:$EW$350,"&gt;"&amp;EW70,$DO$9:$DO$350,$DO70)+1</f>
        <v>32</v>
      </c>
      <c r="GQ70" s="240">
        <f>COUNTIFS($EX$9:$EX$350,"&gt;"&amp;EX70,$DO$9:$DO$350,$DO70)+1</f>
        <v>58</v>
      </c>
      <c r="GR70" s="240">
        <f>COUNTIFS($EY$9:$EY$350,"&gt;"&amp;EY70,$DO$9:$DO$350,$DO70)+1</f>
        <v>42</v>
      </c>
      <c r="GS70" s="240">
        <f>COUNTIFS($EZ$9:$EZ$350,"&gt;"&amp;EZ70,$DO$9:$DO$350,$DO70)+1</f>
        <v>27</v>
      </c>
      <c r="GT70" s="241">
        <f>COUNTIFS($FA$9:$FA$350,"&gt;"&amp;FA70,$DO$9:$DO$350,$DO70)+1</f>
        <v>32</v>
      </c>
      <c r="GU70" s="167"/>
      <c r="GV70" s="49"/>
      <c r="GW70" s="49"/>
      <c r="GX70" s="49"/>
      <c r="GY70" s="49"/>
      <c r="GZ70" s="50"/>
      <c r="HA70" s="51"/>
      <c r="HB70" s="52"/>
      <c r="HC70" s="53"/>
      <c r="HD70" s="49">
        <v>7.0000000000000007E-2</v>
      </c>
      <c r="HE70" s="49"/>
      <c r="HF70" s="49"/>
      <c r="HG70" s="49"/>
      <c r="HH70" s="49"/>
      <c r="HI70" s="49"/>
      <c r="HJ70" s="144"/>
      <c r="HK70" s="51"/>
      <c r="HL70" s="49"/>
      <c r="HM70" s="49"/>
      <c r="HN70" s="49"/>
      <c r="HO70" s="49"/>
      <c r="HP70" s="49"/>
      <c r="HQ70" s="49"/>
      <c r="HR70" s="150"/>
      <c r="HS70" s="53"/>
      <c r="HT70" s="49"/>
      <c r="HU70" s="49"/>
      <c r="HV70" s="49"/>
      <c r="HW70" s="49"/>
      <c r="HX70" s="49"/>
      <c r="HY70" s="49"/>
      <c r="HZ70" s="144"/>
      <c r="IA70" s="51">
        <v>7.0000000000000007E-2</v>
      </c>
      <c r="IB70" s="49"/>
      <c r="IC70" s="49"/>
      <c r="ID70" s="49"/>
      <c r="IE70" s="49"/>
      <c r="IF70" s="49"/>
      <c r="IG70" s="49"/>
      <c r="IH70" s="49"/>
      <c r="II70" s="49"/>
      <c r="IJ70" s="49"/>
      <c r="IK70" s="49"/>
      <c r="IL70" s="49"/>
      <c r="IM70" s="150"/>
      <c r="IN70" s="51"/>
      <c r="IO70" s="49"/>
      <c r="IP70" s="49"/>
      <c r="IQ70" s="49"/>
      <c r="IR70" s="150"/>
      <c r="IS70" s="53"/>
      <c r="IT70" s="49"/>
      <c r="IU70" s="49"/>
      <c r="IV70" s="49"/>
      <c r="IW70" s="49"/>
      <c r="IX70" s="156"/>
      <c r="IY70" s="49"/>
      <c r="IZ70" s="49"/>
      <c r="JA70" s="49"/>
      <c r="JB70" s="49"/>
      <c r="JC70" s="49"/>
      <c r="JD70" s="49"/>
      <c r="JE70" s="49"/>
      <c r="JF70" s="49"/>
      <c r="JG70" s="156"/>
      <c r="JH70" s="49"/>
      <c r="JI70" s="49"/>
      <c r="JJ70" s="49"/>
      <c r="JK70" s="49"/>
      <c r="JL70" s="49"/>
      <c r="JM70" s="49"/>
      <c r="JN70" s="144"/>
      <c r="JO70" s="54"/>
      <c r="JP70" s="55"/>
      <c r="JQ70" s="51"/>
      <c r="JR70" s="49"/>
      <c r="JS70" s="47"/>
      <c r="JT70" s="47"/>
      <c r="JU70" s="47"/>
      <c r="JV70" s="245"/>
      <c r="JW70" s="53"/>
      <c r="JX70" s="49"/>
      <c r="JY70" s="49"/>
      <c r="JZ70" s="49"/>
      <c r="KA70" s="144"/>
      <c r="KB70" s="51"/>
      <c r="KC70" s="49"/>
      <c r="KD70" s="49"/>
      <c r="KE70" s="49"/>
      <c r="KF70" s="49"/>
      <c r="KG70" s="49"/>
      <c r="KH70" s="49"/>
      <c r="KI70" s="49"/>
      <c r="KJ70" s="150"/>
      <c r="KK70" s="53"/>
      <c r="KL70" s="49"/>
      <c r="KM70" s="49"/>
      <c r="KN70" s="49"/>
      <c r="KO70" s="49"/>
      <c r="KP70" s="49"/>
      <c r="KQ70" s="49"/>
      <c r="KR70" s="49"/>
      <c r="KS70" s="49"/>
      <c r="KT70" s="49"/>
      <c r="KU70" s="49"/>
      <c r="KV70" s="49"/>
      <c r="KW70" s="156"/>
      <c r="KX70" s="156"/>
      <c r="KY70" s="156"/>
      <c r="KZ70" s="49"/>
      <c r="LA70" s="49"/>
      <c r="LB70" s="49"/>
      <c r="LC70" s="49"/>
      <c r="LD70" s="49"/>
      <c r="LE70" s="156"/>
      <c r="LF70" s="49"/>
      <c r="LG70" s="49"/>
      <c r="LH70" s="49"/>
      <c r="LI70" s="49"/>
      <c r="LJ70" s="49"/>
      <c r="LK70" s="49"/>
      <c r="LL70" s="49"/>
      <c r="LM70" s="49">
        <v>0.05</v>
      </c>
      <c r="LN70" s="156"/>
      <c r="LO70" s="49"/>
      <c r="LP70" s="49"/>
      <c r="LQ70" s="49"/>
      <c r="LR70" s="49"/>
      <c r="LS70" s="49"/>
      <c r="LT70" s="49"/>
      <c r="LU70" s="56"/>
      <c r="LV70" s="35" t="s">
        <v>489</v>
      </c>
      <c r="LW70" s="36" t="s">
        <v>493</v>
      </c>
      <c r="LX70" s="198" t="s">
        <v>494</v>
      </c>
      <c r="LY70" s="202" t="s">
        <v>846</v>
      </c>
      <c r="LZ70" s="193"/>
      <c r="MA70" s="5" t="s">
        <v>1</v>
      </c>
    </row>
    <row r="71" spans="1:339" ht="17.25" customHeight="1" x14ac:dyDescent="0.15">
      <c r="A71" s="181">
        <v>63</v>
      </c>
      <c r="B71" s="242" t="s">
        <v>493</v>
      </c>
      <c r="C71" s="37"/>
      <c r="D71" s="37"/>
      <c r="E71" s="38" t="s">
        <v>345</v>
      </c>
      <c r="F71" s="36">
        <v>35</v>
      </c>
      <c r="G71" s="36" t="s">
        <v>346</v>
      </c>
      <c r="H71" s="36"/>
      <c r="I71" s="39" t="s">
        <v>348</v>
      </c>
      <c r="J71" s="40" t="s">
        <v>348</v>
      </c>
      <c r="K71" s="40" t="s">
        <v>348</v>
      </c>
      <c r="L71" s="40" t="s">
        <v>348</v>
      </c>
      <c r="M71" s="40" t="s">
        <v>348</v>
      </c>
      <c r="N71" s="40" t="s">
        <v>348</v>
      </c>
      <c r="O71" s="40" t="s">
        <v>348</v>
      </c>
      <c r="P71" s="40" t="s">
        <v>348</v>
      </c>
      <c r="Q71" s="40" t="s">
        <v>348</v>
      </c>
      <c r="R71" s="41" t="s">
        <v>348</v>
      </c>
      <c r="S71" s="42" t="s">
        <v>348</v>
      </c>
      <c r="T71" s="40" t="s">
        <v>348</v>
      </c>
      <c r="U71" s="40" t="s">
        <v>348</v>
      </c>
      <c r="V71" s="40" t="s">
        <v>348</v>
      </c>
      <c r="W71" s="40" t="s">
        <v>348</v>
      </c>
      <c r="X71" s="40" t="s">
        <v>348</v>
      </c>
      <c r="Y71" s="40" t="s">
        <v>348</v>
      </c>
      <c r="Z71" s="40" t="s">
        <v>348</v>
      </c>
      <c r="AA71" s="40" t="s">
        <v>348</v>
      </c>
      <c r="AB71" s="41" t="s">
        <v>347</v>
      </c>
      <c r="AC71" s="42" t="s">
        <v>347</v>
      </c>
      <c r="AD71" s="40" t="s">
        <v>347</v>
      </c>
      <c r="AE71" s="40" t="s">
        <v>347</v>
      </c>
      <c r="AF71" s="40" t="s">
        <v>347</v>
      </c>
      <c r="AG71" s="40" t="s">
        <v>347</v>
      </c>
      <c r="AH71" s="40" t="s">
        <v>347</v>
      </c>
      <c r="AI71" s="40" t="s">
        <v>348</v>
      </c>
      <c r="AJ71" s="40" t="s">
        <v>348</v>
      </c>
      <c r="AK71" s="40" t="s">
        <v>348</v>
      </c>
      <c r="AL71" s="41" t="s">
        <v>348</v>
      </c>
      <c r="AM71" s="42" t="s">
        <v>348</v>
      </c>
      <c r="AN71" s="40" t="s">
        <v>348</v>
      </c>
      <c r="AO71" s="40" t="s">
        <v>348</v>
      </c>
      <c r="AP71" s="40" t="s">
        <v>348</v>
      </c>
      <c r="AQ71" s="40" t="s">
        <v>348</v>
      </c>
      <c r="AR71" s="40" t="s">
        <v>348</v>
      </c>
      <c r="AS71" s="40" t="s">
        <v>348</v>
      </c>
      <c r="AT71" s="40" t="s">
        <v>348</v>
      </c>
      <c r="AU71" s="40" t="s">
        <v>348</v>
      </c>
      <c r="AV71" s="41" t="s">
        <v>348</v>
      </c>
      <c r="AW71" s="42" t="s">
        <v>348</v>
      </c>
      <c r="AX71" s="40" t="s">
        <v>348</v>
      </c>
      <c r="AY71" s="40" t="s">
        <v>348</v>
      </c>
      <c r="AZ71" s="40" t="s">
        <v>348</v>
      </c>
      <c r="BA71" s="40" t="s">
        <v>348</v>
      </c>
      <c r="BB71" s="40" t="s">
        <v>348</v>
      </c>
      <c r="BC71" s="40" t="s">
        <v>348</v>
      </c>
      <c r="BD71" s="40" t="s">
        <v>348</v>
      </c>
      <c r="BE71" s="40" t="s">
        <v>348</v>
      </c>
      <c r="BF71" s="41" t="s">
        <v>348</v>
      </c>
      <c r="BG71" s="42" t="s">
        <v>348</v>
      </c>
      <c r="BH71" s="40" t="s">
        <v>348</v>
      </c>
      <c r="BI71" s="40" t="s">
        <v>348</v>
      </c>
      <c r="BJ71" s="40" t="s">
        <v>348</v>
      </c>
      <c r="BK71" s="40" t="s">
        <v>348</v>
      </c>
      <c r="BL71" s="40" t="s">
        <v>348</v>
      </c>
      <c r="BM71" s="40" t="s">
        <v>348</v>
      </c>
      <c r="BN71" s="40" t="s">
        <v>348</v>
      </c>
      <c r="BO71" s="40" t="s">
        <v>348</v>
      </c>
      <c r="BP71" s="41" t="s">
        <v>348</v>
      </c>
      <c r="BQ71" s="43" t="s">
        <v>348</v>
      </c>
      <c r="BR71" s="40" t="s">
        <v>348</v>
      </c>
      <c r="BS71" s="40" t="s">
        <v>348</v>
      </c>
      <c r="BT71" s="40" t="s">
        <v>348</v>
      </c>
      <c r="BU71" s="40" t="s">
        <v>348</v>
      </c>
      <c r="BV71" s="40" t="s">
        <v>348</v>
      </c>
      <c r="BW71" s="40" t="s">
        <v>348</v>
      </c>
      <c r="BX71" s="40" t="s">
        <v>348</v>
      </c>
      <c r="BY71" s="40" t="s">
        <v>348</v>
      </c>
      <c r="BZ71" s="41" t="s">
        <v>348</v>
      </c>
      <c r="CA71" s="42" t="s">
        <v>348</v>
      </c>
      <c r="CB71" s="40" t="s">
        <v>348</v>
      </c>
      <c r="CC71" s="40" t="s">
        <v>348</v>
      </c>
      <c r="CD71" s="40" t="s">
        <v>348</v>
      </c>
      <c r="CE71" s="40" t="s">
        <v>348</v>
      </c>
      <c r="CF71" s="40" t="s">
        <v>348</v>
      </c>
      <c r="CG71" s="40" t="s">
        <v>348</v>
      </c>
      <c r="CH71" s="40" t="s">
        <v>348</v>
      </c>
      <c r="CI71" s="40" t="s">
        <v>348</v>
      </c>
      <c r="CJ71" s="41" t="s">
        <v>348</v>
      </c>
      <c r="CK71" s="42" t="s">
        <v>348</v>
      </c>
      <c r="CL71" s="40" t="s">
        <v>348</v>
      </c>
      <c r="CM71" s="40" t="s">
        <v>348</v>
      </c>
      <c r="CN71" s="40" t="s">
        <v>348</v>
      </c>
      <c r="CO71" s="40" t="s">
        <v>348</v>
      </c>
      <c r="CP71" s="40" t="s">
        <v>348</v>
      </c>
      <c r="CQ71" s="40" t="s">
        <v>348</v>
      </c>
      <c r="CR71" s="40" t="s">
        <v>348</v>
      </c>
      <c r="CS71" s="40" t="s">
        <v>348</v>
      </c>
      <c r="CT71" s="44" t="s">
        <v>348</v>
      </c>
      <c r="CU71" s="32" t="s">
        <v>354</v>
      </c>
      <c r="CV71" s="47">
        <v>2</v>
      </c>
      <c r="CW71" s="47">
        <v>3</v>
      </c>
      <c r="CX71" s="47">
        <v>3</v>
      </c>
      <c r="CY71" s="55">
        <v>4</v>
      </c>
      <c r="CZ71" s="34" t="s">
        <v>354</v>
      </c>
      <c r="DA71" s="47">
        <f t="shared" si="32"/>
        <v>2</v>
      </c>
      <c r="DB71" s="47">
        <f t="shared" si="33"/>
        <v>6</v>
      </c>
      <c r="DC71" s="47">
        <f t="shared" si="34"/>
        <v>18</v>
      </c>
      <c r="DD71" s="179">
        <f t="shared" si="35"/>
        <v>72</v>
      </c>
      <c r="DE71" s="32">
        <v>30</v>
      </c>
      <c r="DF71" s="47">
        <v>50</v>
      </c>
      <c r="DG71" s="47">
        <v>90</v>
      </c>
      <c r="DH71" s="47">
        <v>150</v>
      </c>
      <c r="DI71" s="55">
        <v>450</v>
      </c>
      <c r="DJ71" s="174">
        <v>1</v>
      </c>
      <c r="DK71" s="49">
        <f t="shared" si="36"/>
        <v>0.83333333333333337</v>
      </c>
      <c r="DL71" s="49">
        <f t="shared" si="37"/>
        <v>0.5</v>
      </c>
      <c r="DM71" s="49">
        <f t="shared" si="38"/>
        <v>0.27777777777777779</v>
      </c>
      <c r="DN71" s="56">
        <f t="shared" si="39"/>
        <v>0.20833333333333334</v>
      </c>
      <c r="DO71" s="45" t="s">
        <v>355</v>
      </c>
      <c r="DP71" s="31"/>
      <c r="DQ71" s="46">
        <v>4</v>
      </c>
      <c r="DR71" s="32">
        <v>32</v>
      </c>
      <c r="DS71" s="47">
        <v>32</v>
      </c>
      <c r="DT71" s="47">
        <v>14</v>
      </c>
      <c r="DU71" s="47">
        <v>15</v>
      </c>
      <c r="DV71" s="47">
        <v>10</v>
      </c>
      <c r="DW71" s="47">
        <v>24</v>
      </c>
      <c r="DX71" s="47">
        <v>15</v>
      </c>
      <c r="DY71" s="47">
        <v>14</v>
      </c>
      <c r="DZ71" s="48">
        <f t="shared" si="40"/>
        <v>24</v>
      </c>
      <c r="EA71" s="32">
        <f>RANK(DR71,$DR$9:$DR$350,0)</f>
        <v>243</v>
      </c>
      <c r="EB71" s="47">
        <f>RANK(DS71,$DS$9:$DS$350,0)</f>
        <v>179</v>
      </c>
      <c r="EC71" s="47">
        <f>RANK(DT71,$DT$9:$DT$350,0)</f>
        <v>246</v>
      </c>
      <c r="ED71" s="47">
        <f>RANK(DU71,$DU$9:$DU$350,0)</f>
        <v>238</v>
      </c>
      <c r="EE71" s="47">
        <f>RANK(DV71,$DV$9:$DV$350,0)</f>
        <v>216</v>
      </c>
      <c r="EF71" s="47">
        <f>RANK(DW71,$DW$9:$DW$350,0)</f>
        <v>87</v>
      </c>
      <c r="EG71" s="47">
        <f>RANK(DX71,$DX$9:$DX$350,0)</f>
        <v>239</v>
      </c>
      <c r="EH71" s="47">
        <f>RANK(DY71,$DY$9:$DY$350,0)</f>
        <v>245</v>
      </c>
      <c r="EI71" s="48">
        <f>RANK(DZ71,$DZ$9:$DZ$350,0)</f>
        <v>262</v>
      </c>
      <c r="EJ71" s="32">
        <f>COUNTIFS($DR$9:$DR$350,"&gt;"&amp;DR71,$DO$9:$DO$350,DO71)+1</f>
        <v>43</v>
      </c>
      <c r="EK71" s="47">
        <f>COUNTIFS($DS$9:$DS$350,"&gt;"&amp;DS71,$DO$9:$DO$350,DO71)+1</f>
        <v>48</v>
      </c>
      <c r="EL71" s="47">
        <f>COUNTIFS($DT$9:$DT$350,"&gt;"&amp;DT71,$DO$9:$DO$350,DO71)+1</f>
        <v>44</v>
      </c>
      <c r="EM71" s="47">
        <f>COUNTIFS($DU$9:$DU$350,"&gt;"&amp;DU71,$DO$9:$DO$350,DO71)+1</f>
        <v>41</v>
      </c>
      <c r="EN71" s="47">
        <f>COUNTIFS($DV$9:$DV$350,"&gt;"&amp;DV71,$DO$9:$DO$350,DO71)+1</f>
        <v>43</v>
      </c>
      <c r="EO71" s="47">
        <f>COUNTIFS($DW$9:$DW$350,"&gt;"&amp;DW71,$DO$9:$DO$350,DO71)+1</f>
        <v>46</v>
      </c>
      <c r="EP71" s="47">
        <f>COUNTIFS($DX$9:$DX$350,"&gt;"&amp;DX71,$DO$9:$DO$350,DO71)+1</f>
        <v>41</v>
      </c>
      <c r="EQ71" s="47">
        <f>COUNTIFS($DY$9:$DY$350,"&gt;"&amp;DY71,$DO$9:$DO$350,DO71)+1</f>
        <v>46</v>
      </c>
      <c r="ER71" s="48">
        <f>COUNTIFS($DZ$9:$DZ$350,"&gt;"&amp;DZ71,$DO$9:$DO$350,DO71)+1</f>
        <v>46</v>
      </c>
      <c r="ES71" s="164">
        <f t="shared" si="41"/>
        <v>0.91</v>
      </c>
      <c r="ET71" s="165">
        <f t="shared" si="42"/>
        <v>0.91</v>
      </c>
      <c r="EU71" s="165">
        <f t="shared" si="43"/>
        <v>0.4</v>
      </c>
      <c r="EV71" s="165">
        <f t="shared" si="44"/>
        <v>0.43</v>
      </c>
      <c r="EW71" s="165">
        <f t="shared" si="45"/>
        <v>0.28999999999999998</v>
      </c>
      <c r="EX71" s="165">
        <f t="shared" si="46"/>
        <v>0.69</v>
      </c>
      <c r="EY71" s="165">
        <f t="shared" si="47"/>
        <v>0.43</v>
      </c>
      <c r="EZ71" s="165">
        <f t="shared" si="48"/>
        <v>0.4</v>
      </c>
      <c r="FA71" s="213">
        <f t="shared" si="49"/>
        <v>0.69</v>
      </c>
      <c r="FB71" s="164">
        <f>ROUND(((ES71-AVERAGE(ES$9:ES$350))/STDEVP(ES$9:ES$350)*10+50),2)</f>
        <v>47.36</v>
      </c>
      <c r="FC71" s="165">
        <f>ROUND(((ET71-AVERAGE(ET$9:ET$350))/STDEVP(ET$9:ET$350)*10+50),2)</f>
        <v>55.17</v>
      </c>
      <c r="FD71" s="165">
        <f>ROUND(((EU71-AVERAGE(EU$9:EU$350))/STDEVP(EU$9:EU$350)*10+50),2)</f>
        <v>42.98</v>
      </c>
      <c r="FE71" s="165">
        <f>ROUND(((EV71-AVERAGE(EV$9:EV$350))/STDEVP(EV$9:EV$350)*10+50),2)</f>
        <v>46</v>
      </c>
      <c r="FF71" s="165">
        <f>ROUND(((EW71-AVERAGE(EW$9:EW$350))/STDEVP(EW$9:EW$350)*10+50),2)</f>
        <v>46.42</v>
      </c>
      <c r="FG71" s="165">
        <f>ROUND(((EX71-AVERAGE(EX$9:EX$350))/STDEVP(EX$9:EX$350)*10+50),2)</f>
        <v>61.95</v>
      </c>
      <c r="FH71" s="165">
        <f>ROUND(((EY71-AVERAGE(EY$9:EY$350))/STDEVP(EY$9:EY$350)*10+50),2)</f>
        <v>43.67</v>
      </c>
      <c r="FI71" s="165">
        <f>ROUND(((EZ71-AVERAGE(EZ$9:EZ$350))/STDEVP(EZ$9:EZ$350)*10+50),2)</f>
        <v>42.99</v>
      </c>
      <c r="FJ71" s="166">
        <f>ROUND(((FA71-AVERAGE(FA$9:FA$350))/STDEVP(FA$9:FA$350)*10+50),2)</f>
        <v>39.869999999999997</v>
      </c>
      <c r="FK71" s="32">
        <f>RANK(FB71,$FB$9:$FB$350,0)</f>
        <v>190</v>
      </c>
      <c r="FL71" s="47">
        <f>RANK(FC71,$FC$9:$FC$350,0)</f>
        <v>98</v>
      </c>
      <c r="FM71" s="47">
        <f>RANK(FD71,$FD$9:$FD$350,0)</f>
        <v>240</v>
      </c>
      <c r="FN71" s="47">
        <f>RANK(FE71,$FE$9:$FE$350,0)</f>
        <v>203</v>
      </c>
      <c r="FO71" s="47">
        <f>RANK(FF71,$FF$9:$FF$350,0)</f>
        <v>155</v>
      </c>
      <c r="FP71" s="47">
        <f>RANK(FG71,$FG$9:$FG$350,0)</f>
        <v>41</v>
      </c>
      <c r="FQ71" s="47">
        <f>RANK(FH71,$FH$9:$FH$350,0)</f>
        <v>220</v>
      </c>
      <c r="FR71" s="47">
        <f>RANK(FI71,$FI$9:$FI$350,0)</f>
        <v>240</v>
      </c>
      <c r="FS71" s="48">
        <f>RANK(FJ71,$FJ$9:$FJ$350,0)</f>
        <v>286</v>
      </c>
      <c r="FT71" s="164">
        <f>ROUND(AVERAGEIF($DO$9:$DO$347,$DO71,$ES$9:$ES$347),2)</f>
        <v>0.95</v>
      </c>
      <c r="FU71" s="165">
        <f>ROUND(AVERAGEIF($DO$9:$DO$347,$DO71,$ET$9:$ET$347),2)</f>
        <v>0.99</v>
      </c>
      <c r="FV71" s="165">
        <f>ROUND(AVERAGEIF($DO$9:$DO$347,$DO71,$EU$9:$EU$347),2)</f>
        <v>0.44</v>
      </c>
      <c r="FW71" s="165">
        <f>ROUND(AVERAGEIF($DO$9:$DO$347,$DO71,$EV$9:$EV$347),2)</f>
        <v>0.45</v>
      </c>
      <c r="FX71" s="165">
        <f>ROUND(AVERAGEIF($DO$9:$DO$347,$DO71,$EW$9:$EW$347),2)</f>
        <v>0.36</v>
      </c>
      <c r="FY71" s="165">
        <f>ROUND(AVERAGEIF($DO$9:$DO$347,$DO71,$EX$9:$EX$347),2)</f>
        <v>0.84</v>
      </c>
      <c r="FZ71" s="165">
        <f>ROUND(AVERAGEIF($DO$9:$DO$347,$DO71,$EY$9:$EY$347),2)</f>
        <v>0.46</v>
      </c>
      <c r="GA71" s="165">
        <f>ROUND(AVERAGEIF($DO$9:$DO$347,$DO71,$EZ$9:$EZ$347),2)</f>
        <v>0.44</v>
      </c>
      <c r="GB71" s="166">
        <f>ROUND(AVERAGEIF($DO$9:$DO$347,$DO71,$FA$9:$FA$347),2)</f>
        <v>0.8</v>
      </c>
      <c r="GC71" s="239">
        <f t="shared" si="23"/>
        <v>-3.9999999999999925E-2</v>
      </c>
      <c r="GD71" s="243">
        <f t="shared" si="24"/>
        <v>-7.999999999999996E-2</v>
      </c>
      <c r="GE71" s="243">
        <f t="shared" si="25"/>
        <v>-3.999999999999998E-2</v>
      </c>
      <c r="GF71" s="243">
        <f t="shared" si="26"/>
        <v>-2.0000000000000018E-2</v>
      </c>
      <c r="GG71" s="243">
        <f t="shared" si="27"/>
        <v>-7.0000000000000007E-2</v>
      </c>
      <c r="GH71" s="243">
        <f t="shared" si="28"/>
        <v>-0.15000000000000002</v>
      </c>
      <c r="GI71" s="243">
        <f t="shared" si="29"/>
        <v>-3.0000000000000027E-2</v>
      </c>
      <c r="GJ71" s="243">
        <f t="shared" si="30"/>
        <v>-3.999999999999998E-2</v>
      </c>
      <c r="GK71" s="244">
        <f t="shared" si="31"/>
        <v>-0.1100000000000001</v>
      </c>
      <c r="GL71" s="238">
        <f>COUNTIFS($ES$9:$ES$350,"&gt;"&amp;ES71,$DO$9:$DO$350,$DO71)+1</f>
        <v>31</v>
      </c>
      <c r="GM71" s="240">
        <f>COUNTIFS($ET$9:$ET$350,"&gt;"&amp;ET71,$DO$9:$DO$350,$DO71)+1</f>
        <v>37</v>
      </c>
      <c r="GN71" s="240">
        <f>COUNTIFS($EU$9:$EU$350,"&gt;"&amp;EU71,$DO$9:$DO$350,$DO71)+1</f>
        <v>34</v>
      </c>
      <c r="GO71" s="240">
        <f>COUNTIFS($EV$9:$EV$350,"&gt;"&amp;EV71,$DO$9:$DO$350,$DO71)+1</f>
        <v>32</v>
      </c>
      <c r="GP71" s="240">
        <f>COUNTIFS($EW$9:$EW$350,"&gt;"&amp;EW71,$DO$9:$DO$350,$DO71)+1</f>
        <v>37</v>
      </c>
      <c r="GQ71" s="240">
        <f>COUNTIFS($EX$9:$EX$350,"&gt;"&amp;EX71,$DO$9:$DO$350,$DO71)+1</f>
        <v>37</v>
      </c>
      <c r="GR71" s="240">
        <f>COUNTIFS($EY$9:$EY$350,"&gt;"&amp;EY71,$DO$9:$DO$350,$DO71)+1</f>
        <v>29</v>
      </c>
      <c r="GS71" s="240">
        <f>COUNTIFS($EZ$9:$EZ$350,"&gt;"&amp;EZ71,$DO$9:$DO$350,$DO71)+1</f>
        <v>36</v>
      </c>
      <c r="GT71" s="241">
        <f>COUNTIFS($FA$9:$FA$350,"&gt;"&amp;FA71,$DO$9:$DO$350,$DO71)+1</f>
        <v>36</v>
      </c>
      <c r="GU71" s="167"/>
      <c r="GV71" s="49"/>
      <c r="GW71" s="49"/>
      <c r="GX71" s="49"/>
      <c r="GY71" s="49"/>
      <c r="GZ71" s="50"/>
      <c r="HA71" s="51"/>
      <c r="HB71" s="52"/>
      <c r="HC71" s="53"/>
      <c r="HD71" s="49"/>
      <c r="HE71" s="49"/>
      <c r="HF71" s="49"/>
      <c r="HG71" s="49"/>
      <c r="HH71" s="49"/>
      <c r="HI71" s="49"/>
      <c r="HJ71" s="144"/>
      <c r="HK71" s="51"/>
      <c r="HL71" s="49"/>
      <c r="HM71" s="49"/>
      <c r="HN71" s="49"/>
      <c r="HO71" s="49"/>
      <c r="HP71" s="49"/>
      <c r="HQ71" s="49"/>
      <c r="HR71" s="150"/>
      <c r="HS71" s="53"/>
      <c r="HT71" s="49"/>
      <c r="HU71" s="49"/>
      <c r="HV71" s="49"/>
      <c r="HW71" s="49"/>
      <c r="HX71" s="49"/>
      <c r="HY71" s="49"/>
      <c r="HZ71" s="144"/>
      <c r="IA71" s="51"/>
      <c r="IB71" s="49"/>
      <c r="IC71" s="49"/>
      <c r="ID71" s="49"/>
      <c r="IE71" s="49"/>
      <c r="IF71" s="49"/>
      <c r="IG71" s="49"/>
      <c r="IH71" s="49"/>
      <c r="II71" s="49"/>
      <c r="IJ71" s="49"/>
      <c r="IK71" s="49"/>
      <c r="IL71" s="49"/>
      <c r="IM71" s="150"/>
      <c r="IN71" s="51"/>
      <c r="IO71" s="49"/>
      <c r="IP71" s="49"/>
      <c r="IQ71" s="49"/>
      <c r="IR71" s="150"/>
      <c r="IS71" s="53"/>
      <c r="IT71" s="49"/>
      <c r="IU71" s="49"/>
      <c r="IV71" s="49"/>
      <c r="IW71" s="49"/>
      <c r="IX71" s="156"/>
      <c r="IY71" s="49"/>
      <c r="IZ71" s="49"/>
      <c r="JA71" s="49"/>
      <c r="JB71" s="49"/>
      <c r="JC71" s="49"/>
      <c r="JD71" s="49"/>
      <c r="JE71" s="49"/>
      <c r="JF71" s="49"/>
      <c r="JG71" s="156"/>
      <c r="JH71" s="49"/>
      <c r="JI71" s="49"/>
      <c r="JJ71" s="49"/>
      <c r="JK71" s="49"/>
      <c r="JL71" s="49"/>
      <c r="JM71" s="49"/>
      <c r="JN71" s="144"/>
      <c r="JO71" s="54"/>
      <c r="JP71" s="55"/>
      <c r="JQ71" s="51"/>
      <c r="JR71" s="49"/>
      <c r="JS71" s="47"/>
      <c r="JT71" s="47"/>
      <c r="JU71" s="47"/>
      <c r="JV71" s="245"/>
      <c r="JW71" s="53"/>
      <c r="JX71" s="49"/>
      <c r="JY71" s="49"/>
      <c r="JZ71" s="49"/>
      <c r="KA71" s="144"/>
      <c r="KB71" s="51"/>
      <c r="KC71" s="49"/>
      <c r="KD71" s="49"/>
      <c r="KE71" s="49"/>
      <c r="KF71" s="49"/>
      <c r="KG71" s="49"/>
      <c r="KH71" s="49"/>
      <c r="KI71" s="49"/>
      <c r="KJ71" s="150"/>
      <c r="KK71" s="53"/>
      <c r="KL71" s="49"/>
      <c r="KM71" s="49"/>
      <c r="KN71" s="49"/>
      <c r="KO71" s="49"/>
      <c r="KP71" s="49"/>
      <c r="KQ71" s="49"/>
      <c r="KR71" s="49"/>
      <c r="KS71" s="49"/>
      <c r="KT71" s="49"/>
      <c r="KU71" s="49"/>
      <c r="KV71" s="49"/>
      <c r="KW71" s="156"/>
      <c r="KX71" s="156"/>
      <c r="KY71" s="156"/>
      <c r="KZ71" s="49"/>
      <c r="LA71" s="49"/>
      <c r="LB71" s="49"/>
      <c r="LC71" s="49"/>
      <c r="LD71" s="49"/>
      <c r="LE71" s="156"/>
      <c r="LF71" s="49"/>
      <c r="LG71" s="49"/>
      <c r="LH71" s="49"/>
      <c r="LI71" s="49"/>
      <c r="LJ71" s="49"/>
      <c r="LK71" s="49"/>
      <c r="LL71" s="49"/>
      <c r="LM71" s="49"/>
      <c r="LN71" s="156"/>
      <c r="LO71" s="49"/>
      <c r="LP71" s="49"/>
      <c r="LQ71" s="49"/>
      <c r="LR71" s="49"/>
      <c r="LS71" s="49"/>
      <c r="LT71" s="49"/>
      <c r="LU71" s="56"/>
      <c r="LV71" s="35" t="s">
        <v>491</v>
      </c>
      <c r="LW71" s="36" t="s">
        <v>495</v>
      </c>
      <c r="LX71" s="198" t="s">
        <v>369</v>
      </c>
      <c r="LY71" s="204" t="s">
        <v>996</v>
      </c>
      <c r="LZ71" s="193"/>
      <c r="MA71" s="5" t="s">
        <v>1</v>
      </c>
    </row>
    <row r="72" spans="1:339" ht="17.25" customHeight="1" x14ac:dyDescent="0.15">
      <c r="A72" s="181">
        <v>64</v>
      </c>
      <c r="B72" s="242" t="s">
        <v>495</v>
      </c>
      <c r="C72" s="37"/>
      <c r="D72" s="37"/>
      <c r="E72" s="38" t="s">
        <v>345</v>
      </c>
      <c r="F72" s="36">
        <v>33</v>
      </c>
      <c r="G72" s="36" t="s">
        <v>346</v>
      </c>
      <c r="H72" s="36"/>
      <c r="I72" s="39" t="s">
        <v>348</v>
      </c>
      <c r="J72" s="40" t="s">
        <v>348</v>
      </c>
      <c r="K72" s="40" t="s">
        <v>348</v>
      </c>
      <c r="L72" s="40" t="s">
        <v>348</v>
      </c>
      <c r="M72" s="40" t="s">
        <v>348</v>
      </c>
      <c r="N72" s="40" t="s">
        <v>348</v>
      </c>
      <c r="O72" s="40" t="s">
        <v>348</v>
      </c>
      <c r="P72" s="40" t="s">
        <v>348</v>
      </c>
      <c r="Q72" s="40" t="s">
        <v>348</v>
      </c>
      <c r="R72" s="41" t="s">
        <v>348</v>
      </c>
      <c r="S72" s="42" t="s">
        <v>348</v>
      </c>
      <c r="T72" s="40" t="s">
        <v>348</v>
      </c>
      <c r="U72" s="40" t="s">
        <v>348</v>
      </c>
      <c r="V72" s="40" t="s">
        <v>348</v>
      </c>
      <c r="W72" s="40" t="s">
        <v>348</v>
      </c>
      <c r="X72" s="40" t="s">
        <v>348</v>
      </c>
      <c r="Y72" s="40" t="s">
        <v>348</v>
      </c>
      <c r="Z72" s="40" t="s">
        <v>348</v>
      </c>
      <c r="AA72" s="40" t="s">
        <v>348</v>
      </c>
      <c r="AB72" s="41" t="s">
        <v>347</v>
      </c>
      <c r="AC72" s="42" t="s">
        <v>347</v>
      </c>
      <c r="AD72" s="40" t="s">
        <v>347</v>
      </c>
      <c r="AE72" s="40" t="s">
        <v>347</v>
      </c>
      <c r="AF72" s="40" t="s">
        <v>347</v>
      </c>
      <c r="AG72" s="40" t="s">
        <v>347</v>
      </c>
      <c r="AH72" s="40" t="s">
        <v>348</v>
      </c>
      <c r="AI72" s="40" t="s">
        <v>348</v>
      </c>
      <c r="AJ72" s="40" t="s">
        <v>348</v>
      </c>
      <c r="AK72" s="40" t="s">
        <v>348</v>
      </c>
      <c r="AL72" s="41" t="s">
        <v>348</v>
      </c>
      <c r="AM72" s="42" t="s">
        <v>348</v>
      </c>
      <c r="AN72" s="40" t="s">
        <v>348</v>
      </c>
      <c r="AO72" s="40" t="s">
        <v>348</v>
      </c>
      <c r="AP72" s="40" t="s">
        <v>348</v>
      </c>
      <c r="AQ72" s="40" t="s">
        <v>348</v>
      </c>
      <c r="AR72" s="40" t="s">
        <v>348</v>
      </c>
      <c r="AS72" s="40" t="s">
        <v>348</v>
      </c>
      <c r="AT72" s="40" t="s">
        <v>348</v>
      </c>
      <c r="AU72" s="40" t="s">
        <v>348</v>
      </c>
      <c r="AV72" s="41" t="s">
        <v>348</v>
      </c>
      <c r="AW72" s="42" t="s">
        <v>348</v>
      </c>
      <c r="AX72" s="40" t="s">
        <v>348</v>
      </c>
      <c r="AY72" s="40" t="s">
        <v>348</v>
      </c>
      <c r="AZ72" s="40" t="s">
        <v>348</v>
      </c>
      <c r="BA72" s="40" t="s">
        <v>348</v>
      </c>
      <c r="BB72" s="40" t="s">
        <v>348</v>
      </c>
      <c r="BC72" s="40" t="s">
        <v>348</v>
      </c>
      <c r="BD72" s="40" t="s">
        <v>348</v>
      </c>
      <c r="BE72" s="40" t="s">
        <v>348</v>
      </c>
      <c r="BF72" s="41" t="s">
        <v>348</v>
      </c>
      <c r="BG72" s="42" t="s">
        <v>348</v>
      </c>
      <c r="BH72" s="40" t="s">
        <v>348</v>
      </c>
      <c r="BI72" s="40" t="s">
        <v>348</v>
      </c>
      <c r="BJ72" s="40" t="s">
        <v>348</v>
      </c>
      <c r="BK72" s="40" t="s">
        <v>348</v>
      </c>
      <c r="BL72" s="40" t="s">
        <v>348</v>
      </c>
      <c r="BM72" s="40" t="s">
        <v>348</v>
      </c>
      <c r="BN72" s="40" t="s">
        <v>348</v>
      </c>
      <c r="BO72" s="40" t="s">
        <v>348</v>
      </c>
      <c r="BP72" s="41" t="s">
        <v>348</v>
      </c>
      <c r="BQ72" s="43" t="s">
        <v>348</v>
      </c>
      <c r="BR72" s="40" t="s">
        <v>348</v>
      </c>
      <c r="BS72" s="40" t="s">
        <v>348</v>
      </c>
      <c r="BT72" s="40" t="s">
        <v>348</v>
      </c>
      <c r="BU72" s="40" t="s">
        <v>348</v>
      </c>
      <c r="BV72" s="40" t="s">
        <v>348</v>
      </c>
      <c r="BW72" s="40" t="s">
        <v>348</v>
      </c>
      <c r="BX72" s="40" t="s">
        <v>348</v>
      </c>
      <c r="BY72" s="40" t="s">
        <v>348</v>
      </c>
      <c r="BZ72" s="41" t="s">
        <v>348</v>
      </c>
      <c r="CA72" s="42" t="s">
        <v>348</v>
      </c>
      <c r="CB72" s="40" t="s">
        <v>348</v>
      </c>
      <c r="CC72" s="40" t="s">
        <v>348</v>
      </c>
      <c r="CD72" s="40" t="s">
        <v>348</v>
      </c>
      <c r="CE72" s="40" t="s">
        <v>348</v>
      </c>
      <c r="CF72" s="40" t="s">
        <v>348</v>
      </c>
      <c r="CG72" s="40" t="s">
        <v>348</v>
      </c>
      <c r="CH72" s="40" t="s">
        <v>348</v>
      </c>
      <c r="CI72" s="40" t="s">
        <v>348</v>
      </c>
      <c r="CJ72" s="41" t="s">
        <v>348</v>
      </c>
      <c r="CK72" s="42" t="s">
        <v>348</v>
      </c>
      <c r="CL72" s="40" t="s">
        <v>348</v>
      </c>
      <c r="CM72" s="40" t="s">
        <v>348</v>
      </c>
      <c r="CN72" s="40" t="s">
        <v>348</v>
      </c>
      <c r="CO72" s="40" t="s">
        <v>348</v>
      </c>
      <c r="CP72" s="40" t="s">
        <v>348</v>
      </c>
      <c r="CQ72" s="40" t="s">
        <v>348</v>
      </c>
      <c r="CR72" s="40" t="s">
        <v>348</v>
      </c>
      <c r="CS72" s="40" t="s">
        <v>348</v>
      </c>
      <c r="CT72" s="44" t="s">
        <v>348</v>
      </c>
      <c r="CU72" s="32" t="s">
        <v>354</v>
      </c>
      <c r="CV72" s="47">
        <v>2</v>
      </c>
      <c r="CW72" s="47">
        <v>3</v>
      </c>
      <c r="CX72" s="47">
        <v>3</v>
      </c>
      <c r="CY72" s="55">
        <v>4</v>
      </c>
      <c r="CZ72" s="34" t="s">
        <v>354</v>
      </c>
      <c r="DA72" s="47">
        <f t="shared" si="32"/>
        <v>2</v>
      </c>
      <c r="DB72" s="47">
        <f t="shared" si="33"/>
        <v>6</v>
      </c>
      <c r="DC72" s="47">
        <f t="shared" si="34"/>
        <v>18</v>
      </c>
      <c r="DD72" s="179">
        <f t="shared" si="35"/>
        <v>72</v>
      </c>
      <c r="DE72" s="32">
        <v>30</v>
      </c>
      <c r="DF72" s="47">
        <v>40</v>
      </c>
      <c r="DG72" s="47">
        <v>70</v>
      </c>
      <c r="DH72" s="47">
        <v>120</v>
      </c>
      <c r="DI72" s="55">
        <v>340</v>
      </c>
      <c r="DJ72" s="174">
        <v>1</v>
      </c>
      <c r="DK72" s="49">
        <f t="shared" si="36"/>
        <v>0.66666666666666663</v>
      </c>
      <c r="DL72" s="49">
        <f t="shared" si="37"/>
        <v>0.3888888888888889</v>
      </c>
      <c r="DM72" s="49">
        <f t="shared" si="38"/>
        <v>0.22222222222222224</v>
      </c>
      <c r="DN72" s="56">
        <f t="shared" si="39"/>
        <v>0.15740740740740741</v>
      </c>
      <c r="DO72" s="45" t="s">
        <v>376</v>
      </c>
      <c r="DP72" s="31"/>
      <c r="DQ72" s="46">
        <v>4</v>
      </c>
      <c r="DR72" s="32">
        <v>31</v>
      </c>
      <c r="DS72" s="47">
        <v>21</v>
      </c>
      <c r="DT72" s="47">
        <v>17</v>
      </c>
      <c r="DU72" s="47">
        <v>16</v>
      </c>
      <c r="DV72" s="47">
        <v>9</v>
      </c>
      <c r="DW72" s="47">
        <v>10</v>
      </c>
      <c r="DX72" s="47">
        <v>32</v>
      </c>
      <c r="DY72" s="47">
        <v>24</v>
      </c>
      <c r="DZ72" s="48">
        <f t="shared" si="40"/>
        <v>26</v>
      </c>
      <c r="EA72" s="32">
        <f>RANK(DR72,$DR$9:$DR$350,0)</f>
        <v>247</v>
      </c>
      <c r="EB72" s="47">
        <f>RANK(DS72,$DS$9:$DS$350,0)</f>
        <v>230</v>
      </c>
      <c r="EC72" s="47">
        <f>RANK(DT72,$DT$9:$DT$350,0)</f>
        <v>223</v>
      </c>
      <c r="ED72" s="47">
        <f>RANK(DU72,$DU$9:$DU$350,0)</f>
        <v>227</v>
      </c>
      <c r="EE72" s="47">
        <f>RANK(DV72,$DV$9:$DV$350,0)</f>
        <v>234</v>
      </c>
      <c r="EF72" s="47">
        <f>RANK(DW72,$DW$9:$DW$350,0)</f>
        <v>196</v>
      </c>
      <c r="EG72" s="47">
        <f>RANK(DX72,$DX$9:$DX$350,0)</f>
        <v>157</v>
      </c>
      <c r="EH72" s="47">
        <f>RANK(DY72,$DY$9:$DY$350,0)</f>
        <v>200</v>
      </c>
      <c r="EI72" s="48">
        <f>RANK(DZ72,$DZ$9:$DZ$350,0)</f>
        <v>257</v>
      </c>
      <c r="EJ72" s="32">
        <f>COUNTIFS($DR$9:$DR$350,"&gt;"&amp;DR72,$DO$9:$DO$350,DO72)+1</f>
        <v>49</v>
      </c>
      <c r="EK72" s="47">
        <f>COUNTIFS($DS$9:$DS$350,"&gt;"&amp;DS72,$DO$9:$DO$350,DO72)+1</f>
        <v>54</v>
      </c>
      <c r="EL72" s="47">
        <f>COUNTIFS($DT$9:$DT$350,"&gt;"&amp;DT72,$DO$9:$DO$350,DO72)+1</f>
        <v>52</v>
      </c>
      <c r="EM72" s="47">
        <f>COUNTIFS($DU$9:$DU$350,"&gt;"&amp;DU72,$DO$9:$DO$350,DO72)+1</f>
        <v>49</v>
      </c>
      <c r="EN72" s="47">
        <f>COUNTIFS($DV$9:$DV$350,"&gt;"&amp;DV72,$DO$9:$DO$350,DO72)+1</f>
        <v>55</v>
      </c>
      <c r="EO72" s="47">
        <f>COUNTIFS($DW$9:$DW$350,"&gt;"&amp;DW72,$DO$9:$DO$350,DO72)+1</f>
        <v>54</v>
      </c>
      <c r="EP72" s="47">
        <f>COUNTIFS($DX$9:$DX$350,"&gt;"&amp;DX72,$DO$9:$DO$350,DO72)+1</f>
        <v>52</v>
      </c>
      <c r="EQ72" s="47">
        <f>COUNTIFS($DY$9:$DY$350,"&gt;"&amp;DY72,$DO$9:$DO$350,DO72)+1</f>
        <v>51</v>
      </c>
      <c r="ER72" s="48">
        <f>COUNTIFS($DZ$9:$DZ$350,"&gt;"&amp;DZ72,$DO$9:$DO$350,DO72)+1</f>
        <v>52</v>
      </c>
      <c r="ES72" s="164">
        <f t="shared" si="41"/>
        <v>0.94</v>
      </c>
      <c r="ET72" s="165">
        <f t="shared" si="42"/>
        <v>0.64</v>
      </c>
      <c r="EU72" s="165">
        <f t="shared" si="43"/>
        <v>0.52</v>
      </c>
      <c r="EV72" s="165">
        <f t="shared" si="44"/>
        <v>0.48</v>
      </c>
      <c r="EW72" s="165">
        <f t="shared" si="45"/>
        <v>0.27</v>
      </c>
      <c r="EX72" s="165">
        <f t="shared" si="46"/>
        <v>0.3</v>
      </c>
      <c r="EY72" s="165">
        <f t="shared" si="47"/>
        <v>0.97</v>
      </c>
      <c r="EZ72" s="165">
        <f t="shared" si="48"/>
        <v>0.73</v>
      </c>
      <c r="FA72" s="213">
        <f t="shared" si="49"/>
        <v>0.79</v>
      </c>
      <c r="FB72" s="164">
        <f>ROUND(((ES72-AVERAGE(ES$9:ES$350))/STDEVP(ES$9:ES$350)*10+50),2)</f>
        <v>48.47</v>
      </c>
      <c r="FC72" s="165">
        <f>ROUND(((ET72-AVERAGE(ET$9:ET$350))/STDEVP(ET$9:ET$350)*10+50),2)</f>
        <v>47.63</v>
      </c>
      <c r="FD72" s="165">
        <f>ROUND(((EU72-AVERAGE(EU$9:EU$350))/STDEVP(EU$9:EU$350)*10+50),2)</f>
        <v>47.66</v>
      </c>
      <c r="FE72" s="165">
        <f>ROUND(((EV72-AVERAGE(EV$9:EV$350))/STDEVP(EV$9:EV$350)*10+50),2)</f>
        <v>48.55</v>
      </c>
      <c r="FF72" s="165">
        <f>ROUND(((EW72-AVERAGE(EW$9:EW$350))/STDEVP(EW$9:EW$350)*10+50),2)</f>
        <v>45.74</v>
      </c>
      <c r="FG72" s="165">
        <f>ROUND(((EX72-AVERAGE(EX$9:EX$350))/STDEVP(EX$9:EX$350)*10+50),2)</f>
        <v>48.12</v>
      </c>
      <c r="FH72" s="165">
        <f>ROUND(((EY72-AVERAGE(EY$9:EY$350))/STDEVP(EY$9:EY$350)*10+50),2)</f>
        <v>59.91</v>
      </c>
      <c r="FI72" s="165">
        <f>ROUND(((EZ72-AVERAGE(EZ$9:EZ$350))/STDEVP(EZ$9:EZ$350)*10+50),2)</f>
        <v>52.88</v>
      </c>
      <c r="FJ72" s="166">
        <f>ROUND(((FA72-AVERAGE(FA$9:FA$350))/STDEVP(FA$9:FA$350)*10+50),2)</f>
        <v>43.42</v>
      </c>
      <c r="FK72" s="32">
        <f>RANK(FB72,$FB$9:$FB$350,0)</f>
        <v>170</v>
      </c>
      <c r="FL72" s="47">
        <f>RANK(FC72,$FC$9:$FC$350,0)</f>
        <v>161</v>
      </c>
      <c r="FM72" s="47">
        <f>RANK(FD72,$FD$9:$FD$350,0)</f>
        <v>171</v>
      </c>
      <c r="FN72" s="47">
        <f>RANK(FE72,$FE$9:$FE$350,0)</f>
        <v>159</v>
      </c>
      <c r="FO72" s="47">
        <f>RANK(FF72,$FF$9:$FF$350,0)</f>
        <v>182</v>
      </c>
      <c r="FP72" s="47">
        <f>RANK(FG72,$FG$9:$FG$350,0)</f>
        <v>135</v>
      </c>
      <c r="FQ72" s="47">
        <f>RANK(FH72,$FH$9:$FH$350,0)</f>
        <v>53</v>
      </c>
      <c r="FR72" s="47">
        <f>RANK(FI72,$FI$9:$FI$350,0)</f>
        <v>115</v>
      </c>
      <c r="FS72" s="48">
        <f>RANK(FJ72,$FJ$9:$FJ$350,0)</f>
        <v>226</v>
      </c>
      <c r="FT72" s="164">
        <f>ROUND(AVERAGEIF($DO$9:$DO$347,$DO72,$ES$9:$ES$347),2)</f>
        <v>0.95</v>
      </c>
      <c r="FU72" s="165">
        <f>ROUND(AVERAGEIF($DO$9:$DO$347,$DO72,$ET$9:$ET$347),2)</f>
        <v>0.69</v>
      </c>
      <c r="FV72" s="165">
        <f>ROUND(AVERAGEIF($DO$9:$DO$347,$DO72,$EU$9:$EU$347),2)</f>
        <v>0.66</v>
      </c>
      <c r="FW72" s="165">
        <f>ROUND(AVERAGEIF($DO$9:$DO$347,$DO72,$EV$9:$EV$347),2)</f>
        <v>0.52</v>
      </c>
      <c r="FX72" s="165">
        <f>ROUND(AVERAGEIF($DO$9:$DO$347,$DO72,$EW$9:$EW$347),2)</f>
        <v>0.32</v>
      </c>
      <c r="FY72" s="165">
        <f>ROUND(AVERAGEIF($DO$9:$DO$347,$DO72,$EX$9:$EX$347),2)</f>
        <v>0.34</v>
      </c>
      <c r="FZ72" s="165">
        <f>ROUND(AVERAGEIF($DO$9:$DO$347,$DO72,$EY$9:$EY$347),2)</f>
        <v>1.04</v>
      </c>
      <c r="GA72" s="165">
        <f>ROUND(AVERAGEIF($DO$9:$DO$347,$DO72,$EZ$9:$EZ$347),2)</f>
        <v>0.86</v>
      </c>
      <c r="GB72" s="166">
        <f>ROUND(AVERAGEIF($DO$9:$DO$347,$DO72,$FA$9:$FA$347),2)</f>
        <v>0.98</v>
      </c>
      <c r="GC72" s="239">
        <f t="shared" si="23"/>
        <v>-1.0000000000000009E-2</v>
      </c>
      <c r="GD72" s="243">
        <f t="shared" si="24"/>
        <v>-4.9999999999999933E-2</v>
      </c>
      <c r="GE72" s="243">
        <f t="shared" si="25"/>
        <v>-0.14000000000000001</v>
      </c>
      <c r="GF72" s="243">
        <f t="shared" si="26"/>
        <v>-4.0000000000000036E-2</v>
      </c>
      <c r="GG72" s="243">
        <f t="shared" si="27"/>
        <v>-4.9999999999999989E-2</v>
      </c>
      <c r="GH72" s="243">
        <f t="shared" si="28"/>
        <v>-4.0000000000000036E-2</v>
      </c>
      <c r="GI72" s="243">
        <f t="shared" si="29"/>
        <v>-7.0000000000000062E-2</v>
      </c>
      <c r="GJ72" s="243">
        <f t="shared" si="30"/>
        <v>-0.13</v>
      </c>
      <c r="GK72" s="244">
        <f t="shared" si="31"/>
        <v>-0.18999999999999995</v>
      </c>
      <c r="GL72" s="238">
        <f>COUNTIFS($ES$9:$ES$350,"&gt;"&amp;ES72,$DO$9:$DO$350,$DO72)+1</f>
        <v>32</v>
      </c>
      <c r="GM72" s="240">
        <f>COUNTIFS($ET$9:$ET$350,"&gt;"&amp;ET72,$DO$9:$DO$350,$DO72)+1</f>
        <v>36</v>
      </c>
      <c r="GN72" s="240">
        <f>COUNTIFS($EU$9:$EU$350,"&gt;"&amp;EU72,$DO$9:$DO$350,$DO72)+1</f>
        <v>46</v>
      </c>
      <c r="GO72" s="240">
        <f>COUNTIFS($EV$9:$EV$350,"&gt;"&amp;EV72,$DO$9:$DO$350,$DO72)+1</f>
        <v>41</v>
      </c>
      <c r="GP72" s="240">
        <f>COUNTIFS($EW$9:$EW$350,"&gt;"&amp;EW72,$DO$9:$DO$350,$DO72)+1</f>
        <v>47</v>
      </c>
      <c r="GQ72" s="240">
        <f>COUNTIFS($EX$9:$EX$350,"&gt;"&amp;EX72,$DO$9:$DO$350,$DO72)+1</f>
        <v>43</v>
      </c>
      <c r="GR72" s="240">
        <f>COUNTIFS($EY$9:$EY$350,"&gt;"&amp;EY72,$DO$9:$DO$350,$DO72)+1</f>
        <v>36</v>
      </c>
      <c r="GS72" s="240">
        <f>COUNTIFS($EZ$9:$EZ$350,"&gt;"&amp;EZ72,$DO$9:$DO$350,$DO72)+1</f>
        <v>41</v>
      </c>
      <c r="GT72" s="241">
        <f>COUNTIFS($FA$9:$FA$350,"&gt;"&amp;FA72,$DO$9:$DO$350,$DO72)+1</f>
        <v>51</v>
      </c>
      <c r="GU72" s="167"/>
      <c r="GV72" s="49"/>
      <c r="GW72" s="49"/>
      <c r="GX72" s="49"/>
      <c r="GY72" s="49"/>
      <c r="GZ72" s="50"/>
      <c r="HA72" s="51"/>
      <c r="HB72" s="52"/>
      <c r="HC72" s="53"/>
      <c r="HD72" s="49"/>
      <c r="HE72" s="49"/>
      <c r="HF72" s="49"/>
      <c r="HG72" s="49"/>
      <c r="HH72" s="49"/>
      <c r="HI72" s="49"/>
      <c r="HJ72" s="144"/>
      <c r="HK72" s="51"/>
      <c r="HL72" s="49"/>
      <c r="HM72" s="49"/>
      <c r="HN72" s="49"/>
      <c r="HO72" s="49"/>
      <c r="HP72" s="49"/>
      <c r="HQ72" s="49"/>
      <c r="HR72" s="150"/>
      <c r="HS72" s="53"/>
      <c r="HT72" s="49"/>
      <c r="HU72" s="49"/>
      <c r="HV72" s="49"/>
      <c r="HW72" s="49"/>
      <c r="HX72" s="49"/>
      <c r="HY72" s="49"/>
      <c r="HZ72" s="144"/>
      <c r="IA72" s="51"/>
      <c r="IB72" s="49"/>
      <c r="IC72" s="49"/>
      <c r="ID72" s="49"/>
      <c r="IE72" s="49"/>
      <c r="IF72" s="49"/>
      <c r="IG72" s="49"/>
      <c r="IH72" s="49"/>
      <c r="II72" s="49"/>
      <c r="IJ72" s="49"/>
      <c r="IK72" s="49"/>
      <c r="IL72" s="49"/>
      <c r="IM72" s="150"/>
      <c r="IN72" s="51"/>
      <c r="IO72" s="49"/>
      <c r="IP72" s="49"/>
      <c r="IQ72" s="49"/>
      <c r="IR72" s="150"/>
      <c r="IS72" s="53"/>
      <c r="IT72" s="49"/>
      <c r="IU72" s="49"/>
      <c r="IV72" s="49"/>
      <c r="IW72" s="49"/>
      <c r="IX72" s="156"/>
      <c r="IY72" s="49"/>
      <c r="IZ72" s="49"/>
      <c r="JA72" s="49"/>
      <c r="JB72" s="49"/>
      <c r="JC72" s="49"/>
      <c r="JD72" s="49"/>
      <c r="JE72" s="49"/>
      <c r="JF72" s="49"/>
      <c r="JG72" s="156"/>
      <c r="JH72" s="49"/>
      <c r="JI72" s="49"/>
      <c r="JJ72" s="49"/>
      <c r="JK72" s="49"/>
      <c r="JL72" s="49"/>
      <c r="JM72" s="49"/>
      <c r="JN72" s="144"/>
      <c r="JO72" s="54"/>
      <c r="JP72" s="55"/>
      <c r="JQ72" s="51"/>
      <c r="JR72" s="49"/>
      <c r="JS72" s="47"/>
      <c r="JT72" s="47"/>
      <c r="JU72" s="47"/>
      <c r="JV72" s="245"/>
      <c r="JW72" s="53"/>
      <c r="JX72" s="49"/>
      <c r="JY72" s="49"/>
      <c r="JZ72" s="49"/>
      <c r="KA72" s="144"/>
      <c r="KB72" s="51"/>
      <c r="KC72" s="49"/>
      <c r="KD72" s="49"/>
      <c r="KE72" s="49"/>
      <c r="KF72" s="49"/>
      <c r="KG72" s="49"/>
      <c r="KH72" s="49"/>
      <c r="KI72" s="49"/>
      <c r="KJ72" s="150"/>
      <c r="KK72" s="53"/>
      <c r="KL72" s="49"/>
      <c r="KM72" s="49"/>
      <c r="KN72" s="49"/>
      <c r="KO72" s="49"/>
      <c r="KP72" s="49"/>
      <c r="KQ72" s="49"/>
      <c r="KR72" s="49"/>
      <c r="KS72" s="49"/>
      <c r="KT72" s="49"/>
      <c r="KU72" s="49"/>
      <c r="KV72" s="49"/>
      <c r="KW72" s="156"/>
      <c r="KX72" s="156"/>
      <c r="KY72" s="156"/>
      <c r="KZ72" s="49"/>
      <c r="LA72" s="49"/>
      <c r="LB72" s="49"/>
      <c r="LC72" s="49"/>
      <c r="LD72" s="49"/>
      <c r="LE72" s="156"/>
      <c r="LF72" s="49"/>
      <c r="LG72" s="49"/>
      <c r="LH72" s="49"/>
      <c r="LI72" s="49"/>
      <c r="LJ72" s="49"/>
      <c r="LK72" s="49"/>
      <c r="LL72" s="49"/>
      <c r="LM72" s="49"/>
      <c r="LN72" s="156"/>
      <c r="LO72" s="49"/>
      <c r="LP72" s="49"/>
      <c r="LQ72" s="49"/>
      <c r="LR72" s="49"/>
      <c r="LS72" s="49"/>
      <c r="LT72" s="49"/>
      <c r="LU72" s="56"/>
      <c r="LV72" s="35" t="s">
        <v>493</v>
      </c>
      <c r="LW72" s="36" t="s">
        <v>496</v>
      </c>
      <c r="LX72" s="198" t="s">
        <v>497</v>
      </c>
      <c r="LY72" s="204" t="s">
        <v>996</v>
      </c>
      <c r="LZ72" s="193"/>
      <c r="MA72" s="5" t="s">
        <v>1</v>
      </c>
    </row>
    <row r="73" spans="1:339" ht="17.25" customHeight="1" x14ac:dyDescent="0.15">
      <c r="A73" s="181">
        <v>65</v>
      </c>
      <c r="B73" s="242" t="s">
        <v>496</v>
      </c>
      <c r="C73" s="37"/>
      <c r="D73" s="37"/>
      <c r="E73" s="38" t="s">
        <v>345</v>
      </c>
      <c r="F73" s="36">
        <v>35</v>
      </c>
      <c r="G73" s="36" t="s">
        <v>346</v>
      </c>
      <c r="H73" s="36" t="s">
        <v>389</v>
      </c>
      <c r="I73" s="39" t="s">
        <v>348</v>
      </c>
      <c r="J73" s="40" t="s">
        <v>348</v>
      </c>
      <c r="K73" s="40" t="s">
        <v>348</v>
      </c>
      <c r="L73" s="40" t="s">
        <v>348</v>
      </c>
      <c r="M73" s="40" t="s">
        <v>348</v>
      </c>
      <c r="N73" s="40" t="s">
        <v>348</v>
      </c>
      <c r="O73" s="40" t="s">
        <v>348</v>
      </c>
      <c r="P73" s="40" t="s">
        <v>348</v>
      </c>
      <c r="Q73" s="40" t="s">
        <v>348</v>
      </c>
      <c r="R73" s="41" t="s">
        <v>348</v>
      </c>
      <c r="S73" s="42" t="s">
        <v>348</v>
      </c>
      <c r="T73" s="40" t="s">
        <v>348</v>
      </c>
      <c r="U73" s="40" t="s">
        <v>348</v>
      </c>
      <c r="V73" s="40" t="s">
        <v>348</v>
      </c>
      <c r="W73" s="40" t="s">
        <v>348</v>
      </c>
      <c r="X73" s="40" t="s">
        <v>348</v>
      </c>
      <c r="Y73" s="40" t="s">
        <v>348</v>
      </c>
      <c r="Z73" s="40" t="s">
        <v>348</v>
      </c>
      <c r="AA73" s="40" t="s">
        <v>348</v>
      </c>
      <c r="AB73" s="41" t="s">
        <v>347</v>
      </c>
      <c r="AC73" s="42" t="s">
        <v>347</v>
      </c>
      <c r="AD73" s="40" t="s">
        <v>347</v>
      </c>
      <c r="AE73" s="40" t="s">
        <v>347</v>
      </c>
      <c r="AF73" s="40" t="s">
        <v>347</v>
      </c>
      <c r="AG73" s="40" t="s">
        <v>347</v>
      </c>
      <c r="AH73" s="40" t="s">
        <v>347</v>
      </c>
      <c r="AI73" s="40" t="s">
        <v>347</v>
      </c>
      <c r="AJ73" s="40" t="s">
        <v>347</v>
      </c>
      <c r="AK73" s="40" t="s">
        <v>347</v>
      </c>
      <c r="AL73" s="41" t="s">
        <v>348</v>
      </c>
      <c r="AM73" s="42" t="s">
        <v>348</v>
      </c>
      <c r="AN73" s="40" t="s">
        <v>348</v>
      </c>
      <c r="AO73" s="40" t="s">
        <v>348</v>
      </c>
      <c r="AP73" s="40" t="s">
        <v>348</v>
      </c>
      <c r="AQ73" s="40" t="s">
        <v>348</v>
      </c>
      <c r="AR73" s="40" t="s">
        <v>348</v>
      </c>
      <c r="AS73" s="40" t="s">
        <v>348</v>
      </c>
      <c r="AT73" s="40" t="s">
        <v>348</v>
      </c>
      <c r="AU73" s="40" t="s">
        <v>348</v>
      </c>
      <c r="AV73" s="41" t="s">
        <v>348</v>
      </c>
      <c r="AW73" s="42" t="s">
        <v>348</v>
      </c>
      <c r="AX73" s="40" t="s">
        <v>348</v>
      </c>
      <c r="AY73" s="40" t="s">
        <v>348</v>
      </c>
      <c r="AZ73" s="40" t="s">
        <v>348</v>
      </c>
      <c r="BA73" s="40" t="s">
        <v>348</v>
      </c>
      <c r="BB73" s="40" t="s">
        <v>348</v>
      </c>
      <c r="BC73" s="40" t="s">
        <v>348</v>
      </c>
      <c r="BD73" s="40" t="s">
        <v>348</v>
      </c>
      <c r="BE73" s="40" t="s">
        <v>348</v>
      </c>
      <c r="BF73" s="41" t="s">
        <v>348</v>
      </c>
      <c r="BG73" s="42" t="s">
        <v>348</v>
      </c>
      <c r="BH73" s="40" t="s">
        <v>348</v>
      </c>
      <c r="BI73" s="40" t="s">
        <v>348</v>
      </c>
      <c r="BJ73" s="40" t="s">
        <v>348</v>
      </c>
      <c r="BK73" s="40" t="s">
        <v>348</v>
      </c>
      <c r="BL73" s="40" t="s">
        <v>348</v>
      </c>
      <c r="BM73" s="40" t="s">
        <v>348</v>
      </c>
      <c r="BN73" s="40" t="s">
        <v>348</v>
      </c>
      <c r="BO73" s="40" t="s">
        <v>348</v>
      </c>
      <c r="BP73" s="41" t="s">
        <v>348</v>
      </c>
      <c r="BQ73" s="43" t="s">
        <v>348</v>
      </c>
      <c r="BR73" s="40" t="s">
        <v>348</v>
      </c>
      <c r="BS73" s="40" t="s">
        <v>348</v>
      </c>
      <c r="BT73" s="40" t="s">
        <v>348</v>
      </c>
      <c r="BU73" s="40" t="s">
        <v>348</v>
      </c>
      <c r="BV73" s="40" t="s">
        <v>348</v>
      </c>
      <c r="BW73" s="40" t="s">
        <v>348</v>
      </c>
      <c r="BX73" s="40" t="s">
        <v>348</v>
      </c>
      <c r="BY73" s="40" t="s">
        <v>348</v>
      </c>
      <c r="BZ73" s="41" t="s">
        <v>348</v>
      </c>
      <c r="CA73" s="42" t="s">
        <v>348</v>
      </c>
      <c r="CB73" s="40" t="s">
        <v>348</v>
      </c>
      <c r="CC73" s="40" t="s">
        <v>348</v>
      </c>
      <c r="CD73" s="40" t="s">
        <v>348</v>
      </c>
      <c r="CE73" s="40" t="s">
        <v>348</v>
      </c>
      <c r="CF73" s="40" t="s">
        <v>348</v>
      </c>
      <c r="CG73" s="40" t="s">
        <v>348</v>
      </c>
      <c r="CH73" s="40" t="s">
        <v>348</v>
      </c>
      <c r="CI73" s="40" t="s">
        <v>348</v>
      </c>
      <c r="CJ73" s="41" t="s">
        <v>348</v>
      </c>
      <c r="CK73" s="42" t="s">
        <v>348</v>
      </c>
      <c r="CL73" s="40" t="s">
        <v>348</v>
      </c>
      <c r="CM73" s="40" t="s">
        <v>348</v>
      </c>
      <c r="CN73" s="40" t="s">
        <v>348</v>
      </c>
      <c r="CO73" s="40" t="s">
        <v>348</v>
      </c>
      <c r="CP73" s="40" t="s">
        <v>348</v>
      </c>
      <c r="CQ73" s="40" t="s">
        <v>348</v>
      </c>
      <c r="CR73" s="40" t="s">
        <v>348</v>
      </c>
      <c r="CS73" s="40" t="s">
        <v>348</v>
      </c>
      <c r="CT73" s="44" t="s">
        <v>348</v>
      </c>
      <c r="CU73" s="32" t="s">
        <v>354</v>
      </c>
      <c r="CV73" s="47">
        <v>2</v>
      </c>
      <c r="CW73" s="47">
        <v>3</v>
      </c>
      <c r="CX73" s="47">
        <v>3</v>
      </c>
      <c r="CY73" s="55">
        <v>4</v>
      </c>
      <c r="CZ73" s="34" t="s">
        <v>354</v>
      </c>
      <c r="DA73" s="47">
        <f t="shared" ref="DA73:DA104" si="50">CV73</f>
        <v>2</v>
      </c>
      <c r="DB73" s="47">
        <f t="shared" ref="DB73:DB104" si="51">CV73*CW73</f>
        <v>6</v>
      </c>
      <c r="DC73" s="47">
        <f t="shared" ref="DC73:DC104" si="52">CV73*CW73*CX73</f>
        <v>18</v>
      </c>
      <c r="DD73" s="179">
        <f t="shared" ref="DD73:DD104" si="53">CV73*CW73*CX73*CY73</f>
        <v>72</v>
      </c>
      <c r="DE73" s="32">
        <v>30</v>
      </c>
      <c r="DF73" s="47">
        <v>50</v>
      </c>
      <c r="DG73" s="47">
        <v>90</v>
      </c>
      <c r="DH73" s="47">
        <v>150</v>
      </c>
      <c r="DI73" s="55">
        <v>450</v>
      </c>
      <c r="DJ73" s="174">
        <v>1</v>
      </c>
      <c r="DK73" s="49">
        <f t="shared" ref="DK73:DK104" si="54">(DF73/DA73)/DE73</f>
        <v>0.83333333333333337</v>
      </c>
      <c r="DL73" s="49">
        <f t="shared" ref="DL73:DL104" si="55">(DG73/DB73)/DE73</f>
        <v>0.5</v>
      </c>
      <c r="DM73" s="49">
        <f t="shared" ref="DM73:DM104" si="56">(DH73/DC73)/DE73</f>
        <v>0.27777777777777779</v>
      </c>
      <c r="DN73" s="56">
        <f t="shared" ref="DN73:DN104" si="57">(DI73/DD73)/DE73</f>
        <v>0.20833333333333334</v>
      </c>
      <c r="DO73" s="45" t="s">
        <v>350</v>
      </c>
      <c r="DP73" s="31"/>
      <c r="DQ73" s="46">
        <v>4</v>
      </c>
      <c r="DR73" s="32">
        <v>41</v>
      </c>
      <c r="DS73" s="47">
        <v>15</v>
      </c>
      <c r="DT73" s="47">
        <v>20</v>
      </c>
      <c r="DU73" s="47">
        <v>20</v>
      </c>
      <c r="DV73" s="47">
        <v>7</v>
      </c>
      <c r="DW73" s="47">
        <v>5</v>
      </c>
      <c r="DX73" s="47">
        <v>8</v>
      </c>
      <c r="DY73" s="47">
        <v>4</v>
      </c>
      <c r="DZ73" s="48">
        <f t="shared" ref="DZ73:DZ104" si="58">DT73+DV73</f>
        <v>27</v>
      </c>
      <c r="EA73" s="32">
        <f>RANK(DR73,$DR$9:$DR$350,0)</f>
        <v>206</v>
      </c>
      <c r="EB73" s="47">
        <f>RANK(DS73,$DS$9:$DS$350,0)</f>
        <v>263</v>
      </c>
      <c r="EC73" s="47">
        <f>RANK(DT73,$DT$9:$DT$350,0)</f>
        <v>208</v>
      </c>
      <c r="ED73" s="47">
        <f>RANK(DU73,$DU$9:$DU$350,0)</f>
        <v>195</v>
      </c>
      <c r="EE73" s="47">
        <f>RANK(DV73,$DV$9:$DV$350,0)</f>
        <v>263</v>
      </c>
      <c r="EF73" s="47">
        <f>RANK(DW73,$DW$9:$DW$350,0)</f>
        <v>274</v>
      </c>
      <c r="EG73" s="47">
        <f>RANK(DX73,$DX$9:$DX$350,0)</f>
        <v>284</v>
      </c>
      <c r="EH73" s="47">
        <f>RANK(DY73,$DY$9:$DY$350,0)</f>
        <v>299</v>
      </c>
      <c r="EI73" s="48">
        <f>RANK(DZ73,$DZ$9:$DZ$350,0)</f>
        <v>254</v>
      </c>
      <c r="EJ73" s="32">
        <f>COUNTIFS($DR$9:$DR$350,"&gt;"&amp;DR73,$DO$9:$DO$350,DO73)+1</f>
        <v>53</v>
      </c>
      <c r="EK73" s="47">
        <f>COUNTIFS($DS$9:$DS$350,"&gt;"&amp;DS73,$DO$9:$DO$350,DO73)+1</f>
        <v>49</v>
      </c>
      <c r="EL73" s="47">
        <f>COUNTIFS($DT$9:$DT$350,"&gt;"&amp;DT73,$DO$9:$DO$350,DO73)+1</f>
        <v>53</v>
      </c>
      <c r="EM73" s="47">
        <f>COUNTIFS($DU$9:$DU$350,"&gt;"&amp;DU73,$DO$9:$DO$350,DO73)+1</f>
        <v>55</v>
      </c>
      <c r="EN73" s="47">
        <f>COUNTIFS($DV$9:$DV$350,"&gt;"&amp;DV73,$DO$9:$DO$350,DO73)+1</f>
        <v>56</v>
      </c>
      <c r="EO73" s="47">
        <f>COUNTIFS($DW$9:$DW$350,"&gt;"&amp;DW73,$DO$9:$DO$350,DO73)+1</f>
        <v>52</v>
      </c>
      <c r="EP73" s="47">
        <f>COUNTIFS($DX$9:$DX$350,"&gt;"&amp;DX73,$DO$9:$DO$350,DO73)+1</f>
        <v>45</v>
      </c>
      <c r="EQ73" s="47">
        <f>COUNTIFS($DY$9:$DY$350,"&gt;"&amp;DY73,$DO$9:$DO$350,DO73)+1</f>
        <v>52</v>
      </c>
      <c r="ER73" s="48">
        <f>COUNTIFS($DZ$9:$DZ$350,"&gt;"&amp;DZ73,$DO$9:$DO$350,DO73)+1</f>
        <v>54</v>
      </c>
      <c r="ES73" s="164">
        <f t="shared" ref="ES73:ES104" si="59">ROUND(DR73/$F73,2)</f>
        <v>1.17</v>
      </c>
      <c r="ET73" s="165">
        <f t="shared" ref="ET73:ET104" si="60">ROUND(DS73/$F73,2)</f>
        <v>0.43</v>
      </c>
      <c r="EU73" s="165">
        <f t="shared" ref="EU73:EU104" si="61">ROUND(DT73/$F73,2)</f>
        <v>0.56999999999999995</v>
      </c>
      <c r="EV73" s="165">
        <f t="shared" ref="EV73:EV104" si="62">ROUND(DU73/$F73,2)</f>
        <v>0.56999999999999995</v>
      </c>
      <c r="EW73" s="165">
        <f t="shared" ref="EW73:EW104" si="63">ROUND(DV73/$F73,2)</f>
        <v>0.2</v>
      </c>
      <c r="EX73" s="165">
        <f t="shared" ref="EX73:EX104" si="64">ROUND(DW73/$F73,2)</f>
        <v>0.14000000000000001</v>
      </c>
      <c r="EY73" s="165">
        <f t="shared" ref="EY73:EY104" si="65">ROUND(DX73/$F73,2)</f>
        <v>0.23</v>
      </c>
      <c r="EZ73" s="165">
        <f t="shared" ref="EZ73:EZ104" si="66">ROUND(DY73/$F73,2)</f>
        <v>0.11</v>
      </c>
      <c r="FA73" s="213">
        <f t="shared" ref="FA73:FA104" si="67">ROUND(DZ73/$F73,2)</f>
        <v>0.77</v>
      </c>
      <c r="FB73" s="164">
        <f>ROUND(((ES73-AVERAGE(ES$9:ES$350))/STDEVP(ES$9:ES$350)*10+50),2)</f>
        <v>56.97</v>
      </c>
      <c r="FC73" s="165">
        <f>ROUND(((ET73-AVERAGE(ET$9:ET$350))/STDEVP(ET$9:ET$350)*10+50),2)</f>
        <v>41.75</v>
      </c>
      <c r="FD73" s="165">
        <f>ROUND(((EU73-AVERAGE(EU$9:EU$350))/STDEVP(EU$9:EU$350)*10+50),2)</f>
        <v>49.61</v>
      </c>
      <c r="FE73" s="165">
        <f>ROUND(((EV73-AVERAGE(EV$9:EV$350))/STDEVP(EV$9:EV$350)*10+50),2)</f>
        <v>53.13</v>
      </c>
      <c r="FF73" s="165">
        <f>ROUND(((EW73-AVERAGE(EW$9:EW$350))/STDEVP(EW$9:EW$350)*10+50),2)</f>
        <v>43.36</v>
      </c>
      <c r="FG73" s="165">
        <f>ROUND(((EX73-AVERAGE(EX$9:EX$350))/STDEVP(EX$9:EX$350)*10+50),2)</f>
        <v>42.45</v>
      </c>
      <c r="FH73" s="165">
        <f>ROUND(((EY73-AVERAGE(EY$9:EY$350))/STDEVP(EY$9:EY$350)*10+50),2)</f>
        <v>37.659999999999997</v>
      </c>
      <c r="FI73" s="165">
        <f>ROUND(((EZ73-AVERAGE(EZ$9:EZ$350))/STDEVP(EZ$9:EZ$350)*10+50),2)</f>
        <v>34.299999999999997</v>
      </c>
      <c r="FJ73" s="166">
        <f>ROUND(((FA73-AVERAGE(FA$9:FA$350))/STDEVP(FA$9:FA$350)*10+50),2)</f>
        <v>42.71</v>
      </c>
      <c r="FK73" s="32">
        <f>RANK(FB73,$FB$9:$FB$350,0)</f>
        <v>85</v>
      </c>
      <c r="FL73" s="47">
        <f>RANK(FC73,$FC$9:$FC$350,0)</f>
        <v>236</v>
      </c>
      <c r="FM73" s="47">
        <f>RANK(FD73,$FD$9:$FD$350,0)</f>
        <v>139</v>
      </c>
      <c r="FN73" s="47">
        <f>RANK(FE73,$FE$9:$FE$350,0)</f>
        <v>96</v>
      </c>
      <c r="FO73" s="47">
        <f>RANK(FF73,$FF$9:$FF$350,0)</f>
        <v>247</v>
      </c>
      <c r="FP73" s="47">
        <f>RANK(FG73,$FG$9:$FG$350,0)</f>
        <v>270</v>
      </c>
      <c r="FQ73" s="47">
        <f>RANK(FH73,$FH$9:$FH$350,0)</f>
        <v>292</v>
      </c>
      <c r="FR73" s="47">
        <f>RANK(FI73,$FI$9:$FI$350,0)</f>
        <v>311</v>
      </c>
      <c r="FS73" s="48">
        <f>RANK(FJ73,$FJ$9:$FJ$350,0)</f>
        <v>236</v>
      </c>
      <c r="FT73" s="164">
        <f>ROUND(AVERAGEIF($DO$9:$DO$347,$DO73,$ES$9:$ES$347),2)</f>
        <v>1.1599999999999999</v>
      </c>
      <c r="FU73" s="165">
        <f>ROUND(AVERAGEIF($DO$9:$DO$347,$DO73,$ET$9:$ET$347),2)</f>
        <v>0.45</v>
      </c>
      <c r="FV73" s="165">
        <f>ROUND(AVERAGEIF($DO$9:$DO$347,$DO73,$EU$9:$EU$347),2)</f>
        <v>0.66</v>
      </c>
      <c r="FW73" s="165">
        <f>ROUND(AVERAGEIF($DO$9:$DO$347,$DO73,$EV$9:$EV$347),2)</f>
        <v>0.73</v>
      </c>
      <c r="FX73" s="165">
        <f>ROUND(AVERAGEIF($DO$9:$DO$347,$DO73,$EW$9:$EW$347),2)</f>
        <v>0.26</v>
      </c>
      <c r="FY73" s="165">
        <f>ROUND(AVERAGEIF($DO$9:$DO$347,$DO73,$EX$9:$EX$347),2)</f>
        <v>0.2</v>
      </c>
      <c r="FZ73" s="165">
        <f>ROUND(AVERAGEIF($DO$9:$DO$347,$DO73,$EY$9:$EY$347),2)</f>
        <v>0.28000000000000003</v>
      </c>
      <c r="GA73" s="165">
        <f>ROUND(AVERAGEIF($DO$9:$DO$347,$DO73,$EZ$9:$EZ$347),2)</f>
        <v>0.23</v>
      </c>
      <c r="GB73" s="166">
        <f>ROUND(AVERAGEIF($DO$9:$DO$347,$DO73,$FA$9:$FA$347),2)</f>
        <v>0.92</v>
      </c>
      <c r="GC73" s="239">
        <f t="shared" si="23"/>
        <v>1.0000000000000009E-2</v>
      </c>
      <c r="GD73" s="243">
        <f t="shared" si="24"/>
        <v>-2.0000000000000018E-2</v>
      </c>
      <c r="GE73" s="243">
        <f t="shared" si="25"/>
        <v>-9.000000000000008E-2</v>
      </c>
      <c r="GF73" s="243">
        <f t="shared" si="26"/>
        <v>-0.16000000000000003</v>
      </c>
      <c r="GG73" s="243">
        <f t="shared" si="27"/>
        <v>-0.06</v>
      </c>
      <c r="GH73" s="243">
        <f t="shared" si="28"/>
        <v>-0.06</v>
      </c>
      <c r="GI73" s="243">
        <f t="shared" si="29"/>
        <v>-5.0000000000000017E-2</v>
      </c>
      <c r="GJ73" s="243">
        <f t="shared" si="30"/>
        <v>-0.12000000000000001</v>
      </c>
      <c r="GK73" s="244">
        <f t="shared" si="31"/>
        <v>-0.15000000000000002</v>
      </c>
      <c r="GL73" s="238">
        <f>COUNTIFS($ES$9:$ES$350,"&gt;"&amp;ES73,$DO$9:$DO$350,$DO73)+1</f>
        <v>36</v>
      </c>
      <c r="GM73" s="240">
        <f>COUNTIFS($ET$9:$ET$350,"&gt;"&amp;ET73,$DO$9:$DO$350,$DO73)+1</f>
        <v>38</v>
      </c>
      <c r="GN73" s="240">
        <f>COUNTIFS($EU$9:$EU$350,"&gt;"&amp;EU73,$DO$9:$DO$350,$DO73)+1</f>
        <v>39</v>
      </c>
      <c r="GO73" s="240">
        <f>COUNTIFS($EV$9:$EV$350,"&gt;"&amp;EV73,$DO$9:$DO$350,$DO73)+1</f>
        <v>52</v>
      </c>
      <c r="GP73" s="240">
        <f>COUNTIFS($EW$9:$EW$350,"&gt;"&amp;EW73,$DO$9:$DO$350,$DO73)+1</f>
        <v>60</v>
      </c>
      <c r="GQ73" s="240">
        <f>COUNTIFS($EX$9:$EX$350,"&gt;"&amp;EX73,$DO$9:$DO$350,$DO73)+1</f>
        <v>62</v>
      </c>
      <c r="GR73" s="240">
        <f>COUNTIFS($EY$9:$EY$350,"&gt;"&amp;EY73,$DO$9:$DO$350,$DO73)+1</f>
        <v>42</v>
      </c>
      <c r="GS73" s="240">
        <f>COUNTIFS($EZ$9:$EZ$350,"&gt;"&amp;EZ73,$DO$9:$DO$350,$DO73)+1</f>
        <v>60</v>
      </c>
      <c r="GT73" s="241">
        <f>COUNTIFS($FA$9:$FA$350,"&gt;"&amp;FA73,$DO$9:$DO$350,$DO73)+1</f>
        <v>44</v>
      </c>
      <c r="GU73" s="167"/>
      <c r="GV73" s="49"/>
      <c r="GW73" s="49"/>
      <c r="GX73" s="49"/>
      <c r="GY73" s="49"/>
      <c r="GZ73" s="50"/>
      <c r="HA73" s="51"/>
      <c r="HB73" s="52"/>
      <c r="HC73" s="53"/>
      <c r="HD73" s="49"/>
      <c r="HE73" s="49"/>
      <c r="HF73" s="49"/>
      <c r="HG73" s="49"/>
      <c r="HH73" s="49"/>
      <c r="HI73" s="49"/>
      <c r="HJ73" s="144"/>
      <c r="HK73" s="51"/>
      <c r="HL73" s="49"/>
      <c r="HM73" s="49"/>
      <c r="HN73" s="49"/>
      <c r="HO73" s="49"/>
      <c r="HP73" s="49"/>
      <c r="HQ73" s="49"/>
      <c r="HR73" s="150"/>
      <c r="HS73" s="53"/>
      <c r="HT73" s="49"/>
      <c r="HU73" s="49"/>
      <c r="HV73" s="49"/>
      <c r="HW73" s="49"/>
      <c r="HX73" s="49"/>
      <c r="HY73" s="49"/>
      <c r="HZ73" s="144"/>
      <c r="IA73" s="51"/>
      <c r="IB73" s="49"/>
      <c r="IC73" s="49"/>
      <c r="ID73" s="49"/>
      <c r="IE73" s="49"/>
      <c r="IF73" s="49"/>
      <c r="IG73" s="49"/>
      <c r="IH73" s="49"/>
      <c r="II73" s="49"/>
      <c r="IJ73" s="49"/>
      <c r="IK73" s="49"/>
      <c r="IL73" s="49"/>
      <c r="IM73" s="150"/>
      <c r="IN73" s="51"/>
      <c r="IO73" s="49"/>
      <c r="IP73" s="49"/>
      <c r="IQ73" s="49"/>
      <c r="IR73" s="150"/>
      <c r="IS73" s="53"/>
      <c r="IT73" s="49"/>
      <c r="IU73" s="49"/>
      <c r="IV73" s="49"/>
      <c r="IW73" s="49"/>
      <c r="IX73" s="156"/>
      <c r="IY73" s="49"/>
      <c r="IZ73" s="49"/>
      <c r="JA73" s="49"/>
      <c r="JB73" s="49"/>
      <c r="JC73" s="49"/>
      <c r="JD73" s="49"/>
      <c r="JE73" s="49"/>
      <c r="JF73" s="49"/>
      <c r="JG73" s="156"/>
      <c r="JH73" s="49"/>
      <c r="JI73" s="49"/>
      <c r="JJ73" s="49"/>
      <c r="JK73" s="49"/>
      <c r="JL73" s="49"/>
      <c r="JM73" s="49"/>
      <c r="JN73" s="144"/>
      <c r="JO73" s="54"/>
      <c r="JP73" s="55"/>
      <c r="JQ73" s="51"/>
      <c r="JR73" s="49"/>
      <c r="JS73" s="47"/>
      <c r="JT73" s="47"/>
      <c r="JU73" s="47"/>
      <c r="JV73" s="245"/>
      <c r="JW73" s="53"/>
      <c r="JX73" s="49"/>
      <c r="JY73" s="49"/>
      <c r="JZ73" s="49"/>
      <c r="KA73" s="144"/>
      <c r="KB73" s="51"/>
      <c r="KC73" s="49"/>
      <c r="KD73" s="49"/>
      <c r="KE73" s="49"/>
      <c r="KF73" s="49"/>
      <c r="KG73" s="49"/>
      <c r="KH73" s="49"/>
      <c r="KI73" s="49"/>
      <c r="KJ73" s="150"/>
      <c r="KK73" s="53"/>
      <c r="KL73" s="49"/>
      <c r="KM73" s="49"/>
      <c r="KN73" s="49"/>
      <c r="KO73" s="49"/>
      <c r="KP73" s="49"/>
      <c r="KQ73" s="49"/>
      <c r="KR73" s="49"/>
      <c r="KS73" s="49"/>
      <c r="KT73" s="49"/>
      <c r="KU73" s="49"/>
      <c r="KV73" s="49"/>
      <c r="KW73" s="156"/>
      <c r="KX73" s="156"/>
      <c r="KY73" s="156"/>
      <c r="KZ73" s="49"/>
      <c r="LA73" s="49"/>
      <c r="LB73" s="49"/>
      <c r="LC73" s="49"/>
      <c r="LD73" s="49"/>
      <c r="LE73" s="156"/>
      <c r="LF73" s="49"/>
      <c r="LG73" s="49"/>
      <c r="LH73" s="49"/>
      <c r="LI73" s="49"/>
      <c r="LJ73" s="49"/>
      <c r="LK73" s="49"/>
      <c r="LL73" s="49"/>
      <c r="LM73" s="49"/>
      <c r="LN73" s="156"/>
      <c r="LO73" s="49"/>
      <c r="LP73" s="49"/>
      <c r="LQ73" s="49"/>
      <c r="LR73" s="49"/>
      <c r="LS73" s="49"/>
      <c r="LT73" s="49"/>
      <c r="LU73" s="56"/>
      <c r="LV73" s="35" t="s">
        <v>495</v>
      </c>
      <c r="LW73" s="36" t="s">
        <v>498</v>
      </c>
      <c r="LX73" s="198" t="s">
        <v>499</v>
      </c>
      <c r="LY73" s="202" t="s">
        <v>500</v>
      </c>
      <c r="LZ73" s="193"/>
      <c r="MA73" s="5" t="s">
        <v>1</v>
      </c>
    </row>
    <row r="74" spans="1:339" ht="17.25" customHeight="1" x14ac:dyDescent="0.15">
      <c r="A74" s="181">
        <v>66</v>
      </c>
      <c r="B74" s="242" t="s">
        <v>498</v>
      </c>
      <c r="C74" s="37"/>
      <c r="D74" s="37"/>
      <c r="E74" s="38" t="s">
        <v>345</v>
      </c>
      <c r="F74" s="36">
        <v>44</v>
      </c>
      <c r="G74" s="36" t="s">
        <v>346</v>
      </c>
      <c r="H74" s="36"/>
      <c r="I74" s="39" t="s">
        <v>348</v>
      </c>
      <c r="J74" s="40" t="s">
        <v>348</v>
      </c>
      <c r="K74" s="40" t="s">
        <v>348</v>
      </c>
      <c r="L74" s="40" t="s">
        <v>348</v>
      </c>
      <c r="M74" s="40" t="s">
        <v>348</v>
      </c>
      <c r="N74" s="40" t="s">
        <v>348</v>
      </c>
      <c r="O74" s="40" t="s">
        <v>348</v>
      </c>
      <c r="P74" s="40" t="s">
        <v>348</v>
      </c>
      <c r="Q74" s="40" t="s">
        <v>348</v>
      </c>
      <c r="R74" s="41" t="s">
        <v>348</v>
      </c>
      <c r="S74" s="42" t="s">
        <v>348</v>
      </c>
      <c r="T74" s="40" t="s">
        <v>348</v>
      </c>
      <c r="U74" s="40" t="s">
        <v>348</v>
      </c>
      <c r="V74" s="40" t="s">
        <v>348</v>
      </c>
      <c r="W74" s="40" t="s">
        <v>348</v>
      </c>
      <c r="X74" s="40" t="s">
        <v>348</v>
      </c>
      <c r="Y74" s="40" t="s">
        <v>348</v>
      </c>
      <c r="Z74" s="40" t="s">
        <v>348</v>
      </c>
      <c r="AA74" s="40" t="s">
        <v>348</v>
      </c>
      <c r="AB74" s="41" t="s">
        <v>348</v>
      </c>
      <c r="AC74" s="42" t="s">
        <v>348</v>
      </c>
      <c r="AD74" s="40" t="s">
        <v>348</v>
      </c>
      <c r="AE74" s="40" t="s">
        <v>348</v>
      </c>
      <c r="AF74" s="40" t="s">
        <v>348</v>
      </c>
      <c r="AG74" s="40" t="s">
        <v>348</v>
      </c>
      <c r="AH74" s="40" t="s">
        <v>348</v>
      </c>
      <c r="AI74" s="40" t="s">
        <v>348</v>
      </c>
      <c r="AJ74" s="40" t="s">
        <v>347</v>
      </c>
      <c r="AK74" s="40" t="s">
        <v>347</v>
      </c>
      <c r="AL74" s="41" t="s">
        <v>347</v>
      </c>
      <c r="AM74" s="42" t="s">
        <v>347</v>
      </c>
      <c r="AN74" s="40" t="s">
        <v>348</v>
      </c>
      <c r="AO74" s="40" t="s">
        <v>348</v>
      </c>
      <c r="AP74" s="40" t="s">
        <v>348</v>
      </c>
      <c r="AQ74" s="40" t="s">
        <v>348</v>
      </c>
      <c r="AR74" s="40" t="s">
        <v>348</v>
      </c>
      <c r="AS74" s="40" t="s">
        <v>348</v>
      </c>
      <c r="AT74" s="40" t="s">
        <v>348</v>
      </c>
      <c r="AU74" s="40" t="s">
        <v>348</v>
      </c>
      <c r="AV74" s="41" t="s">
        <v>348</v>
      </c>
      <c r="AW74" s="42" t="s">
        <v>348</v>
      </c>
      <c r="AX74" s="40" t="s">
        <v>348</v>
      </c>
      <c r="AY74" s="40" t="s">
        <v>348</v>
      </c>
      <c r="AZ74" s="40" t="s">
        <v>348</v>
      </c>
      <c r="BA74" s="40" t="s">
        <v>348</v>
      </c>
      <c r="BB74" s="40" t="s">
        <v>348</v>
      </c>
      <c r="BC74" s="40" t="s">
        <v>348</v>
      </c>
      <c r="BD74" s="40" t="s">
        <v>348</v>
      </c>
      <c r="BE74" s="40" t="s">
        <v>348</v>
      </c>
      <c r="BF74" s="41" t="s">
        <v>348</v>
      </c>
      <c r="BG74" s="42" t="s">
        <v>348</v>
      </c>
      <c r="BH74" s="40" t="s">
        <v>348</v>
      </c>
      <c r="BI74" s="40" t="s">
        <v>348</v>
      </c>
      <c r="BJ74" s="40" t="s">
        <v>348</v>
      </c>
      <c r="BK74" s="40" t="s">
        <v>348</v>
      </c>
      <c r="BL74" s="40" t="s">
        <v>348</v>
      </c>
      <c r="BM74" s="40" t="s">
        <v>348</v>
      </c>
      <c r="BN74" s="40" t="s">
        <v>348</v>
      </c>
      <c r="BO74" s="40" t="s">
        <v>348</v>
      </c>
      <c r="BP74" s="41" t="s">
        <v>348</v>
      </c>
      <c r="BQ74" s="43" t="s">
        <v>348</v>
      </c>
      <c r="BR74" s="40" t="s">
        <v>348</v>
      </c>
      <c r="BS74" s="40" t="s">
        <v>348</v>
      </c>
      <c r="BT74" s="40" t="s">
        <v>348</v>
      </c>
      <c r="BU74" s="40" t="s">
        <v>348</v>
      </c>
      <c r="BV74" s="40" t="s">
        <v>348</v>
      </c>
      <c r="BW74" s="40" t="s">
        <v>348</v>
      </c>
      <c r="BX74" s="40" t="s">
        <v>348</v>
      </c>
      <c r="BY74" s="40" t="s">
        <v>348</v>
      </c>
      <c r="BZ74" s="41" t="s">
        <v>348</v>
      </c>
      <c r="CA74" s="42" t="s">
        <v>348</v>
      </c>
      <c r="CB74" s="40" t="s">
        <v>348</v>
      </c>
      <c r="CC74" s="40" t="s">
        <v>348</v>
      </c>
      <c r="CD74" s="40" t="s">
        <v>348</v>
      </c>
      <c r="CE74" s="40" t="s">
        <v>348</v>
      </c>
      <c r="CF74" s="40" t="s">
        <v>348</v>
      </c>
      <c r="CG74" s="40" t="s">
        <v>348</v>
      </c>
      <c r="CH74" s="40" t="s">
        <v>348</v>
      </c>
      <c r="CI74" s="40" t="s">
        <v>348</v>
      </c>
      <c r="CJ74" s="41" t="s">
        <v>348</v>
      </c>
      <c r="CK74" s="42" t="s">
        <v>348</v>
      </c>
      <c r="CL74" s="40" t="s">
        <v>348</v>
      </c>
      <c r="CM74" s="40" t="s">
        <v>348</v>
      </c>
      <c r="CN74" s="40" t="s">
        <v>348</v>
      </c>
      <c r="CO74" s="40" t="s">
        <v>348</v>
      </c>
      <c r="CP74" s="40" t="s">
        <v>348</v>
      </c>
      <c r="CQ74" s="40" t="s">
        <v>348</v>
      </c>
      <c r="CR74" s="40" t="s">
        <v>348</v>
      </c>
      <c r="CS74" s="40" t="s">
        <v>348</v>
      </c>
      <c r="CT74" s="44" t="s">
        <v>348</v>
      </c>
      <c r="CU74" s="32" t="s">
        <v>354</v>
      </c>
      <c r="CV74" s="47">
        <v>2</v>
      </c>
      <c r="CW74" s="47">
        <v>3</v>
      </c>
      <c r="CX74" s="47">
        <v>3</v>
      </c>
      <c r="CY74" s="55">
        <v>4</v>
      </c>
      <c r="CZ74" s="34" t="s">
        <v>354</v>
      </c>
      <c r="DA74" s="47">
        <f t="shared" si="50"/>
        <v>2</v>
      </c>
      <c r="DB74" s="47">
        <f t="shared" si="51"/>
        <v>6</v>
      </c>
      <c r="DC74" s="47">
        <f t="shared" si="52"/>
        <v>18</v>
      </c>
      <c r="DD74" s="179">
        <f t="shared" si="53"/>
        <v>72</v>
      </c>
      <c r="DE74" s="32">
        <v>30</v>
      </c>
      <c r="DF74" s="47">
        <v>50</v>
      </c>
      <c r="DG74" s="47">
        <v>90</v>
      </c>
      <c r="DH74" s="47">
        <v>150</v>
      </c>
      <c r="DI74" s="55">
        <v>450</v>
      </c>
      <c r="DJ74" s="174">
        <v>1</v>
      </c>
      <c r="DK74" s="49">
        <f t="shared" si="54"/>
        <v>0.83333333333333337</v>
      </c>
      <c r="DL74" s="49">
        <f t="shared" si="55"/>
        <v>0.5</v>
      </c>
      <c r="DM74" s="49">
        <f t="shared" si="56"/>
        <v>0.27777777777777779</v>
      </c>
      <c r="DN74" s="56">
        <f t="shared" si="57"/>
        <v>0.20833333333333334</v>
      </c>
      <c r="DO74" s="45" t="s">
        <v>363</v>
      </c>
      <c r="DP74" s="31" t="s">
        <v>455</v>
      </c>
      <c r="DQ74" s="46">
        <v>4</v>
      </c>
      <c r="DR74" s="32">
        <v>38</v>
      </c>
      <c r="DS74" s="47">
        <v>46</v>
      </c>
      <c r="DT74" s="47">
        <v>14</v>
      </c>
      <c r="DU74" s="47">
        <v>19</v>
      </c>
      <c r="DV74" s="47">
        <v>29</v>
      </c>
      <c r="DW74" s="47">
        <v>10</v>
      </c>
      <c r="DX74" s="47">
        <v>28</v>
      </c>
      <c r="DY74" s="47">
        <v>27</v>
      </c>
      <c r="DZ74" s="48">
        <f t="shared" si="58"/>
        <v>43</v>
      </c>
      <c r="EA74" s="32">
        <f>RANK(DR74,$DR$9:$DR$350,0)</f>
        <v>217</v>
      </c>
      <c r="EB74" s="47">
        <f>RANK(DS74,$DS$9:$DS$350,0)</f>
        <v>116</v>
      </c>
      <c r="EC74" s="47">
        <f>RANK(DT74,$DT$9:$DT$350,0)</f>
        <v>246</v>
      </c>
      <c r="ED74" s="47">
        <f>RANK(DU74,$DU$9:$DU$350,0)</f>
        <v>205</v>
      </c>
      <c r="EE74" s="47">
        <f>RANK(DV74,$DV$9:$DV$350,0)</f>
        <v>72</v>
      </c>
      <c r="EF74" s="47">
        <f>RANK(DW74,$DW$9:$DW$350,0)</f>
        <v>196</v>
      </c>
      <c r="EG74" s="47">
        <f>RANK(DX74,$DX$9:$DX$350,0)</f>
        <v>179</v>
      </c>
      <c r="EH74" s="47">
        <f>RANK(DY74,$DY$9:$DY$350,0)</f>
        <v>186</v>
      </c>
      <c r="EI74" s="48">
        <f>RANK(DZ74,$DZ$9:$DZ$350,0)</f>
        <v>197</v>
      </c>
      <c r="EJ74" s="32">
        <f>COUNTIFS($DR$9:$DR$350,"&gt;"&amp;DR74,$DO$9:$DO$350,DO74)+1</f>
        <v>43</v>
      </c>
      <c r="EK74" s="47">
        <f>COUNTIFS($DS$9:$DS$350,"&gt;"&amp;DS74,$DO$9:$DO$350,DO74)+1</f>
        <v>47</v>
      </c>
      <c r="EL74" s="47">
        <f>COUNTIFS($DT$9:$DT$350,"&gt;"&amp;DT74,$DO$9:$DO$350,DO74)+1</f>
        <v>33</v>
      </c>
      <c r="EM74" s="47">
        <f>COUNTIFS($DU$9:$DU$350,"&gt;"&amp;DU74,$DO$9:$DO$350,DO74)+1</f>
        <v>36</v>
      </c>
      <c r="EN74" s="47">
        <f>COUNTIFS($DV$9:$DV$350,"&gt;"&amp;DV74,$DO$9:$DO$350,DO74)+1</f>
        <v>46</v>
      </c>
      <c r="EO74" s="47">
        <f>COUNTIFS($DW$9:$DW$350,"&gt;"&amp;DW74,$DO$9:$DO$350,DO74)+1</f>
        <v>40</v>
      </c>
      <c r="EP74" s="47">
        <f>COUNTIFS($DX$9:$DX$350,"&gt;"&amp;DX74,$DO$9:$DO$350,DO74)+1</f>
        <v>45</v>
      </c>
      <c r="EQ74" s="47">
        <f>COUNTIFS($DY$9:$DY$350,"&gt;"&amp;DY74,$DO$9:$DO$350,DO74)+1</f>
        <v>46</v>
      </c>
      <c r="ER74" s="48">
        <f>COUNTIFS($DZ$9:$DZ$350,"&gt;"&amp;DZ74,$DO$9:$DO$350,DO74)+1</f>
        <v>47</v>
      </c>
      <c r="ES74" s="164">
        <f t="shared" si="59"/>
        <v>0.86</v>
      </c>
      <c r="ET74" s="165">
        <f t="shared" si="60"/>
        <v>1.05</v>
      </c>
      <c r="EU74" s="165">
        <f t="shared" si="61"/>
        <v>0.32</v>
      </c>
      <c r="EV74" s="165">
        <f t="shared" si="62"/>
        <v>0.43</v>
      </c>
      <c r="EW74" s="165">
        <f t="shared" si="63"/>
        <v>0.66</v>
      </c>
      <c r="EX74" s="165">
        <f t="shared" si="64"/>
        <v>0.23</v>
      </c>
      <c r="EY74" s="165">
        <f t="shared" si="65"/>
        <v>0.64</v>
      </c>
      <c r="EZ74" s="165">
        <f t="shared" si="66"/>
        <v>0.61</v>
      </c>
      <c r="FA74" s="213">
        <f t="shared" si="67"/>
        <v>0.98</v>
      </c>
      <c r="FB74" s="164">
        <f>ROUND(((ES74-AVERAGE(ES$9:ES$350))/STDEVP(ES$9:ES$350)*10+50),2)</f>
        <v>45.52</v>
      </c>
      <c r="FC74" s="165">
        <f>ROUND(((ET74-AVERAGE(ET$9:ET$350))/STDEVP(ET$9:ET$350)*10+50),2)</f>
        <v>59.09</v>
      </c>
      <c r="FD74" s="165">
        <f>ROUND(((EU74-AVERAGE(EU$9:EU$350))/STDEVP(EU$9:EU$350)*10+50),2)</f>
        <v>39.86</v>
      </c>
      <c r="FE74" s="165">
        <f>ROUND(((EV74-AVERAGE(EV$9:EV$350))/STDEVP(EV$9:EV$350)*10+50),2)</f>
        <v>46</v>
      </c>
      <c r="FF74" s="165">
        <f>ROUND(((EW74-AVERAGE(EW$9:EW$350))/STDEVP(EW$9:EW$350)*10+50),2)</f>
        <v>58.99</v>
      </c>
      <c r="FG74" s="165">
        <f>ROUND(((EX74-AVERAGE(EX$9:EX$350))/STDEVP(EX$9:EX$350)*10+50),2)</f>
        <v>45.64</v>
      </c>
      <c r="FH74" s="165">
        <f>ROUND(((EY74-AVERAGE(EY$9:EY$350))/STDEVP(EY$9:EY$350)*10+50),2)</f>
        <v>49.99</v>
      </c>
      <c r="FI74" s="165">
        <f>ROUND(((EZ74-AVERAGE(EZ$9:EZ$350))/STDEVP(EZ$9:EZ$350)*10+50),2)</f>
        <v>49.28</v>
      </c>
      <c r="FJ74" s="166">
        <f>ROUND(((FA74-AVERAGE(FA$9:FA$350))/STDEVP(FA$9:FA$350)*10+50),2)</f>
        <v>50.18</v>
      </c>
      <c r="FK74" s="32">
        <f>RANK(FB74,$FB$9:$FB$350,0)</f>
        <v>222</v>
      </c>
      <c r="FL74" s="47">
        <f>RANK(FC74,$FC$9:$FC$350,0)</f>
        <v>65</v>
      </c>
      <c r="FM74" s="47">
        <f>RANK(FD74,$FD$9:$FD$350,0)</f>
        <v>280</v>
      </c>
      <c r="FN74" s="47">
        <f>RANK(FE74,$FE$9:$FE$350,0)</f>
        <v>203</v>
      </c>
      <c r="FO74" s="47">
        <f>RANK(FF74,$FF$9:$FF$350,0)</f>
        <v>58</v>
      </c>
      <c r="FP74" s="47">
        <f>RANK(FG74,$FG$9:$FG$350,0)</f>
        <v>184</v>
      </c>
      <c r="FQ74" s="47">
        <f>RANK(FH74,$FH$9:$FH$350,0)</f>
        <v>156</v>
      </c>
      <c r="FR74" s="47">
        <f>RANK(FI74,$FI$9:$FI$350,0)</f>
        <v>165</v>
      </c>
      <c r="FS74" s="48">
        <f>RANK(FJ74,$FJ$9:$FJ$350,0)</f>
        <v>129</v>
      </c>
      <c r="FT74" s="164">
        <f>ROUND(AVERAGEIF($DO$9:$DO$347,$DO74,$ES$9:$ES$347),2)</f>
        <v>0.89</v>
      </c>
      <c r="FU74" s="165">
        <f>ROUND(AVERAGEIF($DO$9:$DO$347,$DO74,$ET$9:$ET$347),2)</f>
        <v>1.1499999999999999</v>
      </c>
      <c r="FV74" s="165">
        <f>ROUND(AVERAGEIF($DO$9:$DO$347,$DO74,$EU$9:$EU$347),2)</f>
        <v>0.32</v>
      </c>
      <c r="FW74" s="165">
        <f>ROUND(AVERAGEIF($DO$9:$DO$347,$DO74,$EV$9:$EV$347),2)</f>
        <v>0.41</v>
      </c>
      <c r="FX74" s="165">
        <f>ROUND(AVERAGEIF($DO$9:$DO$347,$DO74,$EW$9:$EW$347),2)</f>
        <v>0.86</v>
      </c>
      <c r="FY74" s="165">
        <f>ROUND(AVERAGEIF($DO$9:$DO$347,$DO74,$EX$9:$EX$347),2)</f>
        <v>0.3</v>
      </c>
      <c r="FZ74" s="165">
        <f>ROUND(AVERAGEIF($DO$9:$DO$347,$DO74,$EY$9:$EY$347),2)</f>
        <v>0.66</v>
      </c>
      <c r="GA74" s="165">
        <f>ROUND(AVERAGEIF($DO$9:$DO$347,$DO74,$EZ$9:$EZ$347),2)</f>
        <v>0.74</v>
      </c>
      <c r="GB74" s="166">
        <f>ROUND(AVERAGEIF($DO$9:$DO$347,$DO74,$FA$9:$FA$347),2)</f>
        <v>1.18</v>
      </c>
      <c r="GC74" s="239">
        <f t="shared" ref="GC74:GC137" si="68">ES74-FT74</f>
        <v>-3.0000000000000027E-2</v>
      </c>
      <c r="GD74" s="243">
        <f t="shared" ref="GD74:GD137" si="69">ET74-FU74</f>
        <v>-9.9999999999999867E-2</v>
      </c>
      <c r="GE74" s="243">
        <f t="shared" ref="GE74:GE137" si="70">EU74-FV74</f>
        <v>0</v>
      </c>
      <c r="GF74" s="243">
        <f t="shared" ref="GF74:GF137" si="71">EV74-FW74</f>
        <v>2.0000000000000018E-2</v>
      </c>
      <c r="GG74" s="243">
        <f t="shared" ref="GG74:GG137" si="72">EW74-FX74</f>
        <v>-0.19999999999999996</v>
      </c>
      <c r="GH74" s="243">
        <f t="shared" ref="GH74:GH137" si="73">EX74-FY74</f>
        <v>-6.9999999999999979E-2</v>
      </c>
      <c r="GI74" s="243">
        <f t="shared" ref="GI74:GI137" si="74">EY74-FZ74</f>
        <v>-2.0000000000000018E-2</v>
      </c>
      <c r="GJ74" s="243">
        <f t="shared" ref="GJ74:GJ137" si="75">EZ74-GA74</f>
        <v>-0.13</v>
      </c>
      <c r="GK74" s="244">
        <f t="shared" ref="GK74:GK137" si="76">FA74-GB74</f>
        <v>-0.19999999999999996</v>
      </c>
      <c r="GL74" s="238">
        <f>COUNTIFS($ES$9:$ES$350,"&gt;"&amp;ES74,$DO$9:$DO$350,$DO74)+1</f>
        <v>39</v>
      </c>
      <c r="GM74" s="240">
        <f>COUNTIFS($ET$9:$ET$350,"&gt;"&amp;ET74,$DO$9:$DO$350,$DO74)+1</f>
        <v>46</v>
      </c>
      <c r="GN74" s="240">
        <f>COUNTIFS($EU$9:$EU$350,"&gt;"&amp;EU74,$DO$9:$DO$350,$DO74)+1</f>
        <v>38</v>
      </c>
      <c r="GO74" s="240">
        <f>COUNTIFS($EV$9:$EV$350,"&gt;"&amp;EV74,$DO$9:$DO$350,$DO74)+1</f>
        <v>31</v>
      </c>
      <c r="GP74" s="240">
        <f>COUNTIFS($EW$9:$EW$350,"&gt;"&amp;EW74,$DO$9:$DO$350,$DO74)+1</f>
        <v>53</v>
      </c>
      <c r="GQ74" s="240">
        <f>COUNTIFS($EX$9:$EX$350,"&gt;"&amp;EX74,$DO$9:$DO$350,$DO74)+1</f>
        <v>53</v>
      </c>
      <c r="GR74" s="240">
        <f>COUNTIFS($EY$9:$EY$350,"&gt;"&amp;EY74,$DO$9:$DO$350,$DO74)+1</f>
        <v>35</v>
      </c>
      <c r="GS74" s="240">
        <f>COUNTIFS($EZ$9:$EZ$350,"&gt;"&amp;EZ74,$DO$9:$DO$350,$DO74)+1</f>
        <v>51</v>
      </c>
      <c r="GT74" s="241">
        <f>COUNTIFS($FA$9:$FA$350,"&gt;"&amp;FA74,$DO$9:$DO$350,$DO74)+1</f>
        <v>47</v>
      </c>
      <c r="GU74" s="167"/>
      <c r="GV74" s="49"/>
      <c r="GW74" s="49"/>
      <c r="GX74" s="49"/>
      <c r="GY74" s="49"/>
      <c r="GZ74" s="50"/>
      <c r="HA74" s="51"/>
      <c r="HB74" s="52"/>
      <c r="HC74" s="53"/>
      <c r="HD74" s="49"/>
      <c r="HE74" s="49"/>
      <c r="HF74" s="49"/>
      <c r="HG74" s="49"/>
      <c r="HH74" s="49"/>
      <c r="HI74" s="49"/>
      <c r="HJ74" s="144"/>
      <c r="HK74" s="51"/>
      <c r="HL74" s="49"/>
      <c r="HM74" s="49"/>
      <c r="HN74" s="49"/>
      <c r="HO74" s="49"/>
      <c r="HP74" s="49"/>
      <c r="HQ74" s="49"/>
      <c r="HR74" s="150"/>
      <c r="HS74" s="53"/>
      <c r="HT74" s="49"/>
      <c r="HU74" s="49"/>
      <c r="HV74" s="49"/>
      <c r="HW74" s="49"/>
      <c r="HX74" s="49"/>
      <c r="HY74" s="49"/>
      <c r="HZ74" s="144"/>
      <c r="IA74" s="51"/>
      <c r="IB74" s="49"/>
      <c r="IC74" s="49"/>
      <c r="ID74" s="49"/>
      <c r="IE74" s="49"/>
      <c r="IF74" s="49"/>
      <c r="IG74" s="49"/>
      <c r="IH74" s="49"/>
      <c r="II74" s="49"/>
      <c r="IJ74" s="49"/>
      <c r="IK74" s="49"/>
      <c r="IL74" s="49"/>
      <c r="IM74" s="150"/>
      <c r="IN74" s="51"/>
      <c r="IO74" s="49"/>
      <c r="IP74" s="49"/>
      <c r="IQ74" s="49"/>
      <c r="IR74" s="150"/>
      <c r="IS74" s="53"/>
      <c r="IT74" s="49"/>
      <c r="IU74" s="49"/>
      <c r="IV74" s="49"/>
      <c r="IW74" s="49"/>
      <c r="IX74" s="156"/>
      <c r="IY74" s="49"/>
      <c r="IZ74" s="49"/>
      <c r="JA74" s="49"/>
      <c r="JB74" s="49"/>
      <c r="JC74" s="49"/>
      <c r="JD74" s="49"/>
      <c r="JE74" s="49"/>
      <c r="JF74" s="49"/>
      <c r="JG74" s="156"/>
      <c r="JH74" s="49"/>
      <c r="JI74" s="49"/>
      <c r="JJ74" s="49"/>
      <c r="JK74" s="49"/>
      <c r="JL74" s="49"/>
      <c r="JM74" s="49"/>
      <c r="JN74" s="144"/>
      <c r="JO74" s="54"/>
      <c r="JP74" s="55"/>
      <c r="JQ74" s="51"/>
      <c r="JR74" s="49"/>
      <c r="JS74" s="47"/>
      <c r="JT74" s="47"/>
      <c r="JU74" s="47"/>
      <c r="JV74" s="245"/>
      <c r="JW74" s="53"/>
      <c r="JX74" s="49"/>
      <c r="JY74" s="49"/>
      <c r="JZ74" s="49"/>
      <c r="KA74" s="144"/>
      <c r="KB74" s="51"/>
      <c r="KC74" s="49"/>
      <c r="KD74" s="49"/>
      <c r="KE74" s="49"/>
      <c r="KF74" s="49"/>
      <c r="KG74" s="49"/>
      <c r="KH74" s="49"/>
      <c r="KI74" s="49"/>
      <c r="KJ74" s="150"/>
      <c r="KK74" s="53"/>
      <c r="KL74" s="49"/>
      <c r="KM74" s="49"/>
      <c r="KN74" s="49"/>
      <c r="KO74" s="49"/>
      <c r="KP74" s="49"/>
      <c r="KQ74" s="49"/>
      <c r="KR74" s="49"/>
      <c r="KS74" s="49"/>
      <c r="KT74" s="49"/>
      <c r="KU74" s="49"/>
      <c r="KV74" s="49"/>
      <c r="KW74" s="156"/>
      <c r="KX74" s="156"/>
      <c r="KY74" s="156"/>
      <c r="KZ74" s="49"/>
      <c r="LA74" s="49"/>
      <c r="LB74" s="49"/>
      <c r="LC74" s="49"/>
      <c r="LD74" s="49"/>
      <c r="LE74" s="156"/>
      <c r="LF74" s="49"/>
      <c r="LG74" s="49"/>
      <c r="LH74" s="49"/>
      <c r="LI74" s="49"/>
      <c r="LJ74" s="49"/>
      <c r="LK74" s="49"/>
      <c r="LL74" s="49"/>
      <c r="LM74" s="49"/>
      <c r="LN74" s="156"/>
      <c r="LO74" s="49"/>
      <c r="LP74" s="49"/>
      <c r="LQ74" s="49"/>
      <c r="LR74" s="49"/>
      <c r="LS74" s="49"/>
      <c r="LT74" s="49"/>
      <c r="LU74" s="56"/>
      <c r="LV74" s="35" t="s">
        <v>496</v>
      </c>
      <c r="LW74" s="36" t="s">
        <v>501</v>
      </c>
      <c r="LX74" s="198" t="s">
        <v>847</v>
      </c>
      <c r="LY74" s="204" t="s">
        <v>996</v>
      </c>
      <c r="LZ74" s="193"/>
      <c r="MA74" s="5" t="s">
        <v>1</v>
      </c>
    </row>
    <row r="75" spans="1:339" ht="17.25" customHeight="1" x14ac:dyDescent="0.15">
      <c r="A75" s="181">
        <v>67</v>
      </c>
      <c r="B75" s="242" t="s">
        <v>501</v>
      </c>
      <c r="C75" s="37"/>
      <c r="D75" s="37"/>
      <c r="E75" s="38" t="s">
        <v>345</v>
      </c>
      <c r="F75" s="36">
        <v>38</v>
      </c>
      <c r="G75" s="36" t="s">
        <v>346</v>
      </c>
      <c r="H75" s="36"/>
      <c r="I75" s="39" t="s">
        <v>348</v>
      </c>
      <c r="J75" s="40" t="s">
        <v>348</v>
      </c>
      <c r="K75" s="40" t="s">
        <v>348</v>
      </c>
      <c r="L75" s="40" t="s">
        <v>348</v>
      </c>
      <c r="M75" s="40" t="s">
        <v>348</v>
      </c>
      <c r="N75" s="40" t="s">
        <v>348</v>
      </c>
      <c r="O75" s="40" t="s">
        <v>348</v>
      </c>
      <c r="P75" s="40" t="s">
        <v>348</v>
      </c>
      <c r="Q75" s="40" t="s">
        <v>348</v>
      </c>
      <c r="R75" s="41" t="s">
        <v>348</v>
      </c>
      <c r="S75" s="42" t="s">
        <v>348</v>
      </c>
      <c r="T75" s="40" t="s">
        <v>348</v>
      </c>
      <c r="U75" s="40" t="s">
        <v>348</v>
      </c>
      <c r="V75" s="40" t="s">
        <v>348</v>
      </c>
      <c r="W75" s="40" t="s">
        <v>348</v>
      </c>
      <c r="X75" s="40" t="s">
        <v>348</v>
      </c>
      <c r="Y75" s="40" t="s">
        <v>348</v>
      </c>
      <c r="Z75" s="40" t="s">
        <v>348</v>
      </c>
      <c r="AA75" s="40" t="s">
        <v>348</v>
      </c>
      <c r="AB75" s="41" t="s">
        <v>348</v>
      </c>
      <c r="AC75" s="42" t="s">
        <v>348</v>
      </c>
      <c r="AD75" s="40" t="s">
        <v>348</v>
      </c>
      <c r="AE75" s="40" t="s">
        <v>348</v>
      </c>
      <c r="AF75" s="40" t="s">
        <v>347</v>
      </c>
      <c r="AG75" s="40" t="s">
        <v>347</v>
      </c>
      <c r="AH75" s="40" t="s">
        <v>347</v>
      </c>
      <c r="AI75" s="40" t="s">
        <v>347</v>
      </c>
      <c r="AJ75" s="40" t="s">
        <v>347</v>
      </c>
      <c r="AK75" s="40" t="s">
        <v>348</v>
      </c>
      <c r="AL75" s="41" t="s">
        <v>348</v>
      </c>
      <c r="AM75" s="42" t="s">
        <v>348</v>
      </c>
      <c r="AN75" s="40" t="s">
        <v>348</v>
      </c>
      <c r="AO75" s="40" t="s">
        <v>348</v>
      </c>
      <c r="AP75" s="40" t="s">
        <v>348</v>
      </c>
      <c r="AQ75" s="40" t="s">
        <v>348</v>
      </c>
      <c r="AR75" s="40" t="s">
        <v>348</v>
      </c>
      <c r="AS75" s="40" t="s">
        <v>348</v>
      </c>
      <c r="AT75" s="40" t="s">
        <v>348</v>
      </c>
      <c r="AU75" s="40" t="s">
        <v>348</v>
      </c>
      <c r="AV75" s="41" t="s">
        <v>348</v>
      </c>
      <c r="AW75" s="42" t="s">
        <v>348</v>
      </c>
      <c r="AX75" s="40" t="s">
        <v>348</v>
      </c>
      <c r="AY75" s="40" t="s">
        <v>348</v>
      </c>
      <c r="AZ75" s="40" t="s">
        <v>348</v>
      </c>
      <c r="BA75" s="40" t="s">
        <v>348</v>
      </c>
      <c r="BB75" s="40" t="s">
        <v>348</v>
      </c>
      <c r="BC75" s="40" t="s">
        <v>348</v>
      </c>
      <c r="BD75" s="40" t="s">
        <v>348</v>
      </c>
      <c r="BE75" s="40" t="s">
        <v>348</v>
      </c>
      <c r="BF75" s="41" t="s">
        <v>348</v>
      </c>
      <c r="BG75" s="42" t="s">
        <v>348</v>
      </c>
      <c r="BH75" s="40" t="s">
        <v>348</v>
      </c>
      <c r="BI75" s="40" t="s">
        <v>348</v>
      </c>
      <c r="BJ75" s="40" t="s">
        <v>348</v>
      </c>
      <c r="BK75" s="40" t="s">
        <v>348</v>
      </c>
      <c r="BL75" s="40" t="s">
        <v>348</v>
      </c>
      <c r="BM75" s="40" t="s">
        <v>348</v>
      </c>
      <c r="BN75" s="40" t="s">
        <v>348</v>
      </c>
      <c r="BO75" s="40" t="s">
        <v>348</v>
      </c>
      <c r="BP75" s="41" t="s">
        <v>348</v>
      </c>
      <c r="BQ75" s="43" t="s">
        <v>348</v>
      </c>
      <c r="BR75" s="40" t="s">
        <v>348</v>
      </c>
      <c r="BS75" s="40" t="s">
        <v>348</v>
      </c>
      <c r="BT75" s="40" t="s">
        <v>348</v>
      </c>
      <c r="BU75" s="40" t="s">
        <v>348</v>
      </c>
      <c r="BV75" s="40" t="s">
        <v>348</v>
      </c>
      <c r="BW75" s="40" t="s">
        <v>348</v>
      </c>
      <c r="BX75" s="40" t="s">
        <v>348</v>
      </c>
      <c r="BY75" s="40" t="s">
        <v>348</v>
      </c>
      <c r="BZ75" s="41" t="s">
        <v>348</v>
      </c>
      <c r="CA75" s="42" t="s">
        <v>348</v>
      </c>
      <c r="CB75" s="40" t="s">
        <v>348</v>
      </c>
      <c r="CC75" s="40" t="s">
        <v>348</v>
      </c>
      <c r="CD75" s="40" t="s">
        <v>348</v>
      </c>
      <c r="CE75" s="40" t="s">
        <v>348</v>
      </c>
      <c r="CF75" s="40" t="s">
        <v>348</v>
      </c>
      <c r="CG75" s="40" t="s">
        <v>348</v>
      </c>
      <c r="CH75" s="40" t="s">
        <v>348</v>
      </c>
      <c r="CI75" s="40" t="s">
        <v>348</v>
      </c>
      <c r="CJ75" s="41" t="s">
        <v>348</v>
      </c>
      <c r="CK75" s="42" t="s">
        <v>348</v>
      </c>
      <c r="CL75" s="40" t="s">
        <v>348</v>
      </c>
      <c r="CM75" s="40" t="s">
        <v>348</v>
      </c>
      <c r="CN75" s="40" t="s">
        <v>348</v>
      </c>
      <c r="CO75" s="40" t="s">
        <v>348</v>
      </c>
      <c r="CP75" s="40" t="s">
        <v>348</v>
      </c>
      <c r="CQ75" s="40" t="s">
        <v>348</v>
      </c>
      <c r="CR75" s="40" t="s">
        <v>348</v>
      </c>
      <c r="CS75" s="40" t="s">
        <v>348</v>
      </c>
      <c r="CT75" s="44" t="s">
        <v>348</v>
      </c>
      <c r="CU75" s="32" t="s">
        <v>354</v>
      </c>
      <c r="CV75" s="47">
        <v>2</v>
      </c>
      <c r="CW75" s="47">
        <v>3</v>
      </c>
      <c r="CX75" s="47">
        <v>3</v>
      </c>
      <c r="CY75" s="55">
        <v>4</v>
      </c>
      <c r="CZ75" s="34" t="s">
        <v>354</v>
      </c>
      <c r="DA75" s="47">
        <f t="shared" si="50"/>
        <v>2</v>
      </c>
      <c r="DB75" s="47">
        <f t="shared" si="51"/>
        <v>6</v>
      </c>
      <c r="DC75" s="47">
        <f t="shared" si="52"/>
        <v>18</v>
      </c>
      <c r="DD75" s="179">
        <f t="shared" si="53"/>
        <v>72</v>
      </c>
      <c r="DE75" s="32">
        <v>30</v>
      </c>
      <c r="DF75" s="47">
        <v>50</v>
      </c>
      <c r="DG75" s="47">
        <v>90</v>
      </c>
      <c r="DH75" s="47">
        <v>150</v>
      </c>
      <c r="DI75" s="55">
        <v>450</v>
      </c>
      <c r="DJ75" s="174">
        <v>1</v>
      </c>
      <c r="DK75" s="49">
        <f t="shared" si="54"/>
        <v>0.83333333333333337</v>
      </c>
      <c r="DL75" s="49">
        <f t="shared" si="55"/>
        <v>0.5</v>
      </c>
      <c r="DM75" s="49">
        <f t="shared" si="56"/>
        <v>0.27777777777777779</v>
      </c>
      <c r="DN75" s="56">
        <f t="shared" si="57"/>
        <v>0.20833333333333334</v>
      </c>
      <c r="DO75" s="45" t="s">
        <v>363</v>
      </c>
      <c r="DP75" s="31" t="s">
        <v>455</v>
      </c>
      <c r="DQ75" s="46">
        <v>4</v>
      </c>
      <c r="DR75" s="32">
        <v>33</v>
      </c>
      <c r="DS75" s="47">
        <v>41</v>
      </c>
      <c r="DT75" s="47">
        <v>12</v>
      </c>
      <c r="DU75" s="47">
        <v>17</v>
      </c>
      <c r="DV75" s="47">
        <v>26</v>
      </c>
      <c r="DW75" s="47">
        <v>9</v>
      </c>
      <c r="DX75" s="47">
        <v>25</v>
      </c>
      <c r="DY75" s="47">
        <v>24</v>
      </c>
      <c r="DZ75" s="48">
        <f t="shared" si="58"/>
        <v>38</v>
      </c>
      <c r="EA75" s="32">
        <f>RANK(DR75,$DR$9:$DR$350,0)</f>
        <v>239</v>
      </c>
      <c r="EB75" s="47">
        <f>RANK(DS75,$DS$9:$DS$350,0)</f>
        <v>136</v>
      </c>
      <c r="EC75" s="47">
        <f>RANK(DT75,$DT$9:$DT$350,0)</f>
        <v>262</v>
      </c>
      <c r="ED75" s="47">
        <f>RANK(DU75,$DU$9:$DU$350,0)</f>
        <v>219</v>
      </c>
      <c r="EE75" s="47">
        <f>RANK(DV75,$DV$9:$DV$350,0)</f>
        <v>83</v>
      </c>
      <c r="EF75" s="47">
        <f>RANK(DW75,$DW$9:$DW$350,0)</f>
        <v>213</v>
      </c>
      <c r="EG75" s="47">
        <f>RANK(DX75,$DX$9:$DX$350,0)</f>
        <v>192</v>
      </c>
      <c r="EH75" s="47">
        <f>RANK(DY75,$DY$9:$DY$350,0)</f>
        <v>200</v>
      </c>
      <c r="EI75" s="48">
        <f>RANK(DZ75,$DZ$9:$DZ$350,0)</f>
        <v>216</v>
      </c>
      <c r="EJ75" s="32">
        <f>COUNTIFS($DR$9:$DR$350,"&gt;"&amp;DR75,$DO$9:$DO$350,DO75)+1</f>
        <v>47</v>
      </c>
      <c r="EK75" s="47">
        <f>COUNTIFS($DS$9:$DS$350,"&gt;"&amp;DS75,$DO$9:$DO$350,DO75)+1</f>
        <v>50</v>
      </c>
      <c r="EL75" s="47">
        <f>COUNTIFS($DT$9:$DT$350,"&gt;"&amp;DT75,$DO$9:$DO$350,DO75)+1</f>
        <v>42</v>
      </c>
      <c r="EM75" s="47">
        <f>COUNTIFS($DU$9:$DU$350,"&gt;"&amp;DU75,$DO$9:$DO$350,DO75)+1</f>
        <v>37</v>
      </c>
      <c r="EN75" s="47">
        <f>COUNTIFS($DV$9:$DV$350,"&gt;"&amp;DV75,$DO$9:$DO$350,DO75)+1</f>
        <v>49</v>
      </c>
      <c r="EO75" s="47">
        <f>COUNTIFS($DW$9:$DW$350,"&gt;"&amp;DW75,$DO$9:$DO$350,DO75)+1</f>
        <v>44</v>
      </c>
      <c r="EP75" s="47">
        <f>COUNTIFS($DX$9:$DX$350,"&gt;"&amp;DX75,$DO$9:$DO$350,DO75)+1</f>
        <v>46</v>
      </c>
      <c r="EQ75" s="47">
        <f>COUNTIFS($DY$9:$DY$350,"&gt;"&amp;DY75,$DO$9:$DO$350,DO75)+1</f>
        <v>50</v>
      </c>
      <c r="ER75" s="48">
        <f>COUNTIFS($DZ$9:$DZ$350,"&gt;"&amp;DZ75,$DO$9:$DO$350,DO75)+1</f>
        <v>50</v>
      </c>
      <c r="ES75" s="164">
        <f t="shared" si="59"/>
        <v>0.87</v>
      </c>
      <c r="ET75" s="165">
        <f t="shared" si="60"/>
        <v>1.08</v>
      </c>
      <c r="EU75" s="165">
        <f t="shared" si="61"/>
        <v>0.32</v>
      </c>
      <c r="EV75" s="165">
        <f t="shared" si="62"/>
        <v>0.45</v>
      </c>
      <c r="EW75" s="165">
        <f t="shared" si="63"/>
        <v>0.68</v>
      </c>
      <c r="EX75" s="165">
        <f t="shared" si="64"/>
        <v>0.24</v>
      </c>
      <c r="EY75" s="165">
        <f t="shared" si="65"/>
        <v>0.66</v>
      </c>
      <c r="EZ75" s="165">
        <f t="shared" si="66"/>
        <v>0.63</v>
      </c>
      <c r="FA75" s="213">
        <f t="shared" si="67"/>
        <v>1</v>
      </c>
      <c r="FB75" s="164">
        <f>ROUND(((ES75-AVERAGE(ES$9:ES$350))/STDEVP(ES$9:ES$350)*10+50),2)</f>
        <v>45.89</v>
      </c>
      <c r="FC75" s="165">
        <f>ROUND(((ET75-AVERAGE(ET$9:ET$350))/STDEVP(ET$9:ET$350)*10+50),2)</f>
        <v>59.93</v>
      </c>
      <c r="FD75" s="165">
        <f>ROUND(((EU75-AVERAGE(EU$9:EU$350))/STDEVP(EU$9:EU$350)*10+50),2)</f>
        <v>39.86</v>
      </c>
      <c r="FE75" s="165">
        <f>ROUND(((EV75-AVERAGE(EV$9:EV$350))/STDEVP(EV$9:EV$350)*10+50),2)</f>
        <v>47.02</v>
      </c>
      <c r="FF75" s="165">
        <f>ROUND(((EW75-AVERAGE(EW$9:EW$350))/STDEVP(EW$9:EW$350)*10+50),2)</f>
        <v>59.67</v>
      </c>
      <c r="FG75" s="165">
        <f>ROUND(((EX75-AVERAGE(EX$9:EX$350))/STDEVP(EX$9:EX$350)*10+50),2)</f>
        <v>45.99</v>
      </c>
      <c r="FH75" s="165">
        <f>ROUND(((EY75-AVERAGE(EY$9:EY$350))/STDEVP(EY$9:EY$350)*10+50),2)</f>
        <v>50.59</v>
      </c>
      <c r="FI75" s="165">
        <f>ROUND(((EZ75-AVERAGE(EZ$9:EZ$350))/STDEVP(EZ$9:EZ$350)*10+50),2)</f>
        <v>49.88</v>
      </c>
      <c r="FJ75" s="166">
        <f>ROUND(((FA75-AVERAGE(FA$9:FA$350))/STDEVP(FA$9:FA$350)*10+50),2)</f>
        <v>50.89</v>
      </c>
      <c r="FK75" s="32">
        <f>RANK(FB75,$FB$9:$FB$350,0)</f>
        <v>219</v>
      </c>
      <c r="FL75" s="47">
        <f>RANK(FC75,$FC$9:$FC$350,0)</f>
        <v>57</v>
      </c>
      <c r="FM75" s="47">
        <f>RANK(FD75,$FD$9:$FD$350,0)</f>
        <v>280</v>
      </c>
      <c r="FN75" s="47">
        <f>RANK(FE75,$FE$9:$FE$350,0)</f>
        <v>188</v>
      </c>
      <c r="FO75" s="47">
        <f>RANK(FF75,$FF$9:$FF$350,0)</f>
        <v>49</v>
      </c>
      <c r="FP75" s="47">
        <f>RANK(FG75,$FG$9:$FG$350,0)</f>
        <v>174</v>
      </c>
      <c r="FQ75" s="47">
        <f>RANK(FH75,$FH$9:$FH$350,0)</f>
        <v>145</v>
      </c>
      <c r="FR75" s="47">
        <f>RANK(FI75,$FI$9:$FI$350,0)</f>
        <v>158</v>
      </c>
      <c r="FS75" s="48">
        <f>RANK(FJ75,$FJ$9:$FJ$350,0)</f>
        <v>120</v>
      </c>
      <c r="FT75" s="164">
        <f>ROUND(AVERAGEIF($DO$9:$DO$347,$DO75,$ES$9:$ES$347),2)</f>
        <v>0.89</v>
      </c>
      <c r="FU75" s="165">
        <f>ROUND(AVERAGEIF($DO$9:$DO$347,$DO75,$ET$9:$ET$347),2)</f>
        <v>1.1499999999999999</v>
      </c>
      <c r="FV75" s="165">
        <f>ROUND(AVERAGEIF($DO$9:$DO$347,$DO75,$EU$9:$EU$347),2)</f>
        <v>0.32</v>
      </c>
      <c r="FW75" s="165">
        <f>ROUND(AVERAGEIF($DO$9:$DO$347,$DO75,$EV$9:$EV$347),2)</f>
        <v>0.41</v>
      </c>
      <c r="FX75" s="165">
        <f>ROUND(AVERAGEIF($DO$9:$DO$347,$DO75,$EW$9:$EW$347),2)</f>
        <v>0.86</v>
      </c>
      <c r="FY75" s="165">
        <f>ROUND(AVERAGEIF($DO$9:$DO$347,$DO75,$EX$9:$EX$347),2)</f>
        <v>0.3</v>
      </c>
      <c r="FZ75" s="165">
        <f>ROUND(AVERAGEIF($DO$9:$DO$347,$DO75,$EY$9:$EY$347),2)</f>
        <v>0.66</v>
      </c>
      <c r="GA75" s="165">
        <f>ROUND(AVERAGEIF($DO$9:$DO$347,$DO75,$EZ$9:$EZ$347),2)</f>
        <v>0.74</v>
      </c>
      <c r="GB75" s="166">
        <f>ROUND(AVERAGEIF($DO$9:$DO$347,$DO75,$FA$9:$FA$347),2)</f>
        <v>1.18</v>
      </c>
      <c r="GC75" s="239">
        <f t="shared" si="68"/>
        <v>-2.0000000000000018E-2</v>
      </c>
      <c r="GD75" s="243">
        <f t="shared" si="69"/>
        <v>-6.999999999999984E-2</v>
      </c>
      <c r="GE75" s="243">
        <f t="shared" si="70"/>
        <v>0</v>
      </c>
      <c r="GF75" s="243">
        <f t="shared" si="71"/>
        <v>4.0000000000000036E-2</v>
      </c>
      <c r="GG75" s="243">
        <f t="shared" si="72"/>
        <v>-0.17999999999999994</v>
      </c>
      <c r="GH75" s="243">
        <f t="shared" si="73"/>
        <v>-0.06</v>
      </c>
      <c r="GI75" s="243">
        <f t="shared" si="74"/>
        <v>0</v>
      </c>
      <c r="GJ75" s="243">
        <f t="shared" si="75"/>
        <v>-0.10999999999999999</v>
      </c>
      <c r="GK75" s="244">
        <f t="shared" si="76"/>
        <v>-0.17999999999999994</v>
      </c>
      <c r="GL75" s="238">
        <f>COUNTIFS($ES$9:$ES$350,"&gt;"&amp;ES75,$DO$9:$DO$350,$DO75)+1</f>
        <v>38</v>
      </c>
      <c r="GM75" s="240">
        <f>COUNTIFS($ET$9:$ET$350,"&gt;"&amp;ET75,$DO$9:$DO$350,$DO75)+1</f>
        <v>40</v>
      </c>
      <c r="GN75" s="240">
        <f>COUNTIFS($EU$9:$EU$350,"&gt;"&amp;EU75,$DO$9:$DO$350,$DO75)+1</f>
        <v>38</v>
      </c>
      <c r="GO75" s="240">
        <f>COUNTIFS($EV$9:$EV$350,"&gt;"&amp;EV75,$DO$9:$DO$350,$DO75)+1</f>
        <v>27</v>
      </c>
      <c r="GP75" s="240">
        <f>COUNTIFS($EW$9:$EW$350,"&gt;"&amp;EW75,$DO$9:$DO$350,$DO75)+1</f>
        <v>45</v>
      </c>
      <c r="GQ75" s="240">
        <f>COUNTIFS($EX$9:$EX$350,"&gt;"&amp;EX75,$DO$9:$DO$350,$DO75)+1</f>
        <v>46</v>
      </c>
      <c r="GR75" s="240">
        <f>COUNTIFS($EY$9:$EY$350,"&gt;"&amp;EY75,$DO$9:$DO$350,$DO75)+1</f>
        <v>31</v>
      </c>
      <c r="GS75" s="240">
        <f>COUNTIFS($EZ$9:$EZ$350,"&gt;"&amp;EZ75,$DO$9:$DO$350,$DO75)+1</f>
        <v>46</v>
      </c>
      <c r="GT75" s="241">
        <f>COUNTIFS($FA$9:$FA$350,"&gt;"&amp;FA75,$DO$9:$DO$350,$DO75)+1</f>
        <v>45</v>
      </c>
      <c r="GU75" s="167"/>
      <c r="GV75" s="49"/>
      <c r="GW75" s="49"/>
      <c r="GX75" s="49"/>
      <c r="GY75" s="49"/>
      <c r="GZ75" s="50"/>
      <c r="HA75" s="51"/>
      <c r="HB75" s="52"/>
      <c r="HC75" s="53"/>
      <c r="HD75" s="49"/>
      <c r="HE75" s="49"/>
      <c r="HF75" s="49"/>
      <c r="HG75" s="49"/>
      <c r="HH75" s="49"/>
      <c r="HI75" s="49"/>
      <c r="HJ75" s="144"/>
      <c r="HK75" s="51"/>
      <c r="HL75" s="49"/>
      <c r="HM75" s="49"/>
      <c r="HN75" s="49"/>
      <c r="HO75" s="49"/>
      <c r="HP75" s="49"/>
      <c r="HQ75" s="49"/>
      <c r="HR75" s="150"/>
      <c r="HS75" s="53"/>
      <c r="HT75" s="49"/>
      <c r="HU75" s="49"/>
      <c r="HV75" s="49"/>
      <c r="HW75" s="49"/>
      <c r="HX75" s="49"/>
      <c r="HY75" s="49"/>
      <c r="HZ75" s="144"/>
      <c r="IA75" s="51"/>
      <c r="IB75" s="49"/>
      <c r="IC75" s="49"/>
      <c r="ID75" s="49"/>
      <c r="IE75" s="49"/>
      <c r="IF75" s="49"/>
      <c r="IG75" s="49"/>
      <c r="IH75" s="49"/>
      <c r="II75" s="49"/>
      <c r="IJ75" s="49"/>
      <c r="IK75" s="49"/>
      <c r="IL75" s="49"/>
      <c r="IM75" s="150"/>
      <c r="IN75" s="51"/>
      <c r="IO75" s="49"/>
      <c r="IP75" s="49"/>
      <c r="IQ75" s="49"/>
      <c r="IR75" s="150"/>
      <c r="IS75" s="53"/>
      <c r="IT75" s="49"/>
      <c r="IU75" s="49"/>
      <c r="IV75" s="49"/>
      <c r="IW75" s="49"/>
      <c r="IX75" s="156"/>
      <c r="IY75" s="49"/>
      <c r="IZ75" s="49"/>
      <c r="JA75" s="49"/>
      <c r="JB75" s="49"/>
      <c r="JC75" s="49"/>
      <c r="JD75" s="49"/>
      <c r="JE75" s="49"/>
      <c r="JF75" s="49"/>
      <c r="JG75" s="156"/>
      <c r="JH75" s="49"/>
      <c r="JI75" s="49"/>
      <c r="JJ75" s="49"/>
      <c r="JK75" s="49"/>
      <c r="JL75" s="49"/>
      <c r="JM75" s="49"/>
      <c r="JN75" s="144"/>
      <c r="JO75" s="54"/>
      <c r="JP75" s="55"/>
      <c r="JQ75" s="51"/>
      <c r="JR75" s="49"/>
      <c r="JS75" s="47"/>
      <c r="JT75" s="47"/>
      <c r="JU75" s="47"/>
      <c r="JV75" s="245"/>
      <c r="JW75" s="53"/>
      <c r="JX75" s="49"/>
      <c r="JY75" s="49"/>
      <c r="JZ75" s="49"/>
      <c r="KA75" s="144"/>
      <c r="KB75" s="51"/>
      <c r="KC75" s="49"/>
      <c r="KD75" s="49"/>
      <c r="KE75" s="49"/>
      <c r="KF75" s="49"/>
      <c r="KG75" s="49"/>
      <c r="KH75" s="49"/>
      <c r="KI75" s="49"/>
      <c r="KJ75" s="150"/>
      <c r="KK75" s="53"/>
      <c r="KL75" s="49"/>
      <c r="KM75" s="49"/>
      <c r="KN75" s="49"/>
      <c r="KO75" s="49"/>
      <c r="KP75" s="49"/>
      <c r="KQ75" s="49"/>
      <c r="KR75" s="49"/>
      <c r="KS75" s="49"/>
      <c r="KT75" s="49"/>
      <c r="KU75" s="49"/>
      <c r="KV75" s="49"/>
      <c r="KW75" s="156"/>
      <c r="KX75" s="156"/>
      <c r="KY75" s="156"/>
      <c r="KZ75" s="49"/>
      <c r="LA75" s="49"/>
      <c r="LB75" s="49"/>
      <c r="LC75" s="49"/>
      <c r="LD75" s="49"/>
      <c r="LE75" s="156"/>
      <c r="LF75" s="49"/>
      <c r="LG75" s="49"/>
      <c r="LH75" s="49"/>
      <c r="LI75" s="49"/>
      <c r="LJ75" s="49"/>
      <c r="LK75" s="49"/>
      <c r="LL75" s="49"/>
      <c r="LM75" s="49"/>
      <c r="LN75" s="156"/>
      <c r="LO75" s="49"/>
      <c r="LP75" s="49"/>
      <c r="LQ75" s="49"/>
      <c r="LR75" s="49"/>
      <c r="LS75" s="49"/>
      <c r="LT75" s="49"/>
      <c r="LU75" s="56"/>
      <c r="LV75" s="35" t="s">
        <v>498</v>
      </c>
      <c r="LW75" s="36" t="s">
        <v>502</v>
      </c>
      <c r="LX75" s="198" t="s">
        <v>503</v>
      </c>
      <c r="LY75" s="204" t="s">
        <v>996</v>
      </c>
      <c r="LZ75" s="193"/>
      <c r="MA75" s="5" t="s">
        <v>1</v>
      </c>
    </row>
    <row r="76" spans="1:339" ht="17.25" customHeight="1" x14ac:dyDescent="0.15">
      <c r="A76" s="181">
        <v>68</v>
      </c>
      <c r="B76" s="242" t="s">
        <v>502</v>
      </c>
      <c r="C76" s="37"/>
      <c r="D76" s="37"/>
      <c r="E76" s="38" t="s">
        <v>345</v>
      </c>
      <c r="F76" s="36">
        <v>39</v>
      </c>
      <c r="G76" s="36" t="s">
        <v>383</v>
      </c>
      <c r="H76" s="36"/>
      <c r="I76" s="39" t="s">
        <v>348</v>
      </c>
      <c r="J76" s="40" t="s">
        <v>348</v>
      </c>
      <c r="K76" s="40" t="s">
        <v>348</v>
      </c>
      <c r="L76" s="40" t="s">
        <v>348</v>
      </c>
      <c r="M76" s="40" t="s">
        <v>348</v>
      </c>
      <c r="N76" s="40" t="s">
        <v>348</v>
      </c>
      <c r="O76" s="40" t="s">
        <v>348</v>
      </c>
      <c r="P76" s="40" t="s">
        <v>348</v>
      </c>
      <c r="Q76" s="40" t="s">
        <v>348</v>
      </c>
      <c r="R76" s="41" t="s">
        <v>348</v>
      </c>
      <c r="S76" s="42" t="s">
        <v>348</v>
      </c>
      <c r="T76" s="40" t="s">
        <v>348</v>
      </c>
      <c r="U76" s="40" t="s">
        <v>348</v>
      </c>
      <c r="V76" s="40" t="s">
        <v>348</v>
      </c>
      <c r="W76" s="40" t="s">
        <v>348</v>
      </c>
      <c r="X76" s="40" t="s">
        <v>348</v>
      </c>
      <c r="Y76" s="40" t="s">
        <v>348</v>
      </c>
      <c r="Z76" s="40" t="s">
        <v>348</v>
      </c>
      <c r="AA76" s="40" t="s">
        <v>348</v>
      </c>
      <c r="AB76" s="41" t="s">
        <v>348</v>
      </c>
      <c r="AC76" s="42" t="s">
        <v>348</v>
      </c>
      <c r="AD76" s="40" t="s">
        <v>348</v>
      </c>
      <c r="AE76" s="40" t="s">
        <v>348</v>
      </c>
      <c r="AF76" s="40" t="s">
        <v>348</v>
      </c>
      <c r="AG76" s="40" t="s">
        <v>347</v>
      </c>
      <c r="AH76" s="40" t="s">
        <v>347</v>
      </c>
      <c r="AI76" s="40" t="s">
        <v>347</v>
      </c>
      <c r="AJ76" s="40" t="s">
        <v>347</v>
      </c>
      <c r="AK76" s="40" t="s">
        <v>348</v>
      </c>
      <c r="AL76" s="41" t="s">
        <v>348</v>
      </c>
      <c r="AM76" s="42" t="s">
        <v>348</v>
      </c>
      <c r="AN76" s="40" t="s">
        <v>348</v>
      </c>
      <c r="AO76" s="40" t="s">
        <v>348</v>
      </c>
      <c r="AP76" s="40" t="s">
        <v>348</v>
      </c>
      <c r="AQ76" s="40" t="s">
        <v>348</v>
      </c>
      <c r="AR76" s="40" t="s">
        <v>348</v>
      </c>
      <c r="AS76" s="40" t="s">
        <v>348</v>
      </c>
      <c r="AT76" s="40" t="s">
        <v>348</v>
      </c>
      <c r="AU76" s="40" t="s">
        <v>348</v>
      </c>
      <c r="AV76" s="41" t="s">
        <v>348</v>
      </c>
      <c r="AW76" s="42" t="s">
        <v>348</v>
      </c>
      <c r="AX76" s="40" t="s">
        <v>348</v>
      </c>
      <c r="AY76" s="40" t="s">
        <v>348</v>
      </c>
      <c r="AZ76" s="40" t="s">
        <v>348</v>
      </c>
      <c r="BA76" s="40" t="s">
        <v>348</v>
      </c>
      <c r="BB76" s="40" t="s">
        <v>348</v>
      </c>
      <c r="BC76" s="40" t="s">
        <v>348</v>
      </c>
      <c r="BD76" s="40" t="s">
        <v>348</v>
      </c>
      <c r="BE76" s="40" t="s">
        <v>348</v>
      </c>
      <c r="BF76" s="41" t="s">
        <v>348</v>
      </c>
      <c r="BG76" s="42" t="s">
        <v>348</v>
      </c>
      <c r="BH76" s="40" t="s">
        <v>348</v>
      </c>
      <c r="BI76" s="40" t="s">
        <v>348</v>
      </c>
      <c r="BJ76" s="40" t="s">
        <v>348</v>
      </c>
      <c r="BK76" s="40" t="s">
        <v>348</v>
      </c>
      <c r="BL76" s="40" t="s">
        <v>348</v>
      </c>
      <c r="BM76" s="40" t="s">
        <v>348</v>
      </c>
      <c r="BN76" s="40" t="s">
        <v>348</v>
      </c>
      <c r="BO76" s="40" t="s">
        <v>348</v>
      </c>
      <c r="BP76" s="41" t="s">
        <v>348</v>
      </c>
      <c r="BQ76" s="43" t="s">
        <v>348</v>
      </c>
      <c r="BR76" s="40" t="s">
        <v>348</v>
      </c>
      <c r="BS76" s="40" t="s">
        <v>348</v>
      </c>
      <c r="BT76" s="40" t="s">
        <v>348</v>
      </c>
      <c r="BU76" s="40" t="s">
        <v>348</v>
      </c>
      <c r="BV76" s="40" t="s">
        <v>348</v>
      </c>
      <c r="BW76" s="40" t="s">
        <v>348</v>
      </c>
      <c r="BX76" s="40" t="s">
        <v>348</v>
      </c>
      <c r="BY76" s="40" t="s">
        <v>348</v>
      </c>
      <c r="BZ76" s="41" t="s">
        <v>348</v>
      </c>
      <c r="CA76" s="42" t="s">
        <v>348</v>
      </c>
      <c r="CB76" s="40" t="s">
        <v>348</v>
      </c>
      <c r="CC76" s="40" t="s">
        <v>348</v>
      </c>
      <c r="CD76" s="40" t="s">
        <v>348</v>
      </c>
      <c r="CE76" s="40" t="s">
        <v>348</v>
      </c>
      <c r="CF76" s="40" t="s">
        <v>348</v>
      </c>
      <c r="CG76" s="40" t="s">
        <v>348</v>
      </c>
      <c r="CH76" s="40" t="s">
        <v>348</v>
      </c>
      <c r="CI76" s="40" t="s">
        <v>348</v>
      </c>
      <c r="CJ76" s="41" t="s">
        <v>348</v>
      </c>
      <c r="CK76" s="42" t="s">
        <v>348</v>
      </c>
      <c r="CL76" s="40" t="s">
        <v>348</v>
      </c>
      <c r="CM76" s="40" t="s">
        <v>348</v>
      </c>
      <c r="CN76" s="40" t="s">
        <v>348</v>
      </c>
      <c r="CO76" s="40" t="s">
        <v>348</v>
      </c>
      <c r="CP76" s="40" t="s">
        <v>348</v>
      </c>
      <c r="CQ76" s="40" t="s">
        <v>348</v>
      </c>
      <c r="CR76" s="40" t="s">
        <v>348</v>
      </c>
      <c r="CS76" s="40" t="s">
        <v>348</v>
      </c>
      <c r="CT76" s="44" t="s">
        <v>348</v>
      </c>
      <c r="CU76" s="32" t="s">
        <v>354</v>
      </c>
      <c r="CV76" s="47">
        <v>2</v>
      </c>
      <c r="CW76" s="47">
        <v>3</v>
      </c>
      <c r="CX76" s="47">
        <v>3</v>
      </c>
      <c r="CY76" s="55">
        <v>4</v>
      </c>
      <c r="CZ76" s="34" t="s">
        <v>354</v>
      </c>
      <c r="DA76" s="47">
        <f t="shared" si="50"/>
        <v>2</v>
      </c>
      <c r="DB76" s="47">
        <f t="shared" si="51"/>
        <v>6</v>
      </c>
      <c r="DC76" s="47">
        <f t="shared" si="52"/>
        <v>18</v>
      </c>
      <c r="DD76" s="179">
        <f t="shared" si="53"/>
        <v>72</v>
      </c>
      <c r="DE76" s="32">
        <v>1000</v>
      </c>
      <c r="DF76" s="47">
        <v>1500</v>
      </c>
      <c r="DG76" s="47">
        <v>3000</v>
      </c>
      <c r="DH76" s="47">
        <v>5000</v>
      </c>
      <c r="DI76" s="55">
        <v>15000</v>
      </c>
      <c r="DJ76" s="174">
        <v>1</v>
      </c>
      <c r="DK76" s="49">
        <f t="shared" si="54"/>
        <v>0.75</v>
      </c>
      <c r="DL76" s="49">
        <f t="shared" si="55"/>
        <v>0.5</v>
      </c>
      <c r="DM76" s="49">
        <f t="shared" si="56"/>
        <v>0.27777777777777779</v>
      </c>
      <c r="DN76" s="56">
        <f t="shared" si="57"/>
        <v>0.20833333333333334</v>
      </c>
      <c r="DO76" s="45" t="s">
        <v>376</v>
      </c>
      <c r="DP76" s="31"/>
      <c r="DQ76" s="46">
        <v>4</v>
      </c>
      <c r="DR76" s="32">
        <v>27</v>
      </c>
      <c r="DS76" s="47">
        <v>38</v>
      </c>
      <c r="DT76" s="47">
        <v>52</v>
      </c>
      <c r="DU76" s="47">
        <v>15</v>
      </c>
      <c r="DV76" s="47">
        <v>17</v>
      </c>
      <c r="DW76" s="47">
        <v>18</v>
      </c>
      <c r="DX76" s="47">
        <v>83</v>
      </c>
      <c r="DY76" s="47">
        <v>50</v>
      </c>
      <c r="DZ76" s="48">
        <f t="shared" si="58"/>
        <v>69</v>
      </c>
      <c r="EA76" s="32">
        <f>RANK(DR76,$DR$9:$DR$350,0)</f>
        <v>263</v>
      </c>
      <c r="EB76" s="47">
        <f>RANK(DS76,$DS$9:$DS$350,0)</f>
        <v>150</v>
      </c>
      <c r="EC76" s="47">
        <f>RANK(DT76,$DT$9:$DT$350,0)</f>
        <v>72</v>
      </c>
      <c r="ED76" s="47">
        <f>RANK(DU76,$DU$9:$DU$350,0)</f>
        <v>238</v>
      </c>
      <c r="EE76" s="47">
        <f>RANK(DV76,$DV$9:$DV$350,0)</f>
        <v>143</v>
      </c>
      <c r="EF76" s="47">
        <f>RANK(DW76,$DW$9:$DW$350,0)</f>
        <v>129</v>
      </c>
      <c r="EG76" s="47">
        <f>RANK(DX76,$DX$9:$DX$350,0)</f>
        <v>18</v>
      </c>
      <c r="EH76" s="47">
        <f>RANK(DY76,$DY$9:$DY$350,0)</f>
        <v>89</v>
      </c>
      <c r="EI76" s="48">
        <f>RANK(DZ76,$DZ$9:$DZ$350,0)</f>
        <v>111</v>
      </c>
      <c r="EJ76" s="32">
        <f>COUNTIFS($DR$9:$DR$350,"&gt;"&amp;DR76,$DO$9:$DO$350,DO76)+1</f>
        <v>54</v>
      </c>
      <c r="EK76" s="47">
        <f>COUNTIFS($DS$9:$DS$350,"&gt;"&amp;DS76,$DO$9:$DO$350,DO76)+1</f>
        <v>34</v>
      </c>
      <c r="EL76" s="47">
        <f>COUNTIFS($DT$9:$DT$350,"&gt;"&amp;DT76,$DO$9:$DO$350,DO76)+1</f>
        <v>23</v>
      </c>
      <c r="EM76" s="47">
        <f>COUNTIFS($DU$9:$DU$350,"&gt;"&amp;DU76,$DO$9:$DO$350,DO76)+1</f>
        <v>52</v>
      </c>
      <c r="EN76" s="47">
        <f>COUNTIFS($DV$9:$DV$350,"&gt;"&amp;DV76,$DO$9:$DO$350,DO76)+1</f>
        <v>34</v>
      </c>
      <c r="EO76" s="47">
        <f>COUNTIFS($DW$9:$DW$350,"&gt;"&amp;DW76,$DO$9:$DO$350,DO76)+1</f>
        <v>33</v>
      </c>
      <c r="EP76" s="47">
        <f>COUNTIFS($DX$9:$DX$350,"&gt;"&amp;DX76,$DO$9:$DO$350,DO76)+1</f>
        <v>15</v>
      </c>
      <c r="EQ76" s="47">
        <f>COUNTIFS($DY$9:$DY$350,"&gt;"&amp;DY76,$DO$9:$DO$350,DO76)+1</f>
        <v>31</v>
      </c>
      <c r="ER76" s="48">
        <f>COUNTIFS($DZ$9:$DZ$350,"&gt;"&amp;DZ76,$DO$9:$DO$350,DO76)+1</f>
        <v>26</v>
      </c>
      <c r="ES76" s="164">
        <f t="shared" si="59"/>
        <v>0.69</v>
      </c>
      <c r="ET76" s="165">
        <f t="shared" si="60"/>
        <v>0.97</v>
      </c>
      <c r="EU76" s="165">
        <f t="shared" si="61"/>
        <v>1.33</v>
      </c>
      <c r="EV76" s="165">
        <f t="shared" si="62"/>
        <v>0.38</v>
      </c>
      <c r="EW76" s="165">
        <f t="shared" si="63"/>
        <v>0.44</v>
      </c>
      <c r="EX76" s="165">
        <f t="shared" si="64"/>
        <v>0.46</v>
      </c>
      <c r="EY76" s="165">
        <f t="shared" si="65"/>
        <v>2.13</v>
      </c>
      <c r="EZ76" s="165">
        <f t="shared" si="66"/>
        <v>1.28</v>
      </c>
      <c r="FA76" s="213">
        <f t="shared" si="67"/>
        <v>1.77</v>
      </c>
      <c r="FB76" s="164">
        <f>ROUND(((ES76-AVERAGE(ES$9:ES$350))/STDEVP(ES$9:ES$350)*10+50),2)</f>
        <v>39.24</v>
      </c>
      <c r="FC76" s="165">
        <f>ROUND(((ET76-AVERAGE(ET$9:ET$350))/STDEVP(ET$9:ET$350)*10+50),2)</f>
        <v>56.85</v>
      </c>
      <c r="FD76" s="165">
        <f>ROUND(((EU76-AVERAGE(EU$9:EU$350))/STDEVP(EU$9:EU$350)*10+50),2)</f>
        <v>79.27</v>
      </c>
      <c r="FE76" s="165">
        <f>ROUND(((EV76-AVERAGE(EV$9:EV$350))/STDEVP(EV$9:EV$350)*10+50),2)</f>
        <v>43.46</v>
      </c>
      <c r="FF76" s="165">
        <f>ROUND(((EW76-AVERAGE(EW$9:EW$350))/STDEVP(EW$9:EW$350)*10+50),2)</f>
        <v>51.52</v>
      </c>
      <c r="FG76" s="165">
        <f>ROUND(((EX76-AVERAGE(EX$9:EX$350))/STDEVP(EX$9:EX$350)*10+50),2)</f>
        <v>53.79</v>
      </c>
      <c r="FH76" s="165">
        <f>ROUND(((EY76-AVERAGE(EY$9:EY$350))/STDEVP(EY$9:EY$350)*10+50),2)</f>
        <v>94.78</v>
      </c>
      <c r="FI76" s="165">
        <f>ROUND(((EZ76-AVERAGE(EZ$9:EZ$350))/STDEVP(EZ$9:EZ$350)*10+50),2)</f>
        <v>69.36</v>
      </c>
      <c r="FJ76" s="166">
        <f>ROUND(((FA76-AVERAGE(FA$9:FA$350))/STDEVP(FA$9:FA$350)*10+50),2)</f>
        <v>78.27</v>
      </c>
      <c r="FK76" s="32">
        <f>RANK(FB76,$FB$9:$FB$350,0)</f>
        <v>271</v>
      </c>
      <c r="FL76" s="47">
        <f>RANK(FC76,$FC$9:$FC$350,0)</f>
        <v>83</v>
      </c>
      <c r="FM76" s="47">
        <f>RANK(FD76,$FD$9:$FD$350,0)</f>
        <v>2</v>
      </c>
      <c r="FN76" s="47">
        <f>RANK(FE76,$FE$9:$FE$350,0)</f>
        <v>242</v>
      </c>
      <c r="FO76" s="47">
        <f>RANK(FF76,$FF$9:$FF$350,0)</f>
        <v>79</v>
      </c>
      <c r="FP76" s="47">
        <f>RANK(FG76,$FG$9:$FG$350,0)</f>
        <v>66</v>
      </c>
      <c r="FQ76" s="47">
        <f>RANK(FH76,$FH$9:$FH$350,0)</f>
        <v>1</v>
      </c>
      <c r="FR76" s="47">
        <f>RANK(FI76,$FI$9:$FI$350,0)</f>
        <v>13</v>
      </c>
      <c r="FS76" s="48">
        <f>RANK(FJ76,$FJ$9:$FJ$350,0)</f>
        <v>5</v>
      </c>
      <c r="FT76" s="164">
        <f>ROUND(AVERAGEIF($DO$9:$DO$347,$DO76,$ES$9:$ES$347),2)</f>
        <v>0.95</v>
      </c>
      <c r="FU76" s="165">
        <f>ROUND(AVERAGEIF($DO$9:$DO$347,$DO76,$ET$9:$ET$347),2)</f>
        <v>0.69</v>
      </c>
      <c r="FV76" s="165">
        <f>ROUND(AVERAGEIF($DO$9:$DO$347,$DO76,$EU$9:$EU$347),2)</f>
        <v>0.66</v>
      </c>
      <c r="FW76" s="165">
        <f>ROUND(AVERAGEIF($DO$9:$DO$347,$DO76,$EV$9:$EV$347),2)</f>
        <v>0.52</v>
      </c>
      <c r="FX76" s="165">
        <f>ROUND(AVERAGEIF($DO$9:$DO$347,$DO76,$EW$9:$EW$347),2)</f>
        <v>0.32</v>
      </c>
      <c r="FY76" s="165">
        <f>ROUND(AVERAGEIF($DO$9:$DO$347,$DO76,$EX$9:$EX$347),2)</f>
        <v>0.34</v>
      </c>
      <c r="FZ76" s="165">
        <f>ROUND(AVERAGEIF($DO$9:$DO$347,$DO76,$EY$9:$EY$347),2)</f>
        <v>1.04</v>
      </c>
      <c r="GA76" s="165">
        <f>ROUND(AVERAGEIF($DO$9:$DO$347,$DO76,$EZ$9:$EZ$347),2)</f>
        <v>0.86</v>
      </c>
      <c r="GB76" s="166">
        <f>ROUND(AVERAGEIF($DO$9:$DO$347,$DO76,$FA$9:$FA$347),2)</f>
        <v>0.98</v>
      </c>
      <c r="GC76" s="239">
        <f t="shared" si="68"/>
        <v>-0.26</v>
      </c>
      <c r="GD76" s="243">
        <f t="shared" si="69"/>
        <v>0.28000000000000003</v>
      </c>
      <c r="GE76" s="243">
        <f t="shared" si="70"/>
        <v>0.67</v>
      </c>
      <c r="GF76" s="243">
        <f t="shared" si="71"/>
        <v>-0.14000000000000001</v>
      </c>
      <c r="GG76" s="243">
        <f t="shared" si="72"/>
        <v>0.12</v>
      </c>
      <c r="GH76" s="243">
        <f t="shared" si="73"/>
        <v>0.12</v>
      </c>
      <c r="GI76" s="243">
        <f t="shared" si="74"/>
        <v>1.0899999999999999</v>
      </c>
      <c r="GJ76" s="243">
        <f t="shared" si="75"/>
        <v>0.42000000000000004</v>
      </c>
      <c r="GK76" s="244">
        <f t="shared" si="76"/>
        <v>0.79</v>
      </c>
      <c r="GL76" s="238">
        <f>COUNTIFS($ES$9:$ES$350,"&gt;"&amp;ES76,$DO$9:$DO$350,$DO76)+1</f>
        <v>54</v>
      </c>
      <c r="GM76" s="240">
        <f>COUNTIFS($ET$9:$ET$350,"&gt;"&amp;ET76,$DO$9:$DO$350,$DO76)+1</f>
        <v>3</v>
      </c>
      <c r="GN76" s="240">
        <f>COUNTIFS($EU$9:$EU$350,"&gt;"&amp;EU76,$DO$9:$DO$350,$DO76)+1</f>
        <v>1</v>
      </c>
      <c r="GO76" s="240">
        <f>COUNTIFS($EV$9:$EV$350,"&gt;"&amp;EV76,$DO$9:$DO$350,$DO76)+1</f>
        <v>51</v>
      </c>
      <c r="GP76" s="240">
        <f>COUNTIFS($EW$9:$EW$350,"&gt;"&amp;EW76,$DO$9:$DO$350,$DO76)+1</f>
        <v>3</v>
      </c>
      <c r="GQ76" s="240">
        <f>COUNTIFS($EX$9:$EX$350,"&gt;"&amp;EX76,$DO$9:$DO$350,$DO76)+1</f>
        <v>3</v>
      </c>
      <c r="GR76" s="240">
        <f>COUNTIFS($EY$9:$EY$350,"&gt;"&amp;EY76,$DO$9:$DO$350,$DO76)+1</f>
        <v>1</v>
      </c>
      <c r="GS76" s="240">
        <f>COUNTIFS($EZ$9:$EZ$350,"&gt;"&amp;EZ76,$DO$9:$DO$350,$DO76)+1</f>
        <v>3</v>
      </c>
      <c r="GT76" s="241">
        <f>COUNTIFS($FA$9:$FA$350,"&gt;"&amp;FA76,$DO$9:$DO$350,$DO76)+1</f>
        <v>3</v>
      </c>
      <c r="GU76" s="167"/>
      <c r="GV76" s="49"/>
      <c r="GW76" s="49">
        <v>0.1</v>
      </c>
      <c r="GX76" s="49"/>
      <c r="GY76" s="49"/>
      <c r="GZ76" s="50"/>
      <c r="HA76" s="51"/>
      <c r="HB76" s="52"/>
      <c r="HC76" s="53"/>
      <c r="HD76" s="49"/>
      <c r="HE76" s="49"/>
      <c r="HF76" s="49"/>
      <c r="HG76" s="49"/>
      <c r="HH76" s="49"/>
      <c r="HI76" s="49"/>
      <c r="HJ76" s="144"/>
      <c r="HK76" s="51"/>
      <c r="HL76" s="49"/>
      <c r="HM76" s="49"/>
      <c r="HN76" s="49"/>
      <c r="HO76" s="49"/>
      <c r="HP76" s="49"/>
      <c r="HQ76" s="49"/>
      <c r="HR76" s="150"/>
      <c r="HS76" s="53"/>
      <c r="HT76" s="49"/>
      <c r="HU76" s="49"/>
      <c r="HV76" s="49"/>
      <c r="HW76" s="49"/>
      <c r="HX76" s="49"/>
      <c r="HY76" s="49"/>
      <c r="HZ76" s="144"/>
      <c r="IA76" s="51"/>
      <c r="IB76" s="49"/>
      <c r="IC76" s="49"/>
      <c r="ID76" s="49"/>
      <c r="IE76" s="49"/>
      <c r="IF76" s="49"/>
      <c r="IG76" s="49"/>
      <c r="IH76" s="49"/>
      <c r="II76" s="49"/>
      <c r="IJ76" s="49"/>
      <c r="IK76" s="49"/>
      <c r="IL76" s="49"/>
      <c r="IM76" s="150"/>
      <c r="IN76" s="51"/>
      <c r="IO76" s="49"/>
      <c r="IP76" s="49"/>
      <c r="IQ76" s="49"/>
      <c r="IR76" s="150"/>
      <c r="IS76" s="53"/>
      <c r="IT76" s="49"/>
      <c r="IU76" s="49"/>
      <c r="IV76" s="49"/>
      <c r="IW76" s="49"/>
      <c r="IX76" s="156"/>
      <c r="IY76" s="49"/>
      <c r="IZ76" s="49"/>
      <c r="JA76" s="49"/>
      <c r="JB76" s="49"/>
      <c r="JC76" s="49"/>
      <c r="JD76" s="49"/>
      <c r="JE76" s="49"/>
      <c r="JF76" s="49"/>
      <c r="JG76" s="156"/>
      <c r="JH76" s="49"/>
      <c r="JI76" s="49"/>
      <c r="JJ76" s="49"/>
      <c r="JK76" s="49"/>
      <c r="JL76" s="49"/>
      <c r="JM76" s="49"/>
      <c r="JN76" s="144"/>
      <c r="JO76" s="54"/>
      <c r="JP76" s="55"/>
      <c r="JQ76" s="51"/>
      <c r="JR76" s="49"/>
      <c r="JS76" s="47"/>
      <c r="JT76" s="47"/>
      <c r="JU76" s="47"/>
      <c r="JV76" s="245"/>
      <c r="JW76" s="53"/>
      <c r="JX76" s="49"/>
      <c r="JY76" s="49"/>
      <c r="JZ76" s="49"/>
      <c r="KA76" s="144"/>
      <c r="KB76" s="51"/>
      <c r="KC76" s="49"/>
      <c r="KD76" s="49"/>
      <c r="KE76" s="49"/>
      <c r="KF76" s="49"/>
      <c r="KG76" s="49"/>
      <c r="KH76" s="49"/>
      <c r="KI76" s="49"/>
      <c r="KJ76" s="150"/>
      <c r="KK76" s="53"/>
      <c r="KL76" s="49"/>
      <c r="KM76" s="49"/>
      <c r="KN76" s="49"/>
      <c r="KO76" s="49"/>
      <c r="KP76" s="49"/>
      <c r="KQ76" s="49"/>
      <c r="KR76" s="49"/>
      <c r="KS76" s="49"/>
      <c r="KT76" s="49"/>
      <c r="KU76" s="49"/>
      <c r="KV76" s="49"/>
      <c r="KW76" s="156"/>
      <c r="KX76" s="156"/>
      <c r="KY76" s="156"/>
      <c r="KZ76" s="49"/>
      <c r="LA76" s="49"/>
      <c r="LB76" s="49"/>
      <c r="LC76" s="49"/>
      <c r="LD76" s="49"/>
      <c r="LE76" s="156"/>
      <c r="LF76" s="49">
        <v>0.1</v>
      </c>
      <c r="LG76" s="49"/>
      <c r="LH76" s="49"/>
      <c r="LI76" s="49"/>
      <c r="LJ76" s="49"/>
      <c r="LK76" s="49">
        <v>0.1</v>
      </c>
      <c r="LL76" s="49"/>
      <c r="LM76" s="49"/>
      <c r="LN76" s="156"/>
      <c r="LO76" s="49"/>
      <c r="LP76" s="49"/>
      <c r="LQ76" s="49"/>
      <c r="LR76" s="49"/>
      <c r="LS76" s="49"/>
      <c r="LT76" s="49"/>
      <c r="LU76" s="56"/>
      <c r="LV76" s="35" t="s">
        <v>501</v>
      </c>
      <c r="LW76" s="36" t="s">
        <v>504</v>
      </c>
      <c r="LX76" s="198" t="s">
        <v>848</v>
      </c>
      <c r="LY76" s="202" t="s">
        <v>894</v>
      </c>
      <c r="LZ76" s="193"/>
      <c r="MA76" s="5" t="s">
        <v>1</v>
      </c>
    </row>
    <row r="77" spans="1:339" ht="17.25" customHeight="1" x14ac:dyDescent="0.15">
      <c r="A77" s="181">
        <v>69</v>
      </c>
      <c r="B77" s="242" t="s">
        <v>504</v>
      </c>
      <c r="C77" s="37"/>
      <c r="D77" s="37"/>
      <c r="E77" s="38" t="s">
        <v>345</v>
      </c>
      <c r="F77" s="36">
        <v>35</v>
      </c>
      <c r="G77" s="36" t="s">
        <v>373</v>
      </c>
      <c r="H77" s="36"/>
      <c r="I77" s="39" t="s">
        <v>348</v>
      </c>
      <c r="J77" s="40" t="s">
        <v>348</v>
      </c>
      <c r="K77" s="40" t="s">
        <v>348</v>
      </c>
      <c r="L77" s="40" t="s">
        <v>348</v>
      </c>
      <c r="M77" s="40" t="s">
        <v>348</v>
      </c>
      <c r="N77" s="40" t="s">
        <v>348</v>
      </c>
      <c r="O77" s="40" t="s">
        <v>348</v>
      </c>
      <c r="P77" s="40" t="s">
        <v>348</v>
      </c>
      <c r="Q77" s="40" t="s">
        <v>348</v>
      </c>
      <c r="R77" s="41" t="s">
        <v>348</v>
      </c>
      <c r="S77" s="42" t="s">
        <v>348</v>
      </c>
      <c r="T77" s="40" t="s">
        <v>348</v>
      </c>
      <c r="U77" s="40" t="s">
        <v>348</v>
      </c>
      <c r="V77" s="40" t="s">
        <v>348</v>
      </c>
      <c r="W77" s="40" t="s">
        <v>348</v>
      </c>
      <c r="X77" s="40" t="s">
        <v>348</v>
      </c>
      <c r="Y77" s="40" t="s">
        <v>348</v>
      </c>
      <c r="Z77" s="40" t="s">
        <v>348</v>
      </c>
      <c r="AA77" s="40" t="s">
        <v>348</v>
      </c>
      <c r="AB77" s="41" t="s">
        <v>347</v>
      </c>
      <c r="AC77" s="42" t="s">
        <v>347</v>
      </c>
      <c r="AD77" s="40" t="s">
        <v>347</v>
      </c>
      <c r="AE77" s="40" t="s">
        <v>347</v>
      </c>
      <c r="AF77" s="40" t="s">
        <v>347</v>
      </c>
      <c r="AG77" s="40" t="s">
        <v>347</v>
      </c>
      <c r="AH77" s="40" t="s">
        <v>347</v>
      </c>
      <c r="AI77" s="40" t="s">
        <v>348</v>
      </c>
      <c r="AJ77" s="40" t="s">
        <v>348</v>
      </c>
      <c r="AK77" s="40" t="s">
        <v>348</v>
      </c>
      <c r="AL77" s="41" t="s">
        <v>348</v>
      </c>
      <c r="AM77" s="42" t="s">
        <v>348</v>
      </c>
      <c r="AN77" s="40" t="s">
        <v>348</v>
      </c>
      <c r="AO77" s="40" t="s">
        <v>348</v>
      </c>
      <c r="AP77" s="40" t="s">
        <v>348</v>
      </c>
      <c r="AQ77" s="40" t="s">
        <v>348</v>
      </c>
      <c r="AR77" s="40" t="s">
        <v>348</v>
      </c>
      <c r="AS77" s="40" t="s">
        <v>348</v>
      </c>
      <c r="AT77" s="40" t="s">
        <v>348</v>
      </c>
      <c r="AU77" s="40" t="s">
        <v>348</v>
      </c>
      <c r="AV77" s="41" t="s">
        <v>348</v>
      </c>
      <c r="AW77" s="42" t="s">
        <v>348</v>
      </c>
      <c r="AX77" s="40" t="s">
        <v>348</v>
      </c>
      <c r="AY77" s="40" t="s">
        <v>348</v>
      </c>
      <c r="AZ77" s="40" t="s">
        <v>348</v>
      </c>
      <c r="BA77" s="40" t="s">
        <v>348</v>
      </c>
      <c r="BB77" s="40" t="s">
        <v>348</v>
      </c>
      <c r="BC77" s="40" t="s">
        <v>348</v>
      </c>
      <c r="BD77" s="40" t="s">
        <v>348</v>
      </c>
      <c r="BE77" s="40" t="s">
        <v>348</v>
      </c>
      <c r="BF77" s="41" t="s">
        <v>348</v>
      </c>
      <c r="BG77" s="42" t="s">
        <v>348</v>
      </c>
      <c r="BH77" s="40" t="s">
        <v>348</v>
      </c>
      <c r="BI77" s="40" t="s">
        <v>348</v>
      </c>
      <c r="BJ77" s="40" t="s">
        <v>348</v>
      </c>
      <c r="BK77" s="40" t="s">
        <v>348</v>
      </c>
      <c r="BL77" s="40" t="s">
        <v>348</v>
      </c>
      <c r="BM77" s="40" t="s">
        <v>348</v>
      </c>
      <c r="BN77" s="40" t="s">
        <v>348</v>
      </c>
      <c r="BO77" s="40" t="s">
        <v>348</v>
      </c>
      <c r="BP77" s="41" t="s">
        <v>348</v>
      </c>
      <c r="BQ77" s="43" t="s">
        <v>348</v>
      </c>
      <c r="BR77" s="40" t="s">
        <v>348</v>
      </c>
      <c r="BS77" s="40" t="s">
        <v>348</v>
      </c>
      <c r="BT77" s="40" t="s">
        <v>348</v>
      </c>
      <c r="BU77" s="40" t="s">
        <v>348</v>
      </c>
      <c r="BV77" s="40" t="s">
        <v>348</v>
      </c>
      <c r="BW77" s="40" t="s">
        <v>348</v>
      </c>
      <c r="BX77" s="40" t="s">
        <v>348</v>
      </c>
      <c r="BY77" s="40" t="s">
        <v>348</v>
      </c>
      <c r="BZ77" s="41" t="s">
        <v>348</v>
      </c>
      <c r="CA77" s="42" t="s">
        <v>348</v>
      </c>
      <c r="CB77" s="40" t="s">
        <v>348</v>
      </c>
      <c r="CC77" s="40" t="s">
        <v>348</v>
      </c>
      <c r="CD77" s="40" t="s">
        <v>348</v>
      </c>
      <c r="CE77" s="40" t="s">
        <v>348</v>
      </c>
      <c r="CF77" s="40" t="s">
        <v>348</v>
      </c>
      <c r="CG77" s="40" t="s">
        <v>348</v>
      </c>
      <c r="CH77" s="40" t="s">
        <v>348</v>
      </c>
      <c r="CI77" s="40" t="s">
        <v>348</v>
      </c>
      <c r="CJ77" s="41" t="s">
        <v>348</v>
      </c>
      <c r="CK77" s="42" t="s">
        <v>348</v>
      </c>
      <c r="CL77" s="40" t="s">
        <v>348</v>
      </c>
      <c r="CM77" s="40" t="s">
        <v>348</v>
      </c>
      <c r="CN77" s="40" t="s">
        <v>348</v>
      </c>
      <c r="CO77" s="40" t="s">
        <v>348</v>
      </c>
      <c r="CP77" s="40" t="s">
        <v>348</v>
      </c>
      <c r="CQ77" s="40" t="s">
        <v>348</v>
      </c>
      <c r="CR77" s="40" t="s">
        <v>348</v>
      </c>
      <c r="CS77" s="40" t="s">
        <v>348</v>
      </c>
      <c r="CT77" s="44" t="s">
        <v>348</v>
      </c>
      <c r="CU77" s="32" t="s">
        <v>354</v>
      </c>
      <c r="CV77" s="47">
        <v>2</v>
      </c>
      <c r="CW77" s="47">
        <v>3</v>
      </c>
      <c r="CX77" s="47">
        <v>3</v>
      </c>
      <c r="CY77" s="55">
        <v>4</v>
      </c>
      <c r="CZ77" s="34" t="s">
        <v>354</v>
      </c>
      <c r="DA77" s="47">
        <f t="shared" si="50"/>
        <v>2</v>
      </c>
      <c r="DB77" s="47">
        <f t="shared" si="51"/>
        <v>6</v>
      </c>
      <c r="DC77" s="47">
        <f t="shared" si="52"/>
        <v>18</v>
      </c>
      <c r="DD77" s="179">
        <f t="shared" si="53"/>
        <v>72</v>
      </c>
      <c r="DE77" s="32">
        <v>300</v>
      </c>
      <c r="DF77" s="47">
        <v>450</v>
      </c>
      <c r="DG77" s="47">
        <v>900</v>
      </c>
      <c r="DH77" s="47">
        <v>1500</v>
      </c>
      <c r="DI77" s="55">
        <v>4500</v>
      </c>
      <c r="DJ77" s="174">
        <v>1</v>
      </c>
      <c r="DK77" s="49">
        <f t="shared" si="54"/>
        <v>0.75</v>
      </c>
      <c r="DL77" s="49">
        <f t="shared" si="55"/>
        <v>0.5</v>
      </c>
      <c r="DM77" s="49">
        <f t="shared" si="56"/>
        <v>0.27777777777777773</v>
      </c>
      <c r="DN77" s="56">
        <f t="shared" si="57"/>
        <v>0.20833333333333334</v>
      </c>
      <c r="DO77" s="45" t="s">
        <v>363</v>
      </c>
      <c r="DP77" s="31" t="s">
        <v>83</v>
      </c>
      <c r="DQ77" s="46">
        <v>4</v>
      </c>
      <c r="DR77" s="32">
        <v>44</v>
      </c>
      <c r="DS77" s="47">
        <v>56</v>
      </c>
      <c r="DT77" s="47">
        <v>13</v>
      </c>
      <c r="DU77" s="47">
        <v>13</v>
      </c>
      <c r="DV77" s="47">
        <v>28</v>
      </c>
      <c r="DW77" s="47">
        <v>6</v>
      </c>
      <c r="DX77" s="47">
        <v>19</v>
      </c>
      <c r="DY77" s="47">
        <v>26</v>
      </c>
      <c r="DZ77" s="48">
        <f t="shared" si="58"/>
        <v>41</v>
      </c>
      <c r="EA77" s="32">
        <f>RANK(DR77,$DR$9:$DR$350,0)</f>
        <v>192</v>
      </c>
      <c r="EB77" s="47">
        <f>RANK(DS77,$DS$9:$DS$350,0)</f>
        <v>73</v>
      </c>
      <c r="EC77" s="47">
        <f>RANK(DT77,$DT$9:$DT$350,0)</f>
        <v>257</v>
      </c>
      <c r="ED77" s="47">
        <f>RANK(DU77,$DU$9:$DU$350,0)</f>
        <v>252</v>
      </c>
      <c r="EE77" s="47">
        <f>RANK(DV77,$DV$9:$DV$350,0)</f>
        <v>75</v>
      </c>
      <c r="EF77" s="47">
        <f>RANK(DW77,$DW$9:$DW$350,0)</f>
        <v>258</v>
      </c>
      <c r="EG77" s="47">
        <f>RANK(DX77,$DX$9:$DX$350,0)</f>
        <v>223</v>
      </c>
      <c r="EH77" s="47">
        <f>RANK(DY77,$DY$9:$DY$350,0)</f>
        <v>192</v>
      </c>
      <c r="EI77" s="48">
        <f>RANK(DZ77,$DZ$9:$DZ$350,0)</f>
        <v>207</v>
      </c>
      <c r="EJ77" s="32">
        <f>COUNTIFS($DR$9:$DR$350,"&gt;"&amp;DR77,$DO$9:$DO$350,DO77)+1</f>
        <v>35</v>
      </c>
      <c r="EK77" s="47">
        <f>COUNTIFS($DS$9:$DS$350,"&gt;"&amp;DS77,$DO$9:$DO$350,DO77)+1</f>
        <v>39</v>
      </c>
      <c r="EL77" s="47">
        <f>COUNTIFS($DT$9:$DT$350,"&gt;"&amp;DT77,$DO$9:$DO$350,DO77)+1</f>
        <v>38</v>
      </c>
      <c r="EM77" s="47">
        <f>COUNTIFS($DU$9:$DU$350,"&gt;"&amp;DU77,$DO$9:$DO$350,DO77)+1</f>
        <v>48</v>
      </c>
      <c r="EN77" s="47">
        <f>COUNTIFS($DV$9:$DV$350,"&gt;"&amp;DV77,$DO$9:$DO$350,DO77)+1</f>
        <v>47</v>
      </c>
      <c r="EO77" s="47">
        <f>COUNTIFS($DW$9:$DW$350,"&gt;"&amp;DW77,$DO$9:$DO$350,DO77)+1</f>
        <v>55</v>
      </c>
      <c r="EP77" s="47">
        <f>COUNTIFS($DX$9:$DX$350,"&gt;"&amp;DX77,$DO$9:$DO$350,DO77)+1</f>
        <v>53</v>
      </c>
      <c r="EQ77" s="47">
        <f>COUNTIFS($DY$9:$DY$350,"&gt;"&amp;DY77,$DO$9:$DO$350,DO77)+1</f>
        <v>48</v>
      </c>
      <c r="ER77" s="48">
        <f>COUNTIFS($DZ$9:$DZ$350,"&gt;"&amp;DZ77,$DO$9:$DO$350,DO77)+1</f>
        <v>48</v>
      </c>
      <c r="ES77" s="164">
        <f t="shared" si="59"/>
        <v>1.26</v>
      </c>
      <c r="ET77" s="165">
        <f t="shared" si="60"/>
        <v>1.6</v>
      </c>
      <c r="EU77" s="165">
        <f t="shared" si="61"/>
        <v>0.37</v>
      </c>
      <c r="EV77" s="165">
        <f t="shared" si="62"/>
        <v>0.37</v>
      </c>
      <c r="EW77" s="165">
        <f t="shared" si="63"/>
        <v>0.8</v>
      </c>
      <c r="EX77" s="165">
        <f t="shared" si="64"/>
        <v>0.17</v>
      </c>
      <c r="EY77" s="165">
        <f t="shared" si="65"/>
        <v>0.54</v>
      </c>
      <c r="EZ77" s="165">
        <f t="shared" si="66"/>
        <v>0.74</v>
      </c>
      <c r="FA77" s="213">
        <f t="shared" si="67"/>
        <v>1.17</v>
      </c>
      <c r="FB77" s="164">
        <f>ROUND(((ES77-AVERAGE(ES$9:ES$350))/STDEVP(ES$9:ES$350)*10+50),2)</f>
        <v>60.29</v>
      </c>
      <c r="FC77" s="165">
        <f>ROUND(((ET77-AVERAGE(ET$9:ET$350))/STDEVP(ET$9:ET$350)*10+50),2)</f>
        <v>74.459999999999994</v>
      </c>
      <c r="FD77" s="165">
        <f>ROUND(((EU77-AVERAGE(EU$9:EU$350))/STDEVP(EU$9:EU$350)*10+50),2)</f>
        <v>41.81</v>
      </c>
      <c r="FE77" s="165">
        <f>ROUND(((EV77-AVERAGE(EV$9:EV$350))/STDEVP(EV$9:EV$350)*10+50),2)</f>
        <v>42.95</v>
      </c>
      <c r="FF77" s="165">
        <f>ROUND(((EW77-AVERAGE(EW$9:EW$350))/STDEVP(EW$9:EW$350)*10+50),2)</f>
        <v>63.75</v>
      </c>
      <c r="FG77" s="165">
        <f>ROUND(((EX77-AVERAGE(EX$9:EX$350))/STDEVP(EX$9:EX$350)*10+50),2)</f>
        <v>43.51</v>
      </c>
      <c r="FH77" s="165">
        <f>ROUND(((EY77-AVERAGE(EY$9:EY$350))/STDEVP(EY$9:EY$350)*10+50),2)</f>
        <v>46.98</v>
      </c>
      <c r="FI77" s="165">
        <f>ROUND(((EZ77-AVERAGE(EZ$9:EZ$350))/STDEVP(EZ$9:EZ$350)*10+50),2)</f>
        <v>53.18</v>
      </c>
      <c r="FJ77" s="166">
        <f>ROUND(((FA77-AVERAGE(FA$9:FA$350))/STDEVP(FA$9:FA$350)*10+50),2)</f>
        <v>56.93</v>
      </c>
      <c r="FK77" s="32">
        <f>RANK(FB77,$FB$9:$FB$350,0)</f>
        <v>48</v>
      </c>
      <c r="FL77" s="47">
        <f>RANK(FC77,$FC$9:$FC$350,0)</f>
        <v>6</v>
      </c>
      <c r="FM77" s="47">
        <f>RANK(FD77,$FD$9:$FD$350,0)</f>
        <v>261</v>
      </c>
      <c r="FN77" s="47">
        <f>RANK(FE77,$FE$9:$FE$350,0)</f>
        <v>251</v>
      </c>
      <c r="FO77" s="47">
        <f>RANK(FF77,$FF$9:$FF$350,0)</f>
        <v>33</v>
      </c>
      <c r="FP77" s="47">
        <f>RANK(FG77,$FG$9:$FG$350,0)</f>
        <v>227</v>
      </c>
      <c r="FQ77" s="47">
        <f>RANK(FH77,$FH$9:$FH$350,0)</f>
        <v>182</v>
      </c>
      <c r="FR77" s="47">
        <f>RANK(FI77,$FI$9:$FI$350,0)</f>
        <v>113</v>
      </c>
      <c r="FS77" s="48">
        <f>RANK(FJ77,$FJ$9:$FJ$350,0)</f>
        <v>66</v>
      </c>
      <c r="FT77" s="164">
        <f>ROUND(AVERAGEIF($DO$9:$DO$347,$DO77,$ES$9:$ES$347),2)</f>
        <v>0.89</v>
      </c>
      <c r="FU77" s="165">
        <f>ROUND(AVERAGEIF($DO$9:$DO$347,$DO77,$ET$9:$ET$347),2)</f>
        <v>1.1499999999999999</v>
      </c>
      <c r="FV77" s="165">
        <f>ROUND(AVERAGEIF($DO$9:$DO$347,$DO77,$EU$9:$EU$347),2)</f>
        <v>0.32</v>
      </c>
      <c r="FW77" s="165">
        <f>ROUND(AVERAGEIF($DO$9:$DO$347,$DO77,$EV$9:$EV$347),2)</f>
        <v>0.41</v>
      </c>
      <c r="FX77" s="165">
        <f>ROUND(AVERAGEIF($DO$9:$DO$347,$DO77,$EW$9:$EW$347),2)</f>
        <v>0.86</v>
      </c>
      <c r="FY77" s="165">
        <f>ROUND(AVERAGEIF($DO$9:$DO$347,$DO77,$EX$9:$EX$347),2)</f>
        <v>0.3</v>
      </c>
      <c r="FZ77" s="165">
        <f>ROUND(AVERAGEIF($DO$9:$DO$347,$DO77,$EY$9:$EY$347),2)</f>
        <v>0.66</v>
      </c>
      <c r="GA77" s="165">
        <f>ROUND(AVERAGEIF($DO$9:$DO$347,$DO77,$EZ$9:$EZ$347),2)</f>
        <v>0.74</v>
      </c>
      <c r="GB77" s="166">
        <f>ROUND(AVERAGEIF($DO$9:$DO$347,$DO77,$FA$9:$FA$347),2)</f>
        <v>1.18</v>
      </c>
      <c r="GC77" s="239">
        <f t="shared" si="68"/>
        <v>0.37</v>
      </c>
      <c r="GD77" s="243">
        <f t="shared" si="69"/>
        <v>0.45000000000000018</v>
      </c>
      <c r="GE77" s="243">
        <f t="shared" si="70"/>
        <v>4.9999999999999989E-2</v>
      </c>
      <c r="GF77" s="243">
        <f t="shared" si="71"/>
        <v>-3.999999999999998E-2</v>
      </c>
      <c r="GG77" s="243">
        <f t="shared" si="72"/>
        <v>-5.9999999999999942E-2</v>
      </c>
      <c r="GH77" s="243">
        <f t="shared" si="73"/>
        <v>-0.12999999999999998</v>
      </c>
      <c r="GI77" s="243">
        <f t="shared" si="74"/>
        <v>-0.12</v>
      </c>
      <c r="GJ77" s="243">
        <f t="shared" si="75"/>
        <v>0</v>
      </c>
      <c r="GK77" s="244">
        <f t="shared" si="76"/>
        <v>-1.0000000000000009E-2</v>
      </c>
      <c r="GL77" s="238">
        <f>COUNTIFS($ES$9:$ES$350,"&gt;"&amp;ES77,$DO$9:$DO$350,$DO77)+1</f>
        <v>3</v>
      </c>
      <c r="GM77" s="240">
        <f>COUNTIFS($ET$9:$ET$350,"&gt;"&amp;ET77,$DO$9:$DO$350,$DO77)+1</f>
        <v>5</v>
      </c>
      <c r="GN77" s="240">
        <f>COUNTIFS($EU$9:$EU$350,"&gt;"&amp;EU77,$DO$9:$DO$350,$DO77)+1</f>
        <v>26</v>
      </c>
      <c r="GO77" s="240">
        <f>COUNTIFS($EV$9:$EV$350,"&gt;"&amp;EV77,$DO$9:$DO$350,$DO77)+1</f>
        <v>46</v>
      </c>
      <c r="GP77" s="240">
        <f>COUNTIFS($EW$9:$EW$350,"&gt;"&amp;EW77,$DO$9:$DO$350,$DO77)+1</f>
        <v>29</v>
      </c>
      <c r="GQ77" s="240">
        <f>COUNTIFS($EX$9:$EX$350,"&gt;"&amp;EX77,$DO$9:$DO$350,$DO77)+1</f>
        <v>60</v>
      </c>
      <c r="GR77" s="240">
        <f>COUNTIFS($EY$9:$EY$350,"&gt;"&amp;EY77,$DO$9:$DO$350,$DO77)+1</f>
        <v>46</v>
      </c>
      <c r="GS77" s="240">
        <f>COUNTIFS($EZ$9:$EZ$350,"&gt;"&amp;EZ77,$DO$9:$DO$350,$DO77)+1</f>
        <v>33</v>
      </c>
      <c r="GT77" s="241">
        <f>COUNTIFS($FA$9:$FA$350,"&gt;"&amp;FA77,$DO$9:$DO$350,$DO77)+1</f>
        <v>30</v>
      </c>
      <c r="GU77" s="167"/>
      <c r="GV77" s="49"/>
      <c r="GW77" s="49"/>
      <c r="GX77" s="49"/>
      <c r="GY77" s="49">
        <v>0.05</v>
      </c>
      <c r="GZ77" s="50"/>
      <c r="HA77" s="51"/>
      <c r="HB77" s="52"/>
      <c r="HC77" s="53"/>
      <c r="HD77" s="49"/>
      <c r="HE77" s="49"/>
      <c r="HF77" s="49"/>
      <c r="HG77" s="49"/>
      <c r="HH77" s="49"/>
      <c r="HI77" s="49"/>
      <c r="HJ77" s="144"/>
      <c r="HK77" s="51"/>
      <c r="HL77" s="49"/>
      <c r="HM77" s="49"/>
      <c r="HN77" s="49"/>
      <c r="HO77" s="49"/>
      <c r="HP77" s="49"/>
      <c r="HQ77" s="49"/>
      <c r="HR77" s="150"/>
      <c r="HS77" s="53"/>
      <c r="HT77" s="49"/>
      <c r="HU77" s="49"/>
      <c r="HV77" s="49"/>
      <c r="HW77" s="49"/>
      <c r="HX77" s="49"/>
      <c r="HY77" s="49"/>
      <c r="HZ77" s="144"/>
      <c r="IA77" s="51"/>
      <c r="IB77" s="49"/>
      <c r="IC77" s="49"/>
      <c r="ID77" s="49"/>
      <c r="IE77" s="49"/>
      <c r="IF77" s="49"/>
      <c r="IG77" s="49"/>
      <c r="IH77" s="49"/>
      <c r="II77" s="49"/>
      <c r="IJ77" s="49"/>
      <c r="IK77" s="49"/>
      <c r="IL77" s="49"/>
      <c r="IM77" s="150"/>
      <c r="IN77" s="51"/>
      <c r="IO77" s="49"/>
      <c r="IP77" s="49"/>
      <c r="IQ77" s="49"/>
      <c r="IR77" s="150"/>
      <c r="IS77" s="53"/>
      <c r="IT77" s="49"/>
      <c r="IU77" s="49"/>
      <c r="IV77" s="49"/>
      <c r="IW77" s="49"/>
      <c r="IX77" s="156"/>
      <c r="IY77" s="49"/>
      <c r="IZ77" s="49"/>
      <c r="JA77" s="49"/>
      <c r="JB77" s="49"/>
      <c r="JC77" s="49"/>
      <c r="JD77" s="49"/>
      <c r="JE77" s="49"/>
      <c r="JF77" s="49"/>
      <c r="JG77" s="156"/>
      <c r="JH77" s="49"/>
      <c r="JI77" s="49"/>
      <c r="JJ77" s="49"/>
      <c r="JK77" s="49"/>
      <c r="JL77" s="49"/>
      <c r="JM77" s="49"/>
      <c r="JN77" s="144"/>
      <c r="JO77" s="54"/>
      <c r="JP77" s="55"/>
      <c r="JQ77" s="51"/>
      <c r="JR77" s="49"/>
      <c r="JS77" s="47"/>
      <c r="JT77" s="47"/>
      <c r="JU77" s="47"/>
      <c r="JV77" s="245"/>
      <c r="JW77" s="53"/>
      <c r="JX77" s="49"/>
      <c r="JY77" s="49"/>
      <c r="JZ77" s="49"/>
      <c r="KA77" s="144"/>
      <c r="KB77" s="51"/>
      <c r="KC77" s="49"/>
      <c r="KD77" s="49"/>
      <c r="KE77" s="49"/>
      <c r="KF77" s="49"/>
      <c r="KG77" s="49"/>
      <c r="KH77" s="49"/>
      <c r="KI77" s="49"/>
      <c r="KJ77" s="150"/>
      <c r="KK77" s="53"/>
      <c r="KL77" s="49"/>
      <c r="KM77" s="49"/>
      <c r="KN77" s="49"/>
      <c r="KO77" s="49"/>
      <c r="KP77" s="49"/>
      <c r="KQ77" s="49"/>
      <c r="KR77" s="49"/>
      <c r="KS77" s="49"/>
      <c r="KT77" s="49"/>
      <c r="KU77" s="49"/>
      <c r="KV77" s="49"/>
      <c r="KW77" s="156"/>
      <c r="KX77" s="156"/>
      <c r="KY77" s="156"/>
      <c r="KZ77" s="49"/>
      <c r="LA77" s="49"/>
      <c r="LB77" s="49">
        <v>0.05</v>
      </c>
      <c r="LC77" s="49"/>
      <c r="LD77" s="49"/>
      <c r="LE77" s="156"/>
      <c r="LF77" s="49"/>
      <c r="LG77" s="49"/>
      <c r="LH77" s="49"/>
      <c r="LI77" s="49"/>
      <c r="LJ77" s="49"/>
      <c r="LK77" s="49"/>
      <c r="LL77" s="49"/>
      <c r="LM77" s="49"/>
      <c r="LN77" s="156"/>
      <c r="LO77" s="49"/>
      <c r="LP77" s="49"/>
      <c r="LQ77" s="49"/>
      <c r="LR77" s="49"/>
      <c r="LS77" s="49"/>
      <c r="LT77" s="49"/>
      <c r="LU77" s="56"/>
      <c r="LV77" s="35" t="s">
        <v>502</v>
      </c>
      <c r="LW77" s="36" t="s">
        <v>505</v>
      </c>
      <c r="LX77" s="198" t="s">
        <v>506</v>
      </c>
      <c r="LY77" s="202" t="s">
        <v>507</v>
      </c>
      <c r="LZ77" s="193"/>
      <c r="MA77" s="5" t="s">
        <v>1</v>
      </c>
    </row>
    <row r="78" spans="1:339" ht="17.25" customHeight="1" x14ac:dyDescent="0.15">
      <c r="A78" s="181">
        <v>70</v>
      </c>
      <c r="B78" s="242" t="s">
        <v>505</v>
      </c>
      <c r="C78" s="37"/>
      <c r="D78" s="37"/>
      <c r="E78" s="38" t="s">
        <v>345</v>
      </c>
      <c r="F78" s="36">
        <v>39</v>
      </c>
      <c r="G78" s="36" t="s">
        <v>346</v>
      </c>
      <c r="H78" s="36" t="s">
        <v>360</v>
      </c>
      <c r="I78" s="39" t="s">
        <v>348</v>
      </c>
      <c r="J78" s="40" t="s">
        <v>348</v>
      </c>
      <c r="K78" s="40" t="s">
        <v>348</v>
      </c>
      <c r="L78" s="40" t="s">
        <v>348</v>
      </c>
      <c r="M78" s="40" t="s">
        <v>348</v>
      </c>
      <c r="N78" s="40" t="s">
        <v>348</v>
      </c>
      <c r="O78" s="40" t="s">
        <v>348</v>
      </c>
      <c r="P78" s="40" t="s">
        <v>348</v>
      </c>
      <c r="Q78" s="40" t="s">
        <v>348</v>
      </c>
      <c r="R78" s="41" t="s">
        <v>348</v>
      </c>
      <c r="S78" s="42" t="s">
        <v>348</v>
      </c>
      <c r="T78" s="40" t="s">
        <v>348</v>
      </c>
      <c r="U78" s="40" t="s">
        <v>348</v>
      </c>
      <c r="V78" s="40" t="s">
        <v>348</v>
      </c>
      <c r="W78" s="40" t="s">
        <v>348</v>
      </c>
      <c r="X78" s="40" t="s">
        <v>348</v>
      </c>
      <c r="Y78" s="40" t="s">
        <v>348</v>
      </c>
      <c r="Z78" s="40" t="s">
        <v>348</v>
      </c>
      <c r="AA78" s="40" t="s">
        <v>348</v>
      </c>
      <c r="AB78" s="41" t="s">
        <v>348</v>
      </c>
      <c r="AC78" s="42" t="s">
        <v>348</v>
      </c>
      <c r="AD78" s="40" t="s">
        <v>348</v>
      </c>
      <c r="AE78" s="40" t="s">
        <v>348</v>
      </c>
      <c r="AF78" s="40" t="s">
        <v>348</v>
      </c>
      <c r="AG78" s="40" t="s">
        <v>347</v>
      </c>
      <c r="AH78" s="40" t="s">
        <v>347</v>
      </c>
      <c r="AI78" s="40" t="s">
        <v>347</v>
      </c>
      <c r="AJ78" s="40" t="s">
        <v>347</v>
      </c>
      <c r="AK78" s="40" t="s">
        <v>348</v>
      </c>
      <c r="AL78" s="41" t="s">
        <v>348</v>
      </c>
      <c r="AM78" s="42" t="s">
        <v>348</v>
      </c>
      <c r="AN78" s="40" t="s">
        <v>348</v>
      </c>
      <c r="AO78" s="40" t="s">
        <v>348</v>
      </c>
      <c r="AP78" s="40" t="s">
        <v>348</v>
      </c>
      <c r="AQ78" s="40" t="s">
        <v>348</v>
      </c>
      <c r="AR78" s="40" t="s">
        <v>348</v>
      </c>
      <c r="AS78" s="40" t="s">
        <v>348</v>
      </c>
      <c r="AT78" s="40" t="s">
        <v>348</v>
      </c>
      <c r="AU78" s="40" t="s">
        <v>348</v>
      </c>
      <c r="AV78" s="41" t="s">
        <v>348</v>
      </c>
      <c r="AW78" s="42" t="s">
        <v>348</v>
      </c>
      <c r="AX78" s="40" t="s">
        <v>348</v>
      </c>
      <c r="AY78" s="40" t="s">
        <v>348</v>
      </c>
      <c r="AZ78" s="40" t="s">
        <v>348</v>
      </c>
      <c r="BA78" s="40" t="s">
        <v>348</v>
      </c>
      <c r="BB78" s="40" t="s">
        <v>348</v>
      </c>
      <c r="BC78" s="40" t="s">
        <v>348</v>
      </c>
      <c r="BD78" s="40" t="s">
        <v>348</v>
      </c>
      <c r="BE78" s="40" t="s">
        <v>348</v>
      </c>
      <c r="BF78" s="41" t="s">
        <v>348</v>
      </c>
      <c r="BG78" s="42" t="s">
        <v>348</v>
      </c>
      <c r="BH78" s="40" t="s">
        <v>348</v>
      </c>
      <c r="BI78" s="40" t="s">
        <v>348</v>
      </c>
      <c r="BJ78" s="40" t="s">
        <v>348</v>
      </c>
      <c r="BK78" s="40" t="s">
        <v>348</v>
      </c>
      <c r="BL78" s="40" t="s">
        <v>348</v>
      </c>
      <c r="BM78" s="40" t="s">
        <v>348</v>
      </c>
      <c r="BN78" s="40" t="s">
        <v>348</v>
      </c>
      <c r="BO78" s="40" t="s">
        <v>348</v>
      </c>
      <c r="BP78" s="41" t="s">
        <v>348</v>
      </c>
      <c r="BQ78" s="43" t="s">
        <v>348</v>
      </c>
      <c r="BR78" s="40" t="s">
        <v>348</v>
      </c>
      <c r="BS78" s="40" t="s">
        <v>348</v>
      </c>
      <c r="BT78" s="40" t="s">
        <v>348</v>
      </c>
      <c r="BU78" s="40" t="s">
        <v>348</v>
      </c>
      <c r="BV78" s="40" t="s">
        <v>348</v>
      </c>
      <c r="BW78" s="40" t="s">
        <v>348</v>
      </c>
      <c r="BX78" s="40" t="s">
        <v>348</v>
      </c>
      <c r="BY78" s="40" t="s">
        <v>348</v>
      </c>
      <c r="BZ78" s="41" t="s">
        <v>348</v>
      </c>
      <c r="CA78" s="42" t="s">
        <v>348</v>
      </c>
      <c r="CB78" s="40" t="s">
        <v>348</v>
      </c>
      <c r="CC78" s="40" t="s">
        <v>348</v>
      </c>
      <c r="CD78" s="40" t="s">
        <v>348</v>
      </c>
      <c r="CE78" s="40" t="s">
        <v>348</v>
      </c>
      <c r="CF78" s="40" t="s">
        <v>348</v>
      </c>
      <c r="CG78" s="40" t="s">
        <v>348</v>
      </c>
      <c r="CH78" s="40" t="s">
        <v>348</v>
      </c>
      <c r="CI78" s="40" t="s">
        <v>348</v>
      </c>
      <c r="CJ78" s="41" t="s">
        <v>348</v>
      </c>
      <c r="CK78" s="42" t="s">
        <v>348</v>
      </c>
      <c r="CL78" s="40" t="s">
        <v>348</v>
      </c>
      <c r="CM78" s="40" t="s">
        <v>348</v>
      </c>
      <c r="CN78" s="40" t="s">
        <v>348</v>
      </c>
      <c r="CO78" s="40" t="s">
        <v>348</v>
      </c>
      <c r="CP78" s="40" t="s">
        <v>348</v>
      </c>
      <c r="CQ78" s="40" t="s">
        <v>348</v>
      </c>
      <c r="CR78" s="40" t="s">
        <v>348</v>
      </c>
      <c r="CS78" s="40" t="s">
        <v>348</v>
      </c>
      <c r="CT78" s="44" t="s">
        <v>348</v>
      </c>
      <c r="CU78" s="32" t="s">
        <v>354</v>
      </c>
      <c r="CV78" s="47">
        <v>2</v>
      </c>
      <c r="CW78" s="47">
        <v>3</v>
      </c>
      <c r="CX78" s="47">
        <v>3</v>
      </c>
      <c r="CY78" s="55">
        <v>4</v>
      </c>
      <c r="CZ78" s="34" t="s">
        <v>354</v>
      </c>
      <c r="DA78" s="47">
        <f t="shared" si="50"/>
        <v>2</v>
      </c>
      <c r="DB78" s="47">
        <f t="shared" si="51"/>
        <v>6</v>
      </c>
      <c r="DC78" s="47">
        <f t="shared" si="52"/>
        <v>18</v>
      </c>
      <c r="DD78" s="179">
        <f t="shared" si="53"/>
        <v>72</v>
      </c>
      <c r="DE78" s="32">
        <v>30</v>
      </c>
      <c r="DF78" s="47">
        <v>50</v>
      </c>
      <c r="DG78" s="47">
        <v>90</v>
      </c>
      <c r="DH78" s="47">
        <v>150</v>
      </c>
      <c r="DI78" s="55">
        <v>450</v>
      </c>
      <c r="DJ78" s="174">
        <v>1</v>
      </c>
      <c r="DK78" s="49">
        <f t="shared" si="54"/>
        <v>0.83333333333333337</v>
      </c>
      <c r="DL78" s="49">
        <f t="shared" si="55"/>
        <v>0.5</v>
      </c>
      <c r="DM78" s="49">
        <f t="shared" si="56"/>
        <v>0.27777777777777779</v>
      </c>
      <c r="DN78" s="56">
        <f t="shared" si="57"/>
        <v>0.20833333333333334</v>
      </c>
      <c r="DO78" s="45" t="s">
        <v>357</v>
      </c>
      <c r="DP78" s="31"/>
      <c r="DQ78" s="46">
        <v>4</v>
      </c>
      <c r="DR78" s="32">
        <v>37</v>
      </c>
      <c r="DS78" s="47">
        <v>12</v>
      </c>
      <c r="DT78" s="47">
        <v>26</v>
      </c>
      <c r="DU78" s="47">
        <v>16</v>
      </c>
      <c r="DV78" s="47">
        <v>5</v>
      </c>
      <c r="DW78" s="47">
        <v>5</v>
      </c>
      <c r="DX78" s="47">
        <v>30</v>
      </c>
      <c r="DY78" s="47">
        <v>37</v>
      </c>
      <c r="DZ78" s="48">
        <f t="shared" si="58"/>
        <v>31</v>
      </c>
      <c r="EA78" s="32">
        <f>RANK(DR78,$DR$9:$DR$350,0)</f>
        <v>222</v>
      </c>
      <c r="EB78" s="47">
        <f>RANK(DS78,$DS$9:$DS$350,0)</f>
        <v>277</v>
      </c>
      <c r="EC78" s="47">
        <f>RANK(DT78,$DT$9:$DT$350,0)</f>
        <v>170</v>
      </c>
      <c r="ED78" s="47">
        <f>RANK(DU78,$DU$9:$DU$350,0)</f>
        <v>227</v>
      </c>
      <c r="EE78" s="47">
        <f>RANK(DV78,$DV$9:$DV$350,0)</f>
        <v>286</v>
      </c>
      <c r="EF78" s="47">
        <f>RANK(DW78,$DW$9:$DW$350,0)</f>
        <v>274</v>
      </c>
      <c r="EG78" s="47">
        <f>RANK(DX78,$DX$9:$DX$350,0)</f>
        <v>166</v>
      </c>
      <c r="EH78" s="47">
        <f>RANK(DY78,$DY$9:$DY$350,0)</f>
        <v>138</v>
      </c>
      <c r="EI78" s="48">
        <f>RANK(DZ78,$DZ$9:$DZ$350,0)</f>
        <v>242</v>
      </c>
      <c r="EJ78" s="32">
        <f>COUNTIFS($DR$9:$DR$350,"&gt;"&amp;DR78,$DO$9:$DO$350,DO78)+1</f>
        <v>43</v>
      </c>
      <c r="EK78" s="47">
        <f>COUNTIFS($DS$9:$DS$350,"&gt;"&amp;DS78,$DO$9:$DO$350,DO78)+1</f>
        <v>45</v>
      </c>
      <c r="EL78" s="47">
        <f>COUNTIFS($DT$9:$DT$350,"&gt;"&amp;DT78,$DO$9:$DO$350,DO78)+1</f>
        <v>48</v>
      </c>
      <c r="EM78" s="47">
        <f>COUNTIFS($DU$9:$DU$350,"&gt;"&amp;DU78,$DO$9:$DO$350,DO78)+1</f>
        <v>42</v>
      </c>
      <c r="EN78" s="47">
        <f>COUNTIFS($DV$9:$DV$350,"&gt;"&amp;DV78,$DO$9:$DO$350,DO78)+1</f>
        <v>49</v>
      </c>
      <c r="EO78" s="47">
        <f>COUNTIFS($DW$9:$DW$350,"&gt;"&amp;DW78,$DO$9:$DO$350,DO78)+1</f>
        <v>48</v>
      </c>
      <c r="EP78" s="47">
        <f>COUNTIFS($DX$9:$DX$350,"&gt;"&amp;DX78,$DO$9:$DO$350,DO78)+1</f>
        <v>46</v>
      </c>
      <c r="EQ78" s="47">
        <f>COUNTIFS($DY$9:$DY$350,"&gt;"&amp;DY78,$DO$9:$DO$350,DO78)+1</f>
        <v>46</v>
      </c>
      <c r="ER78" s="48">
        <f>COUNTIFS($DZ$9:$DZ$350,"&gt;"&amp;DZ78,$DO$9:$DO$350,DO78)+1</f>
        <v>49</v>
      </c>
      <c r="ES78" s="164">
        <f t="shared" si="59"/>
        <v>0.95</v>
      </c>
      <c r="ET78" s="165">
        <f t="shared" si="60"/>
        <v>0.31</v>
      </c>
      <c r="EU78" s="165">
        <f t="shared" si="61"/>
        <v>0.67</v>
      </c>
      <c r="EV78" s="165">
        <f t="shared" si="62"/>
        <v>0.41</v>
      </c>
      <c r="EW78" s="165">
        <f t="shared" si="63"/>
        <v>0.13</v>
      </c>
      <c r="EX78" s="165">
        <f t="shared" si="64"/>
        <v>0.13</v>
      </c>
      <c r="EY78" s="165">
        <f t="shared" si="65"/>
        <v>0.77</v>
      </c>
      <c r="EZ78" s="165">
        <f t="shared" si="66"/>
        <v>0.95</v>
      </c>
      <c r="FA78" s="213">
        <f t="shared" si="67"/>
        <v>0.79</v>
      </c>
      <c r="FB78" s="164">
        <f>ROUND(((ES78-AVERAGE(ES$9:ES$350))/STDEVP(ES$9:ES$350)*10+50),2)</f>
        <v>48.84</v>
      </c>
      <c r="FC78" s="165">
        <f>ROUND(((ET78-AVERAGE(ET$9:ET$350))/STDEVP(ET$9:ET$350)*10+50),2)</f>
        <v>38.4</v>
      </c>
      <c r="FD78" s="165">
        <f>ROUND(((EU78-AVERAGE(EU$9:EU$350))/STDEVP(EU$9:EU$350)*10+50),2)</f>
        <v>53.51</v>
      </c>
      <c r="FE78" s="165">
        <f>ROUND(((EV78-AVERAGE(EV$9:EV$350))/STDEVP(EV$9:EV$350)*10+50),2)</f>
        <v>44.99</v>
      </c>
      <c r="FF78" s="165">
        <f>ROUND(((EW78-AVERAGE(EW$9:EW$350))/STDEVP(EW$9:EW$350)*10+50),2)</f>
        <v>40.98</v>
      </c>
      <c r="FG78" s="165">
        <f>ROUND(((EX78-AVERAGE(EX$9:EX$350))/STDEVP(EX$9:EX$350)*10+50),2)</f>
        <v>42.1</v>
      </c>
      <c r="FH78" s="165">
        <f>ROUND(((EY78-AVERAGE(EY$9:EY$350))/STDEVP(EY$9:EY$350)*10+50),2)</f>
        <v>53.89</v>
      </c>
      <c r="FI78" s="165">
        <f>ROUND(((EZ78-AVERAGE(EZ$9:EZ$350))/STDEVP(EZ$9:EZ$350)*10+50),2)</f>
        <v>59.47</v>
      </c>
      <c r="FJ78" s="166">
        <f>ROUND(((FA78-AVERAGE(FA$9:FA$350))/STDEVP(FA$9:FA$350)*10+50),2)</f>
        <v>43.42</v>
      </c>
      <c r="FK78" s="32">
        <f>RANK(FB78,$FB$9:$FB$350,0)</f>
        <v>158</v>
      </c>
      <c r="FL78" s="47">
        <f>RANK(FC78,$FC$9:$FC$350,0)</f>
        <v>289</v>
      </c>
      <c r="FM78" s="47">
        <f>RANK(FD78,$FD$9:$FD$350,0)</f>
        <v>90</v>
      </c>
      <c r="FN78" s="47">
        <f>RANK(FE78,$FE$9:$FE$350,0)</f>
        <v>225</v>
      </c>
      <c r="FO78" s="47">
        <f>RANK(FF78,$FF$9:$FF$350,0)</f>
        <v>296</v>
      </c>
      <c r="FP78" s="47">
        <f>RANK(FG78,$FG$9:$FG$350,0)</f>
        <v>287</v>
      </c>
      <c r="FQ78" s="47">
        <f>RANK(FH78,$FH$9:$FH$350,0)</f>
        <v>111</v>
      </c>
      <c r="FR78" s="47">
        <f>RANK(FI78,$FI$9:$FI$350,0)</f>
        <v>53</v>
      </c>
      <c r="FS78" s="48">
        <f>RANK(FJ78,$FJ$9:$FJ$350,0)</f>
        <v>226</v>
      </c>
      <c r="FT78" s="164">
        <f>ROUND(AVERAGEIF($DO$9:$DO$347,$DO78,$ES$9:$ES$347),2)</f>
        <v>0.97</v>
      </c>
      <c r="FU78" s="165">
        <f>ROUND(AVERAGEIF($DO$9:$DO$347,$DO78,$ET$9:$ET$347),2)</f>
        <v>0.37</v>
      </c>
      <c r="FV78" s="165">
        <f>ROUND(AVERAGEIF($DO$9:$DO$347,$DO78,$EU$9:$EU$347),2)</f>
        <v>0.82</v>
      </c>
      <c r="FW78" s="165">
        <f>ROUND(AVERAGEIF($DO$9:$DO$347,$DO78,$EV$9:$EV$347),2)</f>
        <v>0.42</v>
      </c>
      <c r="FX78" s="165">
        <f>ROUND(AVERAGEIF($DO$9:$DO$347,$DO78,$EW$9:$EW$347),2)</f>
        <v>0.16</v>
      </c>
      <c r="FY78" s="165">
        <f>ROUND(AVERAGEIF($DO$9:$DO$347,$DO78,$EX$9:$EX$347),2)</f>
        <v>0.15</v>
      </c>
      <c r="FZ78" s="165">
        <f>ROUND(AVERAGEIF($DO$9:$DO$347,$DO78,$EY$9:$EY$347),2)</f>
        <v>0.78</v>
      </c>
      <c r="GA78" s="165">
        <f>ROUND(AVERAGEIF($DO$9:$DO$347,$DO78,$EZ$9:$EZ$347),2)</f>
        <v>0.92</v>
      </c>
      <c r="GB78" s="166">
        <f>ROUND(AVERAGEIF($DO$9:$DO$347,$DO78,$FA$9:$FA$347),2)</f>
        <v>0.98</v>
      </c>
      <c r="GC78" s="239">
        <f t="shared" si="68"/>
        <v>-2.0000000000000018E-2</v>
      </c>
      <c r="GD78" s="243">
        <f t="shared" si="69"/>
        <v>-0.06</v>
      </c>
      <c r="GE78" s="243">
        <f t="shared" si="70"/>
        <v>-0.14999999999999991</v>
      </c>
      <c r="GF78" s="243">
        <f t="shared" si="71"/>
        <v>-1.0000000000000009E-2</v>
      </c>
      <c r="GG78" s="243">
        <f t="shared" si="72"/>
        <v>-0.03</v>
      </c>
      <c r="GH78" s="243">
        <f t="shared" si="73"/>
        <v>-1.999999999999999E-2</v>
      </c>
      <c r="GI78" s="243">
        <f t="shared" si="74"/>
        <v>-1.0000000000000009E-2</v>
      </c>
      <c r="GJ78" s="243">
        <f t="shared" si="75"/>
        <v>2.9999999999999916E-2</v>
      </c>
      <c r="GK78" s="244">
        <f t="shared" si="76"/>
        <v>-0.18999999999999995</v>
      </c>
      <c r="GL78" s="238">
        <f>COUNTIFS($ES$9:$ES$350,"&gt;"&amp;ES78,$DO$9:$DO$350,$DO78)+1</f>
        <v>28</v>
      </c>
      <c r="GM78" s="240">
        <f>COUNTIFS($ET$9:$ET$350,"&gt;"&amp;ET78,$DO$9:$DO$350,$DO78)+1</f>
        <v>43</v>
      </c>
      <c r="GN78" s="240">
        <f>COUNTIFS($EU$9:$EU$350,"&gt;"&amp;EU78,$DO$9:$DO$350,$DO78)+1</f>
        <v>40</v>
      </c>
      <c r="GO78" s="240">
        <f>COUNTIFS($EV$9:$EV$350,"&gt;"&amp;EV78,$DO$9:$DO$350,$DO78)+1</f>
        <v>31</v>
      </c>
      <c r="GP78" s="240">
        <f>COUNTIFS($EW$9:$EW$350,"&gt;"&amp;EW78,$DO$9:$DO$350,$DO78)+1</f>
        <v>39</v>
      </c>
      <c r="GQ78" s="240">
        <f>COUNTIFS($EX$9:$EX$350,"&gt;"&amp;EX78,$DO$9:$DO$350,$DO78)+1</f>
        <v>39</v>
      </c>
      <c r="GR78" s="240">
        <f>COUNTIFS($EY$9:$EY$350,"&gt;"&amp;EY78,$DO$9:$DO$350,$DO78)+1</f>
        <v>33</v>
      </c>
      <c r="GS78" s="240">
        <f>COUNTIFS($EZ$9:$EZ$350,"&gt;"&amp;EZ78,$DO$9:$DO$350,$DO78)+1</f>
        <v>28</v>
      </c>
      <c r="GT78" s="241">
        <f>COUNTIFS($FA$9:$FA$350,"&gt;"&amp;FA78,$DO$9:$DO$350,$DO78)+1</f>
        <v>48</v>
      </c>
      <c r="GU78" s="167"/>
      <c r="GV78" s="49"/>
      <c r="GW78" s="49"/>
      <c r="GX78" s="49"/>
      <c r="GY78" s="49"/>
      <c r="GZ78" s="50"/>
      <c r="HA78" s="51"/>
      <c r="HB78" s="52"/>
      <c r="HC78" s="53"/>
      <c r="HD78" s="49"/>
      <c r="HE78" s="49"/>
      <c r="HF78" s="49"/>
      <c r="HG78" s="49"/>
      <c r="HH78" s="49"/>
      <c r="HI78" s="49"/>
      <c r="HJ78" s="144"/>
      <c r="HK78" s="51"/>
      <c r="HL78" s="49"/>
      <c r="HM78" s="49"/>
      <c r="HN78" s="49"/>
      <c r="HO78" s="49"/>
      <c r="HP78" s="49"/>
      <c r="HQ78" s="49"/>
      <c r="HR78" s="150"/>
      <c r="HS78" s="53"/>
      <c r="HT78" s="49"/>
      <c r="HU78" s="49"/>
      <c r="HV78" s="49"/>
      <c r="HW78" s="49"/>
      <c r="HX78" s="49"/>
      <c r="HY78" s="49"/>
      <c r="HZ78" s="144"/>
      <c r="IA78" s="51"/>
      <c r="IB78" s="49"/>
      <c r="IC78" s="49"/>
      <c r="ID78" s="49"/>
      <c r="IE78" s="49"/>
      <c r="IF78" s="49"/>
      <c r="IG78" s="49"/>
      <c r="IH78" s="49"/>
      <c r="II78" s="49"/>
      <c r="IJ78" s="49"/>
      <c r="IK78" s="49"/>
      <c r="IL78" s="49"/>
      <c r="IM78" s="150"/>
      <c r="IN78" s="51"/>
      <c r="IO78" s="49"/>
      <c r="IP78" s="49"/>
      <c r="IQ78" s="49"/>
      <c r="IR78" s="150"/>
      <c r="IS78" s="53"/>
      <c r="IT78" s="49"/>
      <c r="IU78" s="49"/>
      <c r="IV78" s="49"/>
      <c r="IW78" s="49"/>
      <c r="IX78" s="156"/>
      <c r="IY78" s="49"/>
      <c r="IZ78" s="49"/>
      <c r="JA78" s="49"/>
      <c r="JB78" s="49"/>
      <c r="JC78" s="49"/>
      <c r="JD78" s="49"/>
      <c r="JE78" s="49"/>
      <c r="JF78" s="49"/>
      <c r="JG78" s="156"/>
      <c r="JH78" s="49"/>
      <c r="JI78" s="49"/>
      <c r="JJ78" s="49"/>
      <c r="JK78" s="49"/>
      <c r="JL78" s="49"/>
      <c r="JM78" s="49"/>
      <c r="JN78" s="144"/>
      <c r="JO78" s="54"/>
      <c r="JP78" s="55"/>
      <c r="JQ78" s="51"/>
      <c r="JR78" s="49"/>
      <c r="JS78" s="47"/>
      <c r="JT78" s="47"/>
      <c r="JU78" s="47"/>
      <c r="JV78" s="245"/>
      <c r="JW78" s="53"/>
      <c r="JX78" s="49"/>
      <c r="JY78" s="49"/>
      <c r="JZ78" s="49"/>
      <c r="KA78" s="144"/>
      <c r="KB78" s="51"/>
      <c r="KC78" s="49"/>
      <c r="KD78" s="49"/>
      <c r="KE78" s="49"/>
      <c r="KF78" s="49"/>
      <c r="KG78" s="49"/>
      <c r="KH78" s="49"/>
      <c r="KI78" s="49"/>
      <c r="KJ78" s="150"/>
      <c r="KK78" s="53"/>
      <c r="KL78" s="49"/>
      <c r="KM78" s="49"/>
      <c r="KN78" s="49"/>
      <c r="KO78" s="49"/>
      <c r="KP78" s="49"/>
      <c r="KQ78" s="49"/>
      <c r="KR78" s="49"/>
      <c r="KS78" s="49"/>
      <c r="KT78" s="49"/>
      <c r="KU78" s="49"/>
      <c r="KV78" s="49"/>
      <c r="KW78" s="156"/>
      <c r="KX78" s="156"/>
      <c r="KY78" s="156"/>
      <c r="KZ78" s="49"/>
      <c r="LA78" s="49"/>
      <c r="LB78" s="49"/>
      <c r="LC78" s="49"/>
      <c r="LD78" s="49"/>
      <c r="LE78" s="156"/>
      <c r="LF78" s="49"/>
      <c r="LG78" s="49"/>
      <c r="LH78" s="49"/>
      <c r="LI78" s="49"/>
      <c r="LJ78" s="49"/>
      <c r="LK78" s="49"/>
      <c r="LL78" s="49"/>
      <c r="LM78" s="49"/>
      <c r="LN78" s="156"/>
      <c r="LO78" s="49"/>
      <c r="LP78" s="49"/>
      <c r="LQ78" s="49"/>
      <c r="LR78" s="49"/>
      <c r="LS78" s="49"/>
      <c r="LT78" s="49"/>
      <c r="LU78" s="56"/>
      <c r="LV78" s="35" t="s">
        <v>504</v>
      </c>
      <c r="LW78" s="36" t="s">
        <v>508</v>
      </c>
      <c r="LX78" s="198" t="s">
        <v>509</v>
      </c>
      <c r="LY78" s="204" t="s">
        <v>996</v>
      </c>
      <c r="LZ78" s="193"/>
      <c r="MA78" s="5" t="s">
        <v>1</v>
      </c>
    </row>
    <row r="79" spans="1:339" ht="17.25" customHeight="1" x14ac:dyDescent="0.15">
      <c r="A79" s="181">
        <v>71</v>
      </c>
      <c r="B79" s="242" t="s">
        <v>508</v>
      </c>
      <c r="C79" s="37"/>
      <c r="D79" s="37"/>
      <c r="E79" s="38" t="s">
        <v>345</v>
      </c>
      <c r="F79" s="36">
        <v>42</v>
      </c>
      <c r="G79" s="36" t="s">
        <v>346</v>
      </c>
      <c r="H79" s="36"/>
      <c r="I79" s="39" t="s">
        <v>348</v>
      </c>
      <c r="J79" s="40" t="s">
        <v>348</v>
      </c>
      <c r="K79" s="40" t="s">
        <v>348</v>
      </c>
      <c r="L79" s="40" t="s">
        <v>348</v>
      </c>
      <c r="M79" s="40" t="s">
        <v>348</v>
      </c>
      <c r="N79" s="40" t="s">
        <v>348</v>
      </c>
      <c r="O79" s="40" t="s">
        <v>348</v>
      </c>
      <c r="P79" s="40" t="s">
        <v>348</v>
      </c>
      <c r="Q79" s="40" t="s">
        <v>348</v>
      </c>
      <c r="R79" s="41" t="s">
        <v>348</v>
      </c>
      <c r="S79" s="42" t="s">
        <v>348</v>
      </c>
      <c r="T79" s="40" t="s">
        <v>348</v>
      </c>
      <c r="U79" s="40" t="s">
        <v>348</v>
      </c>
      <c r="V79" s="40" t="s">
        <v>348</v>
      </c>
      <c r="W79" s="40" t="s">
        <v>348</v>
      </c>
      <c r="X79" s="40" t="s">
        <v>348</v>
      </c>
      <c r="Y79" s="40" t="s">
        <v>348</v>
      </c>
      <c r="Z79" s="40" t="s">
        <v>348</v>
      </c>
      <c r="AA79" s="40" t="s">
        <v>348</v>
      </c>
      <c r="AB79" s="41" t="s">
        <v>348</v>
      </c>
      <c r="AC79" s="42" t="s">
        <v>348</v>
      </c>
      <c r="AD79" s="40" t="s">
        <v>348</v>
      </c>
      <c r="AE79" s="40" t="s">
        <v>348</v>
      </c>
      <c r="AF79" s="40" t="s">
        <v>348</v>
      </c>
      <c r="AG79" s="40" t="s">
        <v>348</v>
      </c>
      <c r="AH79" s="40" t="s">
        <v>348</v>
      </c>
      <c r="AI79" s="40" t="s">
        <v>347</v>
      </c>
      <c r="AJ79" s="40" t="s">
        <v>347</v>
      </c>
      <c r="AK79" s="40" t="s">
        <v>347</v>
      </c>
      <c r="AL79" s="41" t="s">
        <v>348</v>
      </c>
      <c r="AM79" s="42" t="s">
        <v>348</v>
      </c>
      <c r="AN79" s="40" t="s">
        <v>348</v>
      </c>
      <c r="AO79" s="40" t="s">
        <v>348</v>
      </c>
      <c r="AP79" s="40" t="s">
        <v>348</v>
      </c>
      <c r="AQ79" s="40" t="s">
        <v>348</v>
      </c>
      <c r="AR79" s="40" t="s">
        <v>348</v>
      </c>
      <c r="AS79" s="40" t="s">
        <v>348</v>
      </c>
      <c r="AT79" s="40" t="s">
        <v>348</v>
      </c>
      <c r="AU79" s="40" t="s">
        <v>348</v>
      </c>
      <c r="AV79" s="41" t="s">
        <v>348</v>
      </c>
      <c r="AW79" s="42" t="s">
        <v>348</v>
      </c>
      <c r="AX79" s="40" t="s">
        <v>348</v>
      </c>
      <c r="AY79" s="40" t="s">
        <v>348</v>
      </c>
      <c r="AZ79" s="40" t="s">
        <v>348</v>
      </c>
      <c r="BA79" s="40" t="s">
        <v>348</v>
      </c>
      <c r="BB79" s="40" t="s">
        <v>348</v>
      </c>
      <c r="BC79" s="40" t="s">
        <v>348</v>
      </c>
      <c r="BD79" s="40" t="s">
        <v>348</v>
      </c>
      <c r="BE79" s="40" t="s">
        <v>348</v>
      </c>
      <c r="BF79" s="41" t="s">
        <v>348</v>
      </c>
      <c r="BG79" s="42" t="s">
        <v>348</v>
      </c>
      <c r="BH79" s="40" t="s">
        <v>348</v>
      </c>
      <c r="BI79" s="40" t="s">
        <v>348</v>
      </c>
      <c r="BJ79" s="40" t="s">
        <v>348</v>
      </c>
      <c r="BK79" s="40" t="s">
        <v>348</v>
      </c>
      <c r="BL79" s="40" t="s">
        <v>348</v>
      </c>
      <c r="BM79" s="40" t="s">
        <v>348</v>
      </c>
      <c r="BN79" s="40" t="s">
        <v>348</v>
      </c>
      <c r="BO79" s="40" t="s">
        <v>348</v>
      </c>
      <c r="BP79" s="41" t="s">
        <v>348</v>
      </c>
      <c r="BQ79" s="43" t="s">
        <v>348</v>
      </c>
      <c r="BR79" s="40" t="s">
        <v>348</v>
      </c>
      <c r="BS79" s="40" t="s">
        <v>348</v>
      </c>
      <c r="BT79" s="40" t="s">
        <v>348</v>
      </c>
      <c r="BU79" s="40" t="s">
        <v>348</v>
      </c>
      <c r="BV79" s="40" t="s">
        <v>348</v>
      </c>
      <c r="BW79" s="40" t="s">
        <v>348</v>
      </c>
      <c r="BX79" s="40" t="s">
        <v>348</v>
      </c>
      <c r="BY79" s="40" t="s">
        <v>348</v>
      </c>
      <c r="BZ79" s="41" t="s">
        <v>348</v>
      </c>
      <c r="CA79" s="42" t="s">
        <v>348</v>
      </c>
      <c r="CB79" s="40" t="s">
        <v>348</v>
      </c>
      <c r="CC79" s="40" t="s">
        <v>348</v>
      </c>
      <c r="CD79" s="40" t="s">
        <v>348</v>
      </c>
      <c r="CE79" s="40" t="s">
        <v>348</v>
      </c>
      <c r="CF79" s="40" t="s">
        <v>348</v>
      </c>
      <c r="CG79" s="40" t="s">
        <v>348</v>
      </c>
      <c r="CH79" s="40" t="s">
        <v>348</v>
      </c>
      <c r="CI79" s="40" t="s">
        <v>348</v>
      </c>
      <c r="CJ79" s="41" t="s">
        <v>348</v>
      </c>
      <c r="CK79" s="42" t="s">
        <v>348</v>
      </c>
      <c r="CL79" s="40" t="s">
        <v>348</v>
      </c>
      <c r="CM79" s="40" t="s">
        <v>348</v>
      </c>
      <c r="CN79" s="40" t="s">
        <v>348</v>
      </c>
      <c r="CO79" s="40" t="s">
        <v>348</v>
      </c>
      <c r="CP79" s="40" t="s">
        <v>348</v>
      </c>
      <c r="CQ79" s="40" t="s">
        <v>348</v>
      </c>
      <c r="CR79" s="40" t="s">
        <v>348</v>
      </c>
      <c r="CS79" s="40" t="s">
        <v>348</v>
      </c>
      <c r="CT79" s="44" t="s">
        <v>348</v>
      </c>
      <c r="CU79" s="32" t="s">
        <v>354</v>
      </c>
      <c r="CV79" s="47">
        <v>2</v>
      </c>
      <c r="CW79" s="47">
        <v>3</v>
      </c>
      <c r="CX79" s="47">
        <v>3</v>
      </c>
      <c r="CY79" s="55">
        <v>4</v>
      </c>
      <c r="CZ79" s="34" t="s">
        <v>354</v>
      </c>
      <c r="DA79" s="47">
        <f t="shared" si="50"/>
        <v>2</v>
      </c>
      <c r="DB79" s="47">
        <f t="shared" si="51"/>
        <v>6</v>
      </c>
      <c r="DC79" s="47">
        <f t="shared" si="52"/>
        <v>18</v>
      </c>
      <c r="DD79" s="179">
        <f t="shared" si="53"/>
        <v>72</v>
      </c>
      <c r="DE79" s="32">
        <v>30</v>
      </c>
      <c r="DF79" s="47">
        <v>50</v>
      </c>
      <c r="DG79" s="47">
        <v>90</v>
      </c>
      <c r="DH79" s="47">
        <v>150</v>
      </c>
      <c r="DI79" s="55">
        <v>450</v>
      </c>
      <c r="DJ79" s="174">
        <v>1</v>
      </c>
      <c r="DK79" s="49">
        <f t="shared" si="54"/>
        <v>0.83333333333333337</v>
      </c>
      <c r="DL79" s="49">
        <f t="shared" si="55"/>
        <v>0.5</v>
      </c>
      <c r="DM79" s="49">
        <f t="shared" si="56"/>
        <v>0.27777777777777779</v>
      </c>
      <c r="DN79" s="56">
        <f t="shared" si="57"/>
        <v>0.20833333333333334</v>
      </c>
      <c r="DO79" s="45" t="s">
        <v>350</v>
      </c>
      <c r="DP79" s="31"/>
      <c r="DQ79" s="46">
        <v>4</v>
      </c>
      <c r="DR79" s="32">
        <v>49</v>
      </c>
      <c r="DS79" s="47">
        <v>19</v>
      </c>
      <c r="DT79" s="47">
        <v>23</v>
      </c>
      <c r="DU79" s="47">
        <v>25</v>
      </c>
      <c r="DV79" s="47">
        <v>9</v>
      </c>
      <c r="DW79" s="47">
        <v>6</v>
      </c>
      <c r="DX79" s="47">
        <v>9</v>
      </c>
      <c r="DY79" s="47">
        <v>5</v>
      </c>
      <c r="DZ79" s="48">
        <f t="shared" si="58"/>
        <v>32</v>
      </c>
      <c r="EA79" s="32">
        <f>RANK(DR79,$DR$9:$DR$350,0)</f>
        <v>177</v>
      </c>
      <c r="EB79" s="47">
        <f>RANK(DS79,$DS$9:$DS$350,0)</f>
        <v>240</v>
      </c>
      <c r="EC79" s="47">
        <f>RANK(DT79,$DT$9:$DT$350,0)</f>
        <v>187</v>
      </c>
      <c r="ED79" s="47">
        <f>RANK(DU79,$DU$9:$DU$350,0)</f>
        <v>162</v>
      </c>
      <c r="EE79" s="47">
        <f>RANK(DV79,$DV$9:$DV$350,0)</f>
        <v>234</v>
      </c>
      <c r="EF79" s="47">
        <f>RANK(DW79,$DW$9:$DW$350,0)</f>
        <v>258</v>
      </c>
      <c r="EG79" s="47">
        <f>RANK(DX79,$DX$9:$DX$350,0)</f>
        <v>276</v>
      </c>
      <c r="EH79" s="47">
        <f>RANK(DY79,$DY$9:$DY$350,0)</f>
        <v>292</v>
      </c>
      <c r="EI79" s="48">
        <f>RANK(DZ79,$DZ$9:$DZ$350,0)</f>
        <v>236</v>
      </c>
      <c r="EJ79" s="32">
        <f>COUNTIFS($DR$9:$DR$350,"&gt;"&amp;DR79,$DO$9:$DO$350,DO79)+1</f>
        <v>46</v>
      </c>
      <c r="EK79" s="47">
        <f>COUNTIFS($DS$9:$DS$350,"&gt;"&amp;DS79,$DO$9:$DO$350,DO79)+1</f>
        <v>39</v>
      </c>
      <c r="EL79" s="47">
        <f>COUNTIFS($DT$9:$DT$350,"&gt;"&amp;DT79,$DO$9:$DO$350,DO79)+1</f>
        <v>48</v>
      </c>
      <c r="EM79" s="47">
        <f>COUNTIFS($DU$9:$DU$350,"&gt;"&amp;DU79,$DO$9:$DO$350,DO79)+1</f>
        <v>49</v>
      </c>
      <c r="EN79" s="47">
        <f>COUNTIFS($DV$9:$DV$350,"&gt;"&amp;DV79,$DO$9:$DO$350,DO79)+1</f>
        <v>49</v>
      </c>
      <c r="EO79" s="47">
        <f>COUNTIFS($DW$9:$DW$350,"&gt;"&amp;DW79,$DO$9:$DO$350,DO79)+1</f>
        <v>49</v>
      </c>
      <c r="EP79" s="47">
        <f>COUNTIFS($DX$9:$DX$350,"&gt;"&amp;DX79,$DO$9:$DO$350,DO79)+1</f>
        <v>41</v>
      </c>
      <c r="EQ79" s="47">
        <f>COUNTIFS($DY$9:$DY$350,"&gt;"&amp;DY79,$DO$9:$DO$350,DO79)+1</f>
        <v>47</v>
      </c>
      <c r="ER79" s="48">
        <f>COUNTIFS($DZ$9:$DZ$350,"&gt;"&amp;DZ79,$DO$9:$DO$350,DO79)+1</f>
        <v>49</v>
      </c>
      <c r="ES79" s="164">
        <f t="shared" si="59"/>
        <v>1.17</v>
      </c>
      <c r="ET79" s="165">
        <f t="shared" si="60"/>
        <v>0.45</v>
      </c>
      <c r="EU79" s="165">
        <f t="shared" si="61"/>
        <v>0.55000000000000004</v>
      </c>
      <c r="EV79" s="165">
        <f t="shared" si="62"/>
        <v>0.6</v>
      </c>
      <c r="EW79" s="165">
        <f t="shared" si="63"/>
        <v>0.21</v>
      </c>
      <c r="EX79" s="165">
        <f t="shared" si="64"/>
        <v>0.14000000000000001</v>
      </c>
      <c r="EY79" s="165">
        <f t="shared" si="65"/>
        <v>0.21</v>
      </c>
      <c r="EZ79" s="165">
        <f t="shared" si="66"/>
        <v>0.12</v>
      </c>
      <c r="FA79" s="213">
        <f t="shared" si="67"/>
        <v>0.76</v>
      </c>
      <c r="FB79" s="164">
        <f>ROUND(((ES79-AVERAGE(ES$9:ES$350))/STDEVP(ES$9:ES$350)*10+50),2)</f>
        <v>56.97</v>
      </c>
      <c r="FC79" s="165">
        <f>ROUND(((ET79-AVERAGE(ET$9:ET$350))/STDEVP(ET$9:ET$350)*10+50),2)</f>
        <v>42.31</v>
      </c>
      <c r="FD79" s="165">
        <f>ROUND(((EU79-AVERAGE(EU$9:EU$350))/STDEVP(EU$9:EU$350)*10+50),2)</f>
        <v>48.83</v>
      </c>
      <c r="FE79" s="165">
        <f>ROUND(((EV79-AVERAGE(EV$9:EV$350))/STDEVP(EV$9:EV$350)*10+50),2)</f>
        <v>54.66</v>
      </c>
      <c r="FF79" s="165">
        <f>ROUND(((EW79-AVERAGE(EW$9:EW$350))/STDEVP(EW$9:EW$350)*10+50),2)</f>
        <v>43.7</v>
      </c>
      <c r="FG79" s="165">
        <f>ROUND(((EX79-AVERAGE(EX$9:EX$350))/STDEVP(EX$9:EX$350)*10+50),2)</f>
        <v>42.45</v>
      </c>
      <c r="FH79" s="165">
        <f>ROUND(((EY79-AVERAGE(EY$9:EY$350))/STDEVP(EY$9:EY$350)*10+50),2)</f>
        <v>37.06</v>
      </c>
      <c r="FI79" s="165">
        <f>ROUND(((EZ79-AVERAGE(EZ$9:EZ$350))/STDEVP(EZ$9:EZ$350)*10+50),2)</f>
        <v>34.6</v>
      </c>
      <c r="FJ79" s="166">
        <f>ROUND(((FA79-AVERAGE(FA$9:FA$350))/STDEVP(FA$9:FA$350)*10+50),2)</f>
        <v>42.36</v>
      </c>
      <c r="FK79" s="32">
        <f>RANK(FB79,$FB$9:$FB$350,0)</f>
        <v>85</v>
      </c>
      <c r="FL79" s="47">
        <f>RANK(FC79,$FC$9:$FC$350,0)</f>
        <v>228</v>
      </c>
      <c r="FM79" s="47">
        <f>RANK(FD79,$FD$9:$FD$350,0)</f>
        <v>153</v>
      </c>
      <c r="FN79" s="47">
        <f>RANK(FE79,$FE$9:$FE$350,0)</f>
        <v>77</v>
      </c>
      <c r="FO79" s="47">
        <f>RANK(FF79,$FF$9:$FF$350,0)</f>
        <v>231</v>
      </c>
      <c r="FP79" s="47">
        <f>RANK(FG79,$FG$9:$FG$350,0)</f>
        <v>270</v>
      </c>
      <c r="FQ79" s="47">
        <f>RANK(FH79,$FH$9:$FH$350,0)</f>
        <v>302</v>
      </c>
      <c r="FR79" s="47">
        <f>RANK(FI79,$FI$9:$FI$350,0)</f>
        <v>309</v>
      </c>
      <c r="FS79" s="48">
        <f>RANK(FJ79,$FJ$9:$FJ$350,0)</f>
        <v>246</v>
      </c>
      <c r="FT79" s="164">
        <f>ROUND(AVERAGEIF($DO$9:$DO$347,$DO79,$ES$9:$ES$347),2)</f>
        <v>1.1599999999999999</v>
      </c>
      <c r="FU79" s="165">
        <f>ROUND(AVERAGEIF($DO$9:$DO$347,$DO79,$ET$9:$ET$347),2)</f>
        <v>0.45</v>
      </c>
      <c r="FV79" s="165">
        <f>ROUND(AVERAGEIF($DO$9:$DO$347,$DO79,$EU$9:$EU$347),2)</f>
        <v>0.66</v>
      </c>
      <c r="FW79" s="165">
        <f>ROUND(AVERAGEIF($DO$9:$DO$347,$DO79,$EV$9:$EV$347),2)</f>
        <v>0.73</v>
      </c>
      <c r="FX79" s="165">
        <f>ROUND(AVERAGEIF($DO$9:$DO$347,$DO79,$EW$9:$EW$347),2)</f>
        <v>0.26</v>
      </c>
      <c r="FY79" s="165">
        <f>ROUND(AVERAGEIF($DO$9:$DO$347,$DO79,$EX$9:$EX$347),2)</f>
        <v>0.2</v>
      </c>
      <c r="FZ79" s="165">
        <f>ROUND(AVERAGEIF($DO$9:$DO$347,$DO79,$EY$9:$EY$347),2)</f>
        <v>0.28000000000000003</v>
      </c>
      <c r="GA79" s="165">
        <f>ROUND(AVERAGEIF($DO$9:$DO$347,$DO79,$EZ$9:$EZ$347),2)</f>
        <v>0.23</v>
      </c>
      <c r="GB79" s="166">
        <f>ROUND(AVERAGEIF($DO$9:$DO$347,$DO79,$FA$9:$FA$347),2)</f>
        <v>0.92</v>
      </c>
      <c r="GC79" s="239">
        <f t="shared" si="68"/>
        <v>1.0000000000000009E-2</v>
      </c>
      <c r="GD79" s="243">
        <f t="shared" si="69"/>
        <v>0</v>
      </c>
      <c r="GE79" s="243">
        <f t="shared" si="70"/>
        <v>-0.10999999999999999</v>
      </c>
      <c r="GF79" s="243">
        <f t="shared" si="71"/>
        <v>-0.13</v>
      </c>
      <c r="GG79" s="243">
        <f t="shared" si="72"/>
        <v>-5.0000000000000017E-2</v>
      </c>
      <c r="GH79" s="243">
        <f t="shared" si="73"/>
        <v>-0.06</v>
      </c>
      <c r="GI79" s="243">
        <f t="shared" si="74"/>
        <v>-7.0000000000000034E-2</v>
      </c>
      <c r="GJ79" s="243">
        <f t="shared" si="75"/>
        <v>-0.11000000000000001</v>
      </c>
      <c r="GK79" s="244">
        <f t="shared" si="76"/>
        <v>-0.16000000000000003</v>
      </c>
      <c r="GL79" s="238">
        <f>COUNTIFS($ES$9:$ES$350,"&gt;"&amp;ES79,$DO$9:$DO$350,$DO79)+1</f>
        <v>36</v>
      </c>
      <c r="GM79" s="240">
        <f>COUNTIFS($ET$9:$ET$350,"&gt;"&amp;ET79,$DO$9:$DO$350,$DO79)+1</f>
        <v>32</v>
      </c>
      <c r="GN79" s="240">
        <f>COUNTIFS($EU$9:$EU$350,"&gt;"&amp;EU79,$DO$9:$DO$350,$DO79)+1</f>
        <v>46</v>
      </c>
      <c r="GO79" s="240">
        <f>COUNTIFS($EV$9:$EV$350,"&gt;"&amp;EV79,$DO$9:$DO$350,$DO79)+1</f>
        <v>42</v>
      </c>
      <c r="GP79" s="240">
        <f>COUNTIFS($EW$9:$EW$350,"&gt;"&amp;EW79,$DO$9:$DO$350,$DO79)+1</f>
        <v>49</v>
      </c>
      <c r="GQ79" s="240">
        <f>COUNTIFS($EX$9:$EX$350,"&gt;"&amp;EX79,$DO$9:$DO$350,$DO79)+1</f>
        <v>62</v>
      </c>
      <c r="GR79" s="240">
        <f>COUNTIFS($EY$9:$EY$350,"&gt;"&amp;EY79,$DO$9:$DO$350,$DO79)+1</f>
        <v>52</v>
      </c>
      <c r="GS79" s="240">
        <f>COUNTIFS($EZ$9:$EZ$350,"&gt;"&amp;EZ79,$DO$9:$DO$350,$DO79)+1</f>
        <v>58</v>
      </c>
      <c r="GT79" s="241">
        <f>COUNTIFS($FA$9:$FA$350,"&gt;"&amp;FA79,$DO$9:$DO$350,$DO79)+1</f>
        <v>49</v>
      </c>
      <c r="GU79" s="167"/>
      <c r="GV79" s="49"/>
      <c r="GW79" s="49"/>
      <c r="GX79" s="49"/>
      <c r="GY79" s="49"/>
      <c r="GZ79" s="50"/>
      <c r="HA79" s="51"/>
      <c r="HB79" s="52"/>
      <c r="HC79" s="53"/>
      <c r="HD79" s="49"/>
      <c r="HE79" s="49"/>
      <c r="HF79" s="49"/>
      <c r="HG79" s="49"/>
      <c r="HH79" s="49"/>
      <c r="HI79" s="49"/>
      <c r="HJ79" s="144"/>
      <c r="HK79" s="51"/>
      <c r="HL79" s="49"/>
      <c r="HM79" s="49"/>
      <c r="HN79" s="49"/>
      <c r="HO79" s="49"/>
      <c r="HP79" s="49"/>
      <c r="HQ79" s="49"/>
      <c r="HR79" s="150"/>
      <c r="HS79" s="53"/>
      <c r="HT79" s="49"/>
      <c r="HU79" s="49"/>
      <c r="HV79" s="49"/>
      <c r="HW79" s="49"/>
      <c r="HX79" s="49"/>
      <c r="HY79" s="49"/>
      <c r="HZ79" s="144"/>
      <c r="IA79" s="51"/>
      <c r="IB79" s="49"/>
      <c r="IC79" s="49"/>
      <c r="ID79" s="49"/>
      <c r="IE79" s="49"/>
      <c r="IF79" s="49"/>
      <c r="IG79" s="49"/>
      <c r="IH79" s="49"/>
      <c r="II79" s="49"/>
      <c r="IJ79" s="49"/>
      <c r="IK79" s="49"/>
      <c r="IL79" s="49"/>
      <c r="IM79" s="150"/>
      <c r="IN79" s="51"/>
      <c r="IO79" s="49"/>
      <c r="IP79" s="49"/>
      <c r="IQ79" s="49"/>
      <c r="IR79" s="150"/>
      <c r="IS79" s="53"/>
      <c r="IT79" s="49"/>
      <c r="IU79" s="49"/>
      <c r="IV79" s="49"/>
      <c r="IW79" s="49"/>
      <c r="IX79" s="156"/>
      <c r="IY79" s="49"/>
      <c r="IZ79" s="49"/>
      <c r="JA79" s="49"/>
      <c r="JB79" s="49"/>
      <c r="JC79" s="49"/>
      <c r="JD79" s="49"/>
      <c r="JE79" s="49"/>
      <c r="JF79" s="49"/>
      <c r="JG79" s="156"/>
      <c r="JH79" s="49"/>
      <c r="JI79" s="49"/>
      <c r="JJ79" s="49"/>
      <c r="JK79" s="49"/>
      <c r="JL79" s="49"/>
      <c r="JM79" s="49"/>
      <c r="JN79" s="144"/>
      <c r="JO79" s="54"/>
      <c r="JP79" s="55"/>
      <c r="JQ79" s="51"/>
      <c r="JR79" s="49"/>
      <c r="JS79" s="47"/>
      <c r="JT79" s="47"/>
      <c r="JU79" s="47"/>
      <c r="JV79" s="245"/>
      <c r="JW79" s="53"/>
      <c r="JX79" s="49"/>
      <c r="JY79" s="49"/>
      <c r="JZ79" s="49"/>
      <c r="KA79" s="144"/>
      <c r="KB79" s="51"/>
      <c r="KC79" s="49"/>
      <c r="KD79" s="49"/>
      <c r="KE79" s="49"/>
      <c r="KF79" s="49"/>
      <c r="KG79" s="49"/>
      <c r="KH79" s="49"/>
      <c r="KI79" s="49"/>
      <c r="KJ79" s="150"/>
      <c r="KK79" s="53"/>
      <c r="KL79" s="49"/>
      <c r="KM79" s="49"/>
      <c r="KN79" s="49"/>
      <c r="KO79" s="49"/>
      <c r="KP79" s="49"/>
      <c r="KQ79" s="49"/>
      <c r="KR79" s="49"/>
      <c r="KS79" s="49"/>
      <c r="KT79" s="49"/>
      <c r="KU79" s="49"/>
      <c r="KV79" s="49"/>
      <c r="KW79" s="156"/>
      <c r="KX79" s="156"/>
      <c r="KY79" s="156"/>
      <c r="KZ79" s="49"/>
      <c r="LA79" s="49"/>
      <c r="LB79" s="49"/>
      <c r="LC79" s="49"/>
      <c r="LD79" s="49"/>
      <c r="LE79" s="156"/>
      <c r="LF79" s="49"/>
      <c r="LG79" s="49"/>
      <c r="LH79" s="49"/>
      <c r="LI79" s="49"/>
      <c r="LJ79" s="49"/>
      <c r="LK79" s="49"/>
      <c r="LL79" s="49"/>
      <c r="LM79" s="49"/>
      <c r="LN79" s="156"/>
      <c r="LO79" s="49"/>
      <c r="LP79" s="49"/>
      <c r="LQ79" s="49"/>
      <c r="LR79" s="49"/>
      <c r="LS79" s="49"/>
      <c r="LT79" s="49"/>
      <c r="LU79" s="56"/>
      <c r="LV79" s="35" t="s">
        <v>505</v>
      </c>
      <c r="LW79" s="36" t="s">
        <v>510</v>
      </c>
      <c r="LX79" s="198" t="s">
        <v>511</v>
      </c>
      <c r="LY79" s="204" t="s">
        <v>996</v>
      </c>
      <c r="LZ79" s="193"/>
      <c r="MA79" s="5" t="s">
        <v>1</v>
      </c>
    </row>
    <row r="80" spans="1:339" ht="17.25" customHeight="1" x14ac:dyDescent="0.15">
      <c r="A80" s="181">
        <v>72</v>
      </c>
      <c r="B80" s="242" t="s">
        <v>510</v>
      </c>
      <c r="C80" s="37"/>
      <c r="D80" s="37"/>
      <c r="E80" s="38" t="s">
        <v>345</v>
      </c>
      <c r="F80" s="36">
        <v>75</v>
      </c>
      <c r="G80" s="36" t="s">
        <v>373</v>
      </c>
      <c r="H80" s="36"/>
      <c r="I80" s="39" t="s">
        <v>348</v>
      </c>
      <c r="J80" s="40" t="s">
        <v>348</v>
      </c>
      <c r="K80" s="40" t="s">
        <v>348</v>
      </c>
      <c r="L80" s="40" t="s">
        <v>348</v>
      </c>
      <c r="M80" s="40" t="s">
        <v>348</v>
      </c>
      <c r="N80" s="40" t="s">
        <v>348</v>
      </c>
      <c r="O80" s="40" t="s">
        <v>348</v>
      </c>
      <c r="P80" s="40" t="s">
        <v>348</v>
      </c>
      <c r="Q80" s="40" t="s">
        <v>348</v>
      </c>
      <c r="R80" s="41" t="s">
        <v>348</v>
      </c>
      <c r="S80" s="42" t="s">
        <v>348</v>
      </c>
      <c r="T80" s="40" t="s">
        <v>348</v>
      </c>
      <c r="U80" s="40" t="s">
        <v>348</v>
      </c>
      <c r="V80" s="40" t="s">
        <v>348</v>
      </c>
      <c r="W80" s="40" t="s">
        <v>348</v>
      </c>
      <c r="X80" s="40" t="s">
        <v>348</v>
      </c>
      <c r="Y80" s="40" t="s">
        <v>348</v>
      </c>
      <c r="Z80" s="40" t="s">
        <v>348</v>
      </c>
      <c r="AA80" s="40" t="s">
        <v>348</v>
      </c>
      <c r="AB80" s="41" t="s">
        <v>348</v>
      </c>
      <c r="AC80" s="42" t="s">
        <v>348</v>
      </c>
      <c r="AD80" s="40" t="s">
        <v>348</v>
      </c>
      <c r="AE80" s="40" t="s">
        <v>348</v>
      </c>
      <c r="AF80" s="40" t="s">
        <v>348</v>
      </c>
      <c r="AG80" s="40" t="s">
        <v>348</v>
      </c>
      <c r="AH80" s="40" t="s">
        <v>348</v>
      </c>
      <c r="AI80" s="40" t="s">
        <v>348</v>
      </c>
      <c r="AJ80" s="40" t="s">
        <v>348</v>
      </c>
      <c r="AK80" s="40" t="s">
        <v>348</v>
      </c>
      <c r="AL80" s="41" t="s">
        <v>348</v>
      </c>
      <c r="AM80" s="42" t="s">
        <v>348</v>
      </c>
      <c r="AN80" s="40" t="s">
        <v>348</v>
      </c>
      <c r="AO80" s="40" t="s">
        <v>348</v>
      </c>
      <c r="AP80" s="40" t="s">
        <v>348</v>
      </c>
      <c r="AQ80" s="40" t="s">
        <v>348</v>
      </c>
      <c r="AR80" s="40" t="s">
        <v>348</v>
      </c>
      <c r="AS80" s="40" t="s">
        <v>348</v>
      </c>
      <c r="AT80" s="40" t="s">
        <v>348</v>
      </c>
      <c r="AU80" s="40" t="s">
        <v>348</v>
      </c>
      <c r="AV80" s="41" t="s">
        <v>348</v>
      </c>
      <c r="AW80" s="42" t="s">
        <v>348</v>
      </c>
      <c r="AX80" s="40" t="s">
        <v>348</v>
      </c>
      <c r="AY80" s="40" t="s">
        <v>348</v>
      </c>
      <c r="AZ80" s="40" t="s">
        <v>348</v>
      </c>
      <c r="BA80" s="40" t="s">
        <v>348</v>
      </c>
      <c r="BB80" s="40" t="s">
        <v>348</v>
      </c>
      <c r="BC80" s="40" t="s">
        <v>348</v>
      </c>
      <c r="BD80" s="40" t="s">
        <v>348</v>
      </c>
      <c r="BE80" s="40" t="s">
        <v>347</v>
      </c>
      <c r="BF80" s="41" t="s">
        <v>347</v>
      </c>
      <c r="BG80" s="42" t="s">
        <v>347</v>
      </c>
      <c r="BH80" s="40" t="s">
        <v>347</v>
      </c>
      <c r="BI80" s="40" t="s">
        <v>347</v>
      </c>
      <c r="BJ80" s="40" t="s">
        <v>347</v>
      </c>
      <c r="BK80" s="40" t="s">
        <v>347</v>
      </c>
      <c r="BL80" s="40" t="s">
        <v>347</v>
      </c>
      <c r="BM80" s="40" t="s">
        <v>348</v>
      </c>
      <c r="BN80" s="40" t="s">
        <v>348</v>
      </c>
      <c r="BO80" s="40" t="s">
        <v>348</v>
      </c>
      <c r="BP80" s="41" t="s">
        <v>348</v>
      </c>
      <c r="BQ80" s="43" t="s">
        <v>348</v>
      </c>
      <c r="BR80" s="40" t="s">
        <v>348</v>
      </c>
      <c r="BS80" s="40" t="s">
        <v>348</v>
      </c>
      <c r="BT80" s="40" t="s">
        <v>348</v>
      </c>
      <c r="BU80" s="40" t="s">
        <v>348</v>
      </c>
      <c r="BV80" s="40" t="s">
        <v>348</v>
      </c>
      <c r="BW80" s="40" t="s">
        <v>348</v>
      </c>
      <c r="BX80" s="40" t="s">
        <v>348</v>
      </c>
      <c r="BY80" s="40" t="s">
        <v>348</v>
      </c>
      <c r="BZ80" s="41" t="s">
        <v>348</v>
      </c>
      <c r="CA80" s="42" t="s">
        <v>348</v>
      </c>
      <c r="CB80" s="40" t="s">
        <v>348</v>
      </c>
      <c r="CC80" s="40" t="s">
        <v>348</v>
      </c>
      <c r="CD80" s="40" t="s">
        <v>348</v>
      </c>
      <c r="CE80" s="40" t="s">
        <v>348</v>
      </c>
      <c r="CF80" s="40" t="s">
        <v>348</v>
      </c>
      <c r="CG80" s="40" t="s">
        <v>348</v>
      </c>
      <c r="CH80" s="40" t="s">
        <v>348</v>
      </c>
      <c r="CI80" s="40" t="s">
        <v>348</v>
      </c>
      <c r="CJ80" s="41" t="s">
        <v>348</v>
      </c>
      <c r="CK80" s="42" t="s">
        <v>348</v>
      </c>
      <c r="CL80" s="40" t="s">
        <v>348</v>
      </c>
      <c r="CM80" s="40" t="s">
        <v>348</v>
      </c>
      <c r="CN80" s="40" t="s">
        <v>348</v>
      </c>
      <c r="CO80" s="40" t="s">
        <v>348</v>
      </c>
      <c r="CP80" s="40" t="s">
        <v>348</v>
      </c>
      <c r="CQ80" s="40" t="s">
        <v>348</v>
      </c>
      <c r="CR80" s="40" t="s">
        <v>348</v>
      </c>
      <c r="CS80" s="40" t="s">
        <v>348</v>
      </c>
      <c r="CT80" s="44" t="s">
        <v>348</v>
      </c>
      <c r="CU80" s="32" t="s">
        <v>354</v>
      </c>
      <c r="CV80" s="47">
        <v>2</v>
      </c>
      <c r="CW80" s="47">
        <v>3</v>
      </c>
      <c r="CX80" s="47">
        <v>3</v>
      </c>
      <c r="CY80" s="55">
        <v>4</v>
      </c>
      <c r="CZ80" s="34" t="s">
        <v>354</v>
      </c>
      <c r="DA80" s="47">
        <f t="shared" si="50"/>
        <v>2</v>
      </c>
      <c r="DB80" s="47">
        <f t="shared" si="51"/>
        <v>6</v>
      </c>
      <c r="DC80" s="47">
        <f t="shared" si="52"/>
        <v>18</v>
      </c>
      <c r="DD80" s="179">
        <f t="shared" si="53"/>
        <v>72</v>
      </c>
      <c r="DE80" s="32">
        <v>300</v>
      </c>
      <c r="DF80" s="47">
        <v>450</v>
      </c>
      <c r="DG80" s="47">
        <v>900</v>
      </c>
      <c r="DH80" s="47">
        <v>1500</v>
      </c>
      <c r="DI80" s="55">
        <v>4500</v>
      </c>
      <c r="DJ80" s="174">
        <v>1</v>
      </c>
      <c r="DK80" s="49">
        <f t="shared" si="54"/>
        <v>0.75</v>
      </c>
      <c r="DL80" s="49">
        <f t="shared" si="55"/>
        <v>0.5</v>
      </c>
      <c r="DM80" s="49">
        <f t="shared" si="56"/>
        <v>0.27777777777777773</v>
      </c>
      <c r="DN80" s="56">
        <f t="shared" si="57"/>
        <v>0.20833333333333334</v>
      </c>
      <c r="DO80" s="45" t="s">
        <v>357</v>
      </c>
      <c r="DP80" s="31" t="s">
        <v>370</v>
      </c>
      <c r="DQ80" s="46">
        <v>4</v>
      </c>
      <c r="DR80" s="32">
        <v>74</v>
      </c>
      <c r="DS80" s="47">
        <v>28</v>
      </c>
      <c r="DT80" s="47">
        <v>54</v>
      </c>
      <c r="DU80" s="47">
        <v>36</v>
      </c>
      <c r="DV80" s="47">
        <v>9</v>
      </c>
      <c r="DW80" s="47">
        <v>9</v>
      </c>
      <c r="DX80" s="47">
        <v>59</v>
      </c>
      <c r="DY80" s="47">
        <v>72</v>
      </c>
      <c r="DZ80" s="48">
        <f t="shared" si="58"/>
        <v>63</v>
      </c>
      <c r="EA80" s="32">
        <f>RANK(DR80,$DR$9:$DR$350,0)</f>
        <v>89</v>
      </c>
      <c r="EB80" s="47">
        <f>RANK(DS80,$DS$9:$DS$350,0)</f>
        <v>199</v>
      </c>
      <c r="EC80" s="47">
        <f>RANK(DT80,$DT$9:$DT$350,0)</f>
        <v>66</v>
      </c>
      <c r="ED80" s="47">
        <f>RANK(DU80,$DU$9:$DU$350,0)</f>
        <v>100</v>
      </c>
      <c r="EE80" s="47">
        <f>RANK(DV80,$DV$9:$DV$350,0)</f>
        <v>234</v>
      </c>
      <c r="EF80" s="47">
        <f>RANK(DW80,$DW$9:$DW$350,0)</f>
        <v>213</v>
      </c>
      <c r="EG80" s="47">
        <f>RANK(DX80,$DX$9:$DX$350,0)</f>
        <v>58</v>
      </c>
      <c r="EH80" s="47">
        <f>RANK(DY80,$DY$9:$DY$350,0)</f>
        <v>34</v>
      </c>
      <c r="EI80" s="48">
        <f>RANK(DZ80,$DZ$9:$DZ$350,0)</f>
        <v>126</v>
      </c>
      <c r="EJ80" s="32">
        <f>COUNTIFS($DR$9:$DR$350,"&gt;"&amp;DR80,$DO$9:$DO$350,DO80)+1</f>
        <v>20</v>
      </c>
      <c r="EK80" s="47">
        <f>COUNTIFS($DS$9:$DS$350,"&gt;"&amp;DS80,$DO$9:$DO$350,DO80)+1</f>
        <v>23</v>
      </c>
      <c r="EL80" s="47">
        <f>COUNTIFS($DT$9:$DT$350,"&gt;"&amp;DT80,$DO$9:$DO$350,DO80)+1</f>
        <v>27</v>
      </c>
      <c r="EM80" s="47">
        <f>COUNTIFS($DU$9:$DU$350,"&gt;"&amp;DU80,$DO$9:$DO$350,DO80)+1</f>
        <v>19</v>
      </c>
      <c r="EN80" s="47">
        <f>COUNTIFS($DV$9:$DV$350,"&gt;"&amp;DV80,$DO$9:$DO$350,DO80)+1</f>
        <v>24</v>
      </c>
      <c r="EO80" s="47">
        <f>COUNTIFS($DW$9:$DW$350,"&gt;"&amp;DW80,$DO$9:$DO$350,DO80)+1</f>
        <v>23</v>
      </c>
      <c r="EP80" s="47">
        <f>COUNTIFS($DX$9:$DX$350,"&gt;"&amp;DX80,$DO$9:$DO$350,DO80)+1</f>
        <v>17</v>
      </c>
      <c r="EQ80" s="47">
        <f>COUNTIFS($DY$9:$DY$350,"&gt;"&amp;DY80,$DO$9:$DO$350,DO80)+1</f>
        <v>11</v>
      </c>
      <c r="ER80" s="48">
        <f>COUNTIFS($DZ$9:$DZ$350,"&gt;"&amp;DZ80,$DO$9:$DO$350,DO80)+1</f>
        <v>27</v>
      </c>
      <c r="ES80" s="164">
        <f t="shared" si="59"/>
        <v>0.99</v>
      </c>
      <c r="ET80" s="165">
        <f t="shared" si="60"/>
        <v>0.37</v>
      </c>
      <c r="EU80" s="165">
        <f t="shared" si="61"/>
        <v>0.72</v>
      </c>
      <c r="EV80" s="165">
        <f t="shared" si="62"/>
        <v>0.48</v>
      </c>
      <c r="EW80" s="165">
        <f t="shared" si="63"/>
        <v>0.12</v>
      </c>
      <c r="EX80" s="165">
        <f t="shared" si="64"/>
        <v>0.12</v>
      </c>
      <c r="EY80" s="165">
        <f t="shared" si="65"/>
        <v>0.79</v>
      </c>
      <c r="EZ80" s="165">
        <f t="shared" si="66"/>
        <v>0.96</v>
      </c>
      <c r="FA80" s="213">
        <f t="shared" si="67"/>
        <v>0.84</v>
      </c>
      <c r="FB80" s="164">
        <f>ROUND(((ES80-AVERAGE(ES$9:ES$350))/STDEVP(ES$9:ES$350)*10+50),2)</f>
        <v>50.32</v>
      </c>
      <c r="FC80" s="165">
        <f>ROUND(((ET80-AVERAGE(ET$9:ET$350))/STDEVP(ET$9:ET$350)*10+50),2)</f>
        <v>40.08</v>
      </c>
      <c r="FD80" s="165">
        <f>ROUND(((EU80-AVERAGE(EU$9:EU$350))/STDEVP(EU$9:EU$350)*10+50),2)</f>
        <v>55.47</v>
      </c>
      <c r="FE80" s="165">
        <f>ROUND(((EV80-AVERAGE(EV$9:EV$350))/STDEVP(EV$9:EV$350)*10+50),2)</f>
        <v>48.55</v>
      </c>
      <c r="FF80" s="165">
        <f>ROUND(((EW80-AVERAGE(EW$9:EW$350))/STDEVP(EW$9:EW$350)*10+50),2)</f>
        <v>40.64</v>
      </c>
      <c r="FG80" s="165">
        <f>ROUND(((EX80-AVERAGE(EX$9:EX$350))/STDEVP(EX$9:EX$350)*10+50),2)</f>
        <v>41.74</v>
      </c>
      <c r="FH80" s="165">
        <f>ROUND(((EY80-AVERAGE(EY$9:EY$350))/STDEVP(EY$9:EY$350)*10+50),2)</f>
        <v>54.49</v>
      </c>
      <c r="FI80" s="165">
        <f>ROUND(((EZ80-AVERAGE(EZ$9:EZ$350))/STDEVP(EZ$9:EZ$350)*10+50),2)</f>
        <v>59.77</v>
      </c>
      <c r="FJ80" s="166">
        <f>ROUND(((FA80-AVERAGE(FA$9:FA$350))/STDEVP(FA$9:FA$350)*10+50),2)</f>
        <v>45.2</v>
      </c>
      <c r="FK80" s="32">
        <f>RANK(FB80,$FB$9:$FB$350,0)</f>
        <v>143</v>
      </c>
      <c r="FL80" s="47">
        <f>RANK(FC80,$FC$9:$FC$350,0)</f>
        <v>264</v>
      </c>
      <c r="FM80" s="47">
        <f>RANK(FD80,$FD$9:$FD$350,0)</f>
        <v>79</v>
      </c>
      <c r="FN80" s="47">
        <f>RANK(FE80,$FE$9:$FE$350,0)</f>
        <v>159</v>
      </c>
      <c r="FO80" s="47">
        <f>RANK(FF80,$FF$9:$FF$350,0)</f>
        <v>303</v>
      </c>
      <c r="FP80" s="47">
        <f>RANK(FG80,$FG$9:$FG$350,0)</f>
        <v>298</v>
      </c>
      <c r="FQ80" s="47">
        <f>RANK(FH80,$FH$9:$FH$350,0)</f>
        <v>100</v>
      </c>
      <c r="FR80" s="47">
        <f>RANK(FI80,$FI$9:$FI$350,0)</f>
        <v>50</v>
      </c>
      <c r="FS80" s="48">
        <f>RANK(FJ80,$FJ$9:$FJ$350,0)</f>
        <v>188</v>
      </c>
      <c r="FT80" s="164">
        <f>ROUND(AVERAGEIF($DO$9:$DO$347,$DO80,$ES$9:$ES$347),2)</f>
        <v>0.97</v>
      </c>
      <c r="FU80" s="165">
        <f>ROUND(AVERAGEIF($DO$9:$DO$347,$DO80,$ET$9:$ET$347),2)</f>
        <v>0.37</v>
      </c>
      <c r="FV80" s="165">
        <f>ROUND(AVERAGEIF($DO$9:$DO$347,$DO80,$EU$9:$EU$347),2)</f>
        <v>0.82</v>
      </c>
      <c r="FW80" s="165">
        <f>ROUND(AVERAGEIF($DO$9:$DO$347,$DO80,$EV$9:$EV$347),2)</f>
        <v>0.42</v>
      </c>
      <c r="FX80" s="165">
        <f>ROUND(AVERAGEIF($DO$9:$DO$347,$DO80,$EW$9:$EW$347),2)</f>
        <v>0.16</v>
      </c>
      <c r="FY80" s="165">
        <f>ROUND(AVERAGEIF($DO$9:$DO$347,$DO80,$EX$9:$EX$347),2)</f>
        <v>0.15</v>
      </c>
      <c r="FZ80" s="165">
        <f>ROUND(AVERAGEIF($DO$9:$DO$347,$DO80,$EY$9:$EY$347),2)</f>
        <v>0.78</v>
      </c>
      <c r="GA80" s="165">
        <f>ROUND(AVERAGEIF($DO$9:$DO$347,$DO80,$EZ$9:$EZ$347),2)</f>
        <v>0.92</v>
      </c>
      <c r="GB80" s="166">
        <f>ROUND(AVERAGEIF($DO$9:$DO$347,$DO80,$FA$9:$FA$347),2)</f>
        <v>0.98</v>
      </c>
      <c r="GC80" s="239">
        <f t="shared" si="68"/>
        <v>2.0000000000000018E-2</v>
      </c>
      <c r="GD80" s="243">
        <f t="shared" si="69"/>
        <v>0</v>
      </c>
      <c r="GE80" s="243">
        <f t="shared" si="70"/>
        <v>-9.9999999999999978E-2</v>
      </c>
      <c r="GF80" s="243">
        <f t="shared" si="71"/>
        <v>0.06</v>
      </c>
      <c r="GG80" s="243">
        <f t="shared" si="72"/>
        <v>-4.0000000000000008E-2</v>
      </c>
      <c r="GH80" s="243">
        <f t="shared" si="73"/>
        <v>-0.03</v>
      </c>
      <c r="GI80" s="243">
        <f t="shared" si="74"/>
        <v>1.0000000000000009E-2</v>
      </c>
      <c r="GJ80" s="243">
        <f t="shared" si="75"/>
        <v>3.9999999999999925E-2</v>
      </c>
      <c r="GK80" s="244">
        <f t="shared" si="76"/>
        <v>-0.14000000000000001</v>
      </c>
      <c r="GL80" s="238">
        <f>COUNTIFS($ES$9:$ES$350,"&gt;"&amp;ES80,$DO$9:$DO$350,$DO80)+1</f>
        <v>24</v>
      </c>
      <c r="GM80" s="240">
        <f>COUNTIFS($ET$9:$ET$350,"&gt;"&amp;ET80,$DO$9:$DO$350,$DO80)+1</f>
        <v>23</v>
      </c>
      <c r="GN80" s="240">
        <f>COUNTIFS($EU$9:$EU$350,"&gt;"&amp;EU80,$DO$9:$DO$350,$DO80)+1</f>
        <v>36</v>
      </c>
      <c r="GO80" s="240">
        <f>COUNTIFS($EV$9:$EV$350,"&gt;"&amp;EV80,$DO$9:$DO$350,$DO80)+1</f>
        <v>18</v>
      </c>
      <c r="GP80" s="240">
        <f>COUNTIFS($EW$9:$EW$350,"&gt;"&amp;EW80,$DO$9:$DO$350,$DO80)+1</f>
        <v>46</v>
      </c>
      <c r="GQ80" s="240">
        <f>COUNTIFS($EX$9:$EX$350,"&gt;"&amp;EX80,$DO$9:$DO$350,$DO80)+1</f>
        <v>46</v>
      </c>
      <c r="GR80" s="240">
        <f>COUNTIFS($EY$9:$EY$350,"&gt;"&amp;EY80,$DO$9:$DO$350,$DO80)+1</f>
        <v>28</v>
      </c>
      <c r="GS80" s="240">
        <f>COUNTIFS($EZ$9:$EZ$350,"&gt;"&amp;EZ80,$DO$9:$DO$350,$DO80)+1</f>
        <v>26</v>
      </c>
      <c r="GT80" s="241">
        <f>COUNTIFS($FA$9:$FA$350,"&gt;"&amp;FA80,$DO$9:$DO$350,$DO80)+1</f>
        <v>41</v>
      </c>
      <c r="GU80" s="167">
        <v>7.0000000000000007E-2</v>
      </c>
      <c r="GV80" s="49"/>
      <c r="GW80" s="49"/>
      <c r="GX80" s="49"/>
      <c r="GY80" s="49"/>
      <c r="GZ80" s="50"/>
      <c r="HA80" s="51"/>
      <c r="HB80" s="52"/>
      <c r="HC80" s="53"/>
      <c r="HD80" s="49"/>
      <c r="HE80" s="49"/>
      <c r="HF80" s="49"/>
      <c r="HG80" s="49"/>
      <c r="HH80" s="49"/>
      <c r="HI80" s="49"/>
      <c r="HJ80" s="144"/>
      <c r="HK80" s="51"/>
      <c r="HL80" s="49"/>
      <c r="HM80" s="49"/>
      <c r="HN80" s="49"/>
      <c r="HO80" s="49"/>
      <c r="HP80" s="49"/>
      <c r="HQ80" s="49"/>
      <c r="HR80" s="150"/>
      <c r="HS80" s="53"/>
      <c r="HT80" s="49"/>
      <c r="HU80" s="49"/>
      <c r="HV80" s="49"/>
      <c r="HW80" s="49"/>
      <c r="HX80" s="49"/>
      <c r="HY80" s="49"/>
      <c r="HZ80" s="144"/>
      <c r="IA80" s="51"/>
      <c r="IB80" s="49"/>
      <c r="IC80" s="49"/>
      <c r="ID80" s="49"/>
      <c r="IE80" s="49"/>
      <c r="IF80" s="49"/>
      <c r="IG80" s="49"/>
      <c r="IH80" s="49"/>
      <c r="II80" s="49"/>
      <c r="IJ80" s="49"/>
      <c r="IK80" s="49"/>
      <c r="IL80" s="49"/>
      <c r="IM80" s="150"/>
      <c r="IN80" s="51"/>
      <c r="IO80" s="49"/>
      <c r="IP80" s="49"/>
      <c r="IQ80" s="49"/>
      <c r="IR80" s="150"/>
      <c r="IS80" s="53"/>
      <c r="IT80" s="49"/>
      <c r="IU80" s="49"/>
      <c r="IV80" s="49"/>
      <c r="IW80" s="49"/>
      <c r="IX80" s="156"/>
      <c r="IY80" s="49"/>
      <c r="IZ80" s="49"/>
      <c r="JA80" s="49"/>
      <c r="JB80" s="49"/>
      <c r="JC80" s="49"/>
      <c r="JD80" s="49"/>
      <c r="JE80" s="49"/>
      <c r="JF80" s="49"/>
      <c r="JG80" s="156"/>
      <c r="JH80" s="49"/>
      <c r="JI80" s="49"/>
      <c r="JJ80" s="49"/>
      <c r="JK80" s="49"/>
      <c r="JL80" s="49"/>
      <c r="JM80" s="49"/>
      <c r="JN80" s="144"/>
      <c r="JO80" s="54"/>
      <c r="JP80" s="55"/>
      <c r="JQ80" s="51"/>
      <c r="JR80" s="49"/>
      <c r="JS80" s="47"/>
      <c r="JT80" s="47"/>
      <c r="JU80" s="47"/>
      <c r="JV80" s="245"/>
      <c r="JW80" s="53"/>
      <c r="JX80" s="49"/>
      <c r="JY80" s="49"/>
      <c r="JZ80" s="49"/>
      <c r="KA80" s="144"/>
      <c r="KB80" s="51"/>
      <c r="KC80" s="49"/>
      <c r="KD80" s="49"/>
      <c r="KE80" s="49"/>
      <c r="KF80" s="49"/>
      <c r="KG80" s="49"/>
      <c r="KH80" s="49"/>
      <c r="KI80" s="49"/>
      <c r="KJ80" s="150"/>
      <c r="KK80" s="53"/>
      <c r="KL80" s="49"/>
      <c r="KM80" s="49"/>
      <c r="KN80" s="49"/>
      <c r="KO80" s="49"/>
      <c r="KP80" s="49"/>
      <c r="KQ80" s="49"/>
      <c r="KR80" s="49"/>
      <c r="KS80" s="49"/>
      <c r="KT80" s="49"/>
      <c r="KU80" s="49"/>
      <c r="KV80" s="49"/>
      <c r="KW80" s="156"/>
      <c r="KX80" s="156"/>
      <c r="KY80" s="156"/>
      <c r="KZ80" s="49"/>
      <c r="LA80" s="49"/>
      <c r="LB80" s="49"/>
      <c r="LC80" s="49"/>
      <c r="LD80" s="49"/>
      <c r="LE80" s="156"/>
      <c r="LF80" s="49"/>
      <c r="LG80" s="49"/>
      <c r="LH80" s="49"/>
      <c r="LI80" s="49"/>
      <c r="LJ80" s="49"/>
      <c r="LK80" s="49"/>
      <c r="LL80" s="49"/>
      <c r="LM80" s="49"/>
      <c r="LN80" s="156"/>
      <c r="LO80" s="49"/>
      <c r="LP80" s="49">
        <v>0.05</v>
      </c>
      <c r="LQ80" s="49"/>
      <c r="LR80" s="49"/>
      <c r="LS80" s="49"/>
      <c r="LT80" s="49"/>
      <c r="LU80" s="56"/>
      <c r="LV80" s="35" t="s">
        <v>508</v>
      </c>
      <c r="LW80" s="36" t="s">
        <v>512</v>
      </c>
      <c r="LX80" s="198" t="s">
        <v>513</v>
      </c>
      <c r="LY80" s="202" t="s">
        <v>805</v>
      </c>
      <c r="LZ80" s="193"/>
      <c r="MA80" s="5" t="s">
        <v>1</v>
      </c>
    </row>
    <row r="81" spans="1:339" ht="17.25" customHeight="1" x14ac:dyDescent="0.15">
      <c r="A81" s="181">
        <v>73</v>
      </c>
      <c r="B81" s="242" t="s">
        <v>512</v>
      </c>
      <c r="C81" s="37"/>
      <c r="D81" s="37"/>
      <c r="E81" s="38" t="s">
        <v>345</v>
      </c>
      <c r="F81" s="36">
        <v>36</v>
      </c>
      <c r="G81" s="36" t="s">
        <v>365</v>
      </c>
      <c r="H81" s="36"/>
      <c r="I81" s="39" t="s">
        <v>348</v>
      </c>
      <c r="J81" s="40" t="s">
        <v>348</v>
      </c>
      <c r="K81" s="40" t="s">
        <v>348</v>
      </c>
      <c r="L81" s="40" t="s">
        <v>348</v>
      </c>
      <c r="M81" s="40" t="s">
        <v>348</v>
      </c>
      <c r="N81" s="40" t="s">
        <v>348</v>
      </c>
      <c r="O81" s="40" t="s">
        <v>348</v>
      </c>
      <c r="P81" s="40" t="s">
        <v>348</v>
      </c>
      <c r="Q81" s="40" t="s">
        <v>348</v>
      </c>
      <c r="R81" s="41" t="s">
        <v>348</v>
      </c>
      <c r="S81" s="42" t="s">
        <v>348</v>
      </c>
      <c r="T81" s="40" t="s">
        <v>348</v>
      </c>
      <c r="U81" s="40" t="s">
        <v>348</v>
      </c>
      <c r="V81" s="40" t="s">
        <v>348</v>
      </c>
      <c r="W81" s="40" t="s">
        <v>348</v>
      </c>
      <c r="X81" s="40" t="s">
        <v>348</v>
      </c>
      <c r="Y81" s="40" t="s">
        <v>348</v>
      </c>
      <c r="Z81" s="40" t="s">
        <v>348</v>
      </c>
      <c r="AA81" s="40" t="s">
        <v>348</v>
      </c>
      <c r="AB81" s="41" t="s">
        <v>348</v>
      </c>
      <c r="AC81" s="42" t="s">
        <v>348</v>
      </c>
      <c r="AD81" s="40" t="s">
        <v>347</v>
      </c>
      <c r="AE81" s="40" t="s">
        <v>347</v>
      </c>
      <c r="AF81" s="40" t="s">
        <v>347</v>
      </c>
      <c r="AG81" s="40" t="s">
        <v>347</v>
      </c>
      <c r="AH81" s="40" t="s">
        <v>347</v>
      </c>
      <c r="AI81" s="40" t="s">
        <v>347</v>
      </c>
      <c r="AJ81" s="40" t="s">
        <v>348</v>
      </c>
      <c r="AK81" s="40" t="s">
        <v>348</v>
      </c>
      <c r="AL81" s="41" t="s">
        <v>348</v>
      </c>
      <c r="AM81" s="42" t="s">
        <v>348</v>
      </c>
      <c r="AN81" s="40" t="s">
        <v>348</v>
      </c>
      <c r="AO81" s="40" t="s">
        <v>348</v>
      </c>
      <c r="AP81" s="40" t="s">
        <v>348</v>
      </c>
      <c r="AQ81" s="40" t="s">
        <v>348</v>
      </c>
      <c r="AR81" s="40" t="s">
        <v>348</v>
      </c>
      <c r="AS81" s="40" t="s">
        <v>348</v>
      </c>
      <c r="AT81" s="40" t="s">
        <v>348</v>
      </c>
      <c r="AU81" s="40" t="s">
        <v>348</v>
      </c>
      <c r="AV81" s="41" t="s">
        <v>348</v>
      </c>
      <c r="AW81" s="42" t="s">
        <v>348</v>
      </c>
      <c r="AX81" s="40" t="s">
        <v>348</v>
      </c>
      <c r="AY81" s="40" t="s">
        <v>348</v>
      </c>
      <c r="AZ81" s="40" t="s">
        <v>348</v>
      </c>
      <c r="BA81" s="40" t="s">
        <v>348</v>
      </c>
      <c r="BB81" s="40" t="s">
        <v>348</v>
      </c>
      <c r="BC81" s="40" t="s">
        <v>348</v>
      </c>
      <c r="BD81" s="40" t="s">
        <v>348</v>
      </c>
      <c r="BE81" s="40" t="s">
        <v>348</v>
      </c>
      <c r="BF81" s="41" t="s">
        <v>348</v>
      </c>
      <c r="BG81" s="42" t="s">
        <v>348</v>
      </c>
      <c r="BH81" s="40" t="s">
        <v>348</v>
      </c>
      <c r="BI81" s="40" t="s">
        <v>348</v>
      </c>
      <c r="BJ81" s="40" t="s">
        <v>348</v>
      </c>
      <c r="BK81" s="40" t="s">
        <v>348</v>
      </c>
      <c r="BL81" s="40" t="s">
        <v>348</v>
      </c>
      <c r="BM81" s="40" t="s">
        <v>348</v>
      </c>
      <c r="BN81" s="40" t="s">
        <v>348</v>
      </c>
      <c r="BO81" s="40" t="s">
        <v>348</v>
      </c>
      <c r="BP81" s="41" t="s">
        <v>348</v>
      </c>
      <c r="BQ81" s="43" t="s">
        <v>348</v>
      </c>
      <c r="BR81" s="40" t="s">
        <v>348</v>
      </c>
      <c r="BS81" s="40" t="s">
        <v>348</v>
      </c>
      <c r="BT81" s="40" t="s">
        <v>348</v>
      </c>
      <c r="BU81" s="40" t="s">
        <v>348</v>
      </c>
      <c r="BV81" s="40" t="s">
        <v>348</v>
      </c>
      <c r="BW81" s="40" t="s">
        <v>348</v>
      </c>
      <c r="BX81" s="40" t="s">
        <v>348</v>
      </c>
      <c r="BY81" s="40" t="s">
        <v>348</v>
      </c>
      <c r="BZ81" s="41" t="s">
        <v>348</v>
      </c>
      <c r="CA81" s="42" t="s">
        <v>348</v>
      </c>
      <c r="CB81" s="40" t="s">
        <v>348</v>
      </c>
      <c r="CC81" s="40" t="s">
        <v>348</v>
      </c>
      <c r="CD81" s="40" t="s">
        <v>348</v>
      </c>
      <c r="CE81" s="40" t="s">
        <v>348</v>
      </c>
      <c r="CF81" s="40" t="s">
        <v>348</v>
      </c>
      <c r="CG81" s="40" t="s">
        <v>348</v>
      </c>
      <c r="CH81" s="40" t="s">
        <v>348</v>
      </c>
      <c r="CI81" s="40" t="s">
        <v>348</v>
      </c>
      <c r="CJ81" s="41" t="s">
        <v>348</v>
      </c>
      <c r="CK81" s="42" t="s">
        <v>348</v>
      </c>
      <c r="CL81" s="40" t="s">
        <v>348</v>
      </c>
      <c r="CM81" s="40" t="s">
        <v>348</v>
      </c>
      <c r="CN81" s="40" t="s">
        <v>348</v>
      </c>
      <c r="CO81" s="40" t="s">
        <v>348</v>
      </c>
      <c r="CP81" s="40" t="s">
        <v>348</v>
      </c>
      <c r="CQ81" s="40" t="s">
        <v>348</v>
      </c>
      <c r="CR81" s="40" t="s">
        <v>348</v>
      </c>
      <c r="CS81" s="40" t="s">
        <v>348</v>
      </c>
      <c r="CT81" s="44" t="s">
        <v>348</v>
      </c>
      <c r="CU81" s="32" t="s">
        <v>354</v>
      </c>
      <c r="CV81" s="47">
        <v>2</v>
      </c>
      <c r="CW81" s="47">
        <v>3</v>
      </c>
      <c r="CX81" s="47">
        <v>3</v>
      </c>
      <c r="CY81" s="55">
        <v>4</v>
      </c>
      <c r="CZ81" s="34" t="s">
        <v>354</v>
      </c>
      <c r="DA81" s="47">
        <f t="shared" si="50"/>
        <v>2</v>
      </c>
      <c r="DB81" s="47">
        <f t="shared" si="51"/>
        <v>6</v>
      </c>
      <c r="DC81" s="47">
        <f t="shared" si="52"/>
        <v>18</v>
      </c>
      <c r="DD81" s="179">
        <f t="shared" si="53"/>
        <v>72</v>
      </c>
      <c r="DE81" s="32">
        <v>100</v>
      </c>
      <c r="DF81" s="47">
        <v>150</v>
      </c>
      <c r="DG81" s="47">
        <v>300</v>
      </c>
      <c r="DH81" s="47">
        <v>500</v>
      </c>
      <c r="DI81" s="55">
        <v>1500</v>
      </c>
      <c r="DJ81" s="174">
        <v>1</v>
      </c>
      <c r="DK81" s="49">
        <f t="shared" si="54"/>
        <v>0.75</v>
      </c>
      <c r="DL81" s="49">
        <f t="shared" si="55"/>
        <v>0.5</v>
      </c>
      <c r="DM81" s="49">
        <f t="shared" si="56"/>
        <v>0.27777777777777779</v>
      </c>
      <c r="DN81" s="56">
        <f t="shared" si="57"/>
        <v>0.20833333333333331</v>
      </c>
      <c r="DO81" s="45" t="s">
        <v>355</v>
      </c>
      <c r="DP81" s="31" t="s">
        <v>381</v>
      </c>
      <c r="DQ81" s="46">
        <v>4</v>
      </c>
      <c r="DR81" s="32">
        <v>22</v>
      </c>
      <c r="DS81" s="47">
        <v>36</v>
      </c>
      <c r="DT81" s="47">
        <v>16</v>
      </c>
      <c r="DU81" s="47">
        <v>9</v>
      </c>
      <c r="DV81" s="47">
        <v>13</v>
      </c>
      <c r="DW81" s="47">
        <v>48</v>
      </c>
      <c r="DX81" s="47">
        <v>13</v>
      </c>
      <c r="DY81" s="47">
        <v>16</v>
      </c>
      <c r="DZ81" s="48">
        <f t="shared" si="58"/>
        <v>29</v>
      </c>
      <c r="EA81" s="32">
        <f>RANK(DR81,$DR$9:$DR$350,0)</f>
        <v>277</v>
      </c>
      <c r="EB81" s="47">
        <f>RANK(DS81,$DS$9:$DS$350,0)</f>
        <v>160</v>
      </c>
      <c r="EC81" s="47">
        <f>RANK(DT81,$DT$9:$DT$350,0)</f>
        <v>228</v>
      </c>
      <c r="ED81" s="47">
        <f>RANK(DU81,$DU$9:$DU$350,0)</f>
        <v>278</v>
      </c>
      <c r="EE81" s="47">
        <f>RANK(DV81,$DV$9:$DV$350,0)</f>
        <v>175</v>
      </c>
      <c r="EF81" s="47">
        <f>RANK(DW81,$DW$9:$DW$350,0)</f>
        <v>25</v>
      </c>
      <c r="EG81" s="47">
        <f>RANK(DX81,$DX$9:$DX$350,0)</f>
        <v>249</v>
      </c>
      <c r="EH81" s="47">
        <f>RANK(DY81,$DY$9:$DY$350,0)</f>
        <v>235</v>
      </c>
      <c r="EI81" s="48">
        <f>RANK(DZ81,$DZ$9:$DZ$350,0)</f>
        <v>249</v>
      </c>
      <c r="EJ81" s="32">
        <f>COUNTIFS($DR$9:$DR$350,"&gt;"&amp;DR81,$DO$9:$DO$350,DO81)+1</f>
        <v>49</v>
      </c>
      <c r="EK81" s="47">
        <f>COUNTIFS($DS$9:$DS$350,"&gt;"&amp;DS81,$DO$9:$DO$350,DO81)+1</f>
        <v>42</v>
      </c>
      <c r="EL81" s="47">
        <f>COUNTIFS($DT$9:$DT$350,"&gt;"&amp;DT81,$DO$9:$DO$350,DO81)+1</f>
        <v>39</v>
      </c>
      <c r="EM81" s="47">
        <f>COUNTIFS($DU$9:$DU$350,"&gt;"&amp;DU81,$DO$9:$DO$350,DO81)+1</f>
        <v>50</v>
      </c>
      <c r="EN81" s="47">
        <f>COUNTIFS($DV$9:$DV$350,"&gt;"&amp;DV81,$DO$9:$DO$350,DO81)+1</f>
        <v>33</v>
      </c>
      <c r="EO81" s="47">
        <f>COUNTIFS($DW$9:$DW$350,"&gt;"&amp;DW81,$DO$9:$DO$350,DO81)+1</f>
        <v>25</v>
      </c>
      <c r="EP81" s="47">
        <f>COUNTIFS($DX$9:$DX$350,"&gt;"&amp;DX81,$DO$9:$DO$350,DO81)+1</f>
        <v>44</v>
      </c>
      <c r="EQ81" s="47">
        <f>COUNTIFS($DY$9:$DY$350,"&gt;"&amp;DY81,$DO$9:$DO$350,DO81)+1</f>
        <v>41</v>
      </c>
      <c r="ER81" s="48">
        <f>COUNTIFS($DZ$9:$DZ$350,"&gt;"&amp;DZ81,$DO$9:$DO$350,DO81)+1</f>
        <v>41</v>
      </c>
      <c r="ES81" s="164">
        <f t="shared" si="59"/>
        <v>0.61</v>
      </c>
      <c r="ET81" s="165">
        <f t="shared" si="60"/>
        <v>1</v>
      </c>
      <c r="EU81" s="165">
        <f t="shared" si="61"/>
        <v>0.44</v>
      </c>
      <c r="EV81" s="165">
        <f t="shared" si="62"/>
        <v>0.25</v>
      </c>
      <c r="EW81" s="165">
        <f t="shared" si="63"/>
        <v>0.36</v>
      </c>
      <c r="EX81" s="165">
        <f t="shared" si="64"/>
        <v>1.33</v>
      </c>
      <c r="EY81" s="165">
        <f t="shared" si="65"/>
        <v>0.36</v>
      </c>
      <c r="EZ81" s="165">
        <f t="shared" si="66"/>
        <v>0.44</v>
      </c>
      <c r="FA81" s="213">
        <f t="shared" si="67"/>
        <v>0.81</v>
      </c>
      <c r="FB81" s="164">
        <f>ROUND(((ES81-AVERAGE(ES$9:ES$350))/STDEVP(ES$9:ES$350)*10+50),2)</f>
        <v>36.28</v>
      </c>
      <c r="FC81" s="165">
        <f>ROUND(((ET81-AVERAGE(ET$9:ET$350))/STDEVP(ET$9:ET$350)*10+50),2)</f>
        <v>57.69</v>
      </c>
      <c r="FD81" s="165">
        <f>ROUND(((EU81-AVERAGE(EU$9:EU$350))/STDEVP(EU$9:EU$350)*10+50),2)</f>
        <v>44.54</v>
      </c>
      <c r="FE81" s="165">
        <f>ROUND(((EV81-AVERAGE(EV$9:EV$350))/STDEVP(EV$9:EV$350)*10+50),2)</f>
        <v>36.840000000000003</v>
      </c>
      <c r="FF81" s="165">
        <f>ROUND(((EW81-AVERAGE(EW$9:EW$350))/STDEVP(EW$9:EW$350)*10+50),2)</f>
        <v>48.8</v>
      </c>
      <c r="FG81" s="165">
        <f>ROUND(((EX81-AVERAGE(EX$9:EX$350))/STDEVP(EX$9:EX$350)*10+50),2)</f>
        <v>84.63</v>
      </c>
      <c r="FH81" s="165">
        <f>ROUND(((EY81-AVERAGE(EY$9:EY$350))/STDEVP(EY$9:EY$350)*10+50),2)</f>
        <v>41.57</v>
      </c>
      <c r="FI81" s="165">
        <f>ROUND(((EZ81-AVERAGE(EZ$9:EZ$350))/STDEVP(EZ$9:EZ$350)*10+50),2)</f>
        <v>44.19</v>
      </c>
      <c r="FJ81" s="166">
        <f>ROUND(((FA81-AVERAGE(FA$9:FA$350))/STDEVP(FA$9:FA$350)*10+50),2)</f>
        <v>44.13</v>
      </c>
      <c r="FK81" s="32">
        <f>RANK(FB81,$FB$9:$FB$350,0)</f>
        <v>290</v>
      </c>
      <c r="FL81" s="47">
        <f>RANK(FC81,$FC$9:$FC$350,0)</f>
        <v>71</v>
      </c>
      <c r="FM81" s="47">
        <f>RANK(FD81,$FD$9:$FD$350,0)</f>
        <v>213</v>
      </c>
      <c r="FN81" s="47">
        <f>RANK(FE81,$FE$9:$FE$350,0)</f>
        <v>304</v>
      </c>
      <c r="FO81" s="47">
        <f>RANK(FF81,$FF$9:$FF$350,0)</f>
        <v>114</v>
      </c>
      <c r="FP81" s="47">
        <f>RANK(FG81,$FG$9:$FG$350,0)</f>
        <v>7</v>
      </c>
      <c r="FQ81" s="47">
        <f>RANK(FH81,$FH$9:$FH$350,0)</f>
        <v>244</v>
      </c>
      <c r="FR81" s="47">
        <f>RANK(FI81,$FI$9:$FI$350,0)</f>
        <v>218</v>
      </c>
      <c r="FS81" s="48">
        <f>RANK(FJ81,$FJ$9:$FJ$350,0)</f>
        <v>208</v>
      </c>
      <c r="FT81" s="164">
        <f>ROUND(AVERAGEIF($DO$9:$DO$347,$DO81,$ES$9:$ES$347),2)</f>
        <v>0.95</v>
      </c>
      <c r="FU81" s="165">
        <f>ROUND(AVERAGEIF($DO$9:$DO$347,$DO81,$ET$9:$ET$347),2)</f>
        <v>0.99</v>
      </c>
      <c r="FV81" s="165">
        <f>ROUND(AVERAGEIF($DO$9:$DO$347,$DO81,$EU$9:$EU$347),2)</f>
        <v>0.44</v>
      </c>
      <c r="FW81" s="165">
        <f>ROUND(AVERAGEIF($DO$9:$DO$347,$DO81,$EV$9:$EV$347),2)</f>
        <v>0.45</v>
      </c>
      <c r="FX81" s="165">
        <f>ROUND(AVERAGEIF($DO$9:$DO$347,$DO81,$EW$9:$EW$347),2)</f>
        <v>0.36</v>
      </c>
      <c r="FY81" s="165">
        <f>ROUND(AVERAGEIF($DO$9:$DO$347,$DO81,$EX$9:$EX$347),2)</f>
        <v>0.84</v>
      </c>
      <c r="FZ81" s="165">
        <f>ROUND(AVERAGEIF($DO$9:$DO$347,$DO81,$EY$9:$EY$347),2)</f>
        <v>0.46</v>
      </c>
      <c r="GA81" s="165">
        <f>ROUND(AVERAGEIF($DO$9:$DO$347,$DO81,$EZ$9:$EZ$347),2)</f>
        <v>0.44</v>
      </c>
      <c r="GB81" s="166">
        <f>ROUND(AVERAGEIF($DO$9:$DO$347,$DO81,$FA$9:$FA$347),2)</f>
        <v>0.8</v>
      </c>
      <c r="GC81" s="239">
        <f t="shared" si="68"/>
        <v>-0.33999999999999997</v>
      </c>
      <c r="GD81" s="243">
        <f t="shared" si="69"/>
        <v>1.0000000000000009E-2</v>
      </c>
      <c r="GE81" s="243">
        <f t="shared" si="70"/>
        <v>0</v>
      </c>
      <c r="GF81" s="243">
        <f t="shared" si="71"/>
        <v>-0.2</v>
      </c>
      <c r="GG81" s="243">
        <f t="shared" si="72"/>
        <v>0</v>
      </c>
      <c r="GH81" s="243">
        <f t="shared" si="73"/>
        <v>0.4900000000000001</v>
      </c>
      <c r="GI81" s="243">
        <f t="shared" si="74"/>
        <v>-0.10000000000000003</v>
      </c>
      <c r="GJ81" s="243">
        <f t="shared" si="75"/>
        <v>0</v>
      </c>
      <c r="GK81" s="244">
        <f t="shared" si="76"/>
        <v>1.0000000000000009E-2</v>
      </c>
      <c r="GL81" s="238">
        <f>COUNTIFS($ES$9:$ES$350,"&gt;"&amp;ES81,$DO$9:$DO$350,$DO81)+1</f>
        <v>52</v>
      </c>
      <c r="GM81" s="240">
        <f>COUNTIFS($ET$9:$ET$350,"&gt;"&amp;ET81,$DO$9:$DO$350,$DO81)+1</f>
        <v>22</v>
      </c>
      <c r="GN81" s="240">
        <f>COUNTIFS($EU$9:$EU$350,"&gt;"&amp;EU81,$DO$9:$DO$350,$DO81)+1</f>
        <v>25</v>
      </c>
      <c r="GO81" s="240">
        <f>COUNTIFS($EV$9:$EV$350,"&gt;"&amp;EV81,$DO$9:$DO$350,$DO81)+1</f>
        <v>55</v>
      </c>
      <c r="GP81" s="240">
        <f>COUNTIFS($EW$9:$EW$350,"&gt;"&amp;EW81,$DO$9:$DO$350,$DO81)+1</f>
        <v>28</v>
      </c>
      <c r="GQ81" s="240">
        <f>COUNTIFS($EX$9:$EX$350,"&gt;"&amp;EX81,$DO$9:$DO$350,$DO81)+1</f>
        <v>7</v>
      </c>
      <c r="GR81" s="240">
        <f>COUNTIFS($EY$9:$EY$350,"&gt;"&amp;EY81,$DO$9:$DO$350,$DO81)+1</f>
        <v>42</v>
      </c>
      <c r="GS81" s="240">
        <f>COUNTIFS($EZ$9:$EZ$350,"&gt;"&amp;EZ81,$DO$9:$DO$350,$DO81)+1</f>
        <v>24</v>
      </c>
      <c r="GT81" s="241">
        <f>COUNTIFS($FA$9:$FA$350,"&gt;"&amp;FA81,$DO$9:$DO$350,$DO81)+1</f>
        <v>22</v>
      </c>
      <c r="GU81" s="167"/>
      <c r="GV81" s="49"/>
      <c r="GW81" s="49"/>
      <c r="GX81" s="49"/>
      <c r="GY81" s="49"/>
      <c r="GZ81" s="50"/>
      <c r="HA81" s="51"/>
      <c r="HB81" s="52"/>
      <c r="HC81" s="53"/>
      <c r="HD81" s="49"/>
      <c r="HE81" s="49"/>
      <c r="HF81" s="49"/>
      <c r="HG81" s="49"/>
      <c r="HH81" s="49"/>
      <c r="HI81" s="49"/>
      <c r="HJ81" s="144"/>
      <c r="HK81" s="51"/>
      <c r="HL81" s="49"/>
      <c r="HM81" s="49"/>
      <c r="HN81" s="49"/>
      <c r="HO81" s="49"/>
      <c r="HP81" s="49"/>
      <c r="HQ81" s="49"/>
      <c r="HR81" s="150"/>
      <c r="HS81" s="53"/>
      <c r="HT81" s="49"/>
      <c r="HU81" s="49"/>
      <c r="HV81" s="49"/>
      <c r="HW81" s="49"/>
      <c r="HX81" s="49"/>
      <c r="HY81" s="49"/>
      <c r="HZ81" s="144"/>
      <c r="IA81" s="51"/>
      <c r="IB81" s="49"/>
      <c r="IC81" s="49"/>
      <c r="ID81" s="49"/>
      <c r="IE81" s="49"/>
      <c r="IF81" s="49"/>
      <c r="IG81" s="49"/>
      <c r="IH81" s="49"/>
      <c r="II81" s="49"/>
      <c r="IJ81" s="49"/>
      <c r="IK81" s="49"/>
      <c r="IL81" s="49"/>
      <c r="IM81" s="150"/>
      <c r="IN81" s="51"/>
      <c r="IO81" s="49"/>
      <c r="IP81" s="49"/>
      <c r="IQ81" s="49"/>
      <c r="IR81" s="150"/>
      <c r="IS81" s="53"/>
      <c r="IT81" s="49"/>
      <c r="IU81" s="49"/>
      <c r="IV81" s="49"/>
      <c r="IW81" s="49"/>
      <c r="IX81" s="156"/>
      <c r="IY81" s="49"/>
      <c r="IZ81" s="49"/>
      <c r="JA81" s="49"/>
      <c r="JB81" s="49"/>
      <c r="JC81" s="49"/>
      <c r="JD81" s="49"/>
      <c r="JE81" s="49"/>
      <c r="JF81" s="49"/>
      <c r="JG81" s="156"/>
      <c r="JH81" s="49"/>
      <c r="JI81" s="49"/>
      <c r="JJ81" s="49"/>
      <c r="JK81" s="49"/>
      <c r="JL81" s="49"/>
      <c r="JM81" s="49"/>
      <c r="JN81" s="144"/>
      <c r="JO81" s="54"/>
      <c r="JP81" s="55"/>
      <c r="JQ81" s="51"/>
      <c r="JR81" s="49"/>
      <c r="JS81" s="47"/>
      <c r="JT81" s="47"/>
      <c r="JU81" s="47"/>
      <c r="JV81" s="245"/>
      <c r="JW81" s="53"/>
      <c r="JX81" s="49"/>
      <c r="JY81" s="49"/>
      <c r="JZ81" s="49"/>
      <c r="KA81" s="144"/>
      <c r="KB81" s="51"/>
      <c r="KC81" s="49"/>
      <c r="KD81" s="49"/>
      <c r="KE81" s="49"/>
      <c r="KF81" s="49"/>
      <c r="KG81" s="49"/>
      <c r="KH81" s="49"/>
      <c r="KI81" s="49"/>
      <c r="KJ81" s="150"/>
      <c r="KK81" s="53"/>
      <c r="KL81" s="49"/>
      <c r="KM81" s="49"/>
      <c r="KN81" s="49"/>
      <c r="KO81" s="49"/>
      <c r="KP81" s="49"/>
      <c r="KQ81" s="49"/>
      <c r="KR81" s="49"/>
      <c r="KS81" s="49"/>
      <c r="KT81" s="49"/>
      <c r="KU81" s="49"/>
      <c r="KV81" s="49"/>
      <c r="KW81" s="156"/>
      <c r="KX81" s="156"/>
      <c r="KY81" s="156"/>
      <c r="KZ81" s="49"/>
      <c r="LA81" s="49"/>
      <c r="LB81" s="49">
        <v>0.03</v>
      </c>
      <c r="LC81" s="49"/>
      <c r="LD81" s="49"/>
      <c r="LE81" s="156"/>
      <c r="LF81" s="49"/>
      <c r="LG81" s="49"/>
      <c r="LH81" s="49"/>
      <c r="LI81" s="49"/>
      <c r="LJ81" s="49"/>
      <c r="LK81" s="49"/>
      <c r="LL81" s="49"/>
      <c r="LM81" s="49"/>
      <c r="LN81" s="156"/>
      <c r="LO81" s="49"/>
      <c r="LP81" s="49"/>
      <c r="LQ81" s="49"/>
      <c r="LR81" s="49"/>
      <c r="LS81" s="49"/>
      <c r="LT81" s="49"/>
      <c r="LU81" s="56"/>
      <c r="LV81" s="35" t="s">
        <v>510</v>
      </c>
      <c r="LW81" s="36" t="s">
        <v>514</v>
      </c>
      <c r="LX81" s="203" t="s">
        <v>515</v>
      </c>
      <c r="LY81" s="204" t="s">
        <v>408</v>
      </c>
      <c r="LZ81" s="193"/>
      <c r="MA81" s="5" t="s">
        <v>1</v>
      </c>
    </row>
    <row r="82" spans="1:339" ht="17.25" customHeight="1" x14ac:dyDescent="0.15">
      <c r="A82" s="181">
        <v>74</v>
      </c>
      <c r="B82" s="242" t="s">
        <v>514</v>
      </c>
      <c r="C82" s="37"/>
      <c r="D82" s="37"/>
      <c r="E82" s="38" t="s">
        <v>345</v>
      </c>
      <c r="F82" s="36">
        <v>44</v>
      </c>
      <c r="G82" s="36" t="s">
        <v>346</v>
      </c>
      <c r="H82" s="36"/>
      <c r="I82" s="39" t="s">
        <v>348</v>
      </c>
      <c r="J82" s="40" t="s">
        <v>348</v>
      </c>
      <c r="K82" s="40" t="s">
        <v>348</v>
      </c>
      <c r="L82" s="40" t="s">
        <v>348</v>
      </c>
      <c r="M82" s="40" t="s">
        <v>348</v>
      </c>
      <c r="N82" s="40" t="s">
        <v>348</v>
      </c>
      <c r="O82" s="40" t="s">
        <v>348</v>
      </c>
      <c r="P82" s="40" t="s">
        <v>348</v>
      </c>
      <c r="Q82" s="40" t="s">
        <v>348</v>
      </c>
      <c r="R82" s="41" t="s">
        <v>348</v>
      </c>
      <c r="S82" s="42" t="s">
        <v>348</v>
      </c>
      <c r="T82" s="40" t="s">
        <v>348</v>
      </c>
      <c r="U82" s="40" t="s">
        <v>348</v>
      </c>
      <c r="V82" s="40" t="s">
        <v>348</v>
      </c>
      <c r="W82" s="40" t="s">
        <v>348</v>
      </c>
      <c r="X82" s="40" t="s">
        <v>348</v>
      </c>
      <c r="Y82" s="40" t="s">
        <v>348</v>
      </c>
      <c r="Z82" s="40" t="s">
        <v>348</v>
      </c>
      <c r="AA82" s="40" t="s">
        <v>348</v>
      </c>
      <c r="AB82" s="41" t="s">
        <v>348</v>
      </c>
      <c r="AC82" s="42" t="s">
        <v>348</v>
      </c>
      <c r="AD82" s="40" t="s">
        <v>348</v>
      </c>
      <c r="AE82" s="40" t="s">
        <v>348</v>
      </c>
      <c r="AF82" s="40" t="s">
        <v>348</v>
      </c>
      <c r="AG82" s="40" t="s">
        <v>348</v>
      </c>
      <c r="AH82" s="40" t="s">
        <v>348</v>
      </c>
      <c r="AI82" s="40" t="s">
        <v>348</v>
      </c>
      <c r="AJ82" s="40" t="s">
        <v>347</v>
      </c>
      <c r="AK82" s="40" t="s">
        <v>347</v>
      </c>
      <c r="AL82" s="41" t="s">
        <v>347</v>
      </c>
      <c r="AM82" s="42" t="s">
        <v>347</v>
      </c>
      <c r="AN82" s="40" t="s">
        <v>348</v>
      </c>
      <c r="AO82" s="40" t="s">
        <v>348</v>
      </c>
      <c r="AP82" s="40" t="s">
        <v>348</v>
      </c>
      <c r="AQ82" s="40" t="s">
        <v>348</v>
      </c>
      <c r="AR82" s="40" t="s">
        <v>348</v>
      </c>
      <c r="AS82" s="40" t="s">
        <v>348</v>
      </c>
      <c r="AT82" s="40" t="s">
        <v>348</v>
      </c>
      <c r="AU82" s="40" t="s">
        <v>348</v>
      </c>
      <c r="AV82" s="41" t="s">
        <v>348</v>
      </c>
      <c r="AW82" s="42" t="s">
        <v>348</v>
      </c>
      <c r="AX82" s="40" t="s">
        <v>348</v>
      </c>
      <c r="AY82" s="40" t="s">
        <v>348</v>
      </c>
      <c r="AZ82" s="40" t="s">
        <v>348</v>
      </c>
      <c r="BA82" s="40" t="s">
        <v>348</v>
      </c>
      <c r="BB82" s="40" t="s">
        <v>348</v>
      </c>
      <c r="BC82" s="40" t="s">
        <v>348</v>
      </c>
      <c r="BD82" s="40" t="s">
        <v>348</v>
      </c>
      <c r="BE82" s="40" t="s">
        <v>348</v>
      </c>
      <c r="BF82" s="41" t="s">
        <v>348</v>
      </c>
      <c r="BG82" s="42" t="s">
        <v>348</v>
      </c>
      <c r="BH82" s="40" t="s">
        <v>348</v>
      </c>
      <c r="BI82" s="40" t="s">
        <v>348</v>
      </c>
      <c r="BJ82" s="40" t="s">
        <v>348</v>
      </c>
      <c r="BK82" s="40" t="s">
        <v>348</v>
      </c>
      <c r="BL82" s="40" t="s">
        <v>348</v>
      </c>
      <c r="BM82" s="40" t="s">
        <v>348</v>
      </c>
      <c r="BN82" s="40" t="s">
        <v>348</v>
      </c>
      <c r="BO82" s="40" t="s">
        <v>348</v>
      </c>
      <c r="BP82" s="41" t="s">
        <v>348</v>
      </c>
      <c r="BQ82" s="43" t="s">
        <v>348</v>
      </c>
      <c r="BR82" s="40" t="s">
        <v>348</v>
      </c>
      <c r="BS82" s="40" t="s">
        <v>348</v>
      </c>
      <c r="BT82" s="40" t="s">
        <v>348</v>
      </c>
      <c r="BU82" s="40" t="s">
        <v>348</v>
      </c>
      <c r="BV82" s="40" t="s">
        <v>348</v>
      </c>
      <c r="BW82" s="40" t="s">
        <v>348</v>
      </c>
      <c r="BX82" s="40" t="s">
        <v>348</v>
      </c>
      <c r="BY82" s="40" t="s">
        <v>348</v>
      </c>
      <c r="BZ82" s="41" t="s">
        <v>348</v>
      </c>
      <c r="CA82" s="42" t="s">
        <v>348</v>
      </c>
      <c r="CB82" s="40" t="s">
        <v>348</v>
      </c>
      <c r="CC82" s="40" t="s">
        <v>348</v>
      </c>
      <c r="CD82" s="40" t="s">
        <v>348</v>
      </c>
      <c r="CE82" s="40" t="s">
        <v>348</v>
      </c>
      <c r="CF82" s="40" t="s">
        <v>348</v>
      </c>
      <c r="CG82" s="40" t="s">
        <v>348</v>
      </c>
      <c r="CH82" s="40" t="s">
        <v>348</v>
      </c>
      <c r="CI82" s="40" t="s">
        <v>348</v>
      </c>
      <c r="CJ82" s="41" t="s">
        <v>348</v>
      </c>
      <c r="CK82" s="42" t="s">
        <v>348</v>
      </c>
      <c r="CL82" s="40" t="s">
        <v>348</v>
      </c>
      <c r="CM82" s="40" t="s">
        <v>348</v>
      </c>
      <c r="CN82" s="40" t="s">
        <v>348</v>
      </c>
      <c r="CO82" s="40" t="s">
        <v>348</v>
      </c>
      <c r="CP82" s="40" t="s">
        <v>348</v>
      </c>
      <c r="CQ82" s="40" t="s">
        <v>348</v>
      </c>
      <c r="CR82" s="40" t="s">
        <v>348</v>
      </c>
      <c r="CS82" s="40" t="s">
        <v>348</v>
      </c>
      <c r="CT82" s="44" t="s">
        <v>348</v>
      </c>
      <c r="CU82" s="32" t="s">
        <v>354</v>
      </c>
      <c r="CV82" s="47">
        <v>2</v>
      </c>
      <c r="CW82" s="47">
        <v>3</v>
      </c>
      <c r="CX82" s="47">
        <v>3</v>
      </c>
      <c r="CY82" s="55">
        <v>4</v>
      </c>
      <c r="CZ82" s="34" t="s">
        <v>354</v>
      </c>
      <c r="DA82" s="47">
        <f t="shared" si="50"/>
        <v>2</v>
      </c>
      <c r="DB82" s="47">
        <f t="shared" si="51"/>
        <v>6</v>
      </c>
      <c r="DC82" s="47">
        <f t="shared" si="52"/>
        <v>18</v>
      </c>
      <c r="DD82" s="179">
        <f t="shared" si="53"/>
        <v>72</v>
      </c>
      <c r="DE82" s="32">
        <v>30</v>
      </c>
      <c r="DF82" s="47">
        <v>50</v>
      </c>
      <c r="DG82" s="47">
        <v>90</v>
      </c>
      <c r="DH82" s="47">
        <v>150</v>
      </c>
      <c r="DI82" s="55">
        <v>450</v>
      </c>
      <c r="DJ82" s="174">
        <v>1</v>
      </c>
      <c r="DK82" s="49">
        <f t="shared" si="54"/>
        <v>0.83333333333333337</v>
      </c>
      <c r="DL82" s="49">
        <f t="shared" si="55"/>
        <v>0.5</v>
      </c>
      <c r="DM82" s="49">
        <f t="shared" si="56"/>
        <v>0.27777777777777779</v>
      </c>
      <c r="DN82" s="56">
        <f t="shared" si="57"/>
        <v>0.20833333333333334</v>
      </c>
      <c r="DO82" s="45" t="s">
        <v>357</v>
      </c>
      <c r="DP82" s="31"/>
      <c r="DQ82" s="46">
        <v>4</v>
      </c>
      <c r="DR82" s="32">
        <v>41</v>
      </c>
      <c r="DS82" s="47">
        <v>14</v>
      </c>
      <c r="DT82" s="47">
        <v>29</v>
      </c>
      <c r="DU82" s="47">
        <v>18</v>
      </c>
      <c r="DV82" s="47">
        <v>6</v>
      </c>
      <c r="DW82" s="47">
        <v>6</v>
      </c>
      <c r="DX82" s="47">
        <v>33</v>
      </c>
      <c r="DY82" s="47">
        <v>41</v>
      </c>
      <c r="DZ82" s="48">
        <f t="shared" si="58"/>
        <v>35</v>
      </c>
      <c r="EA82" s="32">
        <f>RANK(DR82,$DR$9:$DR$350,0)</f>
        <v>206</v>
      </c>
      <c r="EB82" s="47">
        <f>RANK(DS82,$DS$9:$DS$350,0)</f>
        <v>269</v>
      </c>
      <c r="EC82" s="47">
        <f>RANK(DT82,$DT$9:$DT$350,0)</f>
        <v>151</v>
      </c>
      <c r="ED82" s="47">
        <f>RANK(DU82,$DU$9:$DU$350,0)</f>
        <v>208</v>
      </c>
      <c r="EE82" s="47">
        <f>RANK(DV82,$DV$9:$DV$350,0)</f>
        <v>272</v>
      </c>
      <c r="EF82" s="47">
        <f>RANK(DW82,$DW$9:$DW$350,0)</f>
        <v>258</v>
      </c>
      <c r="EG82" s="47">
        <f>RANK(DX82,$DX$9:$DX$350,0)</f>
        <v>154</v>
      </c>
      <c r="EH82" s="47">
        <f>RANK(DY82,$DY$9:$DY$350,0)</f>
        <v>119</v>
      </c>
      <c r="EI82" s="48">
        <f>RANK(DZ82,$DZ$9:$DZ$350,0)</f>
        <v>229</v>
      </c>
      <c r="EJ82" s="32">
        <f>COUNTIFS($DR$9:$DR$350,"&gt;"&amp;DR82,$DO$9:$DO$350,DO82)+1</f>
        <v>41</v>
      </c>
      <c r="EK82" s="47">
        <f>COUNTIFS($DS$9:$DS$350,"&gt;"&amp;DS82,$DO$9:$DO$350,DO82)+1</f>
        <v>42</v>
      </c>
      <c r="EL82" s="47">
        <f>COUNTIFS($DT$9:$DT$350,"&gt;"&amp;DT82,$DO$9:$DO$350,DO82)+1</f>
        <v>47</v>
      </c>
      <c r="EM82" s="47">
        <f>COUNTIFS($DU$9:$DU$350,"&gt;"&amp;DU82,$DO$9:$DO$350,DO82)+1</f>
        <v>38</v>
      </c>
      <c r="EN82" s="47">
        <f>COUNTIFS($DV$9:$DV$350,"&gt;"&amp;DV82,$DO$9:$DO$350,DO82)+1</f>
        <v>43</v>
      </c>
      <c r="EO82" s="47">
        <f>COUNTIFS($DW$9:$DW$350,"&gt;"&amp;DW82,$DO$9:$DO$350,DO82)+1</f>
        <v>42</v>
      </c>
      <c r="EP82" s="47">
        <f>COUNTIFS($DX$9:$DX$350,"&gt;"&amp;DX82,$DO$9:$DO$350,DO82)+1</f>
        <v>43</v>
      </c>
      <c r="EQ82" s="47">
        <f>COUNTIFS($DY$9:$DY$350,"&gt;"&amp;DY82,$DO$9:$DO$350,DO82)+1</f>
        <v>42</v>
      </c>
      <c r="ER82" s="48">
        <f>COUNTIFS($DZ$9:$DZ$350,"&gt;"&amp;DZ82,$DO$9:$DO$350,DO82)+1</f>
        <v>47</v>
      </c>
      <c r="ES82" s="164">
        <f t="shared" si="59"/>
        <v>0.93</v>
      </c>
      <c r="ET82" s="165">
        <f t="shared" si="60"/>
        <v>0.32</v>
      </c>
      <c r="EU82" s="165">
        <f t="shared" si="61"/>
        <v>0.66</v>
      </c>
      <c r="EV82" s="165">
        <f t="shared" si="62"/>
        <v>0.41</v>
      </c>
      <c r="EW82" s="165">
        <f t="shared" si="63"/>
        <v>0.14000000000000001</v>
      </c>
      <c r="EX82" s="165">
        <f t="shared" si="64"/>
        <v>0.14000000000000001</v>
      </c>
      <c r="EY82" s="165">
        <f t="shared" si="65"/>
        <v>0.75</v>
      </c>
      <c r="EZ82" s="165">
        <f t="shared" si="66"/>
        <v>0.93</v>
      </c>
      <c r="FA82" s="213">
        <f t="shared" si="67"/>
        <v>0.8</v>
      </c>
      <c r="FB82" s="164">
        <f>ROUND(((ES82-AVERAGE(ES$9:ES$350))/STDEVP(ES$9:ES$350)*10+50),2)</f>
        <v>48.1</v>
      </c>
      <c r="FC82" s="165">
        <f>ROUND(((ET82-AVERAGE(ET$9:ET$350))/STDEVP(ET$9:ET$350)*10+50),2)</f>
        <v>38.68</v>
      </c>
      <c r="FD82" s="165">
        <f>ROUND(((EU82-AVERAGE(EU$9:EU$350))/STDEVP(EU$9:EU$350)*10+50),2)</f>
        <v>53.12</v>
      </c>
      <c r="FE82" s="165">
        <f>ROUND(((EV82-AVERAGE(EV$9:EV$350))/STDEVP(EV$9:EV$350)*10+50),2)</f>
        <v>44.99</v>
      </c>
      <c r="FF82" s="165">
        <f>ROUND(((EW82-AVERAGE(EW$9:EW$350))/STDEVP(EW$9:EW$350)*10+50),2)</f>
        <v>41.32</v>
      </c>
      <c r="FG82" s="165">
        <f>ROUND(((EX82-AVERAGE(EX$9:EX$350))/STDEVP(EX$9:EX$350)*10+50),2)</f>
        <v>42.45</v>
      </c>
      <c r="FH82" s="165">
        <f>ROUND(((EY82-AVERAGE(EY$9:EY$350))/STDEVP(EY$9:EY$350)*10+50),2)</f>
        <v>53.29</v>
      </c>
      <c r="FI82" s="165">
        <f>ROUND(((EZ82-AVERAGE(EZ$9:EZ$350))/STDEVP(EZ$9:EZ$350)*10+50),2)</f>
        <v>58.87</v>
      </c>
      <c r="FJ82" s="166">
        <f>ROUND(((FA82-AVERAGE(FA$9:FA$350))/STDEVP(FA$9:FA$350)*10+50),2)</f>
        <v>43.78</v>
      </c>
      <c r="FK82" s="32">
        <f>RANK(FB82,$FB$9:$FB$350,0)</f>
        <v>179</v>
      </c>
      <c r="FL82" s="47">
        <f>RANK(FC82,$FC$9:$FC$350,0)</f>
        <v>284</v>
      </c>
      <c r="FM82" s="47">
        <f>RANK(FD82,$FD$9:$FD$350,0)</f>
        <v>99</v>
      </c>
      <c r="FN82" s="47">
        <f>RANK(FE82,$FE$9:$FE$350,0)</f>
        <v>225</v>
      </c>
      <c r="FO82" s="47">
        <f>RANK(FF82,$FF$9:$FF$350,0)</f>
        <v>285</v>
      </c>
      <c r="FP82" s="47">
        <f>RANK(FG82,$FG$9:$FG$350,0)</f>
        <v>270</v>
      </c>
      <c r="FQ82" s="47">
        <f>RANK(FH82,$FH$9:$FH$350,0)</f>
        <v>116</v>
      </c>
      <c r="FR82" s="47">
        <f>RANK(FI82,$FI$9:$FI$350,0)</f>
        <v>61</v>
      </c>
      <c r="FS82" s="48">
        <f>RANK(FJ82,$FJ$9:$FJ$350,0)</f>
        <v>217</v>
      </c>
      <c r="FT82" s="164">
        <f>ROUND(AVERAGEIF($DO$9:$DO$347,$DO82,$ES$9:$ES$347),2)</f>
        <v>0.97</v>
      </c>
      <c r="FU82" s="165">
        <f>ROUND(AVERAGEIF($DO$9:$DO$347,$DO82,$ET$9:$ET$347),2)</f>
        <v>0.37</v>
      </c>
      <c r="FV82" s="165">
        <f>ROUND(AVERAGEIF($DO$9:$DO$347,$DO82,$EU$9:$EU$347),2)</f>
        <v>0.82</v>
      </c>
      <c r="FW82" s="165">
        <f>ROUND(AVERAGEIF($DO$9:$DO$347,$DO82,$EV$9:$EV$347),2)</f>
        <v>0.42</v>
      </c>
      <c r="FX82" s="165">
        <f>ROUND(AVERAGEIF($DO$9:$DO$347,$DO82,$EW$9:$EW$347),2)</f>
        <v>0.16</v>
      </c>
      <c r="FY82" s="165">
        <f>ROUND(AVERAGEIF($DO$9:$DO$347,$DO82,$EX$9:$EX$347),2)</f>
        <v>0.15</v>
      </c>
      <c r="FZ82" s="165">
        <f>ROUND(AVERAGEIF($DO$9:$DO$347,$DO82,$EY$9:$EY$347),2)</f>
        <v>0.78</v>
      </c>
      <c r="GA82" s="165">
        <f>ROUND(AVERAGEIF($DO$9:$DO$347,$DO82,$EZ$9:$EZ$347),2)</f>
        <v>0.92</v>
      </c>
      <c r="GB82" s="166">
        <f>ROUND(AVERAGEIF($DO$9:$DO$347,$DO82,$FA$9:$FA$347),2)</f>
        <v>0.98</v>
      </c>
      <c r="GC82" s="239">
        <f t="shared" si="68"/>
        <v>-3.9999999999999925E-2</v>
      </c>
      <c r="GD82" s="243">
        <f t="shared" si="69"/>
        <v>-4.9999999999999989E-2</v>
      </c>
      <c r="GE82" s="243">
        <f t="shared" si="70"/>
        <v>-0.15999999999999992</v>
      </c>
      <c r="GF82" s="243">
        <f t="shared" si="71"/>
        <v>-1.0000000000000009E-2</v>
      </c>
      <c r="GG82" s="243">
        <f t="shared" si="72"/>
        <v>-1.999999999999999E-2</v>
      </c>
      <c r="GH82" s="243">
        <f t="shared" si="73"/>
        <v>-9.9999999999999811E-3</v>
      </c>
      <c r="GI82" s="243">
        <f t="shared" si="74"/>
        <v>-3.0000000000000027E-2</v>
      </c>
      <c r="GJ82" s="243">
        <f t="shared" si="75"/>
        <v>1.0000000000000009E-2</v>
      </c>
      <c r="GK82" s="244">
        <f t="shared" si="76"/>
        <v>-0.17999999999999994</v>
      </c>
      <c r="GL82" s="238">
        <f>COUNTIFS($ES$9:$ES$350,"&gt;"&amp;ES82,$DO$9:$DO$350,$DO82)+1</f>
        <v>36</v>
      </c>
      <c r="GM82" s="240">
        <f>COUNTIFS($ET$9:$ET$350,"&gt;"&amp;ET82,$DO$9:$DO$350,$DO82)+1</f>
        <v>38</v>
      </c>
      <c r="GN82" s="240">
        <f>COUNTIFS($EU$9:$EU$350,"&gt;"&amp;EU82,$DO$9:$DO$350,$DO82)+1</f>
        <v>45</v>
      </c>
      <c r="GO82" s="240">
        <f>COUNTIFS($EV$9:$EV$350,"&gt;"&amp;EV82,$DO$9:$DO$350,$DO82)+1</f>
        <v>31</v>
      </c>
      <c r="GP82" s="240">
        <f>COUNTIFS($EW$9:$EW$350,"&gt;"&amp;EW82,$DO$9:$DO$350,$DO82)+1</f>
        <v>28</v>
      </c>
      <c r="GQ82" s="240">
        <f>COUNTIFS($EX$9:$EX$350,"&gt;"&amp;EX82,$DO$9:$DO$350,$DO82)+1</f>
        <v>28</v>
      </c>
      <c r="GR82" s="240">
        <f>COUNTIFS($EY$9:$EY$350,"&gt;"&amp;EY82,$DO$9:$DO$350,$DO82)+1</f>
        <v>37</v>
      </c>
      <c r="GS82" s="240">
        <f>COUNTIFS($EZ$9:$EZ$350,"&gt;"&amp;EZ82,$DO$9:$DO$350,$DO82)+1</f>
        <v>31</v>
      </c>
      <c r="GT82" s="241">
        <f>COUNTIFS($FA$9:$FA$350,"&gt;"&amp;FA82,$DO$9:$DO$350,$DO82)+1</f>
        <v>47</v>
      </c>
      <c r="GU82" s="167"/>
      <c r="GV82" s="49"/>
      <c r="GW82" s="49"/>
      <c r="GX82" s="49"/>
      <c r="GY82" s="49"/>
      <c r="GZ82" s="50"/>
      <c r="HA82" s="51"/>
      <c r="HB82" s="52"/>
      <c r="HC82" s="53"/>
      <c r="HD82" s="49"/>
      <c r="HE82" s="49"/>
      <c r="HF82" s="49"/>
      <c r="HG82" s="49"/>
      <c r="HH82" s="49"/>
      <c r="HI82" s="49"/>
      <c r="HJ82" s="144"/>
      <c r="HK82" s="51"/>
      <c r="HL82" s="49"/>
      <c r="HM82" s="49"/>
      <c r="HN82" s="49"/>
      <c r="HO82" s="49"/>
      <c r="HP82" s="49"/>
      <c r="HQ82" s="49"/>
      <c r="HR82" s="150"/>
      <c r="HS82" s="53"/>
      <c r="HT82" s="49"/>
      <c r="HU82" s="49"/>
      <c r="HV82" s="49"/>
      <c r="HW82" s="49"/>
      <c r="HX82" s="49"/>
      <c r="HY82" s="49"/>
      <c r="HZ82" s="144"/>
      <c r="IA82" s="51"/>
      <c r="IB82" s="49"/>
      <c r="IC82" s="49"/>
      <c r="ID82" s="49"/>
      <c r="IE82" s="49"/>
      <c r="IF82" s="49"/>
      <c r="IG82" s="49"/>
      <c r="IH82" s="49"/>
      <c r="II82" s="49"/>
      <c r="IJ82" s="49"/>
      <c r="IK82" s="49"/>
      <c r="IL82" s="49"/>
      <c r="IM82" s="150"/>
      <c r="IN82" s="51"/>
      <c r="IO82" s="49"/>
      <c r="IP82" s="49"/>
      <c r="IQ82" s="49"/>
      <c r="IR82" s="150"/>
      <c r="IS82" s="53"/>
      <c r="IT82" s="49"/>
      <c r="IU82" s="49"/>
      <c r="IV82" s="49"/>
      <c r="IW82" s="49"/>
      <c r="IX82" s="156"/>
      <c r="IY82" s="49"/>
      <c r="IZ82" s="49"/>
      <c r="JA82" s="49"/>
      <c r="JB82" s="49"/>
      <c r="JC82" s="49"/>
      <c r="JD82" s="49"/>
      <c r="JE82" s="49"/>
      <c r="JF82" s="49"/>
      <c r="JG82" s="156"/>
      <c r="JH82" s="49"/>
      <c r="JI82" s="49"/>
      <c r="JJ82" s="49"/>
      <c r="JK82" s="49"/>
      <c r="JL82" s="49"/>
      <c r="JM82" s="49"/>
      <c r="JN82" s="144"/>
      <c r="JO82" s="54"/>
      <c r="JP82" s="55"/>
      <c r="JQ82" s="51"/>
      <c r="JR82" s="49"/>
      <c r="JS82" s="47"/>
      <c r="JT82" s="47"/>
      <c r="JU82" s="47"/>
      <c r="JV82" s="245"/>
      <c r="JW82" s="53"/>
      <c r="JX82" s="49"/>
      <c r="JY82" s="49"/>
      <c r="JZ82" s="49"/>
      <c r="KA82" s="144"/>
      <c r="KB82" s="51"/>
      <c r="KC82" s="49"/>
      <c r="KD82" s="49"/>
      <c r="KE82" s="49"/>
      <c r="KF82" s="49"/>
      <c r="KG82" s="49"/>
      <c r="KH82" s="49"/>
      <c r="KI82" s="49"/>
      <c r="KJ82" s="150"/>
      <c r="KK82" s="53"/>
      <c r="KL82" s="49"/>
      <c r="KM82" s="49"/>
      <c r="KN82" s="49"/>
      <c r="KO82" s="49"/>
      <c r="KP82" s="49"/>
      <c r="KQ82" s="49"/>
      <c r="KR82" s="49"/>
      <c r="KS82" s="49"/>
      <c r="KT82" s="49"/>
      <c r="KU82" s="49"/>
      <c r="KV82" s="49"/>
      <c r="KW82" s="156"/>
      <c r="KX82" s="156"/>
      <c r="KY82" s="156"/>
      <c r="KZ82" s="49"/>
      <c r="LA82" s="49"/>
      <c r="LB82" s="49"/>
      <c r="LC82" s="49"/>
      <c r="LD82" s="49"/>
      <c r="LE82" s="156"/>
      <c r="LF82" s="49"/>
      <c r="LG82" s="49"/>
      <c r="LH82" s="49"/>
      <c r="LI82" s="49"/>
      <c r="LJ82" s="49"/>
      <c r="LK82" s="49"/>
      <c r="LL82" s="49"/>
      <c r="LM82" s="49"/>
      <c r="LN82" s="156"/>
      <c r="LO82" s="49"/>
      <c r="LP82" s="49"/>
      <c r="LQ82" s="49"/>
      <c r="LR82" s="49"/>
      <c r="LS82" s="49"/>
      <c r="LT82" s="49"/>
      <c r="LU82" s="56"/>
      <c r="LV82" s="35" t="s">
        <v>512</v>
      </c>
      <c r="LW82" s="36" t="s">
        <v>516</v>
      </c>
      <c r="LX82" s="203" t="s">
        <v>509</v>
      </c>
      <c r="LY82" s="204" t="s">
        <v>996</v>
      </c>
      <c r="LZ82" s="193"/>
      <c r="MA82" s="5" t="s">
        <v>1</v>
      </c>
    </row>
    <row r="83" spans="1:339" ht="17.25" customHeight="1" x14ac:dyDescent="0.15">
      <c r="A83" s="181">
        <v>75</v>
      </c>
      <c r="B83" s="242" t="s">
        <v>516</v>
      </c>
      <c r="C83" s="37"/>
      <c r="D83" s="37"/>
      <c r="E83" s="38" t="s">
        <v>345</v>
      </c>
      <c r="F83" s="36">
        <v>48</v>
      </c>
      <c r="G83" s="36" t="s">
        <v>373</v>
      </c>
      <c r="H83" s="36"/>
      <c r="I83" s="39" t="s">
        <v>348</v>
      </c>
      <c r="J83" s="40" t="s">
        <v>348</v>
      </c>
      <c r="K83" s="40" t="s">
        <v>348</v>
      </c>
      <c r="L83" s="40" t="s">
        <v>348</v>
      </c>
      <c r="M83" s="40" t="s">
        <v>348</v>
      </c>
      <c r="N83" s="40" t="s">
        <v>348</v>
      </c>
      <c r="O83" s="40" t="s">
        <v>348</v>
      </c>
      <c r="P83" s="40" t="s">
        <v>348</v>
      </c>
      <c r="Q83" s="40" t="s">
        <v>348</v>
      </c>
      <c r="R83" s="41" t="s">
        <v>348</v>
      </c>
      <c r="S83" s="42" t="s">
        <v>348</v>
      </c>
      <c r="T83" s="40" t="s">
        <v>348</v>
      </c>
      <c r="U83" s="40" t="s">
        <v>348</v>
      </c>
      <c r="V83" s="40" t="s">
        <v>348</v>
      </c>
      <c r="W83" s="40" t="s">
        <v>348</v>
      </c>
      <c r="X83" s="40" t="s">
        <v>348</v>
      </c>
      <c r="Y83" s="40" t="s">
        <v>348</v>
      </c>
      <c r="Z83" s="40" t="s">
        <v>348</v>
      </c>
      <c r="AA83" s="40" t="s">
        <v>348</v>
      </c>
      <c r="AB83" s="41" t="s">
        <v>348</v>
      </c>
      <c r="AC83" s="42" t="s">
        <v>348</v>
      </c>
      <c r="AD83" s="40" t="s">
        <v>348</v>
      </c>
      <c r="AE83" s="40" t="s">
        <v>348</v>
      </c>
      <c r="AF83" s="40" t="s">
        <v>348</v>
      </c>
      <c r="AG83" s="40" t="s">
        <v>348</v>
      </c>
      <c r="AH83" s="40" t="s">
        <v>348</v>
      </c>
      <c r="AI83" s="40" t="s">
        <v>348</v>
      </c>
      <c r="AJ83" s="40" t="s">
        <v>348</v>
      </c>
      <c r="AK83" s="40" t="s">
        <v>348</v>
      </c>
      <c r="AL83" s="41" t="s">
        <v>347</v>
      </c>
      <c r="AM83" s="42" t="s">
        <v>347</v>
      </c>
      <c r="AN83" s="40" t="s">
        <v>347</v>
      </c>
      <c r="AO83" s="40" t="s">
        <v>347</v>
      </c>
      <c r="AP83" s="40" t="s">
        <v>347</v>
      </c>
      <c r="AQ83" s="40" t="s">
        <v>347</v>
      </c>
      <c r="AR83" s="40" t="s">
        <v>348</v>
      </c>
      <c r="AS83" s="40" t="s">
        <v>348</v>
      </c>
      <c r="AT83" s="40" t="s">
        <v>348</v>
      </c>
      <c r="AU83" s="40" t="s">
        <v>348</v>
      </c>
      <c r="AV83" s="41" t="s">
        <v>348</v>
      </c>
      <c r="AW83" s="42" t="s">
        <v>348</v>
      </c>
      <c r="AX83" s="40" t="s">
        <v>348</v>
      </c>
      <c r="AY83" s="40" t="s">
        <v>348</v>
      </c>
      <c r="AZ83" s="40" t="s">
        <v>348</v>
      </c>
      <c r="BA83" s="40" t="s">
        <v>348</v>
      </c>
      <c r="BB83" s="40" t="s">
        <v>348</v>
      </c>
      <c r="BC83" s="40" t="s">
        <v>348</v>
      </c>
      <c r="BD83" s="40" t="s">
        <v>348</v>
      </c>
      <c r="BE83" s="40" t="s">
        <v>348</v>
      </c>
      <c r="BF83" s="41" t="s">
        <v>348</v>
      </c>
      <c r="BG83" s="42" t="s">
        <v>348</v>
      </c>
      <c r="BH83" s="40" t="s">
        <v>348</v>
      </c>
      <c r="BI83" s="40" t="s">
        <v>348</v>
      </c>
      <c r="BJ83" s="40" t="s">
        <v>348</v>
      </c>
      <c r="BK83" s="40" t="s">
        <v>348</v>
      </c>
      <c r="BL83" s="40" t="s">
        <v>348</v>
      </c>
      <c r="BM83" s="40" t="s">
        <v>348</v>
      </c>
      <c r="BN83" s="40" t="s">
        <v>348</v>
      </c>
      <c r="BO83" s="40" t="s">
        <v>348</v>
      </c>
      <c r="BP83" s="41" t="s">
        <v>348</v>
      </c>
      <c r="BQ83" s="43" t="s">
        <v>348</v>
      </c>
      <c r="BR83" s="40" t="s">
        <v>348</v>
      </c>
      <c r="BS83" s="40" t="s">
        <v>348</v>
      </c>
      <c r="BT83" s="40" t="s">
        <v>348</v>
      </c>
      <c r="BU83" s="40" t="s">
        <v>348</v>
      </c>
      <c r="BV83" s="40" t="s">
        <v>348</v>
      </c>
      <c r="BW83" s="40" t="s">
        <v>348</v>
      </c>
      <c r="BX83" s="40" t="s">
        <v>348</v>
      </c>
      <c r="BY83" s="40" t="s">
        <v>348</v>
      </c>
      <c r="BZ83" s="41" t="s">
        <v>348</v>
      </c>
      <c r="CA83" s="42" t="s">
        <v>348</v>
      </c>
      <c r="CB83" s="40" t="s">
        <v>348</v>
      </c>
      <c r="CC83" s="40" t="s">
        <v>348</v>
      </c>
      <c r="CD83" s="40" t="s">
        <v>348</v>
      </c>
      <c r="CE83" s="40" t="s">
        <v>348</v>
      </c>
      <c r="CF83" s="40" t="s">
        <v>348</v>
      </c>
      <c r="CG83" s="40" t="s">
        <v>348</v>
      </c>
      <c r="CH83" s="40" t="s">
        <v>348</v>
      </c>
      <c r="CI83" s="40" t="s">
        <v>348</v>
      </c>
      <c r="CJ83" s="41" t="s">
        <v>348</v>
      </c>
      <c r="CK83" s="42" t="s">
        <v>348</v>
      </c>
      <c r="CL83" s="40" t="s">
        <v>348</v>
      </c>
      <c r="CM83" s="40" t="s">
        <v>348</v>
      </c>
      <c r="CN83" s="40" t="s">
        <v>348</v>
      </c>
      <c r="CO83" s="40" t="s">
        <v>348</v>
      </c>
      <c r="CP83" s="40" t="s">
        <v>348</v>
      </c>
      <c r="CQ83" s="40" t="s">
        <v>348</v>
      </c>
      <c r="CR83" s="40" t="s">
        <v>348</v>
      </c>
      <c r="CS83" s="40" t="s">
        <v>348</v>
      </c>
      <c r="CT83" s="44" t="s">
        <v>348</v>
      </c>
      <c r="CU83" s="32" t="s">
        <v>354</v>
      </c>
      <c r="CV83" s="47">
        <v>2</v>
      </c>
      <c r="CW83" s="47">
        <v>3</v>
      </c>
      <c r="CX83" s="47">
        <v>3</v>
      </c>
      <c r="CY83" s="55">
        <v>4</v>
      </c>
      <c r="CZ83" s="34" t="s">
        <v>354</v>
      </c>
      <c r="DA83" s="47">
        <f t="shared" si="50"/>
        <v>2</v>
      </c>
      <c r="DB83" s="47">
        <f t="shared" si="51"/>
        <v>6</v>
      </c>
      <c r="DC83" s="47">
        <f t="shared" si="52"/>
        <v>18</v>
      </c>
      <c r="DD83" s="179">
        <f t="shared" si="53"/>
        <v>72</v>
      </c>
      <c r="DE83" s="32">
        <v>300</v>
      </c>
      <c r="DF83" s="47">
        <v>450</v>
      </c>
      <c r="DG83" s="47">
        <v>900</v>
      </c>
      <c r="DH83" s="47">
        <v>1500</v>
      </c>
      <c r="DI83" s="55">
        <v>4500</v>
      </c>
      <c r="DJ83" s="174">
        <v>1</v>
      </c>
      <c r="DK83" s="49">
        <f t="shared" si="54"/>
        <v>0.75</v>
      </c>
      <c r="DL83" s="49">
        <f t="shared" si="55"/>
        <v>0.5</v>
      </c>
      <c r="DM83" s="49">
        <f t="shared" si="56"/>
        <v>0.27777777777777773</v>
      </c>
      <c r="DN83" s="56">
        <f t="shared" si="57"/>
        <v>0.20833333333333334</v>
      </c>
      <c r="DO83" s="45" t="s">
        <v>355</v>
      </c>
      <c r="DP83" s="31"/>
      <c r="DQ83" s="46">
        <v>4</v>
      </c>
      <c r="DR83" s="32">
        <v>62</v>
      </c>
      <c r="DS83" s="47">
        <v>64</v>
      </c>
      <c r="DT83" s="47">
        <v>23</v>
      </c>
      <c r="DU83" s="47">
        <v>18</v>
      </c>
      <c r="DV83" s="47">
        <v>10</v>
      </c>
      <c r="DW83" s="47">
        <v>38</v>
      </c>
      <c r="DX83" s="47">
        <v>15</v>
      </c>
      <c r="DY83" s="47">
        <v>22</v>
      </c>
      <c r="DZ83" s="48">
        <f t="shared" si="58"/>
        <v>33</v>
      </c>
      <c r="EA83" s="32">
        <f>RANK(DR83,$DR$9:$DR$350,0)</f>
        <v>124</v>
      </c>
      <c r="EB83" s="47">
        <f>RANK(DS83,$DS$9:$DS$350,0)</f>
        <v>54</v>
      </c>
      <c r="EC83" s="47">
        <f>RANK(DT83,$DT$9:$DT$350,0)</f>
        <v>187</v>
      </c>
      <c r="ED83" s="47">
        <f>RANK(DU83,$DU$9:$DU$350,0)</f>
        <v>208</v>
      </c>
      <c r="EE83" s="47">
        <f>RANK(DV83,$DV$9:$DV$350,0)</f>
        <v>216</v>
      </c>
      <c r="EF83" s="47">
        <f>RANK(DW83,$DW$9:$DW$350,0)</f>
        <v>38</v>
      </c>
      <c r="EG83" s="47">
        <f>RANK(DX83,$DX$9:$DX$350,0)</f>
        <v>239</v>
      </c>
      <c r="EH83" s="47">
        <f>RANK(DY83,$DY$9:$DY$350,0)</f>
        <v>210</v>
      </c>
      <c r="EI83" s="48">
        <f>RANK(DZ83,$DZ$9:$DZ$350,0)</f>
        <v>233</v>
      </c>
      <c r="EJ83" s="32">
        <f>COUNTIFS($DR$9:$DR$350,"&gt;"&amp;DR83,$DO$9:$DO$350,DO83)+1</f>
        <v>21</v>
      </c>
      <c r="EK83" s="47">
        <f>COUNTIFS($DS$9:$DS$350,"&gt;"&amp;DS83,$DO$9:$DO$350,DO83)+1</f>
        <v>20</v>
      </c>
      <c r="EL83" s="47">
        <f>COUNTIFS($DT$9:$DT$350,"&gt;"&amp;DT83,$DO$9:$DO$350,DO83)+1</f>
        <v>29</v>
      </c>
      <c r="EM83" s="47">
        <f>COUNTIFS($DU$9:$DU$350,"&gt;"&amp;DU83,$DO$9:$DO$350,DO83)+1</f>
        <v>35</v>
      </c>
      <c r="EN83" s="47">
        <f>COUNTIFS($DV$9:$DV$350,"&gt;"&amp;DV83,$DO$9:$DO$350,DO83)+1</f>
        <v>43</v>
      </c>
      <c r="EO83" s="47">
        <f>COUNTIFS($DW$9:$DW$350,"&gt;"&amp;DW83,$DO$9:$DO$350,DO83)+1</f>
        <v>35</v>
      </c>
      <c r="EP83" s="47">
        <f>COUNTIFS($DX$9:$DX$350,"&gt;"&amp;DX83,$DO$9:$DO$350,DO83)+1</f>
        <v>41</v>
      </c>
      <c r="EQ83" s="47">
        <f>COUNTIFS($DY$9:$DY$350,"&gt;"&amp;DY83,$DO$9:$DO$350,DO83)+1</f>
        <v>33</v>
      </c>
      <c r="ER83" s="48">
        <f>COUNTIFS($DZ$9:$DZ$350,"&gt;"&amp;DZ83,$DO$9:$DO$350,DO83)+1</f>
        <v>36</v>
      </c>
      <c r="ES83" s="164">
        <f t="shared" si="59"/>
        <v>1.29</v>
      </c>
      <c r="ET83" s="165">
        <f t="shared" si="60"/>
        <v>1.33</v>
      </c>
      <c r="EU83" s="165">
        <f t="shared" si="61"/>
        <v>0.48</v>
      </c>
      <c r="EV83" s="165">
        <f t="shared" si="62"/>
        <v>0.38</v>
      </c>
      <c r="EW83" s="165">
        <f t="shared" si="63"/>
        <v>0.21</v>
      </c>
      <c r="EX83" s="165">
        <f t="shared" si="64"/>
        <v>0.79</v>
      </c>
      <c r="EY83" s="165">
        <f t="shared" si="65"/>
        <v>0.31</v>
      </c>
      <c r="EZ83" s="165">
        <f t="shared" si="66"/>
        <v>0.46</v>
      </c>
      <c r="FA83" s="213">
        <f t="shared" si="67"/>
        <v>0.69</v>
      </c>
      <c r="FB83" s="164">
        <f>ROUND(((ES83-AVERAGE(ES$9:ES$350))/STDEVP(ES$9:ES$350)*10+50),2)</f>
        <v>61.4</v>
      </c>
      <c r="FC83" s="165">
        <f>ROUND(((ET83-AVERAGE(ET$9:ET$350))/STDEVP(ET$9:ET$350)*10+50),2)</f>
        <v>66.91</v>
      </c>
      <c r="FD83" s="165">
        <f>ROUND(((EU83-AVERAGE(EU$9:EU$350))/STDEVP(EU$9:EU$350)*10+50),2)</f>
        <v>46.1</v>
      </c>
      <c r="FE83" s="165">
        <f>ROUND(((EV83-AVERAGE(EV$9:EV$350))/STDEVP(EV$9:EV$350)*10+50),2)</f>
        <v>43.46</v>
      </c>
      <c r="FF83" s="165">
        <f>ROUND(((EW83-AVERAGE(EW$9:EW$350))/STDEVP(EW$9:EW$350)*10+50),2)</f>
        <v>43.7</v>
      </c>
      <c r="FG83" s="165">
        <f>ROUND(((EX83-AVERAGE(EX$9:EX$350))/STDEVP(EX$9:EX$350)*10+50),2)</f>
        <v>65.489999999999995</v>
      </c>
      <c r="FH83" s="165">
        <f>ROUND(((EY83-AVERAGE(EY$9:EY$350))/STDEVP(EY$9:EY$350)*10+50),2)</f>
        <v>40.06</v>
      </c>
      <c r="FI83" s="165">
        <f>ROUND(((EZ83-AVERAGE(EZ$9:EZ$350))/STDEVP(EZ$9:EZ$350)*10+50),2)</f>
        <v>44.79</v>
      </c>
      <c r="FJ83" s="166">
        <f>ROUND(((FA83-AVERAGE(FA$9:FA$350))/STDEVP(FA$9:FA$350)*10+50),2)</f>
        <v>39.869999999999997</v>
      </c>
      <c r="FK83" s="32">
        <f>RANK(FB83,$FB$9:$FB$350,0)</f>
        <v>38</v>
      </c>
      <c r="FL83" s="47">
        <f>RANK(FC83,$FC$9:$FC$350,0)</f>
        <v>19</v>
      </c>
      <c r="FM83" s="47">
        <f>RANK(FD83,$FD$9:$FD$350,0)</f>
        <v>190</v>
      </c>
      <c r="FN83" s="47">
        <f>RANK(FE83,$FE$9:$FE$350,0)</f>
        <v>242</v>
      </c>
      <c r="FO83" s="47">
        <f>RANK(FF83,$FF$9:$FF$350,0)</f>
        <v>231</v>
      </c>
      <c r="FP83" s="47">
        <f>RANK(FG83,$FG$9:$FG$350,0)</f>
        <v>24</v>
      </c>
      <c r="FQ83" s="47">
        <f>RANK(FH83,$FH$9:$FH$350,0)</f>
        <v>261</v>
      </c>
      <c r="FR83" s="47">
        <f>RANK(FI83,$FI$9:$FI$350,0)</f>
        <v>212</v>
      </c>
      <c r="FS83" s="48">
        <f>RANK(FJ83,$FJ$9:$FJ$350,0)</f>
        <v>286</v>
      </c>
      <c r="FT83" s="164">
        <f>ROUND(AVERAGEIF($DO$9:$DO$347,$DO83,$ES$9:$ES$347),2)</f>
        <v>0.95</v>
      </c>
      <c r="FU83" s="165">
        <f>ROUND(AVERAGEIF($DO$9:$DO$347,$DO83,$ET$9:$ET$347),2)</f>
        <v>0.99</v>
      </c>
      <c r="FV83" s="165">
        <f>ROUND(AVERAGEIF($DO$9:$DO$347,$DO83,$EU$9:$EU$347),2)</f>
        <v>0.44</v>
      </c>
      <c r="FW83" s="165">
        <f>ROUND(AVERAGEIF($DO$9:$DO$347,$DO83,$EV$9:$EV$347),2)</f>
        <v>0.45</v>
      </c>
      <c r="FX83" s="165">
        <f>ROUND(AVERAGEIF($DO$9:$DO$347,$DO83,$EW$9:$EW$347),2)</f>
        <v>0.36</v>
      </c>
      <c r="FY83" s="165">
        <f>ROUND(AVERAGEIF($DO$9:$DO$347,$DO83,$EX$9:$EX$347),2)</f>
        <v>0.84</v>
      </c>
      <c r="FZ83" s="165">
        <f>ROUND(AVERAGEIF($DO$9:$DO$347,$DO83,$EY$9:$EY$347),2)</f>
        <v>0.46</v>
      </c>
      <c r="GA83" s="165">
        <f>ROUND(AVERAGEIF($DO$9:$DO$347,$DO83,$EZ$9:$EZ$347),2)</f>
        <v>0.44</v>
      </c>
      <c r="GB83" s="166">
        <f>ROUND(AVERAGEIF($DO$9:$DO$347,$DO83,$FA$9:$FA$347),2)</f>
        <v>0.8</v>
      </c>
      <c r="GC83" s="239">
        <f t="shared" si="68"/>
        <v>0.34000000000000008</v>
      </c>
      <c r="GD83" s="243">
        <f t="shared" si="69"/>
        <v>0.34000000000000008</v>
      </c>
      <c r="GE83" s="243">
        <f t="shared" si="70"/>
        <v>3.999999999999998E-2</v>
      </c>
      <c r="GF83" s="243">
        <f t="shared" si="71"/>
        <v>-7.0000000000000007E-2</v>
      </c>
      <c r="GG83" s="243">
        <f t="shared" si="72"/>
        <v>-0.15</v>
      </c>
      <c r="GH83" s="243">
        <f t="shared" si="73"/>
        <v>-4.9999999999999933E-2</v>
      </c>
      <c r="GI83" s="243">
        <f t="shared" si="74"/>
        <v>-0.15000000000000002</v>
      </c>
      <c r="GJ83" s="243">
        <f t="shared" si="75"/>
        <v>2.0000000000000018E-2</v>
      </c>
      <c r="GK83" s="244">
        <f t="shared" si="76"/>
        <v>-0.1100000000000001</v>
      </c>
      <c r="GL83" s="238">
        <f>COUNTIFS($ES$9:$ES$350,"&gt;"&amp;ES83,$DO$9:$DO$350,$DO83)+1</f>
        <v>7</v>
      </c>
      <c r="GM83" s="240">
        <f>COUNTIFS($ET$9:$ET$350,"&gt;"&amp;ET83,$DO$9:$DO$350,$DO83)+1</f>
        <v>7</v>
      </c>
      <c r="GN83" s="240">
        <f>COUNTIFS($EU$9:$EU$350,"&gt;"&amp;EU83,$DO$9:$DO$350,$DO83)+1</f>
        <v>15</v>
      </c>
      <c r="GO83" s="240">
        <f>COUNTIFS($EV$9:$EV$350,"&gt;"&amp;EV83,$DO$9:$DO$350,$DO83)+1</f>
        <v>38</v>
      </c>
      <c r="GP83" s="240">
        <f>COUNTIFS($EW$9:$EW$350,"&gt;"&amp;EW83,$DO$9:$DO$350,$DO83)+1</f>
        <v>53</v>
      </c>
      <c r="GQ83" s="240">
        <f>COUNTIFS($EX$9:$EX$350,"&gt;"&amp;EX83,$DO$9:$DO$350,$DO83)+1</f>
        <v>22</v>
      </c>
      <c r="GR83" s="240">
        <f>COUNTIFS($EY$9:$EY$350,"&gt;"&amp;EY83,$DO$9:$DO$350,$DO83)+1</f>
        <v>49</v>
      </c>
      <c r="GS83" s="240">
        <f>COUNTIFS($EZ$9:$EZ$350,"&gt;"&amp;EZ83,$DO$9:$DO$350,$DO83)+1</f>
        <v>20</v>
      </c>
      <c r="GT83" s="241">
        <f>COUNTIFS($FA$9:$FA$350,"&gt;"&amp;FA83,$DO$9:$DO$350,$DO83)+1</f>
        <v>36</v>
      </c>
      <c r="GU83" s="167"/>
      <c r="GV83" s="49"/>
      <c r="GW83" s="49"/>
      <c r="GX83" s="49"/>
      <c r="GY83" s="49"/>
      <c r="GZ83" s="50"/>
      <c r="HA83" s="51"/>
      <c r="HB83" s="52"/>
      <c r="HC83" s="53"/>
      <c r="HD83" s="49"/>
      <c r="HE83" s="49"/>
      <c r="HF83" s="49"/>
      <c r="HG83" s="49"/>
      <c r="HH83" s="49"/>
      <c r="HI83" s="49"/>
      <c r="HJ83" s="144"/>
      <c r="HK83" s="51"/>
      <c r="HL83" s="49"/>
      <c r="HM83" s="49"/>
      <c r="HN83" s="49"/>
      <c r="HO83" s="49"/>
      <c r="HP83" s="49"/>
      <c r="HQ83" s="49"/>
      <c r="HR83" s="150"/>
      <c r="HS83" s="53"/>
      <c r="HT83" s="49"/>
      <c r="HU83" s="49"/>
      <c r="HV83" s="49"/>
      <c r="HW83" s="49"/>
      <c r="HX83" s="49"/>
      <c r="HY83" s="49"/>
      <c r="HZ83" s="144"/>
      <c r="IA83" s="51"/>
      <c r="IB83" s="49"/>
      <c r="IC83" s="49"/>
      <c r="ID83" s="49"/>
      <c r="IE83" s="49"/>
      <c r="IF83" s="49"/>
      <c r="IG83" s="49"/>
      <c r="IH83" s="49"/>
      <c r="II83" s="49"/>
      <c r="IJ83" s="49"/>
      <c r="IK83" s="49"/>
      <c r="IL83" s="49"/>
      <c r="IM83" s="150"/>
      <c r="IN83" s="51">
        <v>7.0000000000000007E-2</v>
      </c>
      <c r="IO83" s="49"/>
      <c r="IP83" s="49"/>
      <c r="IQ83" s="49"/>
      <c r="IR83" s="150"/>
      <c r="IS83" s="53"/>
      <c r="IT83" s="49"/>
      <c r="IU83" s="49"/>
      <c r="IV83" s="49"/>
      <c r="IW83" s="49"/>
      <c r="IX83" s="156"/>
      <c r="IY83" s="49"/>
      <c r="IZ83" s="49"/>
      <c r="JA83" s="49"/>
      <c r="JB83" s="49"/>
      <c r="JC83" s="49"/>
      <c r="JD83" s="49"/>
      <c r="JE83" s="49"/>
      <c r="JF83" s="49"/>
      <c r="JG83" s="156"/>
      <c r="JH83" s="49"/>
      <c r="JI83" s="49"/>
      <c r="JJ83" s="49"/>
      <c r="JK83" s="49"/>
      <c r="JL83" s="49"/>
      <c r="JM83" s="49"/>
      <c r="JN83" s="144"/>
      <c r="JO83" s="54"/>
      <c r="JP83" s="55"/>
      <c r="JQ83" s="51"/>
      <c r="JR83" s="49"/>
      <c r="JS83" s="47"/>
      <c r="JT83" s="47"/>
      <c r="JU83" s="47"/>
      <c r="JV83" s="245"/>
      <c r="JW83" s="53"/>
      <c r="JX83" s="49"/>
      <c r="JY83" s="49"/>
      <c r="JZ83" s="49"/>
      <c r="KA83" s="144"/>
      <c r="KB83" s="51"/>
      <c r="KC83" s="49"/>
      <c r="KD83" s="49"/>
      <c r="KE83" s="49"/>
      <c r="KF83" s="49"/>
      <c r="KG83" s="49"/>
      <c r="KH83" s="49"/>
      <c r="KI83" s="49"/>
      <c r="KJ83" s="150"/>
      <c r="KK83" s="53"/>
      <c r="KL83" s="49"/>
      <c r="KM83" s="49"/>
      <c r="KN83" s="49"/>
      <c r="KO83" s="49"/>
      <c r="KP83" s="49"/>
      <c r="KQ83" s="49"/>
      <c r="KR83" s="49"/>
      <c r="KS83" s="49"/>
      <c r="KT83" s="49"/>
      <c r="KU83" s="49"/>
      <c r="KV83" s="49"/>
      <c r="KW83" s="156"/>
      <c r="KX83" s="156"/>
      <c r="KY83" s="156"/>
      <c r="KZ83" s="49"/>
      <c r="LA83" s="49"/>
      <c r="LB83" s="49"/>
      <c r="LC83" s="49"/>
      <c r="LD83" s="49"/>
      <c r="LE83" s="156"/>
      <c r="LF83" s="49"/>
      <c r="LG83" s="49"/>
      <c r="LH83" s="49"/>
      <c r="LI83" s="49"/>
      <c r="LJ83" s="49">
        <v>0.05</v>
      </c>
      <c r="LK83" s="49"/>
      <c r="LL83" s="49"/>
      <c r="LM83" s="49"/>
      <c r="LN83" s="156"/>
      <c r="LO83" s="49"/>
      <c r="LP83" s="49"/>
      <c r="LQ83" s="49"/>
      <c r="LR83" s="49"/>
      <c r="LS83" s="49"/>
      <c r="LT83" s="49"/>
      <c r="LU83" s="56"/>
      <c r="LV83" s="35" t="s">
        <v>514</v>
      </c>
      <c r="LW83" s="36" t="s">
        <v>517</v>
      </c>
      <c r="LX83" s="203" t="s">
        <v>518</v>
      </c>
      <c r="LY83" s="204" t="s">
        <v>519</v>
      </c>
      <c r="LZ83" s="193"/>
      <c r="MA83" s="5" t="s">
        <v>1</v>
      </c>
    </row>
    <row r="84" spans="1:339" ht="17.25" customHeight="1" x14ac:dyDescent="0.15">
      <c r="A84" s="181">
        <v>76</v>
      </c>
      <c r="B84" s="242" t="s">
        <v>517</v>
      </c>
      <c r="C84" s="37"/>
      <c r="D84" s="37"/>
      <c r="E84" s="38" t="s">
        <v>345</v>
      </c>
      <c r="F84" s="36">
        <v>39</v>
      </c>
      <c r="G84" s="36" t="s">
        <v>346</v>
      </c>
      <c r="H84" s="36"/>
      <c r="I84" s="39" t="s">
        <v>348</v>
      </c>
      <c r="J84" s="40" t="s">
        <v>348</v>
      </c>
      <c r="K84" s="40" t="s">
        <v>348</v>
      </c>
      <c r="L84" s="40" t="s">
        <v>348</v>
      </c>
      <c r="M84" s="40" t="s">
        <v>348</v>
      </c>
      <c r="N84" s="40" t="s">
        <v>348</v>
      </c>
      <c r="O84" s="40" t="s">
        <v>348</v>
      </c>
      <c r="P84" s="40" t="s">
        <v>348</v>
      </c>
      <c r="Q84" s="40" t="s">
        <v>348</v>
      </c>
      <c r="R84" s="41" t="s">
        <v>348</v>
      </c>
      <c r="S84" s="42" t="s">
        <v>348</v>
      </c>
      <c r="T84" s="40" t="s">
        <v>348</v>
      </c>
      <c r="U84" s="40" t="s">
        <v>348</v>
      </c>
      <c r="V84" s="40" t="s">
        <v>348</v>
      </c>
      <c r="W84" s="40" t="s">
        <v>348</v>
      </c>
      <c r="X84" s="40" t="s">
        <v>348</v>
      </c>
      <c r="Y84" s="40" t="s">
        <v>348</v>
      </c>
      <c r="Z84" s="40" t="s">
        <v>348</v>
      </c>
      <c r="AA84" s="40" t="s">
        <v>348</v>
      </c>
      <c r="AB84" s="41" t="s">
        <v>348</v>
      </c>
      <c r="AC84" s="42" t="s">
        <v>348</v>
      </c>
      <c r="AD84" s="40" t="s">
        <v>348</v>
      </c>
      <c r="AE84" s="40" t="s">
        <v>348</v>
      </c>
      <c r="AF84" s="40" t="s">
        <v>348</v>
      </c>
      <c r="AG84" s="40" t="s">
        <v>347</v>
      </c>
      <c r="AH84" s="40" t="s">
        <v>347</v>
      </c>
      <c r="AI84" s="40" t="s">
        <v>347</v>
      </c>
      <c r="AJ84" s="40" t="s">
        <v>347</v>
      </c>
      <c r="AK84" s="40" t="s">
        <v>348</v>
      </c>
      <c r="AL84" s="41" t="s">
        <v>348</v>
      </c>
      <c r="AM84" s="42" t="s">
        <v>348</v>
      </c>
      <c r="AN84" s="40" t="s">
        <v>348</v>
      </c>
      <c r="AO84" s="40" t="s">
        <v>348</v>
      </c>
      <c r="AP84" s="40" t="s">
        <v>348</v>
      </c>
      <c r="AQ84" s="40" t="s">
        <v>348</v>
      </c>
      <c r="AR84" s="40" t="s">
        <v>348</v>
      </c>
      <c r="AS84" s="40" t="s">
        <v>348</v>
      </c>
      <c r="AT84" s="40" t="s">
        <v>348</v>
      </c>
      <c r="AU84" s="40" t="s">
        <v>348</v>
      </c>
      <c r="AV84" s="41" t="s">
        <v>348</v>
      </c>
      <c r="AW84" s="42" t="s">
        <v>348</v>
      </c>
      <c r="AX84" s="40" t="s">
        <v>348</v>
      </c>
      <c r="AY84" s="40" t="s">
        <v>348</v>
      </c>
      <c r="AZ84" s="40" t="s">
        <v>348</v>
      </c>
      <c r="BA84" s="40" t="s">
        <v>348</v>
      </c>
      <c r="BB84" s="40" t="s">
        <v>348</v>
      </c>
      <c r="BC84" s="40" t="s">
        <v>348</v>
      </c>
      <c r="BD84" s="40" t="s">
        <v>348</v>
      </c>
      <c r="BE84" s="40" t="s">
        <v>348</v>
      </c>
      <c r="BF84" s="41" t="s">
        <v>348</v>
      </c>
      <c r="BG84" s="42" t="s">
        <v>348</v>
      </c>
      <c r="BH84" s="40" t="s">
        <v>348</v>
      </c>
      <c r="BI84" s="40" t="s">
        <v>348</v>
      </c>
      <c r="BJ84" s="40" t="s">
        <v>348</v>
      </c>
      <c r="BK84" s="40" t="s">
        <v>348</v>
      </c>
      <c r="BL84" s="40" t="s">
        <v>348</v>
      </c>
      <c r="BM84" s="40" t="s">
        <v>348</v>
      </c>
      <c r="BN84" s="40" t="s">
        <v>348</v>
      </c>
      <c r="BO84" s="40" t="s">
        <v>348</v>
      </c>
      <c r="BP84" s="41" t="s">
        <v>348</v>
      </c>
      <c r="BQ84" s="43" t="s">
        <v>348</v>
      </c>
      <c r="BR84" s="40" t="s">
        <v>348</v>
      </c>
      <c r="BS84" s="40" t="s">
        <v>348</v>
      </c>
      <c r="BT84" s="40" t="s">
        <v>348</v>
      </c>
      <c r="BU84" s="40" t="s">
        <v>348</v>
      </c>
      <c r="BV84" s="40" t="s">
        <v>348</v>
      </c>
      <c r="BW84" s="40" t="s">
        <v>348</v>
      </c>
      <c r="BX84" s="40" t="s">
        <v>348</v>
      </c>
      <c r="BY84" s="40" t="s">
        <v>348</v>
      </c>
      <c r="BZ84" s="41" t="s">
        <v>348</v>
      </c>
      <c r="CA84" s="42" t="s">
        <v>348</v>
      </c>
      <c r="CB84" s="40" t="s">
        <v>348</v>
      </c>
      <c r="CC84" s="40" t="s">
        <v>348</v>
      </c>
      <c r="CD84" s="40" t="s">
        <v>348</v>
      </c>
      <c r="CE84" s="40" t="s">
        <v>348</v>
      </c>
      <c r="CF84" s="40" t="s">
        <v>348</v>
      </c>
      <c r="CG84" s="40" t="s">
        <v>348</v>
      </c>
      <c r="CH84" s="40" t="s">
        <v>348</v>
      </c>
      <c r="CI84" s="40" t="s">
        <v>348</v>
      </c>
      <c r="CJ84" s="41" t="s">
        <v>348</v>
      </c>
      <c r="CK84" s="42" t="s">
        <v>348</v>
      </c>
      <c r="CL84" s="40" t="s">
        <v>348</v>
      </c>
      <c r="CM84" s="40" t="s">
        <v>348</v>
      </c>
      <c r="CN84" s="40" t="s">
        <v>348</v>
      </c>
      <c r="CO84" s="40" t="s">
        <v>348</v>
      </c>
      <c r="CP84" s="40" t="s">
        <v>348</v>
      </c>
      <c r="CQ84" s="40" t="s">
        <v>348</v>
      </c>
      <c r="CR84" s="40" t="s">
        <v>348</v>
      </c>
      <c r="CS84" s="40" t="s">
        <v>348</v>
      </c>
      <c r="CT84" s="44" t="s">
        <v>348</v>
      </c>
      <c r="CU84" s="32" t="s">
        <v>354</v>
      </c>
      <c r="CV84" s="47">
        <v>2</v>
      </c>
      <c r="CW84" s="47">
        <v>3</v>
      </c>
      <c r="CX84" s="47">
        <v>3</v>
      </c>
      <c r="CY84" s="55">
        <v>4</v>
      </c>
      <c r="CZ84" s="34" t="s">
        <v>354</v>
      </c>
      <c r="DA84" s="47">
        <f t="shared" si="50"/>
        <v>2</v>
      </c>
      <c r="DB84" s="47">
        <f t="shared" si="51"/>
        <v>6</v>
      </c>
      <c r="DC84" s="47">
        <f t="shared" si="52"/>
        <v>18</v>
      </c>
      <c r="DD84" s="179">
        <f t="shared" si="53"/>
        <v>72</v>
      </c>
      <c r="DE84" s="32">
        <v>30</v>
      </c>
      <c r="DF84" s="47">
        <v>50</v>
      </c>
      <c r="DG84" s="47">
        <v>90</v>
      </c>
      <c r="DH84" s="47">
        <v>150</v>
      </c>
      <c r="DI84" s="55">
        <v>450</v>
      </c>
      <c r="DJ84" s="174">
        <v>1</v>
      </c>
      <c r="DK84" s="49">
        <f t="shared" si="54"/>
        <v>0.83333333333333337</v>
      </c>
      <c r="DL84" s="49">
        <f t="shared" si="55"/>
        <v>0.5</v>
      </c>
      <c r="DM84" s="49">
        <f t="shared" si="56"/>
        <v>0.27777777777777779</v>
      </c>
      <c r="DN84" s="56">
        <f t="shared" si="57"/>
        <v>0.20833333333333334</v>
      </c>
      <c r="DO84" s="45" t="s">
        <v>355</v>
      </c>
      <c r="DP84" s="31"/>
      <c r="DQ84" s="46">
        <v>4</v>
      </c>
      <c r="DR84" s="32">
        <v>36</v>
      </c>
      <c r="DS84" s="47">
        <v>36</v>
      </c>
      <c r="DT84" s="47">
        <v>16</v>
      </c>
      <c r="DU84" s="47">
        <v>18</v>
      </c>
      <c r="DV84" s="47">
        <v>10</v>
      </c>
      <c r="DW84" s="47">
        <v>26</v>
      </c>
      <c r="DX84" s="47">
        <v>17</v>
      </c>
      <c r="DY84" s="47">
        <v>16</v>
      </c>
      <c r="DZ84" s="48">
        <f t="shared" si="58"/>
        <v>26</v>
      </c>
      <c r="EA84" s="32">
        <f>RANK(DR84,$DR$9:$DR$350,0)</f>
        <v>225</v>
      </c>
      <c r="EB84" s="47">
        <f>RANK(DS84,$DS$9:$DS$350,0)</f>
        <v>160</v>
      </c>
      <c r="EC84" s="47">
        <f>RANK(DT84,$DT$9:$DT$350,0)</f>
        <v>228</v>
      </c>
      <c r="ED84" s="47">
        <f>RANK(DU84,$DU$9:$DU$350,0)</f>
        <v>208</v>
      </c>
      <c r="EE84" s="47">
        <f>RANK(DV84,$DV$9:$DV$350,0)</f>
        <v>216</v>
      </c>
      <c r="EF84" s="47">
        <f>RANK(DW84,$DW$9:$DW$350,0)</f>
        <v>72</v>
      </c>
      <c r="EG84" s="47">
        <f>RANK(DX84,$DX$9:$DX$350,0)</f>
        <v>229</v>
      </c>
      <c r="EH84" s="47">
        <f>RANK(DY84,$DY$9:$DY$350,0)</f>
        <v>235</v>
      </c>
      <c r="EI84" s="48">
        <f>RANK(DZ84,$DZ$9:$DZ$350,0)</f>
        <v>257</v>
      </c>
      <c r="EJ84" s="32">
        <f>COUNTIFS($DR$9:$DR$350,"&gt;"&amp;DR84,$DO$9:$DO$350,DO84)+1</f>
        <v>40</v>
      </c>
      <c r="EK84" s="47">
        <f>COUNTIFS($DS$9:$DS$350,"&gt;"&amp;DS84,$DO$9:$DO$350,DO84)+1</f>
        <v>42</v>
      </c>
      <c r="EL84" s="47">
        <f>COUNTIFS($DT$9:$DT$350,"&gt;"&amp;DT84,$DO$9:$DO$350,DO84)+1</f>
        <v>39</v>
      </c>
      <c r="EM84" s="47">
        <f>COUNTIFS($DU$9:$DU$350,"&gt;"&amp;DU84,$DO$9:$DO$350,DO84)+1</f>
        <v>35</v>
      </c>
      <c r="EN84" s="47">
        <f>COUNTIFS($DV$9:$DV$350,"&gt;"&amp;DV84,$DO$9:$DO$350,DO84)+1</f>
        <v>43</v>
      </c>
      <c r="EO84" s="47">
        <f>COUNTIFS($DW$9:$DW$350,"&gt;"&amp;DW84,$DO$9:$DO$350,DO84)+1</f>
        <v>43</v>
      </c>
      <c r="EP84" s="47">
        <f>COUNTIFS($DX$9:$DX$350,"&gt;"&amp;DX84,$DO$9:$DO$350,DO84)+1</f>
        <v>37</v>
      </c>
      <c r="EQ84" s="47">
        <f>COUNTIFS($DY$9:$DY$350,"&gt;"&amp;DY84,$DO$9:$DO$350,DO84)+1</f>
        <v>41</v>
      </c>
      <c r="ER84" s="48">
        <f>COUNTIFS($DZ$9:$DZ$350,"&gt;"&amp;DZ84,$DO$9:$DO$350,DO84)+1</f>
        <v>44</v>
      </c>
      <c r="ES84" s="164">
        <f t="shared" si="59"/>
        <v>0.92</v>
      </c>
      <c r="ET84" s="165">
        <f t="shared" si="60"/>
        <v>0.92</v>
      </c>
      <c r="EU84" s="165">
        <f t="shared" si="61"/>
        <v>0.41</v>
      </c>
      <c r="EV84" s="165">
        <f t="shared" si="62"/>
        <v>0.46</v>
      </c>
      <c r="EW84" s="165">
        <f t="shared" si="63"/>
        <v>0.26</v>
      </c>
      <c r="EX84" s="165">
        <f t="shared" si="64"/>
        <v>0.67</v>
      </c>
      <c r="EY84" s="165">
        <f t="shared" si="65"/>
        <v>0.44</v>
      </c>
      <c r="EZ84" s="165">
        <f t="shared" si="66"/>
        <v>0.41</v>
      </c>
      <c r="FA84" s="213">
        <f t="shared" si="67"/>
        <v>0.67</v>
      </c>
      <c r="FB84" s="164">
        <f>ROUND(((ES84-AVERAGE(ES$9:ES$350))/STDEVP(ES$9:ES$350)*10+50),2)</f>
        <v>47.73</v>
      </c>
      <c r="FC84" s="165">
        <f>ROUND(((ET84-AVERAGE(ET$9:ET$350))/STDEVP(ET$9:ET$350)*10+50),2)</f>
        <v>55.45</v>
      </c>
      <c r="FD84" s="165">
        <f>ROUND(((EU84-AVERAGE(EU$9:EU$350))/STDEVP(EU$9:EU$350)*10+50),2)</f>
        <v>43.37</v>
      </c>
      <c r="FE84" s="165">
        <f>ROUND(((EV84-AVERAGE(EV$9:EV$350))/STDEVP(EV$9:EV$350)*10+50),2)</f>
        <v>47.53</v>
      </c>
      <c r="FF84" s="165">
        <f>ROUND(((EW84-AVERAGE(EW$9:EW$350))/STDEVP(EW$9:EW$350)*10+50),2)</f>
        <v>45.4</v>
      </c>
      <c r="FG84" s="165">
        <f>ROUND(((EX84-AVERAGE(EX$9:EX$350))/STDEVP(EX$9:EX$350)*10+50),2)</f>
        <v>61.24</v>
      </c>
      <c r="FH84" s="165">
        <f>ROUND(((EY84-AVERAGE(EY$9:EY$350))/STDEVP(EY$9:EY$350)*10+50),2)</f>
        <v>43.97</v>
      </c>
      <c r="FI84" s="165">
        <f>ROUND(((EZ84-AVERAGE(EZ$9:EZ$350))/STDEVP(EZ$9:EZ$350)*10+50),2)</f>
        <v>43.29</v>
      </c>
      <c r="FJ84" s="166">
        <f>ROUND(((FA84-AVERAGE(FA$9:FA$350))/STDEVP(FA$9:FA$350)*10+50),2)</f>
        <v>39.159999999999997</v>
      </c>
      <c r="FK84" s="32">
        <f>RANK(FB84,$FB$9:$FB$350,0)</f>
        <v>185</v>
      </c>
      <c r="FL84" s="47">
        <f>RANK(FC84,$FC$9:$FC$350,0)</f>
        <v>93</v>
      </c>
      <c r="FM84" s="47">
        <f>RANK(FD84,$FD$9:$FD$350,0)</f>
        <v>233</v>
      </c>
      <c r="FN84" s="47">
        <f>RANK(FE84,$FE$9:$FE$350,0)</f>
        <v>183</v>
      </c>
      <c r="FO84" s="47">
        <f>RANK(FF84,$FF$9:$FF$350,0)</f>
        <v>189</v>
      </c>
      <c r="FP84" s="47">
        <f>RANK(FG84,$FG$9:$FG$350,0)</f>
        <v>42</v>
      </c>
      <c r="FQ84" s="47">
        <f>RANK(FH84,$FH$9:$FH$350,0)</f>
        <v>215</v>
      </c>
      <c r="FR84" s="47">
        <f>RANK(FI84,$FI$9:$FI$350,0)</f>
        <v>235</v>
      </c>
      <c r="FS84" s="48">
        <f>RANK(FJ84,$FJ$9:$FJ$350,0)</f>
        <v>304</v>
      </c>
      <c r="FT84" s="164">
        <f>ROUND(AVERAGEIF($DO$9:$DO$347,$DO84,$ES$9:$ES$347),2)</f>
        <v>0.95</v>
      </c>
      <c r="FU84" s="165">
        <f>ROUND(AVERAGEIF($DO$9:$DO$347,$DO84,$ET$9:$ET$347),2)</f>
        <v>0.99</v>
      </c>
      <c r="FV84" s="165">
        <f>ROUND(AVERAGEIF($DO$9:$DO$347,$DO84,$EU$9:$EU$347),2)</f>
        <v>0.44</v>
      </c>
      <c r="FW84" s="165">
        <f>ROUND(AVERAGEIF($DO$9:$DO$347,$DO84,$EV$9:$EV$347),2)</f>
        <v>0.45</v>
      </c>
      <c r="FX84" s="165">
        <f>ROUND(AVERAGEIF($DO$9:$DO$347,$DO84,$EW$9:$EW$347),2)</f>
        <v>0.36</v>
      </c>
      <c r="FY84" s="165">
        <f>ROUND(AVERAGEIF($DO$9:$DO$347,$DO84,$EX$9:$EX$347),2)</f>
        <v>0.84</v>
      </c>
      <c r="FZ84" s="165">
        <f>ROUND(AVERAGEIF($DO$9:$DO$347,$DO84,$EY$9:$EY$347),2)</f>
        <v>0.46</v>
      </c>
      <c r="GA84" s="165">
        <f>ROUND(AVERAGEIF($DO$9:$DO$347,$DO84,$EZ$9:$EZ$347),2)</f>
        <v>0.44</v>
      </c>
      <c r="GB84" s="166">
        <f>ROUND(AVERAGEIF($DO$9:$DO$347,$DO84,$FA$9:$FA$347),2)</f>
        <v>0.8</v>
      </c>
      <c r="GC84" s="239">
        <f t="shared" si="68"/>
        <v>-2.9999999999999916E-2</v>
      </c>
      <c r="GD84" s="243">
        <f t="shared" si="69"/>
        <v>-6.9999999999999951E-2</v>
      </c>
      <c r="GE84" s="243">
        <f t="shared" si="70"/>
        <v>-3.0000000000000027E-2</v>
      </c>
      <c r="GF84" s="243">
        <f t="shared" si="71"/>
        <v>1.0000000000000009E-2</v>
      </c>
      <c r="GG84" s="243">
        <f t="shared" si="72"/>
        <v>-9.9999999999999978E-2</v>
      </c>
      <c r="GH84" s="243">
        <f t="shared" si="73"/>
        <v>-0.16999999999999993</v>
      </c>
      <c r="GI84" s="243">
        <f t="shared" si="74"/>
        <v>-2.0000000000000018E-2</v>
      </c>
      <c r="GJ84" s="243">
        <f t="shared" si="75"/>
        <v>-3.0000000000000027E-2</v>
      </c>
      <c r="GK84" s="244">
        <f t="shared" si="76"/>
        <v>-0.13</v>
      </c>
      <c r="GL84" s="238">
        <f>COUNTIFS($ES$9:$ES$350,"&gt;"&amp;ES84,$DO$9:$DO$350,$DO84)+1</f>
        <v>29</v>
      </c>
      <c r="GM84" s="240">
        <f>COUNTIFS($ET$9:$ET$350,"&gt;"&amp;ET84,$DO$9:$DO$350,$DO84)+1</f>
        <v>33</v>
      </c>
      <c r="GN84" s="240">
        <f>COUNTIFS($EU$9:$EU$350,"&gt;"&amp;EU84,$DO$9:$DO$350,$DO84)+1</f>
        <v>31</v>
      </c>
      <c r="GO84" s="240">
        <f>COUNTIFS($EV$9:$EV$350,"&gt;"&amp;EV84,$DO$9:$DO$350,$DO84)+1</f>
        <v>24</v>
      </c>
      <c r="GP84" s="240">
        <f>COUNTIFS($EW$9:$EW$350,"&gt;"&amp;EW84,$DO$9:$DO$350,$DO84)+1</f>
        <v>50</v>
      </c>
      <c r="GQ84" s="240">
        <f>COUNTIFS($EX$9:$EX$350,"&gt;"&amp;EX84,$DO$9:$DO$350,$DO84)+1</f>
        <v>38</v>
      </c>
      <c r="GR84" s="240">
        <f>COUNTIFS($EY$9:$EY$350,"&gt;"&amp;EY84,$DO$9:$DO$350,$DO84)+1</f>
        <v>25</v>
      </c>
      <c r="GS84" s="240">
        <f>COUNTIFS($EZ$9:$EZ$350,"&gt;"&amp;EZ84,$DO$9:$DO$350,$DO84)+1</f>
        <v>32</v>
      </c>
      <c r="GT84" s="241">
        <f>COUNTIFS($FA$9:$FA$350,"&gt;"&amp;FA84,$DO$9:$DO$350,$DO84)+1</f>
        <v>50</v>
      </c>
      <c r="GU84" s="167"/>
      <c r="GV84" s="49"/>
      <c r="GW84" s="49"/>
      <c r="GX84" s="49"/>
      <c r="GY84" s="49"/>
      <c r="GZ84" s="50"/>
      <c r="HA84" s="51"/>
      <c r="HB84" s="52"/>
      <c r="HC84" s="53"/>
      <c r="HD84" s="49"/>
      <c r="HE84" s="49"/>
      <c r="HF84" s="49"/>
      <c r="HG84" s="49"/>
      <c r="HH84" s="49"/>
      <c r="HI84" s="49"/>
      <c r="HJ84" s="144"/>
      <c r="HK84" s="51"/>
      <c r="HL84" s="49"/>
      <c r="HM84" s="49"/>
      <c r="HN84" s="49"/>
      <c r="HO84" s="49"/>
      <c r="HP84" s="49"/>
      <c r="HQ84" s="49"/>
      <c r="HR84" s="150"/>
      <c r="HS84" s="53"/>
      <c r="HT84" s="49"/>
      <c r="HU84" s="49"/>
      <c r="HV84" s="49"/>
      <c r="HW84" s="49"/>
      <c r="HX84" s="49"/>
      <c r="HY84" s="49"/>
      <c r="HZ84" s="144"/>
      <c r="IA84" s="51"/>
      <c r="IB84" s="49"/>
      <c r="IC84" s="49"/>
      <c r="ID84" s="49"/>
      <c r="IE84" s="49"/>
      <c r="IF84" s="49"/>
      <c r="IG84" s="49"/>
      <c r="IH84" s="49"/>
      <c r="II84" s="49"/>
      <c r="IJ84" s="49"/>
      <c r="IK84" s="49"/>
      <c r="IL84" s="49"/>
      <c r="IM84" s="150"/>
      <c r="IN84" s="51"/>
      <c r="IO84" s="49"/>
      <c r="IP84" s="49"/>
      <c r="IQ84" s="49"/>
      <c r="IR84" s="150"/>
      <c r="IS84" s="53"/>
      <c r="IT84" s="49"/>
      <c r="IU84" s="49"/>
      <c r="IV84" s="49"/>
      <c r="IW84" s="49"/>
      <c r="IX84" s="156"/>
      <c r="IY84" s="49"/>
      <c r="IZ84" s="49"/>
      <c r="JA84" s="49"/>
      <c r="JB84" s="49"/>
      <c r="JC84" s="49"/>
      <c r="JD84" s="49"/>
      <c r="JE84" s="49"/>
      <c r="JF84" s="49"/>
      <c r="JG84" s="156"/>
      <c r="JH84" s="49"/>
      <c r="JI84" s="49"/>
      <c r="JJ84" s="49"/>
      <c r="JK84" s="49"/>
      <c r="JL84" s="49"/>
      <c r="JM84" s="49"/>
      <c r="JN84" s="144"/>
      <c r="JO84" s="54"/>
      <c r="JP84" s="55"/>
      <c r="JQ84" s="51"/>
      <c r="JR84" s="49"/>
      <c r="JS84" s="47"/>
      <c r="JT84" s="47"/>
      <c r="JU84" s="47"/>
      <c r="JV84" s="245"/>
      <c r="JW84" s="53"/>
      <c r="JX84" s="49"/>
      <c r="JY84" s="49"/>
      <c r="JZ84" s="49"/>
      <c r="KA84" s="144"/>
      <c r="KB84" s="51"/>
      <c r="KC84" s="49"/>
      <c r="KD84" s="49"/>
      <c r="KE84" s="49"/>
      <c r="KF84" s="49"/>
      <c r="KG84" s="49"/>
      <c r="KH84" s="49"/>
      <c r="KI84" s="49"/>
      <c r="KJ84" s="150"/>
      <c r="KK84" s="53"/>
      <c r="KL84" s="49"/>
      <c r="KM84" s="49"/>
      <c r="KN84" s="49"/>
      <c r="KO84" s="49"/>
      <c r="KP84" s="49"/>
      <c r="KQ84" s="49"/>
      <c r="KR84" s="49"/>
      <c r="KS84" s="49"/>
      <c r="KT84" s="49"/>
      <c r="KU84" s="49"/>
      <c r="KV84" s="49"/>
      <c r="KW84" s="156"/>
      <c r="KX84" s="156"/>
      <c r="KY84" s="156"/>
      <c r="KZ84" s="49"/>
      <c r="LA84" s="49"/>
      <c r="LB84" s="49"/>
      <c r="LC84" s="49"/>
      <c r="LD84" s="49"/>
      <c r="LE84" s="156"/>
      <c r="LF84" s="49"/>
      <c r="LG84" s="49"/>
      <c r="LH84" s="49"/>
      <c r="LI84" s="49"/>
      <c r="LJ84" s="49"/>
      <c r="LK84" s="49"/>
      <c r="LL84" s="49"/>
      <c r="LM84" s="49"/>
      <c r="LN84" s="156"/>
      <c r="LO84" s="49"/>
      <c r="LP84" s="49"/>
      <c r="LQ84" s="49"/>
      <c r="LR84" s="49"/>
      <c r="LS84" s="49"/>
      <c r="LT84" s="49"/>
      <c r="LU84" s="56"/>
      <c r="LV84" s="35" t="s">
        <v>516</v>
      </c>
      <c r="LW84" s="36" t="s">
        <v>520</v>
      </c>
      <c r="LX84" s="203" t="s">
        <v>369</v>
      </c>
      <c r="LY84" s="204" t="s">
        <v>996</v>
      </c>
      <c r="LZ84" s="193"/>
      <c r="MA84" s="5" t="s">
        <v>1</v>
      </c>
    </row>
    <row r="85" spans="1:339" ht="17.25" customHeight="1" x14ac:dyDescent="0.15">
      <c r="A85" s="181">
        <v>77</v>
      </c>
      <c r="B85" s="242" t="s">
        <v>520</v>
      </c>
      <c r="C85" s="37"/>
      <c r="D85" s="37"/>
      <c r="E85" s="38" t="s">
        <v>345</v>
      </c>
      <c r="F85" s="36">
        <v>39</v>
      </c>
      <c r="G85" s="36" t="s">
        <v>365</v>
      </c>
      <c r="H85" s="36"/>
      <c r="I85" s="39" t="s">
        <v>348</v>
      </c>
      <c r="J85" s="40" t="s">
        <v>348</v>
      </c>
      <c r="K85" s="40" t="s">
        <v>348</v>
      </c>
      <c r="L85" s="40" t="s">
        <v>348</v>
      </c>
      <c r="M85" s="40" t="s">
        <v>348</v>
      </c>
      <c r="N85" s="40" t="s">
        <v>348</v>
      </c>
      <c r="O85" s="40" t="s">
        <v>348</v>
      </c>
      <c r="P85" s="40" t="s">
        <v>348</v>
      </c>
      <c r="Q85" s="40" t="s">
        <v>348</v>
      </c>
      <c r="R85" s="41" t="s">
        <v>348</v>
      </c>
      <c r="S85" s="42" t="s">
        <v>348</v>
      </c>
      <c r="T85" s="40" t="s">
        <v>348</v>
      </c>
      <c r="U85" s="40" t="s">
        <v>348</v>
      </c>
      <c r="V85" s="40" t="s">
        <v>348</v>
      </c>
      <c r="W85" s="40" t="s">
        <v>348</v>
      </c>
      <c r="X85" s="40" t="s">
        <v>348</v>
      </c>
      <c r="Y85" s="40" t="s">
        <v>348</v>
      </c>
      <c r="Z85" s="40" t="s">
        <v>348</v>
      </c>
      <c r="AA85" s="40" t="s">
        <v>348</v>
      </c>
      <c r="AB85" s="41" t="s">
        <v>348</v>
      </c>
      <c r="AC85" s="42" t="s">
        <v>348</v>
      </c>
      <c r="AD85" s="40" t="s">
        <v>348</v>
      </c>
      <c r="AE85" s="40" t="s">
        <v>348</v>
      </c>
      <c r="AF85" s="40" t="s">
        <v>348</v>
      </c>
      <c r="AG85" s="40" t="s">
        <v>347</v>
      </c>
      <c r="AH85" s="40" t="s">
        <v>347</v>
      </c>
      <c r="AI85" s="40" t="s">
        <v>347</v>
      </c>
      <c r="AJ85" s="40" t="s">
        <v>347</v>
      </c>
      <c r="AK85" s="40" t="s">
        <v>348</v>
      </c>
      <c r="AL85" s="41" t="s">
        <v>348</v>
      </c>
      <c r="AM85" s="42" t="s">
        <v>348</v>
      </c>
      <c r="AN85" s="40" t="s">
        <v>348</v>
      </c>
      <c r="AO85" s="40" t="s">
        <v>348</v>
      </c>
      <c r="AP85" s="40" t="s">
        <v>348</v>
      </c>
      <c r="AQ85" s="40" t="s">
        <v>348</v>
      </c>
      <c r="AR85" s="40" t="s">
        <v>348</v>
      </c>
      <c r="AS85" s="40" t="s">
        <v>348</v>
      </c>
      <c r="AT85" s="40" t="s">
        <v>348</v>
      </c>
      <c r="AU85" s="40" t="s">
        <v>348</v>
      </c>
      <c r="AV85" s="41" t="s">
        <v>348</v>
      </c>
      <c r="AW85" s="42" t="s">
        <v>348</v>
      </c>
      <c r="AX85" s="40" t="s">
        <v>348</v>
      </c>
      <c r="AY85" s="40" t="s">
        <v>348</v>
      </c>
      <c r="AZ85" s="40" t="s">
        <v>348</v>
      </c>
      <c r="BA85" s="40" t="s">
        <v>348</v>
      </c>
      <c r="BB85" s="40" t="s">
        <v>348</v>
      </c>
      <c r="BC85" s="40" t="s">
        <v>348</v>
      </c>
      <c r="BD85" s="40" t="s">
        <v>348</v>
      </c>
      <c r="BE85" s="40" t="s">
        <v>348</v>
      </c>
      <c r="BF85" s="41" t="s">
        <v>348</v>
      </c>
      <c r="BG85" s="42" t="s">
        <v>348</v>
      </c>
      <c r="BH85" s="40" t="s">
        <v>348</v>
      </c>
      <c r="BI85" s="40" t="s">
        <v>348</v>
      </c>
      <c r="BJ85" s="40" t="s">
        <v>348</v>
      </c>
      <c r="BK85" s="40" t="s">
        <v>348</v>
      </c>
      <c r="BL85" s="40" t="s">
        <v>348</v>
      </c>
      <c r="BM85" s="40" t="s">
        <v>348</v>
      </c>
      <c r="BN85" s="40" t="s">
        <v>348</v>
      </c>
      <c r="BO85" s="40" t="s">
        <v>348</v>
      </c>
      <c r="BP85" s="41" t="s">
        <v>348</v>
      </c>
      <c r="BQ85" s="43" t="s">
        <v>348</v>
      </c>
      <c r="BR85" s="40" t="s">
        <v>348</v>
      </c>
      <c r="BS85" s="40" t="s">
        <v>348</v>
      </c>
      <c r="BT85" s="40" t="s">
        <v>348</v>
      </c>
      <c r="BU85" s="40" t="s">
        <v>348</v>
      </c>
      <c r="BV85" s="40" t="s">
        <v>348</v>
      </c>
      <c r="BW85" s="40" t="s">
        <v>348</v>
      </c>
      <c r="BX85" s="40" t="s">
        <v>348</v>
      </c>
      <c r="BY85" s="40" t="s">
        <v>348</v>
      </c>
      <c r="BZ85" s="41" t="s">
        <v>348</v>
      </c>
      <c r="CA85" s="42" t="s">
        <v>348</v>
      </c>
      <c r="CB85" s="40" t="s">
        <v>348</v>
      </c>
      <c r="CC85" s="40" t="s">
        <v>348</v>
      </c>
      <c r="CD85" s="40" t="s">
        <v>348</v>
      </c>
      <c r="CE85" s="40" t="s">
        <v>348</v>
      </c>
      <c r="CF85" s="40" t="s">
        <v>348</v>
      </c>
      <c r="CG85" s="40" t="s">
        <v>348</v>
      </c>
      <c r="CH85" s="40" t="s">
        <v>348</v>
      </c>
      <c r="CI85" s="40" t="s">
        <v>348</v>
      </c>
      <c r="CJ85" s="41" t="s">
        <v>348</v>
      </c>
      <c r="CK85" s="42" t="s">
        <v>348</v>
      </c>
      <c r="CL85" s="40" t="s">
        <v>348</v>
      </c>
      <c r="CM85" s="40" t="s">
        <v>348</v>
      </c>
      <c r="CN85" s="40" t="s">
        <v>348</v>
      </c>
      <c r="CO85" s="40" t="s">
        <v>348</v>
      </c>
      <c r="CP85" s="40" t="s">
        <v>348</v>
      </c>
      <c r="CQ85" s="40" t="s">
        <v>348</v>
      </c>
      <c r="CR85" s="40" t="s">
        <v>348</v>
      </c>
      <c r="CS85" s="40" t="s">
        <v>348</v>
      </c>
      <c r="CT85" s="44" t="s">
        <v>348</v>
      </c>
      <c r="CU85" s="32" t="s">
        <v>354</v>
      </c>
      <c r="CV85" s="47">
        <v>2</v>
      </c>
      <c r="CW85" s="47">
        <v>3</v>
      </c>
      <c r="CX85" s="47">
        <v>3</v>
      </c>
      <c r="CY85" s="55">
        <v>4</v>
      </c>
      <c r="CZ85" s="34" t="s">
        <v>354</v>
      </c>
      <c r="DA85" s="47">
        <f t="shared" si="50"/>
        <v>2</v>
      </c>
      <c r="DB85" s="47">
        <f t="shared" si="51"/>
        <v>6</v>
      </c>
      <c r="DC85" s="47">
        <f t="shared" si="52"/>
        <v>18</v>
      </c>
      <c r="DD85" s="179">
        <f t="shared" si="53"/>
        <v>72</v>
      </c>
      <c r="DE85" s="32">
        <v>100</v>
      </c>
      <c r="DF85" s="47">
        <v>150</v>
      </c>
      <c r="DG85" s="47">
        <v>300</v>
      </c>
      <c r="DH85" s="47">
        <v>500</v>
      </c>
      <c r="DI85" s="55">
        <v>1500</v>
      </c>
      <c r="DJ85" s="174">
        <v>1</v>
      </c>
      <c r="DK85" s="49">
        <f t="shared" si="54"/>
        <v>0.75</v>
      </c>
      <c r="DL85" s="49">
        <f t="shared" si="55"/>
        <v>0.5</v>
      </c>
      <c r="DM85" s="49">
        <f t="shared" si="56"/>
        <v>0.27777777777777779</v>
      </c>
      <c r="DN85" s="56">
        <f t="shared" si="57"/>
        <v>0.20833333333333331</v>
      </c>
      <c r="DO85" s="45" t="s">
        <v>363</v>
      </c>
      <c r="DP85" s="31" t="s">
        <v>85</v>
      </c>
      <c r="DQ85" s="46">
        <v>4</v>
      </c>
      <c r="DR85" s="32">
        <v>26</v>
      </c>
      <c r="DS85" s="47">
        <v>46</v>
      </c>
      <c r="DT85" s="47">
        <v>14</v>
      </c>
      <c r="DU85" s="47">
        <v>10</v>
      </c>
      <c r="DV85" s="47">
        <v>52</v>
      </c>
      <c r="DW85" s="47">
        <v>11</v>
      </c>
      <c r="DX85" s="47">
        <v>34</v>
      </c>
      <c r="DY85" s="47">
        <v>35</v>
      </c>
      <c r="DZ85" s="48">
        <f t="shared" si="58"/>
        <v>66</v>
      </c>
      <c r="EA85" s="32">
        <f>RANK(DR85,$DR$9:$DR$350,0)</f>
        <v>267</v>
      </c>
      <c r="EB85" s="47">
        <f>RANK(DS85,$DS$9:$DS$350,0)</f>
        <v>116</v>
      </c>
      <c r="EC85" s="47">
        <f>RANK(DT85,$DT$9:$DT$350,0)</f>
        <v>246</v>
      </c>
      <c r="ED85" s="47">
        <f>RANK(DU85,$DU$9:$DU$350,0)</f>
        <v>272</v>
      </c>
      <c r="EE85" s="47">
        <f>RANK(DV85,$DV$9:$DV$350,0)</f>
        <v>30</v>
      </c>
      <c r="EF85" s="47">
        <f>RANK(DW85,$DW$9:$DW$350,0)</f>
        <v>184</v>
      </c>
      <c r="EG85" s="47">
        <f>RANK(DX85,$DX$9:$DX$350,0)</f>
        <v>147</v>
      </c>
      <c r="EH85" s="47">
        <f>RANK(DY85,$DY$9:$DY$350,0)</f>
        <v>148</v>
      </c>
      <c r="EI85" s="48">
        <f>RANK(DZ85,$DZ$9:$DZ$350,0)</f>
        <v>119</v>
      </c>
      <c r="EJ85" s="32">
        <f>COUNTIFS($DR$9:$DR$350,"&gt;"&amp;DR85,$DO$9:$DO$350,DO85)+1</f>
        <v>53</v>
      </c>
      <c r="EK85" s="47">
        <f>COUNTIFS($DS$9:$DS$350,"&gt;"&amp;DS85,$DO$9:$DO$350,DO85)+1</f>
        <v>47</v>
      </c>
      <c r="EL85" s="47">
        <f>COUNTIFS($DT$9:$DT$350,"&gt;"&amp;DT85,$DO$9:$DO$350,DO85)+1</f>
        <v>33</v>
      </c>
      <c r="EM85" s="47">
        <f>COUNTIFS($DU$9:$DU$350,"&gt;"&amp;DU85,$DO$9:$DO$350,DO85)+1</f>
        <v>55</v>
      </c>
      <c r="EN85" s="47">
        <f>COUNTIFS($DV$9:$DV$350,"&gt;"&amp;DV85,$DO$9:$DO$350,DO85)+1</f>
        <v>29</v>
      </c>
      <c r="EO85" s="47">
        <f>COUNTIFS($DW$9:$DW$350,"&gt;"&amp;DW85,$DO$9:$DO$350,DO85)+1</f>
        <v>39</v>
      </c>
      <c r="EP85" s="47">
        <f>COUNTIFS($DX$9:$DX$350,"&gt;"&amp;DX85,$DO$9:$DO$350,DO85)+1</f>
        <v>34</v>
      </c>
      <c r="EQ85" s="47">
        <f>COUNTIFS($DY$9:$DY$350,"&gt;"&amp;DY85,$DO$9:$DO$350,DO85)+1</f>
        <v>39</v>
      </c>
      <c r="ER85" s="48">
        <f>COUNTIFS($DZ$9:$DZ$350,"&gt;"&amp;DZ85,$DO$9:$DO$350,DO85)+1</f>
        <v>34</v>
      </c>
      <c r="ES85" s="164">
        <f t="shared" si="59"/>
        <v>0.67</v>
      </c>
      <c r="ET85" s="165">
        <f t="shared" si="60"/>
        <v>1.18</v>
      </c>
      <c r="EU85" s="165">
        <f t="shared" si="61"/>
        <v>0.36</v>
      </c>
      <c r="EV85" s="165">
        <f t="shared" si="62"/>
        <v>0.26</v>
      </c>
      <c r="EW85" s="165">
        <f t="shared" si="63"/>
        <v>1.33</v>
      </c>
      <c r="EX85" s="165">
        <f t="shared" si="64"/>
        <v>0.28000000000000003</v>
      </c>
      <c r="EY85" s="165">
        <f t="shared" si="65"/>
        <v>0.87</v>
      </c>
      <c r="EZ85" s="165">
        <f t="shared" si="66"/>
        <v>0.9</v>
      </c>
      <c r="FA85" s="213">
        <f t="shared" si="67"/>
        <v>1.69</v>
      </c>
      <c r="FB85" s="164">
        <f>ROUND(((ES85-AVERAGE(ES$9:ES$350))/STDEVP(ES$9:ES$350)*10+50),2)</f>
        <v>38.5</v>
      </c>
      <c r="FC85" s="165">
        <f>ROUND(((ET85-AVERAGE(ET$9:ET$350))/STDEVP(ET$9:ET$350)*10+50),2)</f>
        <v>62.72</v>
      </c>
      <c r="FD85" s="165">
        <f>ROUND(((EU85-AVERAGE(EU$9:EU$350))/STDEVP(EU$9:EU$350)*10+50),2)</f>
        <v>41.42</v>
      </c>
      <c r="FE85" s="165">
        <f>ROUND(((EV85-AVERAGE(EV$9:EV$350))/STDEVP(EV$9:EV$350)*10+50),2)</f>
        <v>37.35</v>
      </c>
      <c r="FF85" s="165">
        <f>ROUND(((EW85-AVERAGE(EW$9:EW$350))/STDEVP(EW$9:EW$350)*10+50),2)</f>
        <v>81.77</v>
      </c>
      <c r="FG85" s="165">
        <f>ROUND(((EX85-AVERAGE(EX$9:EX$350))/STDEVP(EX$9:EX$350)*10+50),2)</f>
        <v>47.41</v>
      </c>
      <c r="FH85" s="165">
        <f>ROUND(((EY85-AVERAGE(EY$9:EY$350))/STDEVP(EY$9:EY$350)*10+50),2)</f>
        <v>56.9</v>
      </c>
      <c r="FI85" s="165">
        <f>ROUND(((EZ85-AVERAGE(EZ$9:EZ$350))/STDEVP(EZ$9:EZ$350)*10+50),2)</f>
        <v>57.97</v>
      </c>
      <c r="FJ85" s="166">
        <f>ROUND(((FA85-AVERAGE(FA$9:FA$350))/STDEVP(FA$9:FA$350)*10+50),2)</f>
        <v>75.42</v>
      </c>
      <c r="FK85" s="32">
        <f>RANK(FB85,$FB$9:$FB$350,0)</f>
        <v>279</v>
      </c>
      <c r="FL85" s="47">
        <f>RANK(FC85,$FC$9:$FC$350,0)</f>
        <v>40</v>
      </c>
      <c r="FM85" s="47">
        <f>RANK(FD85,$FD$9:$FD$350,0)</f>
        <v>267</v>
      </c>
      <c r="FN85" s="47">
        <f>RANK(FE85,$FE$9:$FE$350,0)</f>
        <v>295</v>
      </c>
      <c r="FO85" s="47">
        <f>RANK(FF85,$FF$9:$FF$350,0)</f>
        <v>6</v>
      </c>
      <c r="FP85" s="47">
        <f>RANK(FG85,$FG$9:$FG$350,0)</f>
        <v>147</v>
      </c>
      <c r="FQ85" s="47">
        <f>RANK(FH85,$FH$9:$FH$350,0)</f>
        <v>79</v>
      </c>
      <c r="FR85" s="47">
        <f>RANK(FI85,$FI$9:$FI$350,0)</f>
        <v>73</v>
      </c>
      <c r="FS85" s="48">
        <f>RANK(FJ85,$FJ$9:$FJ$350,0)</f>
        <v>9</v>
      </c>
      <c r="FT85" s="164">
        <f>ROUND(AVERAGEIF($DO$9:$DO$347,$DO85,$ES$9:$ES$347),2)</f>
        <v>0.89</v>
      </c>
      <c r="FU85" s="165">
        <f>ROUND(AVERAGEIF($DO$9:$DO$347,$DO85,$ET$9:$ET$347),2)</f>
        <v>1.1499999999999999</v>
      </c>
      <c r="FV85" s="165">
        <f>ROUND(AVERAGEIF($DO$9:$DO$347,$DO85,$EU$9:$EU$347),2)</f>
        <v>0.32</v>
      </c>
      <c r="FW85" s="165">
        <f>ROUND(AVERAGEIF($DO$9:$DO$347,$DO85,$EV$9:$EV$347),2)</f>
        <v>0.41</v>
      </c>
      <c r="FX85" s="165">
        <f>ROUND(AVERAGEIF($DO$9:$DO$347,$DO85,$EW$9:$EW$347),2)</f>
        <v>0.86</v>
      </c>
      <c r="FY85" s="165">
        <f>ROUND(AVERAGEIF($DO$9:$DO$347,$DO85,$EX$9:$EX$347),2)</f>
        <v>0.3</v>
      </c>
      <c r="FZ85" s="165">
        <f>ROUND(AVERAGEIF($DO$9:$DO$347,$DO85,$EY$9:$EY$347),2)</f>
        <v>0.66</v>
      </c>
      <c r="GA85" s="165">
        <f>ROUND(AVERAGEIF($DO$9:$DO$347,$DO85,$EZ$9:$EZ$347),2)</f>
        <v>0.74</v>
      </c>
      <c r="GB85" s="166">
        <f>ROUND(AVERAGEIF($DO$9:$DO$347,$DO85,$FA$9:$FA$347),2)</f>
        <v>1.18</v>
      </c>
      <c r="GC85" s="239">
        <f t="shared" si="68"/>
        <v>-0.21999999999999997</v>
      </c>
      <c r="GD85" s="243">
        <f t="shared" si="69"/>
        <v>3.0000000000000027E-2</v>
      </c>
      <c r="GE85" s="243">
        <f t="shared" si="70"/>
        <v>3.999999999999998E-2</v>
      </c>
      <c r="GF85" s="243">
        <f t="shared" si="71"/>
        <v>-0.14999999999999997</v>
      </c>
      <c r="GG85" s="243">
        <f t="shared" si="72"/>
        <v>0.47000000000000008</v>
      </c>
      <c r="GH85" s="243">
        <f t="shared" si="73"/>
        <v>-1.9999999999999962E-2</v>
      </c>
      <c r="GI85" s="243">
        <f t="shared" si="74"/>
        <v>0.20999999999999996</v>
      </c>
      <c r="GJ85" s="243">
        <f t="shared" si="75"/>
        <v>0.16000000000000003</v>
      </c>
      <c r="GK85" s="244">
        <f t="shared" si="76"/>
        <v>0.51</v>
      </c>
      <c r="GL85" s="238">
        <f>COUNTIFS($ES$9:$ES$350,"&gt;"&amp;ES85,$DO$9:$DO$350,$DO85)+1</f>
        <v>56</v>
      </c>
      <c r="GM85" s="240">
        <f>COUNTIFS($ET$9:$ET$350,"&gt;"&amp;ET85,$DO$9:$DO$350,$DO85)+1</f>
        <v>27</v>
      </c>
      <c r="GN85" s="240">
        <f>COUNTIFS($EU$9:$EU$350,"&gt;"&amp;EU85,$DO$9:$DO$350,$DO85)+1</f>
        <v>29</v>
      </c>
      <c r="GO85" s="240">
        <f>COUNTIFS($EV$9:$EV$350,"&gt;"&amp;EV85,$DO$9:$DO$350,$DO85)+1</f>
        <v>56</v>
      </c>
      <c r="GP85" s="240">
        <f>COUNTIFS($EW$9:$EW$350,"&gt;"&amp;EW85,$DO$9:$DO$350,$DO85)+1</f>
        <v>6</v>
      </c>
      <c r="GQ85" s="240">
        <f>COUNTIFS($EX$9:$EX$350,"&gt;"&amp;EX85,$DO$9:$DO$350,$DO85)+1</f>
        <v>33</v>
      </c>
      <c r="GR85" s="240">
        <f>COUNTIFS($EY$9:$EY$350,"&gt;"&amp;EY85,$DO$9:$DO$350,$DO85)+1</f>
        <v>10</v>
      </c>
      <c r="GS85" s="240">
        <f>COUNTIFS($EZ$9:$EZ$350,"&gt;"&amp;EZ85,$DO$9:$DO$350,$DO85)+1</f>
        <v>14</v>
      </c>
      <c r="GT85" s="241">
        <f>COUNTIFS($FA$9:$FA$350,"&gt;"&amp;FA85,$DO$9:$DO$350,$DO85)+1</f>
        <v>5</v>
      </c>
      <c r="GU85" s="167"/>
      <c r="GV85" s="49"/>
      <c r="GW85" s="49"/>
      <c r="GX85" s="49"/>
      <c r="GY85" s="49"/>
      <c r="GZ85" s="50"/>
      <c r="HA85" s="51"/>
      <c r="HB85" s="52"/>
      <c r="HC85" s="53"/>
      <c r="HD85" s="49"/>
      <c r="HE85" s="49"/>
      <c r="HF85" s="49"/>
      <c r="HG85" s="49"/>
      <c r="HH85" s="49"/>
      <c r="HI85" s="49"/>
      <c r="HJ85" s="144"/>
      <c r="HK85" s="51"/>
      <c r="HL85" s="49"/>
      <c r="HM85" s="49"/>
      <c r="HN85" s="49"/>
      <c r="HO85" s="49"/>
      <c r="HP85" s="49"/>
      <c r="HQ85" s="49"/>
      <c r="HR85" s="150"/>
      <c r="HS85" s="53"/>
      <c r="HT85" s="49"/>
      <c r="HU85" s="49"/>
      <c r="HV85" s="49"/>
      <c r="HW85" s="49"/>
      <c r="HX85" s="49"/>
      <c r="HY85" s="49"/>
      <c r="HZ85" s="144"/>
      <c r="IA85" s="51"/>
      <c r="IB85" s="49"/>
      <c r="IC85" s="49"/>
      <c r="ID85" s="49"/>
      <c r="IE85" s="49"/>
      <c r="IF85" s="49"/>
      <c r="IG85" s="49"/>
      <c r="IH85" s="49"/>
      <c r="II85" s="49"/>
      <c r="IJ85" s="49"/>
      <c r="IK85" s="49"/>
      <c r="IL85" s="49"/>
      <c r="IM85" s="150"/>
      <c r="IN85" s="51"/>
      <c r="IO85" s="49"/>
      <c r="IP85" s="49"/>
      <c r="IQ85" s="49"/>
      <c r="IR85" s="150"/>
      <c r="IS85" s="53"/>
      <c r="IT85" s="49"/>
      <c r="IU85" s="49"/>
      <c r="IV85" s="49"/>
      <c r="IW85" s="49"/>
      <c r="IX85" s="156"/>
      <c r="IY85" s="49"/>
      <c r="IZ85" s="49"/>
      <c r="JA85" s="49"/>
      <c r="JB85" s="49"/>
      <c r="JC85" s="49"/>
      <c r="JD85" s="49"/>
      <c r="JE85" s="49"/>
      <c r="JF85" s="49"/>
      <c r="JG85" s="156"/>
      <c r="JH85" s="49"/>
      <c r="JI85" s="49"/>
      <c r="JJ85" s="49"/>
      <c r="JK85" s="49"/>
      <c r="JL85" s="49"/>
      <c r="JM85" s="49"/>
      <c r="JN85" s="144"/>
      <c r="JO85" s="54"/>
      <c r="JP85" s="55"/>
      <c r="JQ85" s="51"/>
      <c r="JR85" s="49"/>
      <c r="JS85" s="47"/>
      <c r="JT85" s="47"/>
      <c r="JU85" s="47"/>
      <c r="JV85" s="245"/>
      <c r="JW85" s="53"/>
      <c r="JX85" s="49"/>
      <c r="JY85" s="49"/>
      <c r="JZ85" s="49"/>
      <c r="KA85" s="144"/>
      <c r="KB85" s="51"/>
      <c r="KC85" s="49">
        <v>0.03</v>
      </c>
      <c r="KD85" s="49"/>
      <c r="KE85" s="49"/>
      <c r="KF85" s="49"/>
      <c r="KG85" s="49"/>
      <c r="KH85" s="49"/>
      <c r="KI85" s="49"/>
      <c r="KJ85" s="150"/>
      <c r="KK85" s="53"/>
      <c r="KL85" s="49"/>
      <c r="KM85" s="49"/>
      <c r="KN85" s="49"/>
      <c r="KO85" s="49"/>
      <c r="KP85" s="49"/>
      <c r="KQ85" s="49"/>
      <c r="KR85" s="49"/>
      <c r="KS85" s="49"/>
      <c r="KT85" s="49"/>
      <c r="KU85" s="49"/>
      <c r="KV85" s="49"/>
      <c r="KW85" s="156"/>
      <c r="KX85" s="156"/>
      <c r="KY85" s="156"/>
      <c r="KZ85" s="49"/>
      <c r="LA85" s="49"/>
      <c r="LB85" s="49"/>
      <c r="LC85" s="49"/>
      <c r="LD85" s="49"/>
      <c r="LE85" s="156"/>
      <c r="LF85" s="49"/>
      <c r="LG85" s="49"/>
      <c r="LH85" s="49"/>
      <c r="LI85" s="49"/>
      <c r="LJ85" s="49"/>
      <c r="LK85" s="49"/>
      <c r="LL85" s="49"/>
      <c r="LM85" s="49"/>
      <c r="LN85" s="156"/>
      <c r="LO85" s="49"/>
      <c r="LP85" s="49"/>
      <c r="LQ85" s="49"/>
      <c r="LR85" s="49"/>
      <c r="LS85" s="49"/>
      <c r="LT85" s="49"/>
      <c r="LU85" s="56"/>
      <c r="LV85" s="35" t="s">
        <v>517</v>
      </c>
      <c r="LW85" s="36" t="s">
        <v>521</v>
      </c>
      <c r="LX85" s="203" t="s">
        <v>522</v>
      </c>
      <c r="LY85" s="204" t="s">
        <v>523</v>
      </c>
      <c r="LZ85" s="193"/>
      <c r="MA85" s="5" t="s">
        <v>1</v>
      </c>
    </row>
    <row r="86" spans="1:339" ht="17.25" customHeight="1" x14ac:dyDescent="0.15">
      <c r="A86" s="181">
        <v>78</v>
      </c>
      <c r="B86" s="242" t="s">
        <v>521</v>
      </c>
      <c r="C86" s="37"/>
      <c r="D86" s="37"/>
      <c r="E86" s="38" t="s">
        <v>345</v>
      </c>
      <c r="F86" s="36">
        <v>39</v>
      </c>
      <c r="G86" s="36" t="s">
        <v>373</v>
      </c>
      <c r="H86" s="36"/>
      <c r="I86" s="39" t="s">
        <v>348</v>
      </c>
      <c r="J86" s="40" t="s">
        <v>348</v>
      </c>
      <c r="K86" s="40" t="s">
        <v>348</v>
      </c>
      <c r="L86" s="40" t="s">
        <v>348</v>
      </c>
      <c r="M86" s="40" t="s">
        <v>348</v>
      </c>
      <c r="N86" s="40" t="s">
        <v>348</v>
      </c>
      <c r="O86" s="40" t="s">
        <v>348</v>
      </c>
      <c r="P86" s="40" t="s">
        <v>348</v>
      </c>
      <c r="Q86" s="40" t="s">
        <v>348</v>
      </c>
      <c r="R86" s="41" t="s">
        <v>348</v>
      </c>
      <c r="S86" s="42" t="s">
        <v>348</v>
      </c>
      <c r="T86" s="40" t="s">
        <v>348</v>
      </c>
      <c r="U86" s="40" t="s">
        <v>348</v>
      </c>
      <c r="V86" s="40" t="s">
        <v>348</v>
      </c>
      <c r="W86" s="40" t="s">
        <v>348</v>
      </c>
      <c r="X86" s="40" t="s">
        <v>348</v>
      </c>
      <c r="Y86" s="40" t="s">
        <v>348</v>
      </c>
      <c r="Z86" s="40" t="s">
        <v>348</v>
      </c>
      <c r="AA86" s="40" t="s">
        <v>348</v>
      </c>
      <c r="AB86" s="41" t="s">
        <v>348</v>
      </c>
      <c r="AC86" s="42" t="s">
        <v>348</v>
      </c>
      <c r="AD86" s="40" t="s">
        <v>348</v>
      </c>
      <c r="AE86" s="40" t="s">
        <v>348</v>
      </c>
      <c r="AF86" s="40" t="s">
        <v>348</v>
      </c>
      <c r="AG86" s="40" t="s">
        <v>347</v>
      </c>
      <c r="AH86" s="40" t="s">
        <v>347</v>
      </c>
      <c r="AI86" s="40" t="s">
        <v>347</v>
      </c>
      <c r="AJ86" s="40" t="s">
        <v>347</v>
      </c>
      <c r="AK86" s="40" t="s">
        <v>348</v>
      </c>
      <c r="AL86" s="41" t="s">
        <v>348</v>
      </c>
      <c r="AM86" s="42" t="s">
        <v>348</v>
      </c>
      <c r="AN86" s="40" t="s">
        <v>348</v>
      </c>
      <c r="AO86" s="40" t="s">
        <v>348</v>
      </c>
      <c r="AP86" s="40" t="s">
        <v>348</v>
      </c>
      <c r="AQ86" s="40" t="s">
        <v>348</v>
      </c>
      <c r="AR86" s="40" t="s">
        <v>348</v>
      </c>
      <c r="AS86" s="40" t="s">
        <v>348</v>
      </c>
      <c r="AT86" s="40" t="s">
        <v>348</v>
      </c>
      <c r="AU86" s="40" t="s">
        <v>348</v>
      </c>
      <c r="AV86" s="41" t="s">
        <v>348</v>
      </c>
      <c r="AW86" s="42" t="s">
        <v>348</v>
      </c>
      <c r="AX86" s="40" t="s">
        <v>348</v>
      </c>
      <c r="AY86" s="40" t="s">
        <v>348</v>
      </c>
      <c r="AZ86" s="40" t="s">
        <v>348</v>
      </c>
      <c r="BA86" s="40" t="s">
        <v>348</v>
      </c>
      <c r="BB86" s="40" t="s">
        <v>348</v>
      </c>
      <c r="BC86" s="40" t="s">
        <v>348</v>
      </c>
      <c r="BD86" s="40" t="s">
        <v>348</v>
      </c>
      <c r="BE86" s="40" t="s">
        <v>348</v>
      </c>
      <c r="BF86" s="41" t="s">
        <v>348</v>
      </c>
      <c r="BG86" s="42" t="s">
        <v>348</v>
      </c>
      <c r="BH86" s="40" t="s">
        <v>348</v>
      </c>
      <c r="BI86" s="40" t="s">
        <v>348</v>
      </c>
      <c r="BJ86" s="40" t="s">
        <v>348</v>
      </c>
      <c r="BK86" s="40" t="s">
        <v>348</v>
      </c>
      <c r="BL86" s="40" t="s">
        <v>348</v>
      </c>
      <c r="BM86" s="40" t="s">
        <v>348</v>
      </c>
      <c r="BN86" s="40" t="s">
        <v>348</v>
      </c>
      <c r="BO86" s="40" t="s">
        <v>348</v>
      </c>
      <c r="BP86" s="41" t="s">
        <v>348</v>
      </c>
      <c r="BQ86" s="43" t="s">
        <v>348</v>
      </c>
      <c r="BR86" s="40" t="s">
        <v>348</v>
      </c>
      <c r="BS86" s="40" t="s">
        <v>348</v>
      </c>
      <c r="BT86" s="40" t="s">
        <v>348</v>
      </c>
      <c r="BU86" s="40" t="s">
        <v>348</v>
      </c>
      <c r="BV86" s="40" t="s">
        <v>348</v>
      </c>
      <c r="BW86" s="40" t="s">
        <v>348</v>
      </c>
      <c r="BX86" s="40" t="s">
        <v>348</v>
      </c>
      <c r="BY86" s="40" t="s">
        <v>348</v>
      </c>
      <c r="BZ86" s="41" t="s">
        <v>348</v>
      </c>
      <c r="CA86" s="42" t="s">
        <v>348</v>
      </c>
      <c r="CB86" s="40" t="s">
        <v>348</v>
      </c>
      <c r="CC86" s="40" t="s">
        <v>348</v>
      </c>
      <c r="CD86" s="40" t="s">
        <v>348</v>
      </c>
      <c r="CE86" s="40" t="s">
        <v>348</v>
      </c>
      <c r="CF86" s="40" t="s">
        <v>348</v>
      </c>
      <c r="CG86" s="40" t="s">
        <v>348</v>
      </c>
      <c r="CH86" s="40" t="s">
        <v>348</v>
      </c>
      <c r="CI86" s="40" t="s">
        <v>348</v>
      </c>
      <c r="CJ86" s="41" t="s">
        <v>348</v>
      </c>
      <c r="CK86" s="42" t="s">
        <v>348</v>
      </c>
      <c r="CL86" s="40" t="s">
        <v>348</v>
      </c>
      <c r="CM86" s="40" t="s">
        <v>348</v>
      </c>
      <c r="CN86" s="40" t="s">
        <v>348</v>
      </c>
      <c r="CO86" s="40" t="s">
        <v>348</v>
      </c>
      <c r="CP86" s="40" t="s">
        <v>348</v>
      </c>
      <c r="CQ86" s="40" t="s">
        <v>348</v>
      </c>
      <c r="CR86" s="40" t="s">
        <v>348</v>
      </c>
      <c r="CS86" s="40" t="s">
        <v>348</v>
      </c>
      <c r="CT86" s="44" t="s">
        <v>348</v>
      </c>
      <c r="CU86" s="32" t="s">
        <v>354</v>
      </c>
      <c r="CV86" s="47">
        <v>2</v>
      </c>
      <c r="CW86" s="47">
        <v>3</v>
      </c>
      <c r="CX86" s="47">
        <v>3</v>
      </c>
      <c r="CY86" s="55">
        <v>4</v>
      </c>
      <c r="CZ86" s="34" t="s">
        <v>354</v>
      </c>
      <c r="DA86" s="47">
        <f t="shared" si="50"/>
        <v>2</v>
      </c>
      <c r="DB86" s="47">
        <f t="shared" si="51"/>
        <v>6</v>
      </c>
      <c r="DC86" s="47">
        <f t="shared" si="52"/>
        <v>18</v>
      </c>
      <c r="DD86" s="179">
        <f t="shared" si="53"/>
        <v>72</v>
      </c>
      <c r="DE86" s="32">
        <v>300</v>
      </c>
      <c r="DF86" s="47">
        <v>450</v>
      </c>
      <c r="DG86" s="47">
        <v>900</v>
      </c>
      <c r="DH86" s="47">
        <v>1500</v>
      </c>
      <c r="DI86" s="55">
        <v>4500</v>
      </c>
      <c r="DJ86" s="174">
        <v>1</v>
      </c>
      <c r="DK86" s="49">
        <f t="shared" si="54"/>
        <v>0.75</v>
      </c>
      <c r="DL86" s="49">
        <f t="shared" si="55"/>
        <v>0.5</v>
      </c>
      <c r="DM86" s="49">
        <f t="shared" si="56"/>
        <v>0.27777777777777773</v>
      </c>
      <c r="DN86" s="56">
        <f t="shared" si="57"/>
        <v>0.20833333333333334</v>
      </c>
      <c r="DO86" s="45" t="s">
        <v>350</v>
      </c>
      <c r="DP86" s="31" t="s">
        <v>404</v>
      </c>
      <c r="DQ86" s="46">
        <v>4</v>
      </c>
      <c r="DR86" s="32">
        <v>55</v>
      </c>
      <c r="DS86" s="47">
        <v>21</v>
      </c>
      <c r="DT86" s="47">
        <v>26</v>
      </c>
      <c r="DU86" s="47">
        <v>27</v>
      </c>
      <c r="DV86" s="47">
        <v>10</v>
      </c>
      <c r="DW86" s="47">
        <v>7</v>
      </c>
      <c r="DX86" s="47">
        <v>10</v>
      </c>
      <c r="DY86" s="47">
        <v>6</v>
      </c>
      <c r="DZ86" s="48">
        <f t="shared" si="58"/>
        <v>36</v>
      </c>
      <c r="EA86" s="32">
        <f>RANK(DR86,$DR$9:$DR$350,0)</f>
        <v>151</v>
      </c>
      <c r="EB86" s="47">
        <f>RANK(DS86,$DS$9:$DS$350,0)</f>
        <v>230</v>
      </c>
      <c r="EC86" s="47">
        <f>RANK(DT86,$DT$9:$DT$350,0)</f>
        <v>170</v>
      </c>
      <c r="ED86" s="47">
        <f>RANK(DU86,$DU$9:$DU$350,0)</f>
        <v>147</v>
      </c>
      <c r="EE86" s="47">
        <f>RANK(DV86,$DV$9:$DV$350,0)</f>
        <v>216</v>
      </c>
      <c r="EF86" s="47">
        <f>RANK(DW86,$DW$9:$DW$350,0)</f>
        <v>247</v>
      </c>
      <c r="EG86" s="47">
        <f>RANK(DX86,$DX$9:$DX$350,0)</f>
        <v>270</v>
      </c>
      <c r="EH86" s="47">
        <f>RANK(DY86,$DY$9:$DY$350,0)</f>
        <v>284</v>
      </c>
      <c r="EI86" s="48">
        <f>RANK(DZ86,$DZ$9:$DZ$350,0)</f>
        <v>223</v>
      </c>
      <c r="EJ86" s="32">
        <f>COUNTIFS($DR$9:$DR$350,"&gt;"&amp;DR86,$DO$9:$DO$350,DO86)+1</f>
        <v>39</v>
      </c>
      <c r="EK86" s="47">
        <f>COUNTIFS($DS$9:$DS$350,"&gt;"&amp;DS86,$DO$9:$DO$350,DO86)+1</f>
        <v>35</v>
      </c>
      <c r="EL86" s="47">
        <f>COUNTIFS($DT$9:$DT$350,"&gt;"&amp;DT86,$DO$9:$DO$350,DO86)+1</f>
        <v>46</v>
      </c>
      <c r="EM86" s="47">
        <f>COUNTIFS($DU$9:$DU$350,"&gt;"&amp;DU86,$DO$9:$DO$350,DO86)+1</f>
        <v>47</v>
      </c>
      <c r="EN86" s="47">
        <f>COUNTIFS($DV$9:$DV$350,"&gt;"&amp;DV86,$DO$9:$DO$350,DO86)+1</f>
        <v>45</v>
      </c>
      <c r="EO86" s="47">
        <f>COUNTIFS($DW$9:$DW$350,"&gt;"&amp;DW86,$DO$9:$DO$350,DO86)+1</f>
        <v>46</v>
      </c>
      <c r="EP86" s="47">
        <f>COUNTIFS($DX$9:$DX$350,"&gt;"&amp;DX86,$DO$9:$DO$350,DO86)+1</f>
        <v>39</v>
      </c>
      <c r="EQ86" s="47">
        <f>COUNTIFS($DY$9:$DY$350,"&gt;"&amp;DY86,$DO$9:$DO$350,DO86)+1</f>
        <v>41</v>
      </c>
      <c r="ER86" s="48">
        <f>COUNTIFS($DZ$9:$DZ$350,"&gt;"&amp;DZ86,$DO$9:$DO$350,DO86)+1</f>
        <v>46</v>
      </c>
      <c r="ES86" s="164">
        <f t="shared" si="59"/>
        <v>1.41</v>
      </c>
      <c r="ET86" s="165">
        <f t="shared" si="60"/>
        <v>0.54</v>
      </c>
      <c r="EU86" s="165">
        <f t="shared" si="61"/>
        <v>0.67</v>
      </c>
      <c r="EV86" s="165">
        <f t="shared" si="62"/>
        <v>0.69</v>
      </c>
      <c r="EW86" s="165">
        <f t="shared" si="63"/>
        <v>0.26</v>
      </c>
      <c r="EX86" s="165">
        <f t="shared" si="64"/>
        <v>0.18</v>
      </c>
      <c r="EY86" s="165">
        <f t="shared" si="65"/>
        <v>0.26</v>
      </c>
      <c r="EZ86" s="165">
        <f t="shared" si="66"/>
        <v>0.15</v>
      </c>
      <c r="FA86" s="213">
        <f t="shared" si="67"/>
        <v>0.92</v>
      </c>
      <c r="FB86" s="164">
        <f>ROUND(((ES86-AVERAGE(ES$9:ES$350))/STDEVP(ES$9:ES$350)*10+50),2)</f>
        <v>65.83</v>
      </c>
      <c r="FC86" s="165">
        <f>ROUND(((ET86-AVERAGE(ET$9:ET$350))/STDEVP(ET$9:ET$350)*10+50),2)</f>
        <v>44.83</v>
      </c>
      <c r="FD86" s="165">
        <f>ROUND(((EU86-AVERAGE(EU$9:EU$350))/STDEVP(EU$9:EU$350)*10+50),2)</f>
        <v>53.51</v>
      </c>
      <c r="FE86" s="165">
        <f>ROUND(((EV86-AVERAGE(EV$9:EV$350))/STDEVP(EV$9:EV$350)*10+50),2)</f>
        <v>59.24</v>
      </c>
      <c r="FF86" s="165">
        <f>ROUND(((EW86-AVERAGE(EW$9:EW$350))/STDEVP(EW$9:EW$350)*10+50),2)</f>
        <v>45.4</v>
      </c>
      <c r="FG86" s="165">
        <f>ROUND(((EX86-AVERAGE(EX$9:EX$350))/STDEVP(EX$9:EX$350)*10+50),2)</f>
        <v>43.87</v>
      </c>
      <c r="FH86" s="165">
        <f>ROUND(((EY86-AVERAGE(EY$9:EY$350))/STDEVP(EY$9:EY$350)*10+50),2)</f>
        <v>38.56</v>
      </c>
      <c r="FI86" s="165">
        <f>ROUND(((EZ86-AVERAGE(EZ$9:EZ$350))/STDEVP(EZ$9:EZ$350)*10+50),2)</f>
        <v>35.5</v>
      </c>
      <c r="FJ86" s="166">
        <f>ROUND(((FA86-AVERAGE(FA$9:FA$350))/STDEVP(FA$9:FA$350)*10+50),2)</f>
        <v>48.04</v>
      </c>
      <c r="FK86" s="32">
        <f>RANK(FB86,$FB$9:$FB$350,0)</f>
        <v>15</v>
      </c>
      <c r="FL86" s="47">
        <f>RANK(FC86,$FC$9:$FC$350,0)</f>
        <v>197</v>
      </c>
      <c r="FM86" s="47">
        <f>RANK(FD86,$FD$9:$FD$350,0)</f>
        <v>90</v>
      </c>
      <c r="FN86" s="47">
        <f>RANK(FE86,$FE$9:$FE$350,0)</f>
        <v>36</v>
      </c>
      <c r="FO86" s="47">
        <f>RANK(FF86,$FF$9:$FF$350,0)</f>
        <v>189</v>
      </c>
      <c r="FP86" s="47">
        <f>RANK(FG86,$FG$9:$FG$350,0)</f>
        <v>218</v>
      </c>
      <c r="FQ86" s="47">
        <f>RANK(FH86,$FH$9:$FH$350,0)</f>
        <v>275</v>
      </c>
      <c r="FR86" s="47">
        <f>RANK(FI86,$FI$9:$FI$350,0)</f>
        <v>293</v>
      </c>
      <c r="FS86" s="48">
        <f>RANK(FJ86,$FJ$9:$FJ$350,0)</f>
        <v>155</v>
      </c>
      <c r="FT86" s="164">
        <f>ROUND(AVERAGEIF($DO$9:$DO$347,$DO86,$ES$9:$ES$347),2)</f>
        <v>1.1599999999999999</v>
      </c>
      <c r="FU86" s="165">
        <f>ROUND(AVERAGEIF($DO$9:$DO$347,$DO86,$ET$9:$ET$347),2)</f>
        <v>0.45</v>
      </c>
      <c r="FV86" s="165">
        <f>ROUND(AVERAGEIF($DO$9:$DO$347,$DO86,$EU$9:$EU$347),2)</f>
        <v>0.66</v>
      </c>
      <c r="FW86" s="165">
        <f>ROUND(AVERAGEIF($DO$9:$DO$347,$DO86,$EV$9:$EV$347),2)</f>
        <v>0.73</v>
      </c>
      <c r="FX86" s="165">
        <f>ROUND(AVERAGEIF($DO$9:$DO$347,$DO86,$EW$9:$EW$347),2)</f>
        <v>0.26</v>
      </c>
      <c r="FY86" s="165">
        <f>ROUND(AVERAGEIF($DO$9:$DO$347,$DO86,$EX$9:$EX$347),2)</f>
        <v>0.2</v>
      </c>
      <c r="FZ86" s="165">
        <f>ROUND(AVERAGEIF($DO$9:$DO$347,$DO86,$EY$9:$EY$347),2)</f>
        <v>0.28000000000000003</v>
      </c>
      <c r="GA86" s="165">
        <f>ROUND(AVERAGEIF($DO$9:$DO$347,$DO86,$EZ$9:$EZ$347),2)</f>
        <v>0.23</v>
      </c>
      <c r="GB86" s="166">
        <f>ROUND(AVERAGEIF($DO$9:$DO$347,$DO86,$FA$9:$FA$347),2)</f>
        <v>0.92</v>
      </c>
      <c r="GC86" s="239">
        <f t="shared" si="68"/>
        <v>0.25</v>
      </c>
      <c r="GD86" s="243">
        <f t="shared" si="69"/>
        <v>9.0000000000000024E-2</v>
      </c>
      <c r="GE86" s="243">
        <f t="shared" si="70"/>
        <v>1.0000000000000009E-2</v>
      </c>
      <c r="GF86" s="243">
        <f t="shared" si="71"/>
        <v>-4.0000000000000036E-2</v>
      </c>
      <c r="GG86" s="243">
        <f t="shared" si="72"/>
        <v>0</v>
      </c>
      <c r="GH86" s="243">
        <f t="shared" si="73"/>
        <v>-2.0000000000000018E-2</v>
      </c>
      <c r="GI86" s="243">
        <f t="shared" si="74"/>
        <v>-2.0000000000000018E-2</v>
      </c>
      <c r="GJ86" s="243">
        <f t="shared" si="75"/>
        <v>-8.0000000000000016E-2</v>
      </c>
      <c r="GK86" s="244">
        <f t="shared" si="76"/>
        <v>0</v>
      </c>
      <c r="GL86" s="238">
        <f>COUNTIFS($ES$9:$ES$350,"&gt;"&amp;ES86,$DO$9:$DO$350,$DO86)+1</f>
        <v>7</v>
      </c>
      <c r="GM86" s="240">
        <f>COUNTIFS($ET$9:$ET$350,"&gt;"&amp;ET86,$DO$9:$DO$350,$DO86)+1</f>
        <v>13</v>
      </c>
      <c r="GN86" s="240">
        <f>COUNTIFS($EU$9:$EU$350,"&gt;"&amp;EU86,$DO$9:$DO$350,$DO86)+1</f>
        <v>24</v>
      </c>
      <c r="GO86" s="240">
        <f>COUNTIFS($EV$9:$EV$350,"&gt;"&amp;EV86,$DO$9:$DO$350,$DO86)+1</f>
        <v>27</v>
      </c>
      <c r="GP86" s="240">
        <f>COUNTIFS($EW$9:$EW$350,"&gt;"&amp;EW86,$DO$9:$DO$350,$DO86)+1</f>
        <v>22</v>
      </c>
      <c r="GQ86" s="240">
        <f>COUNTIFS($EX$9:$EX$350,"&gt;"&amp;EX86,$DO$9:$DO$350,$DO86)+1</f>
        <v>33</v>
      </c>
      <c r="GR86" s="240">
        <f>COUNTIFS($EY$9:$EY$350,"&gt;"&amp;EY86,$DO$9:$DO$350,$DO86)+1</f>
        <v>30</v>
      </c>
      <c r="GS86" s="240">
        <f>COUNTIFS($EZ$9:$EZ$350,"&gt;"&amp;EZ86,$DO$9:$DO$350,$DO86)+1</f>
        <v>42</v>
      </c>
      <c r="GT86" s="241">
        <f>COUNTIFS($FA$9:$FA$350,"&gt;"&amp;FA86,$DO$9:$DO$350,$DO86)+1</f>
        <v>27</v>
      </c>
      <c r="GU86" s="167">
        <v>7.0000000000000007E-2</v>
      </c>
      <c r="GV86" s="49"/>
      <c r="GW86" s="49"/>
      <c r="GX86" s="49"/>
      <c r="GY86" s="49"/>
      <c r="GZ86" s="50"/>
      <c r="HA86" s="51"/>
      <c r="HB86" s="52"/>
      <c r="HC86" s="53"/>
      <c r="HD86" s="49"/>
      <c r="HE86" s="49"/>
      <c r="HF86" s="49"/>
      <c r="HG86" s="49"/>
      <c r="HH86" s="49"/>
      <c r="HI86" s="49"/>
      <c r="HJ86" s="144"/>
      <c r="HK86" s="51"/>
      <c r="HL86" s="49"/>
      <c r="HM86" s="49"/>
      <c r="HN86" s="49"/>
      <c r="HO86" s="49"/>
      <c r="HP86" s="49"/>
      <c r="HQ86" s="49"/>
      <c r="HR86" s="150"/>
      <c r="HS86" s="53"/>
      <c r="HT86" s="49"/>
      <c r="HU86" s="49"/>
      <c r="HV86" s="49"/>
      <c r="HW86" s="49"/>
      <c r="HX86" s="49"/>
      <c r="HY86" s="49"/>
      <c r="HZ86" s="144"/>
      <c r="IA86" s="51"/>
      <c r="IB86" s="49"/>
      <c r="IC86" s="49"/>
      <c r="ID86" s="49"/>
      <c r="IE86" s="49"/>
      <c r="IF86" s="49"/>
      <c r="IG86" s="49"/>
      <c r="IH86" s="49"/>
      <c r="II86" s="49"/>
      <c r="IJ86" s="49"/>
      <c r="IK86" s="49"/>
      <c r="IL86" s="49"/>
      <c r="IM86" s="150"/>
      <c r="IN86" s="51"/>
      <c r="IO86" s="49"/>
      <c r="IP86" s="49"/>
      <c r="IQ86" s="49"/>
      <c r="IR86" s="150"/>
      <c r="IS86" s="53"/>
      <c r="IT86" s="49"/>
      <c r="IU86" s="49"/>
      <c r="IV86" s="49"/>
      <c r="IW86" s="49"/>
      <c r="IX86" s="156"/>
      <c r="IY86" s="49"/>
      <c r="IZ86" s="49"/>
      <c r="JA86" s="49"/>
      <c r="JB86" s="49"/>
      <c r="JC86" s="49"/>
      <c r="JD86" s="49"/>
      <c r="JE86" s="49"/>
      <c r="JF86" s="49"/>
      <c r="JG86" s="156"/>
      <c r="JH86" s="49"/>
      <c r="JI86" s="49"/>
      <c r="JJ86" s="49"/>
      <c r="JK86" s="49"/>
      <c r="JL86" s="49"/>
      <c r="JM86" s="49"/>
      <c r="JN86" s="144"/>
      <c r="JO86" s="54"/>
      <c r="JP86" s="55"/>
      <c r="JQ86" s="51"/>
      <c r="JR86" s="49"/>
      <c r="JS86" s="47"/>
      <c r="JT86" s="47"/>
      <c r="JU86" s="47"/>
      <c r="JV86" s="245"/>
      <c r="JW86" s="53"/>
      <c r="JX86" s="49"/>
      <c r="JY86" s="49"/>
      <c r="JZ86" s="49"/>
      <c r="KA86" s="144"/>
      <c r="KB86" s="51"/>
      <c r="KC86" s="49"/>
      <c r="KD86" s="49"/>
      <c r="KE86" s="49"/>
      <c r="KF86" s="49"/>
      <c r="KG86" s="49"/>
      <c r="KH86" s="49"/>
      <c r="KI86" s="49"/>
      <c r="KJ86" s="150"/>
      <c r="KK86" s="53"/>
      <c r="KL86" s="49"/>
      <c r="KM86" s="49"/>
      <c r="KN86" s="49"/>
      <c r="KO86" s="49"/>
      <c r="KP86" s="49"/>
      <c r="KQ86" s="49"/>
      <c r="KR86" s="49"/>
      <c r="KS86" s="49"/>
      <c r="KT86" s="49"/>
      <c r="KU86" s="49"/>
      <c r="KV86" s="49"/>
      <c r="KW86" s="156"/>
      <c r="KX86" s="156"/>
      <c r="KY86" s="156"/>
      <c r="KZ86" s="49"/>
      <c r="LA86" s="49"/>
      <c r="LB86" s="49"/>
      <c r="LC86" s="49"/>
      <c r="LD86" s="49"/>
      <c r="LE86" s="156"/>
      <c r="LF86" s="49"/>
      <c r="LG86" s="49"/>
      <c r="LH86" s="49"/>
      <c r="LI86" s="49"/>
      <c r="LJ86" s="49"/>
      <c r="LK86" s="49"/>
      <c r="LL86" s="49"/>
      <c r="LM86" s="49"/>
      <c r="LN86" s="156"/>
      <c r="LO86" s="49"/>
      <c r="LP86" s="49"/>
      <c r="LQ86" s="49"/>
      <c r="LR86" s="49"/>
      <c r="LS86" s="49">
        <v>0.05</v>
      </c>
      <c r="LT86" s="49"/>
      <c r="LU86" s="56"/>
      <c r="LV86" s="35" t="s">
        <v>520</v>
      </c>
      <c r="LW86" s="36" t="s">
        <v>524</v>
      </c>
      <c r="LX86" s="203" t="s">
        <v>525</v>
      </c>
      <c r="LY86" s="204" t="s">
        <v>849</v>
      </c>
      <c r="LZ86" s="193"/>
      <c r="MA86" s="5" t="s">
        <v>1</v>
      </c>
    </row>
    <row r="87" spans="1:339" ht="17.25" customHeight="1" x14ac:dyDescent="0.15">
      <c r="A87" s="181">
        <v>79</v>
      </c>
      <c r="B87" s="242" t="s">
        <v>524</v>
      </c>
      <c r="C87" s="37"/>
      <c r="D87" s="37"/>
      <c r="E87" s="38" t="s">
        <v>345</v>
      </c>
      <c r="F87" s="36">
        <v>39</v>
      </c>
      <c r="G87" s="36" t="s">
        <v>380</v>
      </c>
      <c r="H87" s="36"/>
      <c r="I87" s="39" t="s">
        <v>348</v>
      </c>
      <c r="J87" s="40" t="s">
        <v>348</v>
      </c>
      <c r="K87" s="40" t="s">
        <v>348</v>
      </c>
      <c r="L87" s="40" t="s">
        <v>348</v>
      </c>
      <c r="M87" s="40" t="s">
        <v>348</v>
      </c>
      <c r="N87" s="40" t="s">
        <v>348</v>
      </c>
      <c r="O87" s="40" t="s">
        <v>348</v>
      </c>
      <c r="P87" s="40" t="s">
        <v>348</v>
      </c>
      <c r="Q87" s="40" t="s">
        <v>348</v>
      </c>
      <c r="R87" s="41" t="s">
        <v>348</v>
      </c>
      <c r="S87" s="42" t="s">
        <v>348</v>
      </c>
      <c r="T87" s="40" t="s">
        <v>348</v>
      </c>
      <c r="U87" s="40" t="s">
        <v>348</v>
      </c>
      <c r="V87" s="40" t="s">
        <v>348</v>
      </c>
      <c r="W87" s="40" t="s">
        <v>348</v>
      </c>
      <c r="X87" s="40" t="s">
        <v>348</v>
      </c>
      <c r="Y87" s="40" t="s">
        <v>348</v>
      </c>
      <c r="Z87" s="40" t="s">
        <v>348</v>
      </c>
      <c r="AA87" s="40" t="s">
        <v>348</v>
      </c>
      <c r="AB87" s="41" t="s">
        <v>348</v>
      </c>
      <c r="AC87" s="42" t="s">
        <v>348</v>
      </c>
      <c r="AD87" s="40" t="s">
        <v>348</v>
      </c>
      <c r="AE87" s="40" t="s">
        <v>348</v>
      </c>
      <c r="AF87" s="40" t="s">
        <v>348</v>
      </c>
      <c r="AG87" s="40" t="s">
        <v>347</v>
      </c>
      <c r="AH87" s="40" t="s">
        <v>347</v>
      </c>
      <c r="AI87" s="40" t="s">
        <v>347</v>
      </c>
      <c r="AJ87" s="40" t="s">
        <v>347</v>
      </c>
      <c r="AK87" s="40" t="s">
        <v>348</v>
      </c>
      <c r="AL87" s="41" t="s">
        <v>348</v>
      </c>
      <c r="AM87" s="42" t="s">
        <v>348</v>
      </c>
      <c r="AN87" s="40" t="s">
        <v>348</v>
      </c>
      <c r="AO87" s="40" t="s">
        <v>348</v>
      </c>
      <c r="AP87" s="40" t="s">
        <v>348</v>
      </c>
      <c r="AQ87" s="40" t="s">
        <v>348</v>
      </c>
      <c r="AR87" s="40" t="s">
        <v>348</v>
      </c>
      <c r="AS87" s="40" t="s">
        <v>348</v>
      </c>
      <c r="AT87" s="40" t="s">
        <v>348</v>
      </c>
      <c r="AU87" s="40" t="s">
        <v>348</v>
      </c>
      <c r="AV87" s="41" t="s">
        <v>348</v>
      </c>
      <c r="AW87" s="42" t="s">
        <v>348</v>
      </c>
      <c r="AX87" s="40" t="s">
        <v>348</v>
      </c>
      <c r="AY87" s="40" t="s">
        <v>348</v>
      </c>
      <c r="AZ87" s="40" t="s">
        <v>348</v>
      </c>
      <c r="BA87" s="40" t="s">
        <v>348</v>
      </c>
      <c r="BB87" s="40" t="s">
        <v>348</v>
      </c>
      <c r="BC87" s="40" t="s">
        <v>348</v>
      </c>
      <c r="BD87" s="40" t="s">
        <v>348</v>
      </c>
      <c r="BE87" s="40" t="s">
        <v>348</v>
      </c>
      <c r="BF87" s="41" t="s">
        <v>348</v>
      </c>
      <c r="BG87" s="42" t="s">
        <v>348</v>
      </c>
      <c r="BH87" s="40" t="s">
        <v>348</v>
      </c>
      <c r="BI87" s="40" t="s">
        <v>348</v>
      </c>
      <c r="BJ87" s="40" t="s">
        <v>348</v>
      </c>
      <c r="BK87" s="40" t="s">
        <v>348</v>
      </c>
      <c r="BL87" s="40" t="s">
        <v>348</v>
      </c>
      <c r="BM87" s="40" t="s">
        <v>348</v>
      </c>
      <c r="BN87" s="40" t="s">
        <v>348</v>
      </c>
      <c r="BO87" s="40" t="s">
        <v>348</v>
      </c>
      <c r="BP87" s="41" t="s">
        <v>348</v>
      </c>
      <c r="BQ87" s="43" t="s">
        <v>348</v>
      </c>
      <c r="BR87" s="40" t="s">
        <v>348</v>
      </c>
      <c r="BS87" s="40" t="s">
        <v>348</v>
      </c>
      <c r="BT87" s="40" t="s">
        <v>348</v>
      </c>
      <c r="BU87" s="40" t="s">
        <v>348</v>
      </c>
      <c r="BV87" s="40" t="s">
        <v>348</v>
      </c>
      <c r="BW87" s="40" t="s">
        <v>348</v>
      </c>
      <c r="BX87" s="40" t="s">
        <v>348</v>
      </c>
      <c r="BY87" s="40" t="s">
        <v>348</v>
      </c>
      <c r="BZ87" s="41" t="s">
        <v>348</v>
      </c>
      <c r="CA87" s="42" t="s">
        <v>348</v>
      </c>
      <c r="CB87" s="40" t="s">
        <v>348</v>
      </c>
      <c r="CC87" s="40" t="s">
        <v>348</v>
      </c>
      <c r="CD87" s="40" t="s">
        <v>348</v>
      </c>
      <c r="CE87" s="40" t="s">
        <v>348</v>
      </c>
      <c r="CF87" s="40" t="s">
        <v>348</v>
      </c>
      <c r="CG87" s="40" t="s">
        <v>348</v>
      </c>
      <c r="CH87" s="40" t="s">
        <v>348</v>
      </c>
      <c r="CI87" s="40" t="s">
        <v>348</v>
      </c>
      <c r="CJ87" s="41" t="s">
        <v>348</v>
      </c>
      <c r="CK87" s="42" t="s">
        <v>348</v>
      </c>
      <c r="CL87" s="40" t="s">
        <v>348</v>
      </c>
      <c r="CM87" s="40" t="s">
        <v>348</v>
      </c>
      <c r="CN87" s="40" t="s">
        <v>348</v>
      </c>
      <c r="CO87" s="40" t="s">
        <v>348</v>
      </c>
      <c r="CP87" s="40" t="s">
        <v>348</v>
      </c>
      <c r="CQ87" s="40" t="s">
        <v>348</v>
      </c>
      <c r="CR87" s="40" t="s">
        <v>348</v>
      </c>
      <c r="CS87" s="40" t="s">
        <v>348</v>
      </c>
      <c r="CT87" s="44" t="s">
        <v>348</v>
      </c>
      <c r="CU87" s="32" t="s">
        <v>354</v>
      </c>
      <c r="CV87" s="47">
        <v>2</v>
      </c>
      <c r="CW87" s="47">
        <v>3</v>
      </c>
      <c r="CX87" s="47">
        <v>3</v>
      </c>
      <c r="CY87" s="55">
        <v>4</v>
      </c>
      <c r="CZ87" s="34" t="s">
        <v>354</v>
      </c>
      <c r="DA87" s="47">
        <f t="shared" si="50"/>
        <v>2</v>
      </c>
      <c r="DB87" s="47">
        <f t="shared" si="51"/>
        <v>6</v>
      </c>
      <c r="DC87" s="47">
        <f t="shared" si="52"/>
        <v>18</v>
      </c>
      <c r="DD87" s="179">
        <f t="shared" si="53"/>
        <v>72</v>
      </c>
      <c r="DE87" s="32">
        <v>600</v>
      </c>
      <c r="DF87" s="47">
        <v>900</v>
      </c>
      <c r="DG87" s="47">
        <v>1800</v>
      </c>
      <c r="DH87" s="47">
        <v>3000</v>
      </c>
      <c r="DI87" s="55">
        <v>9000</v>
      </c>
      <c r="DJ87" s="174">
        <v>1</v>
      </c>
      <c r="DK87" s="49">
        <f t="shared" si="54"/>
        <v>0.75</v>
      </c>
      <c r="DL87" s="49">
        <f t="shared" si="55"/>
        <v>0.5</v>
      </c>
      <c r="DM87" s="49">
        <f t="shared" si="56"/>
        <v>0.27777777777777773</v>
      </c>
      <c r="DN87" s="56">
        <f t="shared" si="57"/>
        <v>0.20833333333333334</v>
      </c>
      <c r="DO87" s="45" t="s">
        <v>363</v>
      </c>
      <c r="DP87" s="31" t="s">
        <v>81</v>
      </c>
      <c r="DQ87" s="46">
        <v>4</v>
      </c>
      <c r="DR87" s="32">
        <v>45</v>
      </c>
      <c r="DS87" s="47">
        <v>56</v>
      </c>
      <c r="DT87" s="47">
        <v>16</v>
      </c>
      <c r="DU87" s="47">
        <v>23</v>
      </c>
      <c r="DV87" s="47">
        <v>35</v>
      </c>
      <c r="DW87" s="47">
        <v>12</v>
      </c>
      <c r="DX87" s="47">
        <v>34</v>
      </c>
      <c r="DY87" s="47">
        <v>33</v>
      </c>
      <c r="DZ87" s="48">
        <f t="shared" si="58"/>
        <v>51</v>
      </c>
      <c r="EA87" s="32">
        <f>RANK(DR87,$DR$9:$DR$350,0)</f>
        <v>188</v>
      </c>
      <c r="EB87" s="47">
        <f>RANK(DS87,$DS$9:$DS$350,0)</f>
        <v>73</v>
      </c>
      <c r="EC87" s="47">
        <f>RANK(DT87,$DT$9:$DT$350,0)</f>
        <v>228</v>
      </c>
      <c r="ED87" s="47">
        <f>RANK(DU87,$DU$9:$DU$350,0)</f>
        <v>174</v>
      </c>
      <c r="EE87" s="47">
        <f>RANK(DV87,$DV$9:$DV$350,0)</f>
        <v>61</v>
      </c>
      <c r="EF87" s="47">
        <f>RANK(DW87,$DW$9:$DW$350,0)</f>
        <v>170</v>
      </c>
      <c r="EG87" s="47">
        <f>RANK(DX87,$DX$9:$DX$350,0)</f>
        <v>147</v>
      </c>
      <c r="EH87" s="47">
        <f>RANK(DY87,$DY$9:$DY$350,0)</f>
        <v>160</v>
      </c>
      <c r="EI87" s="48">
        <f>RANK(DZ87,$DZ$9:$DZ$350,0)</f>
        <v>173</v>
      </c>
      <c r="EJ87" s="32">
        <f>COUNTIFS($DR$9:$DR$350,"&gt;"&amp;DR87,$DO$9:$DO$350,DO87)+1</f>
        <v>33</v>
      </c>
      <c r="EK87" s="47">
        <f>COUNTIFS($DS$9:$DS$350,"&gt;"&amp;DS87,$DO$9:$DO$350,DO87)+1</f>
        <v>39</v>
      </c>
      <c r="EL87" s="47">
        <f>COUNTIFS($DT$9:$DT$350,"&gt;"&amp;DT87,$DO$9:$DO$350,DO87)+1</f>
        <v>27</v>
      </c>
      <c r="EM87" s="47">
        <f>COUNTIFS($DU$9:$DU$350,"&gt;"&amp;DU87,$DO$9:$DO$350,DO87)+1</f>
        <v>30</v>
      </c>
      <c r="EN87" s="47">
        <f>COUNTIFS($DV$9:$DV$350,"&gt;"&amp;DV87,$DO$9:$DO$350,DO87)+1</f>
        <v>44</v>
      </c>
      <c r="EO87" s="47">
        <f>COUNTIFS($DW$9:$DW$350,"&gt;"&amp;DW87,$DO$9:$DO$350,DO87)+1</f>
        <v>36</v>
      </c>
      <c r="EP87" s="47">
        <f>COUNTIFS($DX$9:$DX$350,"&gt;"&amp;DX87,$DO$9:$DO$350,DO87)+1</f>
        <v>34</v>
      </c>
      <c r="EQ87" s="47">
        <f>COUNTIFS($DY$9:$DY$350,"&gt;"&amp;DY87,$DO$9:$DO$350,DO87)+1</f>
        <v>42</v>
      </c>
      <c r="ER87" s="48">
        <f>COUNTIFS($DZ$9:$DZ$350,"&gt;"&amp;DZ87,$DO$9:$DO$350,DO87)+1</f>
        <v>43</v>
      </c>
      <c r="ES87" s="164">
        <f t="shared" si="59"/>
        <v>1.1499999999999999</v>
      </c>
      <c r="ET87" s="165">
        <f t="shared" si="60"/>
        <v>1.44</v>
      </c>
      <c r="EU87" s="165">
        <f t="shared" si="61"/>
        <v>0.41</v>
      </c>
      <c r="EV87" s="165">
        <f t="shared" si="62"/>
        <v>0.59</v>
      </c>
      <c r="EW87" s="165">
        <f t="shared" si="63"/>
        <v>0.9</v>
      </c>
      <c r="EX87" s="165">
        <f t="shared" si="64"/>
        <v>0.31</v>
      </c>
      <c r="EY87" s="165">
        <f t="shared" si="65"/>
        <v>0.87</v>
      </c>
      <c r="EZ87" s="165">
        <f t="shared" si="66"/>
        <v>0.85</v>
      </c>
      <c r="FA87" s="213">
        <f t="shared" si="67"/>
        <v>1.31</v>
      </c>
      <c r="FB87" s="164">
        <f>ROUND(((ES87-AVERAGE(ES$9:ES$350))/STDEVP(ES$9:ES$350)*10+50),2)</f>
        <v>56.23</v>
      </c>
      <c r="FC87" s="165">
        <f>ROUND(((ET87-AVERAGE(ET$9:ET$350))/STDEVP(ET$9:ET$350)*10+50),2)</f>
        <v>69.989999999999995</v>
      </c>
      <c r="FD87" s="165">
        <f>ROUND(((EU87-AVERAGE(EU$9:EU$350))/STDEVP(EU$9:EU$350)*10+50),2)</f>
        <v>43.37</v>
      </c>
      <c r="FE87" s="165">
        <f>ROUND(((EV87-AVERAGE(EV$9:EV$350))/STDEVP(EV$9:EV$350)*10+50),2)</f>
        <v>54.15</v>
      </c>
      <c r="FF87" s="165">
        <f>ROUND(((EW87-AVERAGE(EW$9:EW$350))/STDEVP(EW$9:EW$350)*10+50),2)</f>
        <v>67.150000000000006</v>
      </c>
      <c r="FG87" s="165">
        <f>ROUND(((EX87-AVERAGE(EX$9:EX$350))/STDEVP(EX$9:EX$350)*10+50),2)</f>
        <v>48.48</v>
      </c>
      <c r="FH87" s="165">
        <f>ROUND(((EY87-AVERAGE(EY$9:EY$350))/STDEVP(EY$9:EY$350)*10+50),2)</f>
        <v>56.9</v>
      </c>
      <c r="FI87" s="165">
        <f>ROUND(((EZ87-AVERAGE(EZ$9:EZ$350))/STDEVP(EZ$9:EZ$350)*10+50),2)</f>
        <v>56.48</v>
      </c>
      <c r="FJ87" s="166">
        <f>ROUND(((FA87-AVERAGE(FA$9:FA$350))/STDEVP(FA$9:FA$350)*10+50),2)</f>
        <v>61.91</v>
      </c>
      <c r="FK87" s="32">
        <f>RANK(FB87,$FB$9:$FB$350,0)</f>
        <v>88</v>
      </c>
      <c r="FL87" s="47">
        <f>RANK(FC87,$FC$9:$FC$350,0)</f>
        <v>12</v>
      </c>
      <c r="FM87" s="47">
        <f>RANK(FD87,$FD$9:$FD$350,0)</f>
        <v>233</v>
      </c>
      <c r="FN87" s="47">
        <f>RANK(FE87,$FE$9:$FE$350,0)</f>
        <v>83</v>
      </c>
      <c r="FO87" s="47">
        <f>RANK(FF87,$FF$9:$FF$350,0)</f>
        <v>26</v>
      </c>
      <c r="FP87" s="47">
        <f>RANK(FG87,$FG$9:$FG$350,0)</f>
        <v>129</v>
      </c>
      <c r="FQ87" s="47">
        <f>RANK(FH87,$FH$9:$FH$350,0)</f>
        <v>79</v>
      </c>
      <c r="FR87" s="47">
        <f>RANK(FI87,$FI$9:$FI$350,0)</f>
        <v>81</v>
      </c>
      <c r="FS87" s="48">
        <f>RANK(FJ87,$FJ$9:$FJ$350,0)</f>
        <v>37</v>
      </c>
      <c r="FT87" s="164">
        <f>ROUND(AVERAGEIF($DO$9:$DO$347,$DO87,$ES$9:$ES$347),2)</f>
        <v>0.89</v>
      </c>
      <c r="FU87" s="165">
        <f>ROUND(AVERAGEIF($DO$9:$DO$347,$DO87,$ET$9:$ET$347),2)</f>
        <v>1.1499999999999999</v>
      </c>
      <c r="FV87" s="165">
        <f>ROUND(AVERAGEIF($DO$9:$DO$347,$DO87,$EU$9:$EU$347),2)</f>
        <v>0.32</v>
      </c>
      <c r="FW87" s="165">
        <f>ROUND(AVERAGEIF($DO$9:$DO$347,$DO87,$EV$9:$EV$347),2)</f>
        <v>0.41</v>
      </c>
      <c r="FX87" s="165">
        <f>ROUND(AVERAGEIF($DO$9:$DO$347,$DO87,$EW$9:$EW$347),2)</f>
        <v>0.86</v>
      </c>
      <c r="FY87" s="165">
        <f>ROUND(AVERAGEIF($DO$9:$DO$347,$DO87,$EX$9:$EX$347),2)</f>
        <v>0.3</v>
      </c>
      <c r="FZ87" s="165">
        <f>ROUND(AVERAGEIF($DO$9:$DO$347,$DO87,$EY$9:$EY$347),2)</f>
        <v>0.66</v>
      </c>
      <c r="GA87" s="165">
        <f>ROUND(AVERAGEIF($DO$9:$DO$347,$DO87,$EZ$9:$EZ$347),2)</f>
        <v>0.74</v>
      </c>
      <c r="GB87" s="166">
        <f>ROUND(AVERAGEIF($DO$9:$DO$347,$DO87,$FA$9:$FA$347),2)</f>
        <v>1.18</v>
      </c>
      <c r="GC87" s="239">
        <f t="shared" si="68"/>
        <v>0.2599999999999999</v>
      </c>
      <c r="GD87" s="243">
        <f t="shared" si="69"/>
        <v>0.29000000000000004</v>
      </c>
      <c r="GE87" s="243">
        <f t="shared" si="70"/>
        <v>8.9999999999999969E-2</v>
      </c>
      <c r="GF87" s="243">
        <f t="shared" si="71"/>
        <v>0.18</v>
      </c>
      <c r="GG87" s="243">
        <f t="shared" si="72"/>
        <v>4.0000000000000036E-2</v>
      </c>
      <c r="GH87" s="243">
        <f t="shared" si="73"/>
        <v>1.0000000000000009E-2</v>
      </c>
      <c r="GI87" s="243">
        <f t="shared" si="74"/>
        <v>0.20999999999999996</v>
      </c>
      <c r="GJ87" s="243">
        <f t="shared" si="75"/>
        <v>0.10999999999999999</v>
      </c>
      <c r="GK87" s="244">
        <f t="shared" si="76"/>
        <v>0.13000000000000012</v>
      </c>
      <c r="GL87" s="238">
        <f>COUNTIFS($ES$9:$ES$350,"&gt;"&amp;ES87,$DO$9:$DO$350,$DO87)+1</f>
        <v>12</v>
      </c>
      <c r="GM87" s="240">
        <f>COUNTIFS($ET$9:$ET$350,"&gt;"&amp;ET87,$DO$9:$DO$350,$DO87)+1</f>
        <v>11</v>
      </c>
      <c r="GN87" s="240">
        <f>COUNTIFS($EU$9:$EU$350,"&gt;"&amp;EU87,$DO$9:$DO$350,$DO87)+1</f>
        <v>16</v>
      </c>
      <c r="GO87" s="240">
        <f>COUNTIFS($EV$9:$EV$350,"&gt;"&amp;EV87,$DO$9:$DO$350,$DO87)+1</f>
        <v>5</v>
      </c>
      <c r="GP87" s="240">
        <f>COUNTIFS($EW$9:$EW$350,"&gt;"&amp;EW87,$DO$9:$DO$350,$DO87)+1</f>
        <v>22</v>
      </c>
      <c r="GQ87" s="240">
        <f>COUNTIFS($EX$9:$EX$350,"&gt;"&amp;EX87,$DO$9:$DO$350,$DO87)+1</f>
        <v>27</v>
      </c>
      <c r="GR87" s="240">
        <f>COUNTIFS($EY$9:$EY$350,"&gt;"&amp;EY87,$DO$9:$DO$350,$DO87)+1</f>
        <v>10</v>
      </c>
      <c r="GS87" s="240">
        <f>COUNTIFS($EZ$9:$EZ$350,"&gt;"&amp;EZ87,$DO$9:$DO$350,$DO87)+1</f>
        <v>16</v>
      </c>
      <c r="GT87" s="241">
        <f>COUNTIFS($FA$9:$FA$350,"&gt;"&amp;FA87,$DO$9:$DO$350,$DO87)+1</f>
        <v>17</v>
      </c>
      <c r="GU87" s="167"/>
      <c r="GV87" s="49"/>
      <c r="GW87" s="49"/>
      <c r="GX87" s="49"/>
      <c r="GY87" s="49"/>
      <c r="GZ87" s="50"/>
      <c r="HA87" s="51"/>
      <c r="HB87" s="52"/>
      <c r="HC87" s="53"/>
      <c r="HD87" s="49"/>
      <c r="HE87" s="49"/>
      <c r="HF87" s="49"/>
      <c r="HG87" s="49"/>
      <c r="HH87" s="49"/>
      <c r="HI87" s="49"/>
      <c r="HJ87" s="144"/>
      <c r="HK87" s="51"/>
      <c r="HL87" s="49"/>
      <c r="HM87" s="49"/>
      <c r="HN87" s="49"/>
      <c r="HO87" s="49"/>
      <c r="HP87" s="49"/>
      <c r="HQ87" s="49"/>
      <c r="HR87" s="150"/>
      <c r="HS87" s="53">
        <v>0.1</v>
      </c>
      <c r="HT87" s="49"/>
      <c r="HU87" s="49">
        <v>0.1</v>
      </c>
      <c r="HV87" s="49"/>
      <c r="HW87" s="49"/>
      <c r="HX87" s="49"/>
      <c r="HY87" s="49"/>
      <c r="HZ87" s="144"/>
      <c r="IA87" s="51"/>
      <c r="IB87" s="49"/>
      <c r="IC87" s="49"/>
      <c r="ID87" s="49"/>
      <c r="IE87" s="49"/>
      <c r="IF87" s="49"/>
      <c r="IG87" s="49"/>
      <c r="IH87" s="49"/>
      <c r="II87" s="49"/>
      <c r="IJ87" s="49"/>
      <c r="IK87" s="49"/>
      <c r="IL87" s="49"/>
      <c r="IM87" s="150"/>
      <c r="IN87" s="51"/>
      <c r="IO87" s="49"/>
      <c r="IP87" s="49"/>
      <c r="IQ87" s="49"/>
      <c r="IR87" s="150"/>
      <c r="IS87" s="53"/>
      <c r="IT87" s="49"/>
      <c r="IU87" s="49"/>
      <c r="IV87" s="49"/>
      <c r="IW87" s="49"/>
      <c r="IX87" s="156"/>
      <c r="IY87" s="49"/>
      <c r="IZ87" s="49"/>
      <c r="JA87" s="49"/>
      <c r="JB87" s="49"/>
      <c r="JC87" s="49"/>
      <c r="JD87" s="49"/>
      <c r="JE87" s="49"/>
      <c r="JF87" s="49"/>
      <c r="JG87" s="156"/>
      <c r="JH87" s="49"/>
      <c r="JI87" s="49"/>
      <c r="JJ87" s="49"/>
      <c r="JK87" s="49"/>
      <c r="JL87" s="49"/>
      <c r="JM87" s="49"/>
      <c r="JN87" s="144"/>
      <c r="JO87" s="54"/>
      <c r="JP87" s="55"/>
      <c r="JQ87" s="51"/>
      <c r="JR87" s="49"/>
      <c r="JS87" s="47"/>
      <c r="JT87" s="47"/>
      <c r="JU87" s="47"/>
      <c r="JV87" s="245"/>
      <c r="JW87" s="53"/>
      <c r="JX87" s="49"/>
      <c r="JY87" s="49"/>
      <c r="JZ87" s="49"/>
      <c r="KA87" s="144"/>
      <c r="KB87" s="51"/>
      <c r="KC87" s="49"/>
      <c r="KD87" s="49"/>
      <c r="KE87" s="49"/>
      <c r="KF87" s="49"/>
      <c r="KG87" s="49"/>
      <c r="KH87" s="49"/>
      <c r="KI87" s="49"/>
      <c r="KJ87" s="150"/>
      <c r="KK87" s="53"/>
      <c r="KL87" s="49"/>
      <c r="KM87" s="49"/>
      <c r="KN87" s="49"/>
      <c r="KO87" s="49"/>
      <c r="KP87" s="49"/>
      <c r="KQ87" s="49"/>
      <c r="KR87" s="49"/>
      <c r="KS87" s="49"/>
      <c r="KT87" s="49"/>
      <c r="KU87" s="49"/>
      <c r="KV87" s="49"/>
      <c r="KW87" s="156"/>
      <c r="KX87" s="156"/>
      <c r="KY87" s="156"/>
      <c r="KZ87" s="49"/>
      <c r="LA87" s="49"/>
      <c r="LB87" s="49"/>
      <c r="LC87" s="49"/>
      <c r="LD87" s="49"/>
      <c r="LE87" s="156"/>
      <c r="LF87" s="49"/>
      <c r="LG87" s="49">
        <v>7.0000000000000007E-2</v>
      </c>
      <c r="LH87" s="49"/>
      <c r="LI87" s="49"/>
      <c r="LJ87" s="49"/>
      <c r="LK87" s="49"/>
      <c r="LL87" s="49">
        <v>7.0000000000000007E-2</v>
      </c>
      <c r="LM87" s="49"/>
      <c r="LN87" s="156"/>
      <c r="LO87" s="49"/>
      <c r="LP87" s="49"/>
      <c r="LQ87" s="49"/>
      <c r="LR87" s="49"/>
      <c r="LS87" s="49"/>
      <c r="LT87" s="49"/>
      <c r="LU87" s="56"/>
      <c r="LV87" s="35" t="s">
        <v>521</v>
      </c>
      <c r="LW87" s="36" t="s">
        <v>526</v>
      </c>
      <c r="LX87" s="203" t="s">
        <v>527</v>
      </c>
      <c r="LY87" s="204" t="s">
        <v>414</v>
      </c>
      <c r="LZ87" s="193"/>
      <c r="MA87" s="5" t="s">
        <v>1</v>
      </c>
    </row>
    <row r="88" spans="1:339" ht="17.25" customHeight="1" x14ac:dyDescent="0.15">
      <c r="A88" s="181">
        <v>80</v>
      </c>
      <c r="B88" s="242" t="s">
        <v>526</v>
      </c>
      <c r="C88" s="37"/>
      <c r="D88" s="37"/>
      <c r="E88" s="38" t="s">
        <v>345</v>
      </c>
      <c r="F88" s="36">
        <v>48</v>
      </c>
      <c r="G88" s="36" t="s">
        <v>346</v>
      </c>
      <c r="H88" s="36" t="s">
        <v>360</v>
      </c>
      <c r="I88" s="39" t="s">
        <v>348</v>
      </c>
      <c r="J88" s="40" t="s">
        <v>348</v>
      </c>
      <c r="K88" s="40" t="s">
        <v>348</v>
      </c>
      <c r="L88" s="40" t="s">
        <v>348</v>
      </c>
      <c r="M88" s="40" t="s">
        <v>348</v>
      </c>
      <c r="N88" s="40" t="s">
        <v>348</v>
      </c>
      <c r="O88" s="40" t="s">
        <v>348</v>
      </c>
      <c r="P88" s="40" t="s">
        <v>348</v>
      </c>
      <c r="Q88" s="40" t="s">
        <v>348</v>
      </c>
      <c r="R88" s="41" t="s">
        <v>348</v>
      </c>
      <c r="S88" s="42" t="s">
        <v>348</v>
      </c>
      <c r="T88" s="40" t="s">
        <v>348</v>
      </c>
      <c r="U88" s="40" t="s">
        <v>348</v>
      </c>
      <c r="V88" s="40" t="s">
        <v>348</v>
      </c>
      <c r="W88" s="40" t="s">
        <v>348</v>
      </c>
      <c r="X88" s="40" t="s">
        <v>348</v>
      </c>
      <c r="Y88" s="40" t="s">
        <v>348</v>
      </c>
      <c r="Z88" s="40" t="s">
        <v>348</v>
      </c>
      <c r="AA88" s="40" t="s">
        <v>348</v>
      </c>
      <c r="AB88" s="41" t="s">
        <v>348</v>
      </c>
      <c r="AC88" s="42" t="s">
        <v>348</v>
      </c>
      <c r="AD88" s="40" t="s">
        <v>348</v>
      </c>
      <c r="AE88" s="40" t="s">
        <v>348</v>
      </c>
      <c r="AF88" s="40" t="s">
        <v>348</v>
      </c>
      <c r="AG88" s="40" t="s">
        <v>348</v>
      </c>
      <c r="AH88" s="40" t="s">
        <v>348</v>
      </c>
      <c r="AI88" s="40" t="s">
        <v>348</v>
      </c>
      <c r="AJ88" s="40" t="s">
        <v>348</v>
      </c>
      <c r="AK88" s="40" t="s">
        <v>348</v>
      </c>
      <c r="AL88" s="41" t="s">
        <v>347</v>
      </c>
      <c r="AM88" s="42" t="s">
        <v>347</v>
      </c>
      <c r="AN88" s="40" t="s">
        <v>347</v>
      </c>
      <c r="AO88" s="40" t="s">
        <v>347</v>
      </c>
      <c r="AP88" s="40" t="s">
        <v>347</v>
      </c>
      <c r="AQ88" s="40" t="s">
        <v>347</v>
      </c>
      <c r="AR88" s="40" t="s">
        <v>348</v>
      </c>
      <c r="AS88" s="40" t="s">
        <v>348</v>
      </c>
      <c r="AT88" s="40" t="s">
        <v>348</v>
      </c>
      <c r="AU88" s="40" t="s">
        <v>348</v>
      </c>
      <c r="AV88" s="41" t="s">
        <v>348</v>
      </c>
      <c r="AW88" s="42" t="s">
        <v>348</v>
      </c>
      <c r="AX88" s="40" t="s">
        <v>348</v>
      </c>
      <c r="AY88" s="40" t="s">
        <v>348</v>
      </c>
      <c r="AZ88" s="40" t="s">
        <v>348</v>
      </c>
      <c r="BA88" s="40" t="s">
        <v>348</v>
      </c>
      <c r="BB88" s="40" t="s">
        <v>348</v>
      </c>
      <c r="BC88" s="40" t="s">
        <v>348</v>
      </c>
      <c r="BD88" s="40" t="s">
        <v>348</v>
      </c>
      <c r="BE88" s="40" t="s">
        <v>348</v>
      </c>
      <c r="BF88" s="41" t="s">
        <v>348</v>
      </c>
      <c r="BG88" s="42" t="s">
        <v>348</v>
      </c>
      <c r="BH88" s="40" t="s">
        <v>348</v>
      </c>
      <c r="BI88" s="40" t="s">
        <v>348</v>
      </c>
      <c r="BJ88" s="40" t="s">
        <v>348</v>
      </c>
      <c r="BK88" s="40" t="s">
        <v>348</v>
      </c>
      <c r="BL88" s="40" t="s">
        <v>348</v>
      </c>
      <c r="BM88" s="40" t="s">
        <v>348</v>
      </c>
      <c r="BN88" s="40" t="s">
        <v>348</v>
      </c>
      <c r="BO88" s="40" t="s">
        <v>348</v>
      </c>
      <c r="BP88" s="41" t="s">
        <v>348</v>
      </c>
      <c r="BQ88" s="43" t="s">
        <v>348</v>
      </c>
      <c r="BR88" s="40" t="s">
        <v>348</v>
      </c>
      <c r="BS88" s="40" t="s">
        <v>348</v>
      </c>
      <c r="BT88" s="40" t="s">
        <v>348</v>
      </c>
      <c r="BU88" s="40" t="s">
        <v>348</v>
      </c>
      <c r="BV88" s="40" t="s">
        <v>348</v>
      </c>
      <c r="BW88" s="40" t="s">
        <v>348</v>
      </c>
      <c r="BX88" s="40" t="s">
        <v>348</v>
      </c>
      <c r="BY88" s="40" t="s">
        <v>348</v>
      </c>
      <c r="BZ88" s="41" t="s">
        <v>348</v>
      </c>
      <c r="CA88" s="42" t="s">
        <v>348</v>
      </c>
      <c r="CB88" s="40" t="s">
        <v>348</v>
      </c>
      <c r="CC88" s="40" t="s">
        <v>348</v>
      </c>
      <c r="CD88" s="40" t="s">
        <v>348</v>
      </c>
      <c r="CE88" s="40" t="s">
        <v>348</v>
      </c>
      <c r="CF88" s="40" t="s">
        <v>348</v>
      </c>
      <c r="CG88" s="40" t="s">
        <v>348</v>
      </c>
      <c r="CH88" s="40" t="s">
        <v>348</v>
      </c>
      <c r="CI88" s="40" t="s">
        <v>348</v>
      </c>
      <c r="CJ88" s="41" t="s">
        <v>348</v>
      </c>
      <c r="CK88" s="42" t="s">
        <v>348</v>
      </c>
      <c r="CL88" s="40" t="s">
        <v>348</v>
      </c>
      <c r="CM88" s="40" t="s">
        <v>348</v>
      </c>
      <c r="CN88" s="40" t="s">
        <v>348</v>
      </c>
      <c r="CO88" s="40" t="s">
        <v>348</v>
      </c>
      <c r="CP88" s="40" t="s">
        <v>348</v>
      </c>
      <c r="CQ88" s="40" t="s">
        <v>348</v>
      </c>
      <c r="CR88" s="40" t="s">
        <v>348</v>
      </c>
      <c r="CS88" s="40" t="s">
        <v>348</v>
      </c>
      <c r="CT88" s="44" t="s">
        <v>348</v>
      </c>
      <c r="CU88" s="32" t="s">
        <v>354</v>
      </c>
      <c r="CV88" s="47">
        <v>2</v>
      </c>
      <c r="CW88" s="47">
        <v>3</v>
      </c>
      <c r="CX88" s="47">
        <v>3</v>
      </c>
      <c r="CY88" s="55">
        <v>4</v>
      </c>
      <c r="CZ88" s="34" t="s">
        <v>354</v>
      </c>
      <c r="DA88" s="47">
        <f t="shared" si="50"/>
        <v>2</v>
      </c>
      <c r="DB88" s="47">
        <f t="shared" si="51"/>
        <v>6</v>
      </c>
      <c r="DC88" s="47">
        <f t="shared" si="52"/>
        <v>18</v>
      </c>
      <c r="DD88" s="179">
        <f t="shared" si="53"/>
        <v>72</v>
      </c>
      <c r="DE88" s="32">
        <v>30</v>
      </c>
      <c r="DF88" s="47">
        <v>50</v>
      </c>
      <c r="DG88" s="47">
        <v>90</v>
      </c>
      <c r="DH88" s="47">
        <v>150</v>
      </c>
      <c r="DI88" s="55">
        <v>450</v>
      </c>
      <c r="DJ88" s="174">
        <v>1</v>
      </c>
      <c r="DK88" s="49">
        <f t="shared" si="54"/>
        <v>0.83333333333333337</v>
      </c>
      <c r="DL88" s="49">
        <f t="shared" si="55"/>
        <v>0.5</v>
      </c>
      <c r="DM88" s="49">
        <f t="shared" si="56"/>
        <v>0.27777777777777779</v>
      </c>
      <c r="DN88" s="56">
        <f t="shared" si="57"/>
        <v>0.20833333333333334</v>
      </c>
      <c r="DO88" s="45" t="s">
        <v>357</v>
      </c>
      <c r="DP88" s="31" t="s">
        <v>424</v>
      </c>
      <c r="DQ88" s="46">
        <v>4</v>
      </c>
      <c r="DR88" s="32">
        <v>45</v>
      </c>
      <c r="DS88" s="47">
        <v>15</v>
      </c>
      <c r="DT88" s="47">
        <v>32</v>
      </c>
      <c r="DU88" s="47">
        <v>20</v>
      </c>
      <c r="DV88" s="47">
        <v>6</v>
      </c>
      <c r="DW88" s="47">
        <v>6</v>
      </c>
      <c r="DX88" s="47">
        <v>36</v>
      </c>
      <c r="DY88" s="47">
        <v>44</v>
      </c>
      <c r="DZ88" s="48">
        <f t="shared" si="58"/>
        <v>38</v>
      </c>
      <c r="EA88" s="32">
        <f>RANK(DR88,$DR$9:$DR$350,0)</f>
        <v>188</v>
      </c>
      <c r="EB88" s="47">
        <f>RANK(DS88,$DS$9:$DS$350,0)</f>
        <v>263</v>
      </c>
      <c r="EC88" s="47">
        <f>RANK(DT88,$DT$9:$DT$350,0)</f>
        <v>132</v>
      </c>
      <c r="ED88" s="47">
        <f>RANK(DU88,$DU$9:$DU$350,0)</f>
        <v>195</v>
      </c>
      <c r="EE88" s="47">
        <f>RANK(DV88,$DV$9:$DV$350,0)</f>
        <v>272</v>
      </c>
      <c r="EF88" s="47">
        <f>RANK(DW88,$DW$9:$DW$350,0)</f>
        <v>258</v>
      </c>
      <c r="EG88" s="47">
        <f>RANK(DX88,$DX$9:$DX$350,0)</f>
        <v>136</v>
      </c>
      <c r="EH88" s="47">
        <f>RANK(DY88,$DY$9:$DY$350,0)</f>
        <v>106</v>
      </c>
      <c r="EI88" s="48">
        <f>RANK(DZ88,$DZ$9:$DZ$350,0)</f>
        <v>216</v>
      </c>
      <c r="EJ88" s="32">
        <f>COUNTIFS($DR$9:$DR$350,"&gt;"&amp;DR88,$DO$9:$DO$350,DO88)+1</f>
        <v>39</v>
      </c>
      <c r="EK88" s="47">
        <f>COUNTIFS($DS$9:$DS$350,"&gt;"&amp;DS88,$DO$9:$DO$350,DO88)+1</f>
        <v>40</v>
      </c>
      <c r="EL88" s="47">
        <f>COUNTIFS($DT$9:$DT$350,"&gt;"&amp;DT88,$DO$9:$DO$350,DO88)+1</f>
        <v>44</v>
      </c>
      <c r="EM88" s="47">
        <f>COUNTIFS($DU$9:$DU$350,"&gt;"&amp;DU88,$DO$9:$DO$350,DO88)+1</f>
        <v>36</v>
      </c>
      <c r="EN88" s="47">
        <f>COUNTIFS($DV$9:$DV$350,"&gt;"&amp;DV88,$DO$9:$DO$350,DO88)+1</f>
        <v>43</v>
      </c>
      <c r="EO88" s="47">
        <f>COUNTIFS($DW$9:$DW$350,"&gt;"&amp;DW88,$DO$9:$DO$350,DO88)+1</f>
        <v>42</v>
      </c>
      <c r="EP88" s="47">
        <f>COUNTIFS($DX$9:$DX$350,"&gt;"&amp;DX88,$DO$9:$DO$350,DO88)+1</f>
        <v>40</v>
      </c>
      <c r="EQ88" s="47">
        <f>COUNTIFS($DY$9:$DY$350,"&gt;"&amp;DY88,$DO$9:$DO$350,DO88)+1</f>
        <v>37</v>
      </c>
      <c r="ER88" s="48">
        <f>COUNTIFS($DZ$9:$DZ$350,"&gt;"&amp;DZ88,$DO$9:$DO$350,DO88)+1</f>
        <v>44</v>
      </c>
      <c r="ES88" s="164">
        <f t="shared" si="59"/>
        <v>0.94</v>
      </c>
      <c r="ET88" s="165">
        <f t="shared" si="60"/>
        <v>0.31</v>
      </c>
      <c r="EU88" s="165">
        <f t="shared" si="61"/>
        <v>0.67</v>
      </c>
      <c r="EV88" s="165">
        <f t="shared" si="62"/>
        <v>0.42</v>
      </c>
      <c r="EW88" s="165">
        <f t="shared" si="63"/>
        <v>0.13</v>
      </c>
      <c r="EX88" s="165">
        <f t="shared" si="64"/>
        <v>0.13</v>
      </c>
      <c r="EY88" s="165">
        <f t="shared" si="65"/>
        <v>0.75</v>
      </c>
      <c r="EZ88" s="165">
        <f t="shared" si="66"/>
        <v>0.92</v>
      </c>
      <c r="FA88" s="213">
        <f t="shared" si="67"/>
        <v>0.79</v>
      </c>
      <c r="FB88" s="164">
        <f>ROUND(((ES88-AVERAGE(ES$9:ES$350))/STDEVP(ES$9:ES$350)*10+50),2)</f>
        <v>48.47</v>
      </c>
      <c r="FC88" s="165">
        <f>ROUND(((ET88-AVERAGE(ET$9:ET$350))/STDEVP(ET$9:ET$350)*10+50),2)</f>
        <v>38.4</v>
      </c>
      <c r="FD88" s="165">
        <f>ROUND(((EU88-AVERAGE(EU$9:EU$350))/STDEVP(EU$9:EU$350)*10+50),2)</f>
        <v>53.51</v>
      </c>
      <c r="FE88" s="165">
        <f>ROUND(((EV88-AVERAGE(EV$9:EV$350))/STDEVP(EV$9:EV$350)*10+50),2)</f>
        <v>45.5</v>
      </c>
      <c r="FF88" s="165">
        <f>ROUND(((EW88-AVERAGE(EW$9:EW$350))/STDEVP(EW$9:EW$350)*10+50),2)</f>
        <v>40.98</v>
      </c>
      <c r="FG88" s="165">
        <f>ROUND(((EX88-AVERAGE(EX$9:EX$350))/STDEVP(EX$9:EX$350)*10+50),2)</f>
        <v>42.1</v>
      </c>
      <c r="FH88" s="165">
        <f>ROUND(((EY88-AVERAGE(EY$9:EY$350))/STDEVP(EY$9:EY$350)*10+50),2)</f>
        <v>53.29</v>
      </c>
      <c r="FI88" s="165">
        <f>ROUND(((EZ88-AVERAGE(EZ$9:EZ$350))/STDEVP(EZ$9:EZ$350)*10+50),2)</f>
        <v>58.57</v>
      </c>
      <c r="FJ88" s="166">
        <f>ROUND(((FA88-AVERAGE(FA$9:FA$350))/STDEVP(FA$9:FA$350)*10+50),2)</f>
        <v>43.42</v>
      </c>
      <c r="FK88" s="32">
        <f>RANK(FB88,$FB$9:$FB$350,0)</f>
        <v>170</v>
      </c>
      <c r="FL88" s="47">
        <f>RANK(FC88,$FC$9:$FC$350,0)</f>
        <v>289</v>
      </c>
      <c r="FM88" s="47">
        <f>RANK(FD88,$FD$9:$FD$350,0)</f>
        <v>90</v>
      </c>
      <c r="FN88" s="47">
        <f>RANK(FE88,$FE$9:$FE$350,0)</f>
        <v>214</v>
      </c>
      <c r="FO88" s="47">
        <f>RANK(FF88,$FF$9:$FF$350,0)</f>
        <v>296</v>
      </c>
      <c r="FP88" s="47">
        <f>RANK(FG88,$FG$9:$FG$350,0)</f>
        <v>287</v>
      </c>
      <c r="FQ88" s="47">
        <f>RANK(FH88,$FH$9:$FH$350,0)</f>
        <v>116</v>
      </c>
      <c r="FR88" s="47">
        <f>RANK(FI88,$FI$9:$FI$350,0)</f>
        <v>64</v>
      </c>
      <c r="FS88" s="48">
        <f>RANK(FJ88,$FJ$9:$FJ$350,0)</f>
        <v>226</v>
      </c>
      <c r="FT88" s="164">
        <f>ROUND(AVERAGEIF($DO$9:$DO$347,$DO88,$ES$9:$ES$347),2)</f>
        <v>0.97</v>
      </c>
      <c r="FU88" s="165">
        <f>ROUND(AVERAGEIF($DO$9:$DO$347,$DO88,$ET$9:$ET$347),2)</f>
        <v>0.37</v>
      </c>
      <c r="FV88" s="165">
        <f>ROUND(AVERAGEIF($DO$9:$DO$347,$DO88,$EU$9:$EU$347),2)</f>
        <v>0.82</v>
      </c>
      <c r="FW88" s="165">
        <f>ROUND(AVERAGEIF($DO$9:$DO$347,$DO88,$EV$9:$EV$347),2)</f>
        <v>0.42</v>
      </c>
      <c r="FX88" s="165">
        <f>ROUND(AVERAGEIF($DO$9:$DO$347,$DO88,$EW$9:$EW$347),2)</f>
        <v>0.16</v>
      </c>
      <c r="FY88" s="165">
        <f>ROUND(AVERAGEIF($DO$9:$DO$347,$DO88,$EX$9:$EX$347),2)</f>
        <v>0.15</v>
      </c>
      <c r="FZ88" s="165">
        <f>ROUND(AVERAGEIF($DO$9:$DO$347,$DO88,$EY$9:$EY$347),2)</f>
        <v>0.78</v>
      </c>
      <c r="GA88" s="165">
        <f>ROUND(AVERAGEIF($DO$9:$DO$347,$DO88,$EZ$9:$EZ$347),2)</f>
        <v>0.92</v>
      </c>
      <c r="GB88" s="166">
        <f>ROUND(AVERAGEIF($DO$9:$DO$347,$DO88,$FA$9:$FA$347),2)</f>
        <v>0.98</v>
      </c>
      <c r="GC88" s="239">
        <f t="shared" si="68"/>
        <v>-3.0000000000000027E-2</v>
      </c>
      <c r="GD88" s="243">
        <f t="shared" si="69"/>
        <v>-0.06</v>
      </c>
      <c r="GE88" s="243">
        <f t="shared" si="70"/>
        <v>-0.14999999999999991</v>
      </c>
      <c r="GF88" s="243">
        <f t="shared" si="71"/>
        <v>0</v>
      </c>
      <c r="GG88" s="243">
        <f t="shared" si="72"/>
        <v>-0.03</v>
      </c>
      <c r="GH88" s="243">
        <f t="shared" si="73"/>
        <v>-1.999999999999999E-2</v>
      </c>
      <c r="GI88" s="243">
        <f t="shared" si="74"/>
        <v>-3.0000000000000027E-2</v>
      </c>
      <c r="GJ88" s="243">
        <f t="shared" si="75"/>
        <v>0</v>
      </c>
      <c r="GK88" s="244">
        <f t="shared" si="76"/>
        <v>-0.18999999999999995</v>
      </c>
      <c r="GL88" s="238">
        <f>COUNTIFS($ES$9:$ES$350,"&gt;"&amp;ES88,$DO$9:$DO$350,$DO88)+1</f>
        <v>34</v>
      </c>
      <c r="GM88" s="240">
        <f>COUNTIFS($ET$9:$ET$350,"&gt;"&amp;ET88,$DO$9:$DO$350,$DO88)+1</f>
        <v>43</v>
      </c>
      <c r="GN88" s="240">
        <f>COUNTIFS($EU$9:$EU$350,"&gt;"&amp;EU88,$DO$9:$DO$350,$DO88)+1</f>
        <v>40</v>
      </c>
      <c r="GO88" s="240">
        <f>COUNTIFS($EV$9:$EV$350,"&gt;"&amp;EV88,$DO$9:$DO$350,$DO88)+1</f>
        <v>27</v>
      </c>
      <c r="GP88" s="240">
        <f>COUNTIFS($EW$9:$EW$350,"&gt;"&amp;EW88,$DO$9:$DO$350,$DO88)+1</f>
        <v>39</v>
      </c>
      <c r="GQ88" s="240">
        <f>COUNTIFS($EX$9:$EX$350,"&gt;"&amp;EX88,$DO$9:$DO$350,$DO88)+1</f>
        <v>39</v>
      </c>
      <c r="GR88" s="240">
        <f>COUNTIFS($EY$9:$EY$350,"&gt;"&amp;EY88,$DO$9:$DO$350,$DO88)+1</f>
        <v>37</v>
      </c>
      <c r="GS88" s="240">
        <f>COUNTIFS($EZ$9:$EZ$350,"&gt;"&amp;EZ88,$DO$9:$DO$350,$DO88)+1</f>
        <v>32</v>
      </c>
      <c r="GT88" s="241">
        <f>COUNTIFS($FA$9:$FA$350,"&gt;"&amp;FA88,$DO$9:$DO$350,$DO88)+1</f>
        <v>48</v>
      </c>
      <c r="GU88" s="167"/>
      <c r="GV88" s="49"/>
      <c r="GW88" s="49"/>
      <c r="GX88" s="49"/>
      <c r="GY88" s="49"/>
      <c r="GZ88" s="50"/>
      <c r="HA88" s="51"/>
      <c r="HB88" s="52"/>
      <c r="HC88" s="53"/>
      <c r="HD88" s="49"/>
      <c r="HE88" s="49"/>
      <c r="HF88" s="49"/>
      <c r="HG88" s="49"/>
      <c r="HH88" s="49"/>
      <c r="HI88" s="49"/>
      <c r="HJ88" s="144"/>
      <c r="HK88" s="51"/>
      <c r="HL88" s="49"/>
      <c r="HM88" s="49"/>
      <c r="HN88" s="49"/>
      <c r="HO88" s="49"/>
      <c r="HP88" s="49"/>
      <c r="HQ88" s="49"/>
      <c r="HR88" s="150"/>
      <c r="HS88" s="53"/>
      <c r="HT88" s="49"/>
      <c r="HU88" s="49"/>
      <c r="HV88" s="49"/>
      <c r="HW88" s="49"/>
      <c r="HX88" s="49"/>
      <c r="HY88" s="49"/>
      <c r="HZ88" s="144"/>
      <c r="IA88" s="51"/>
      <c r="IB88" s="49"/>
      <c r="IC88" s="49"/>
      <c r="ID88" s="49"/>
      <c r="IE88" s="49"/>
      <c r="IF88" s="49"/>
      <c r="IG88" s="49"/>
      <c r="IH88" s="49"/>
      <c r="II88" s="49"/>
      <c r="IJ88" s="49"/>
      <c r="IK88" s="49"/>
      <c r="IL88" s="49"/>
      <c r="IM88" s="150"/>
      <c r="IN88" s="51"/>
      <c r="IO88" s="49"/>
      <c r="IP88" s="49"/>
      <c r="IQ88" s="49"/>
      <c r="IR88" s="150"/>
      <c r="IS88" s="53"/>
      <c r="IT88" s="49"/>
      <c r="IU88" s="49"/>
      <c r="IV88" s="49"/>
      <c r="IW88" s="49"/>
      <c r="IX88" s="156"/>
      <c r="IY88" s="49"/>
      <c r="IZ88" s="49"/>
      <c r="JA88" s="49"/>
      <c r="JB88" s="49"/>
      <c r="JC88" s="49"/>
      <c r="JD88" s="49"/>
      <c r="JE88" s="49"/>
      <c r="JF88" s="49"/>
      <c r="JG88" s="156"/>
      <c r="JH88" s="49"/>
      <c r="JI88" s="49"/>
      <c r="JJ88" s="49"/>
      <c r="JK88" s="49"/>
      <c r="JL88" s="49"/>
      <c r="JM88" s="49"/>
      <c r="JN88" s="144"/>
      <c r="JO88" s="54"/>
      <c r="JP88" s="55"/>
      <c r="JQ88" s="51"/>
      <c r="JR88" s="49"/>
      <c r="JS88" s="47"/>
      <c r="JT88" s="47"/>
      <c r="JU88" s="47"/>
      <c r="JV88" s="245"/>
      <c r="JW88" s="53"/>
      <c r="JX88" s="49"/>
      <c r="JY88" s="49"/>
      <c r="JZ88" s="49"/>
      <c r="KA88" s="144"/>
      <c r="KB88" s="51"/>
      <c r="KC88" s="49"/>
      <c r="KD88" s="49"/>
      <c r="KE88" s="49"/>
      <c r="KF88" s="49"/>
      <c r="KG88" s="49"/>
      <c r="KH88" s="49"/>
      <c r="KI88" s="49"/>
      <c r="KJ88" s="150"/>
      <c r="KK88" s="53"/>
      <c r="KL88" s="49"/>
      <c r="KM88" s="49"/>
      <c r="KN88" s="49"/>
      <c r="KO88" s="49"/>
      <c r="KP88" s="49"/>
      <c r="KQ88" s="49"/>
      <c r="KR88" s="49"/>
      <c r="KS88" s="49"/>
      <c r="KT88" s="49"/>
      <c r="KU88" s="49"/>
      <c r="KV88" s="49"/>
      <c r="KW88" s="156"/>
      <c r="KX88" s="156"/>
      <c r="KY88" s="156"/>
      <c r="KZ88" s="49"/>
      <c r="LA88" s="49"/>
      <c r="LB88" s="49"/>
      <c r="LC88" s="49"/>
      <c r="LD88" s="49"/>
      <c r="LE88" s="156"/>
      <c r="LF88" s="49"/>
      <c r="LG88" s="49"/>
      <c r="LH88" s="49"/>
      <c r="LI88" s="49"/>
      <c r="LJ88" s="49"/>
      <c r="LK88" s="49"/>
      <c r="LL88" s="49"/>
      <c r="LM88" s="49"/>
      <c r="LN88" s="156"/>
      <c r="LO88" s="49"/>
      <c r="LP88" s="49"/>
      <c r="LQ88" s="49"/>
      <c r="LR88" s="49"/>
      <c r="LS88" s="49"/>
      <c r="LT88" s="49"/>
      <c r="LU88" s="56"/>
      <c r="LV88" s="35" t="s">
        <v>524</v>
      </c>
      <c r="LW88" s="36" t="s">
        <v>528</v>
      </c>
      <c r="LX88" s="203" t="s">
        <v>529</v>
      </c>
      <c r="LY88" s="204" t="s">
        <v>996</v>
      </c>
      <c r="LZ88" s="193"/>
      <c r="MA88" s="5" t="s">
        <v>1</v>
      </c>
    </row>
    <row r="89" spans="1:339" ht="17.25" customHeight="1" x14ac:dyDescent="0.15">
      <c r="A89" s="181">
        <v>81</v>
      </c>
      <c r="B89" s="242" t="s">
        <v>528</v>
      </c>
      <c r="C89" s="37"/>
      <c r="D89" s="37"/>
      <c r="E89" s="38" t="s">
        <v>345</v>
      </c>
      <c r="F89" s="36">
        <v>60</v>
      </c>
      <c r="G89" s="36" t="s">
        <v>346</v>
      </c>
      <c r="H89" s="36"/>
      <c r="I89" s="39" t="s">
        <v>348</v>
      </c>
      <c r="J89" s="40" t="s">
        <v>348</v>
      </c>
      <c r="K89" s="40" t="s">
        <v>348</v>
      </c>
      <c r="L89" s="40" t="s">
        <v>348</v>
      </c>
      <c r="M89" s="40" t="s">
        <v>348</v>
      </c>
      <c r="N89" s="40" t="s">
        <v>348</v>
      </c>
      <c r="O89" s="40" t="s">
        <v>348</v>
      </c>
      <c r="P89" s="40" t="s">
        <v>348</v>
      </c>
      <c r="Q89" s="40" t="s">
        <v>348</v>
      </c>
      <c r="R89" s="41" t="s">
        <v>348</v>
      </c>
      <c r="S89" s="42" t="s">
        <v>348</v>
      </c>
      <c r="T89" s="40" t="s">
        <v>348</v>
      </c>
      <c r="U89" s="40" t="s">
        <v>348</v>
      </c>
      <c r="V89" s="40" t="s">
        <v>348</v>
      </c>
      <c r="W89" s="40" t="s">
        <v>348</v>
      </c>
      <c r="X89" s="40" t="s">
        <v>348</v>
      </c>
      <c r="Y89" s="40" t="s">
        <v>348</v>
      </c>
      <c r="Z89" s="40" t="s">
        <v>348</v>
      </c>
      <c r="AA89" s="40" t="s">
        <v>348</v>
      </c>
      <c r="AB89" s="41" t="s">
        <v>348</v>
      </c>
      <c r="AC89" s="42" t="s">
        <v>348</v>
      </c>
      <c r="AD89" s="40" t="s">
        <v>348</v>
      </c>
      <c r="AE89" s="40" t="s">
        <v>348</v>
      </c>
      <c r="AF89" s="40" t="s">
        <v>348</v>
      </c>
      <c r="AG89" s="40" t="s">
        <v>348</v>
      </c>
      <c r="AH89" s="40" t="s">
        <v>348</v>
      </c>
      <c r="AI89" s="40" t="s">
        <v>348</v>
      </c>
      <c r="AJ89" s="40" t="s">
        <v>348</v>
      </c>
      <c r="AK89" s="40" t="s">
        <v>348</v>
      </c>
      <c r="AL89" s="41" t="s">
        <v>348</v>
      </c>
      <c r="AM89" s="42" t="s">
        <v>348</v>
      </c>
      <c r="AN89" s="40" t="s">
        <v>348</v>
      </c>
      <c r="AO89" s="40" t="s">
        <v>348</v>
      </c>
      <c r="AP89" s="40" t="s">
        <v>348</v>
      </c>
      <c r="AQ89" s="40" t="s">
        <v>348</v>
      </c>
      <c r="AR89" s="40" t="s">
        <v>348</v>
      </c>
      <c r="AS89" s="40" t="s">
        <v>348</v>
      </c>
      <c r="AT89" s="40" t="s">
        <v>348</v>
      </c>
      <c r="AU89" s="40" t="s">
        <v>347</v>
      </c>
      <c r="AV89" s="41" t="s">
        <v>347</v>
      </c>
      <c r="AW89" s="42" t="s">
        <v>347</v>
      </c>
      <c r="AX89" s="40" t="s">
        <v>347</v>
      </c>
      <c r="AY89" s="40" t="s">
        <v>347</v>
      </c>
      <c r="AZ89" s="40" t="s">
        <v>348</v>
      </c>
      <c r="BA89" s="40" t="s">
        <v>348</v>
      </c>
      <c r="BB89" s="40" t="s">
        <v>348</v>
      </c>
      <c r="BC89" s="40" t="s">
        <v>348</v>
      </c>
      <c r="BD89" s="40" t="s">
        <v>348</v>
      </c>
      <c r="BE89" s="40" t="s">
        <v>348</v>
      </c>
      <c r="BF89" s="41" t="s">
        <v>348</v>
      </c>
      <c r="BG89" s="42" t="s">
        <v>348</v>
      </c>
      <c r="BH89" s="40" t="s">
        <v>348</v>
      </c>
      <c r="BI89" s="40" t="s">
        <v>348</v>
      </c>
      <c r="BJ89" s="40" t="s">
        <v>348</v>
      </c>
      <c r="BK89" s="40" t="s">
        <v>348</v>
      </c>
      <c r="BL89" s="40" t="s">
        <v>348</v>
      </c>
      <c r="BM89" s="40" t="s">
        <v>348</v>
      </c>
      <c r="BN89" s="40" t="s">
        <v>348</v>
      </c>
      <c r="BO89" s="40" t="s">
        <v>348</v>
      </c>
      <c r="BP89" s="41" t="s">
        <v>348</v>
      </c>
      <c r="BQ89" s="43" t="s">
        <v>348</v>
      </c>
      <c r="BR89" s="40" t="s">
        <v>348</v>
      </c>
      <c r="BS89" s="40" t="s">
        <v>348</v>
      </c>
      <c r="BT89" s="40" t="s">
        <v>348</v>
      </c>
      <c r="BU89" s="40" t="s">
        <v>348</v>
      </c>
      <c r="BV89" s="40" t="s">
        <v>348</v>
      </c>
      <c r="BW89" s="40" t="s">
        <v>348</v>
      </c>
      <c r="BX89" s="40" t="s">
        <v>348</v>
      </c>
      <c r="BY89" s="40" t="s">
        <v>348</v>
      </c>
      <c r="BZ89" s="41" t="s">
        <v>348</v>
      </c>
      <c r="CA89" s="42" t="s">
        <v>348</v>
      </c>
      <c r="CB89" s="40" t="s">
        <v>348</v>
      </c>
      <c r="CC89" s="40" t="s">
        <v>348</v>
      </c>
      <c r="CD89" s="40" t="s">
        <v>348</v>
      </c>
      <c r="CE89" s="40" t="s">
        <v>348</v>
      </c>
      <c r="CF89" s="40" t="s">
        <v>348</v>
      </c>
      <c r="CG89" s="40" t="s">
        <v>348</v>
      </c>
      <c r="CH89" s="40" t="s">
        <v>348</v>
      </c>
      <c r="CI89" s="40" t="s">
        <v>348</v>
      </c>
      <c r="CJ89" s="41" t="s">
        <v>348</v>
      </c>
      <c r="CK89" s="42" t="s">
        <v>348</v>
      </c>
      <c r="CL89" s="40" t="s">
        <v>348</v>
      </c>
      <c r="CM89" s="40" t="s">
        <v>348</v>
      </c>
      <c r="CN89" s="40" t="s">
        <v>348</v>
      </c>
      <c r="CO89" s="40" t="s">
        <v>348</v>
      </c>
      <c r="CP89" s="40" t="s">
        <v>348</v>
      </c>
      <c r="CQ89" s="40" t="s">
        <v>348</v>
      </c>
      <c r="CR89" s="40" t="s">
        <v>348</v>
      </c>
      <c r="CS89" s="40" t="s">
        <v>348</v>
      </c>
      <c r="CT89" s="44" t="s">
        <v>348</v>
      </c>
      <c r="CU89" s="32" t="s">
        <v>354</v>
      </c>
      <c r="CV89" s="47">
        <v>2</v>
      </c>
      <c r="CW89" s="47">
        <v>3</v>
      </c>
      <c r="CX89" s="47">
        <v>3</v>
      </c>
      <c r="CY89" s="55">
        <v>4</v>
      </c>
      <c r="CZ89" s="34" t="s">
        <v>354</v>
      </c>
      <c r="DA89" s="47">
        <f t="shared" si="50"/>
        <v>2</v>
      </c>
      <c r="DB89" s="47">
        <f t="shared" si="51"/>
        <v>6</v>
      </c>
      <c r="DC89" s="47">
        <f t="shared" si="52"/>
        <v>18</v>
      </c>
      <c r="DD89" s="179">
        <f t="shared" si="53"/>
        <v>72</v>
      </c>
      <c r="DE89" s="32">
        <v>30</v>
      </c>
      <c r="DF89" s="47">
        <v>50</v>
      </c>
      <c r="DG89" s="47">
        <v>90</v>
      </c>
      <c r="DH89" s="47">
        <v>150</v>
      </c>
      <c r="DI89" s="55">
        <v>450</v>
      </c>
      <c r="DJ89" s="174">
        <v>1</v>
      </c>
      <c r="DK89" s="49">
        <f t="shared" si="54"/>
        <v>0.83333333333333337</v>
      </c>
      <c r="DL89" s="49">
        <f t="shared" si="55"/>
        <v>0.5</v>
      </c>
      <c r="DM89" s="49">
        <f t="shared" si="56"/>
        <v>0.27777777777777779</v>
      </c>
      <c r="DN89" s="56">
        <f t="shared" si="57"/>
        <v>0.20833333333333334</v>
      </c>
      <c r="DO89" s="45" t="s">
        <v>355</v>
      </c>
      <c r="DP89" s="31"/>
      <c r="DQ89" s="46">
        <v>4</v>
      </c>
      <c r="DR89" s="32">
        <v>51</v>
      </c>
      <c r="DS89" s="47">
        <v>51</v>
      </c>
      <c r="DT89" s="47">
        <v>24</v>
      </c>
      <c r="DU89" s="47">
        <v>27</v>
      </c>
      <c r="DV89" s="47">
        <v>17</v>
      </c>
      <c r="DW89" s="47">
        <v>39</v>
      </c>
      <c r="DX89" s="47">
        <v>26</v>
      </c>
      <c r="DY89" s="47">
        <v>23</v>
      </c>
      <c r="DZ89" s="48">
        <f t="shared" si="58"/>
        <v>41</v>
      </c>
      <c r="EA89" s="32">
        <f>RANK(DR89,$DR$9:$DR$350,0)</f>
        <v>166</v>
      </c>
      <c r="EB89" s="47">
        <f>RANK(DS89,$DS$9:$DS$350,0)</f>
        <v>98</v>
      </c>
      <c r="EC89" s="47">
        <f>RANK(DT89,$DT$9:$DT$350,0)</f>
        <v>179</v>
      </c>
      <c r="ED89" s="47">
        <f>RANK(DU89,$DU$9:$DU$350,0)</f>
        <v>147</v>
      </c>
      <c r="EE89" s="47">
        <f>RANK(DV89,$DV$9:$DV$350,0)</f>
        <v>143</v>
      </c>
      <c r="EF89" s="47">
        <f>RANK(DW89,$DW$9:$DW$350,0)</f>
        <v>37</v>
      </c>
      <c r="EG89" s="47">
        <f>RANK(DX89,$DX$9:$DX$350,0)</f>
        <v>188</v>
      </c>
      <c r="EH89" s="47">
        <f>RANK(DY89,$DY$9:$DY$350,0)</f>
        <v>207</v>
      </c>
      <c r="EI89" s="48">
        <f>RANK(DZ89,$DZ$9:$DZ$350,0)</f>
        <v>207</v>
      </c>
      <c r="EJ89" s="32">
        <f>COUNTIFS($DR$9:$DR$350,"&gt;"&amp;DR89,$DO$9:$DO$350,DO89)+1</f>
        <v>27</v>
      </c>
      <c r="EK89" s="47">
        <f>COUNTIFS($DS$9:$DS$350,"&gt;"&amp;DS89,$DO$9:$DO$350,DO89)+1</f>
        <v>32</v>
      </c>
      <c r="EL89" s="47">
        <f>COUNTIFS($DT$9:$DT$350,"&gt;"&amp;DT89,$DO$9:$DO$350,DO89)+1</f>
        <v>26</v>
      </c>
      <c r="EM89" s="47">
        <f>COUNTIFS($DU$9:$DU$350,"&gt;"&amp;DU89,$DO$9:$DO$350,DO89)+1</f>
        <v>21</v>
      </c>
      <c r="EN89" s="47">
        <f>COUNTIFS($DV$9:$DV$350,"&gt;"&amp;DV89,$DO$9:$DO$350,DO89)+1</f>
        <v>30</v>
      </c>
      <c r="EO89" s="47">
        <f>COUNTIFS($DW$9:$DW$350,"&gt;"&amp;DW89,$DO$9:$DO$350,DO89)+1</f>
        <v>34</v>
      </c>
      <c r="EP89" s="47">
        <f>COUNTIFS($DX$9:$DX$350,"&gt;"&amp;DX89,$DO$9:$DO$350,DO89)+1</f>
        <v>23</v>
      </c>
      <c r="EQ89" s="47">
        <f>COUNTIFS($DY$9:$DY$350,"&gt;"&amp;DY89,$DO$9:$DO$350,DO89)+1</f>
        <v>32</v>
      </c>
      <c r="ER89" s="48">
        <f>COUNTIFS($DZ$9:$DZ$350,"&gt;"&amp;DZ89,$DO$9:$DO$350,DO89)+1</f>
        <v>33</v>
      </c>
      <c r="ES89" s="164">
        <f t="shared" si="59"/>
        <v>0.85</v>
      </c>
      <c r="ET89" s="165">
        <f t="shared" si="60"/>
        <v>0.85</v>
      </c>
      <c r="EU89" s="165">
        <f t="shared" si="61"/>
        <v>0.4</v>
      </c>
      <c r="EV89" s="165">
        <f t="shared" si="62"/>
        <v>0.45</v>
      </c>
      <c r="EW89" s="165">
        <f t="shared" si="63"/>
        <v>0.28000000000000003</v>
      </c>
      <c r="EX89" s="165">
        <f t="shared" si="64"/>
        <v>0.65</v>
      </c>
      <c r="EY89" s="165">
        <f t="shared" si="65"/>
        <v>0.43</v>
      </c>
      <c r="EZ89" s="165">
        <f t="shared" si="66"/>
        <v>0.38</v>
      </c>
      <c r="FA89" s="213">
        <f t="shared" si="67"/>
        <v>0.68</v>
      </c>
      <c r="FB89" s="164">
        <f>ROUND(((ES89-AVERAGE(ES$9:ES$350))/STDEVP(ES$9:ES$350)*10+50),2)</f>
        <v>45.15</v>
      </c>
      <c r="FC89" s="165">
        <f>ROUND(((ET89-AVERAGE(ET$9:ET$350))/STDEVP(ET$9:ET$350)*10+50),2)</f>
        <v>53.5</v>
      </c>
      <c r="FD89" s="165">
        <f>ROUND(((EU89-AVERAGE(EU$9:EU$350))/STDEVP(EU$9:EU$350)*10+50),2)</f>
        <v>42.98</v>
      </c>
      <c r="FE89" s="165">
        <f>ROUND(((EV89-AVERAGE(EV$9:EV$350))/STDEVP(EV$9:EV$350)*10+50),2)</f>
        <v>47.02</v>
      </c>
      <c r="FF89" s="165">
        <f>ROUND(((EW89-AVERAGE(EW$9:EW$350))/STDEVP(EW$9:EW$350)*10+50),2)</f>
        <v>46.08</v>
      </c>
      <c r="FG89" s="165">
        <f>ROUND(((EX89-AVERAGE(EX$9:EX$350))/STDEVP(EX$9:EX$350)*10+50),2)</f>
        <v>60.53</v>
      </c>
      <c r="FH89" s="165">
        <f>ROUND(((EY89-AVERAGE(EY$9:EY$350))/STDEVP(EY$9:EY$350)*10+50),2)</f>
        <v>43.67</v>
      </c>
      <c r="FI89" s="165">
        <f>ROUND(((EZ89-AVERAGE(EZ$9:EZ$350))/STDEVP(EZ$9:EZ$350)*10+50),2)</f>
        <v>42.39</v>
      </c>
      <c r="FJ89" s="166">
        <f>ROUND(((FA89-AVERAGE(FA$9:FA$350))/STDEVP(FA$9:FA$350)*10+50),2)</f>
        <v>39.51</v>
      </c>
      <c r="FK89" s="32">
        <f>RANK(FB89,$FB$9:$FB$350,0)</f>
        <v>227</v>
      </c>
      <c r="FL89" s="47">
        <f>RANK(FC89,$FC$9:$FC$350,0)</f>
        <v>115</v>
      </c>
      <c r="FM89" s="47">
        <f>RANK(FD89,$FD$9:$FD$350,0)</f>
        <v>240</v>
      </c>
      <c r="FN89" s="47">
        <f>RANK(FE89,$FE$9:$FE$350,0)</f>
        <v>188</v>
      </c>
      <c r="FO89" s="47">
        <f>RANK(FF89,$FF$9:$FF$350,0)</f>
        <v>171</v>
      </c>
      <c r="FP89" s="47">
        <f>RANK(FG89,$FG$9:$FG$350,0)</f>
        <v>50</v>
      </c>
      <c r="FQ89" s="47">
        <f>RANK(FH89,$FH$9:$FH$350,0)</f>
        <v>220</v>
      </c>
      <c r="FR89" s="47">
        <f>RANK(FI89,$FI$9:$FI$350,0)</f>
        <v>247</v>
      </c>
      <c r="FS89" s="48">
        <f>RANK(FJ89,$FJ$9:$FJ$350,0)</f>
        <v>298</v>
      </c>
      <c r="FT89" s="164">
        <f>ROUND(AVERAGEIF($DO$9:$DO$347,$DO89,$ES$9:$ES$347),2)</f>
        <v>0.95</v>
      </c>
      <c r="FU89" s="165">
        <f>ROUND(AVERAGEIF($DO$9:$DO$347,$DO89,$ET$9:$ET$347),2)</f>
        <v>0.99</v>
      </c>
      <c r="FV89" s="165">
        <f>ROUND(AVERAGEIF($DO$9:$DO$347,$DO89,$EU$9:$EU$347),2)</f>
        <v>0.44</v>
      </c>
      <c r="FW89" s="165">
        <f>ROUND(AVERAGEIF($DO$9:$DO$347,$DO89,$EV$9:$EV$347),2)</f>
        <v>0.45</v>
      </c>
      <c r="FX89" s="165">
        <f>ROUND(AVERAGEIF($DO$9:$DO$347,$DO89,$EW$9:$EW$347),2)</f>
        <v>0.36</v>
      </c>
      <c r="FY89" s="165">
        <f>ROUND(AVERAGEIF($DO$9:$DO$347,$DO89,$EX$9:$EX$347),2)</f>
        <v>0.84</v>
      </c>
      <c r="FZ89" s="165">
        <f>ROUND(AVERAGEIF($DO$9:$DO$347,$DO89,$EY$9:$EY$347),2)</f>
        <v>0.46</v>
      </c>
      <c r="GA89" s="165">
        <f>ROUND(AVERAGEIF($DO$9:$DO$347,$DO89,$EZ$9:$EZ$347),2)</f>
        <v>0.44</v>
      </c>
      <c r="GB89" s="166">
        <f>ROUND(AVERAGEIF($DO$9:$DO$347,$DO89,$FA$9:$FA$347),2)</f>
        <v>0.8</v>
      </c>
      <c r="GC89" s="239">
        <f t="shared" si="68"/>
        <v>-9.9999999999999978E-2</v>
      </c>
      <c r="GD89" s="243">
        <f t="shared" si="69"/>
        <v>-0.14000000000000001</v>
      </c>
      <c r="GE89" s="243">
        <f t="shared" si="70"/>
        <v>-3.999999999999998E-2</v>
      </c>
      <c r="GF89" s="243">
        <f t="shared" si="71"/>
        <v>0</v>
      </c>
      <c r="GG89" s="243">
        <f t="shared" si="72"/>
        <v>-7.999999999999996E-2</v>
      </c>
      <c r="GH89" s="243">
        <f t="shared" si="73"/>
        <v>-0.18999999999999995</v>
      </c>
      <c r="GI89" s="243">
        <f t="shared" si="74"/>
        <v>-3.0000000000000027E-2</v>
      </c>
      <c r="GJ89" s="243">
        <f t="shared" si="75"/>
        <v>-0.06</v>
      </c>
      <c r="GK89" s="244">
        <f t="shared" si="76"/>
        <v>-0.12</v>
      </c>
      <c r="GL89" s="238">
        <f>COUNTIFS($ES$9:$ES$350,"&gt;"&amp;ES89,$DO$9:$DO$350,$DO89)+1</f>
        <v>37</v>
      </c>
      <c r="GM89" s="240">
        <f>COUNTIFS($ET$9:$ET$350,"&gt;"&amp;ET89,$DO$9:$DO$350,$DO89)+1</f>
        <v>44</v>
      </c>
      <c r="GN89" s="240">
        <f>COUNTIFS($EU$9:$EU$350,"&gt;"&amp;EU89,$DO$9:$DO$350,$DO89)+1</f>
        <v>34</v>
      </c>
      <c r="GO89" s="240">
        <f>COUNTIFS($EV$9:$EV$350,"&gt;"&amp;EV89,$DO$9:$DO$350,$DO89)+1</f>
        <v>27</v>
      </c>
      <c r="GP89" s="240">
        <f>COUNTIFS($EW$9:$EW$350,"&gt;"&amp;EW89,$DO$9:$DO$350,$DO89)+1</f>
        <v>44</v>
      </c>
      <c r="GQ89" s="240">
        <f>COUNTIFS($EX$9:$EX$350,"&gt;"&amp;EX89,$DO$9:$DO$350,$DO89)+1</f>
        <v>46</v>
      </c>
      <c r="GR89" s="240">
        <f>COUNTIFS($EY$9:$EY$350,"&gt;"&amp;EY89,$DO$9:$DO$350,$DO89)+1</f>
        <v>29</v>
      </c>
      <c r="GS89" s="240">
        <f>COUNTIFS($EZ$9:$EZ$350,"&gt;"&amp;EZ89,$DO$9:$DO$350,$DO89)+1</f>
        <v>41</v>
      </c>
      <c r="GT89" s="241">
        <f>COUNTIFS($FA$9:$FA$350,"&gt;"&amp;FA89,$DO$9:$DO$350,$DO89)+1</f>
        <v>45</v>
      </c>
      <c r="GU89" s="167"/>
      <c r="GV89" s="49"/>
      <c r="GW89" s="49"/>
      <c r="GX89" s="49"/>
      <c r="GY89" s="49"/>
      <c r="GZ89" s="50"/>
      <c r="HA89" s="51"/>
      <c r="HB89" s="52"/>
      <c r="HC89" s="53"/>
      <c r="HD89" s="49"/>
      <c r="HE89" s="49"/>
      <c r="HF89" s="49"/>
      <c r="HG89" s="49"/>
      <c r="HH89" s="49"/>
      <c r="HI89" s="49"/>
      <c r="HJ89" s="144"/>
      <c r="HK89" s="51"/>
      <c r="HL89" s="49"/>
      <c r="HM89" s="49"/>
      <c r="HN89" s="49"/>
      <c r="HO89" s="49"/>
      <c r="HP89" s="49"/>
      <c r="HQ89" s="49"/>
      <c r="HR89" s="150"/>
      <c r="HS89" s="53"/>
      <c r="HT89" s="49"/>
      <c r="HU89" s="49"/>
      <c r="HV89" s="49"/>
      <c r="HW89" s="49"/>
      <c r="HX89" s="49"/>
      <c r="HY89" s="49"/>
      <c r="HZ89" s="144"/>
      <c r="IA89" s="51"/>
      <c r="IB89" s="49"/>
      <c r="IC89" s="49"/>
      <c r="ID89" s="49"/>
      <c r="IE89" s="49"/>
      <c r="IF89" s="49"/>
      <c r="IG89" s="49"/>
      <c r="IH89" s="49"/>
      <c r="II89" s="49"/>
      <c r="IJ89" s="49"/>
      <c r="IK89" s="49"/>
      <c r="IL89" s="49"/>
      <c r="IM89" s="150"/>
      <c r="IN89" s="51"/>
      <c r="IO89" s="49"/>
      <c r="IP89" s="49"/>
      <c r="IQ89" s="49"/>
      <c r="IR89" s="150"/>
      <c r="IS89" s="53"/>
      <c r="IT89" s="49"/>
      <c r="IU89" s="49"/>
      <c r="IV89" s="49"/>
      <c r="IW89" s="49"/>
      <c r="IX89" s="156"/>
      <c r="IY89" s="49"/>
      <c r="IZ89" s="49"/>
      <c r="JA89" s="49"/>
      <c r="JB89" s="49"/>
      <c r="JC89" s="49"/>
      <c r="JD89" s="49"/>
      <c r="JE89" s="49"/>
      <c r="JF89" s="49"/>
      <c r="JG89" s="156"/>
      <c r="JH89" s="49"/>
      <c r="JI89" s="49"/>
      <c r="JJ89" s="49"/>
      <c r="JK89" s="49"/>
      <c r="JL89" s="49"/>
      <c r="JM89" s="49"/>
      <c r="JN89" s="144"/>
      <c r="JO89" s="54"/>
      <c r="JP89" s="55"/>
      <c r="JQ89" s="51"/>
      <c r="JR89" s="49"/>
      <c r="JS89" s="47"/>
      <c r="JT89" s="47"/>
      <c r="JU89" s="47"/>
      <c r="JV89" s="245"/>
      <c r="JW89" s="53"/>
      <c r="JX89" s="49"/>
      <c r="JY89" s="49"/>
      <c r="JZ89" s="49"/>
      <c r="KA89" s="144"/>
      <c r="KB89" s="51"/>
      <c r="KC89" s="49"/>
      <c r="KD89" s="49"/>
      <c r="KE89" s="49"/>
      <c r="KF89" s="49"/>
      <c r="KG89" s="49"/>
      <c r="KH89" s="49"/>
      <c r="KI89" s="49"/>
      <c r="KJ89" s="150"/>
      <c r="KK89" s="53"/>
      <c r="KL89" s="49"/>
      <c r="KM89" s="49"/>
      <c r="KN89" s="49"/>
      <c r="KO89" s="49"/>
      <c r="KP89" s="49"/>
      <c r="KQ89" s="49"/>
      <c r="KR89" s="49"/>
      <c r="KS89" s="49"/>
      <c r="KT89" s="49"/>
      <c r="KU89" s="49"/>
      <c r="KV89" s="49"/>
      <c r="KW89" s="156"/>
      <c r="KX89" s="156"/>
      <c r="KY89" s="156"/>
      <c r="KZ89" s="49"/>
      <c r="LA89" s="49"/>
      <c r="LB89" s="49"/>
      <c r="LC89" s="49"/>
      <c r="LD89" s="49"/>
      <c r="LE89" s="156"/>
      <c r="LF89" s="49"/>
      <c r="LG89" s="49"/>
      <c r="LH89" s="49"/>
      <c r="LI89" s="49"/>
      <c r="LJ89" s="49"/>
      <c r="LK89" s="49"/>
      <c r="LL89" s="49"/>
      <c r="LM89" s="49"/>
      <c r="LN89" s="156"/>
      <c r="LO89" s="49"/>
      <c r="LP89" s="49"/>
      <c r="LQ89" s="49"/>
      <c r="LR89" s="49"/>
      <c r="LS89" s="49"/>
      <c r="LT89" s="49"/>
      <c r="LU89" s="56"/>
      <c r="LV89" s="35" t="s">
        <v>526</v>
      </c>
      <c r="LW89" s="36" t="s">
        <v>530</v>
      </c>
      <c r="LX89" s="203" t="s">
        <v>806</v>
      </c>
      <c r="LY89" s="204" t="s">
        <v>996</v>
      </c>
      <c r="LZ89" s="193"/>
      <c r="MA89" s="5" t="s">
        <v>1</v>
      </c>
    </row>
    <row r="90" spans="1:339" ht="17.25" customHeight="1" x14ac:dyDescent="0.15">
      <c r="A90" s="181">
        <v>82</v>
      </c>
      <c r="B90" s="242" t="s">
        <v>530</v>
      </c>
      <c r="C90" s="37"/>
      <c r="D90" s="37"/>
      <c r="E90" s="38" t="s">
        <v>345</v>
      </c>
      <c r="F90" s="36">
        <v>51</v>
      </c>
      <c r="G90" s="36" t="s">
        <v>380</v>
      </c>
      <c r="H90" s="36"/>
      <c r="I90" s="39" t="s">
        <v>348</v>
      </c>
      <c r="J90" s="40" t="s">
        <v>348</v>
      </c>
      <c r="K90" s="40" t="s">
        <v>348</v>
      </c>
      <c r="L90" s="40" t="s">
        <v>348</v>
      </c>
      <c r="M90" s="40" t="s">
        <v>348</v>
      </c>
      <c r="N90" s="40" t="s">
        <v>348</v>
      </c>
      <c r="O90" s="40" t="s">
        <v>348</v>
      </c>
      <c r="P90" s="40" t="s">
        <v>348</v>
      </c>
      <c r="Q90" s="40" t="s">
        <v>348</v>
      </c>
      <c r="R90" s="41" t="s">
        <v>348</v>
      </c>
      <c r="S90" s="42" t="s">
        <v>348</v>
      </c>
      <c r="T90" s="40" t="s">
        <v>348</v>
      </c>
      <c r="U90" s="40" t="s">
        <v>348</v>
      </c>
      <c r="V90" s="40" t="s">
        <v>348</v>
      </c>
      <c r="W90" s="40" t="s">
        <v>348</v>
      </c>
      <c r="X90" s="40" t="s">
        <v>348</v>
      </c>
      <c r="Y90" s="40" t="s">
        <v>348</v>
      </c>
      <c r="Z90" s="40" t="s">
        <v>348</v>
      </c>
      <c r="AA90" s="40" t="s">
        <v>348</v>
      </c>
      <c r="AB90" s="41" t="s">
        <v>348</v>
      </c>
      <c r="AC90" s="42" t="s">
        <v>348</v>
      </c>
      <c r="AD90" s="40" t="s">
        <v>348</v>
      </c>
      <c r="AE90" s="40" t="s">
        <v>348</v>
      </c>
      <c r="AF90" s="40" t="s">
        <v>348</v>
      </c>
      <c r="AG90" s="40" t="s">
        <v>348</v>
      </c>
      <c r="AH90" s="40" t="s">
        <v>348</v>
      </c>
      <c r="AI90" s="40" t="s">
        <v>348</v>
      </c>
      <c r="AJ90" s="40" t="s">
        <v>348</v>
      </c>
      <c r="AK90" s="40" t="s">
        <v>348</v>
      </c>
      <c r="AL90" s="41" t="s">
        <v>348</v>
      </c>
      <c r="AM90" s="42" t="s">
        <v>348</v>
      </c>
      <c r="AN90" s="40" t="s">
        <v>347</v>
      </c>
      <c r="AO90" s="40" t="s">
        <v>347</v>
      </c>
      <c r="AP90" s="40" t="s">
        <v>347</v>
      </c>
      <c r="AQ90" s="40" t="s">
        <v>347</v>
      </c>
      <c r="AR90" s="40" t="s">
        <v>347</v>
      </c>
      <c r="AS90" s="40" t="s">
        <v>347</v>
      </c>
      <c r="AT90" s="40" t="s">
        <v>348</v>
      </c>
      <c r="AU90" s="40" t="s">
        <v>348</v>
      </c>
      <c r="AV90" s="41" t="s">
        <v>348</v>
      </c>
      <c r="AW90" s="42" t="s">
        <v>348</v>
      </c>
      <c r="AX90" s="40" t="s">
        <v>348</v>
      </c>
      <c r="AY90" s="40" t="s">
        <v>348</v>
      </c>
      <c r="AZ90" s="40" t="s">
        <v>348</v>
      </c>
      <c r="BA90" s="40" t="s">
        <v>348</v>
      </c>
      <c r="BB90" s="40" t="s">
        <v>348</v>
      </c>
      <c r="BC90" s="40" t="s">
        <v>348</v>
      </c>
      <c r="BD90" s="40" t="s">
        <v>348</v>
      </c>
      <c r="BE90" s="40" t="s">
        <v>348</v>
      </c>
      <c r="BF90" s="41" t="s">
        <v>348</v>
      </c>
      <c r="BG90" s="42" t="s">
        <v>348</v>
      </c>
      <c r="BH90" s="40" t="s">
        <v>348</v>
      </c>
      <c r="BI90" s="40" t="s">
        <v>348</v>
      </c>
      <c r="BJ90" s="40" t="s">
        <v>348</v>
      </c>
      <c r="BK90" s="40" t="s">
        <v>348</v>
      </c>
      <c r="BL90" s="40" t="s">
        <v>348</v>
      </c>
      <c r="BM90" s="40" t="s">
        <v>348</v>
      </c>
      <c r="BN90" s="40" t="s">
        <v>348</v>
      </c>
      <c r="BO90" s="40" t="s">
        <v>348</v>
      </c>
      <c r="BP90" s="41" t="s">
        <v>348</v>
      </c>
      <c r="BQ90" s="43" t="s">
        <v>348</v>
      </c>
      <c r="BR90" s="40" t="s">
        <v>348</v>
      </c>
      <c r="BS90" s="40" t="s">
        <v>348</v>
      </c>
      <c r="BT90" s="40" t="s">
        <v>348</v>
      </c>
      <c r="BU90" s="40" t="s">
        <v>348</v>
      </c>
      <c r="BV90" s="40" t="s">
        <v>348</v>
      </c>
      <c r="BW90" s="40" t="s">
        <v>348</v>
      </c>
      <c r="BX90" s="40" t="s">
        <v>348</v>
      </c>
      <c r="BY90" s="40" t="s">
        <v>348</v>
      </c>
      <c r="BZ90" s="41" t="s">
        <v>348</v>
      </c>
      <c r="CA90" s="42" t="s">
        <v>348</v>
      </c>
      <c r="CB90" s="40" t="s">
        <v>348</v>
      </c>
      <c r="CC90" s="40" t="s">
        <v>348</v>
      </c>
      <c r="CD90" s="40" t="s">
        <v>348</v>
      </c>
      <c r="CE90" s="40" t="s">
        <v>348</v>
      </c>
      <c r="CF90" s="40" t="s">
        <v>348</v>
      </c>
      <c r="CG90" s="40" t="s">
        <v>348</v>
      </c>
      <c r="CH90" s="40" t="s">
        <v>348</v>
      </c>
      <c r="CI90" s="40" t="s">
        <v>348</v>
      </c>
      <c r="CJ90" s="41" t="s">
        <v>348</v>
      </c>
      <c r="CK90" s="42" t="s">
        <v>348</v>
      </c>
      <c r="CL90" s="40" t="s">
        <v>348</v>
      </c>
      <c r="CM90" s="40" t="s">
        <v>348</v>
      </c>
      <c r="CN90" s="40" t="s">
        <v>348</v>
      </c>
      <c r="CO90" s="40" t="s">
        <v>348</v>
      </c>
      <c r="CP90" s="40" t="s">
        <v>348</v>
      </c>
      <c r="CQ90" s="40" t="s">
        <v>348</v>
      </c>
      <c r="CR90" s="40" t="s">
        <v>348</v>
      </c>
      <c r="CS90" s="40" t="s">
        <v>348</v>
      </c>
      <c r="CT90" s="44" t="s">
        <v>348</v>
      </c>
      <c r="CU90" s="32" t="s">
        <v>354</v>
      </c>
      <c r="CV90" s="47">
        <v>2</v>
      </c>
      <c r="CW90" s="47">
        <v>3</v>
      </c>
      <c r="CX90" s="47">
        <v>3</v>
      </c>
      <c r="CY90" s="55">
        <v>4</v>
      </c>
      <c r="CZ90" s="34" t="s">
        <v>354</v>
      </c>
      <c r="DA90" s="47">
        <f t="shared" si="50"/>
        <v>2</v>
      </c>
      <c r="DB90" s="47">
        <f t="shared" si="51"/>
        <v>6</v>
      </c>
      <c r="DC90" s="47">
        <f t="shared" si="52"/>
        <v>18</v>
      </c>
      <c r="DD90" s="179">
        <f t="shared" si="53"/>
        <v>72</v>
      </c>
      <c r="DE90" s="32">
        <v>600</v>
      </c>
      <c r="DF90" s="47">
        <v>900</v>
      </c>
      <c r="DG90" s="47">
        <v>1800</v>
      </c>
      <c r="DH90" s="47">
        <v>3000</v>
      </c>
      <c r="DI90" s="55">
        <v>9000</v>
      </c>
      <c r="DJ90" s="174">
        <v>1</v>
      </c>
      <c r="DK90" s="49">
        <f t="shared" si="54"/>
        <v>0.75</v>
      </c>
      <c r="DL90" s="49">
        <f t="shared" si="55"/>
        <v>0.5</v>
      </c>
      <c r="DM90" s="49">
        <f t="shared" si="56"/>
        <v>0.27777777777777773</v>
      </c>
      <c r="DN90" s="56">
        <f t="shared" si="57"/>
        <v>0.20833333333333334</v>
      </c>
      <c r="DO90" s="45" t="s">
        <v>350</v>
      </c>
      <c r="DP90" s="31" t="s">
        <v>424</v>
      </c>
      <c r="DQ90" s="46">
        <v>4</v>
      </c>
      <c r="DR90" s="32">
        <v>50</v>
      </c>
      <c r="DS90" s="47">
        <v>15</v>
      </c>
      <c r="DT90" s="47">
        <v>63</v>
      </c>
      <c r="DU90" s="47">
        <v>32</v>
      </c>
      <c r="DV90" s="47">
        <v>15</v>
      </c>
      <c r="DW90" s="47">
        <v>10</v>
      </c>
      <c r="DX90" s="47">
        <v>8</v>
      </c>
      <c r="DY90" s="47">
        <v>5</v>
      </c>
      <c r="DZ90" s="48">
        <f t="shared" si="58"/>
        <v>78</v>
      </c>
      <c r="EA90" s="32">
        <f>RANK(DR90,$DR$9:$DR$350,0)</f>
        <v>174</v>
      </c>
      <c r="EB90" s="47">
        <f>RANK(DS90,$DS$9:$DS$350,0)</f>
        <v>263</v>
      </c>
      <c r="EC90" s="47">
        <f>RANK(DT90,$DT$9:$DT$350,0)</f>
        <v>43</v>
      </c>
      <c r="ED90" s="47">
        <f>RANK(DU90,$DU$9:$DU$350,0)</f>
        <v>118</v>
      </c>
      <c r="EE90" s="47">
        <f>RANK(DV90,$DV$9:$DV$350,0)</f>
        <v>162</v>
      </c>
      <c r="EF90" s="47">
        <f>RANK(DW90,$DW$9:$DW$350,0)</f>
        <v>196</v>
      </c>
      <c r="EG90" s="47">
        <f>RANK(DX90,$DX$9:$DX$350,0)</f>
        <v>284</v>
      </c>
      <c r="EH90" s="47">
        <f>RANK(DY90,$DY$9:$DY$350,0)</f>
        <v>292</v>
      </c>
      <c r="EI90" s="48">
        <f>RANK(DZ90,$DZ$9:$DZ$350,0)</f>
        <v>81</v>
      </c>
      <c r="EJ90" s="32">
        <f>COUNTIFS($DR$9:$DR$350,"&gt;"&amp;DR90,$DO$9:$DO$350,DO90)+1</f>
        <v>45</v>
      </c>
      <c r="EK90" s="47">
        <f>COUNTIFS($DS$9:$DS$350,"&gt;"&amp;DS90,$DO$9:$DO$350,DO90)+1</f>
        <v>49</v>
      </c>
      <c r="EL90" s="47">
        <f>COUNTIFS($DT$9:$DT$350,"&gt;"&amp;DT90,$DO$9:$DO$350,DO90)+1</f>
        <v>14</v>
      </c>
      <c r="EM90" s="47">
        <f>COUNTIFS($DU$9:$DU$350,"&gt;"&amp;DU90,$DO$9:$DO$350,DO90)+1</f>
        <v>41</v>
      </c>
      <c r="EN90" s="47">
        <f>COUNTIFS($DV$9:$DV$350,"&gt;"&amp;DV90,$DO$9:$DO$350,DO90)+1</f>
        <v>28</v>
      </c>
      <c r="EO90" s="47">
        <f>COUNTIFS($DW$9:$DW$350,"&gt;"&amp;DW90,$DO$9:$DO$350,DO90)+1</f>
        <v>34</v>
      </c>
      <c r="EP90" s="47">
        <f>COUNTIFS($DX$9:$DX$350,"&gt;"&amp;DX90,$DO$9:$DO$350,DO90)+1</f>
        <v>45</v>
      </c>
      <c r="EQ90" s="47">
        <f>COUNTIFS($DY$9:$DY$350,"&gt;"&amp;DY90,$DO$9:$DO$350,DO90)+1</f>
        <v>47</v>
      </c>
      <c r="ER90" s="48">
        <f>COUNTIFS($DZ$9:$DZ$350,"&gt;"&amp;DZ90,$DO$9:$DO$350,DO90)+1</f>
        <v>18</v>
      </c>
      <c r="ES90" s="164">
        <f t="shared" si="59"/>
        <v>0.98</v>
      </c>
      <c r="ET90" s="165">
        <f t="shared" si="60"/>
        <v>0.28999999999999998</v>
      </c>
      <c r="EU90" s="165">
        <f t="shared" si="61"/>
        <v>1.24</v>
      </c>
      <c r="EV90" s="165">
        <f t="shared" si="62"/>
        <v>0.63</v>
      </c>
      <c r="EW90" s="165">
        <f t="shared" si="63"/>
        <v>0.28999999999999998</v>
      </c>
      <c r="EX90" s="165">
        <f t="shared" si="64"/>
        <v>0.2</v>
      </c>
      <c r="EY90" s="165">
        <f t="shared" si="65"/>
        <v>0.16</v>
      </c>
      <c r="EZ90" s="165">
        <f t="shared" si="66"/>
        <v>0.1</v>
      </c>
      <c r="FA90" s="213">
        <f t="shared" si="67"/>
        <v>1.53</v>
      </c>
      <c r="FB90" s="164">
        <f>ROUND(((ES90-AVERAGE(ES$9:ES$350))/STDEVP(ES$9:ES$350)*10+50),2)</f>
        <v>49.95</v>
      </c>
      <c r="FC90" s="165">
        <f>ROUND(((ET90-AVERAGE(ET$9:ET$350))/STDEVP(ET$9:ET$350)*10+50),2)</f>
        <v>37.840000000000003</v>
      </c>
      <c r="FD90" s="165">
        <f>ROUND(((EU90-AVERAGE(EU$9:EU$350))/STDEVP(EU$9:EU$350)*10+50),2)</f>
        <v>75.760000000000005</v>
      </c>
      <c r="FE90" s="165">
        <f>ROUND(((EV90-AVERAGE(EV$9:EV$350))/STDEVP(EV$9:EV$350)*10+50),2)</f>
        <v>56.18</v>
      </c>
      <c r="FF90" s="165">
        <f>ROUND(((EW90-AVERAGE(EW$9:EW$350))/STDEVP(EW$9:EW$350)*10+50),2)</f>
        <v>46.42</v>
      </c>
      <c r="FG90" s="165">
        <f>ROUND(((EX90-AVERAGE(EX$9:EX$350))/STDEVP(EX$9:EX$350)*10+50),2)</f>
        <v>44.58</v>
      </c>
      <c r="FH90" s="165">
        <f>ROUND(((EY90-AVERAGE(EY$9:EY$350))/STDEVP(EY$9:EY$350)*10+50),2)</f>
        <v>35.56</v>
      </c>
      <c r="FI90" s="165">
        <f>ROUND(((EZ90-AVERAGE(EZ$9:EZ$350))/STDEVP(EZ$9:EZ$350)*10+50),2)</f>
        <v>34</v>
      </c>
      <c r="FJ90" s="166">
        <f>ROUND(((FA90-AVERAGE(FA$9:FA$350))/STDEVP(FA$9:FA$350)*10+50),2)</f>
        <v>69.73</v>
      </c>
      <c r="FK90" s="32">
        <f>RANK(FB90,$FB$9:$FB$350,0)</f>
        <v>144</v>
      </c>
      <c r="FL90" s="47">
        <f>RANK(FC90,$FC$9:$FC$350,0)</f>
        <v>303</v>
      </c>
      <c r="FM90" s="47">
        <f>RANK(FD90,$FD$9:$FD$350,0)</f>
        <v>7</v>
      </c>
      <c r="FN90" s="47">
        <f>RANK(FE90,$FE$9:$FE$350,0)</f>
        <v>65</v>
      </c>
      <c r="FO90" s="47">
        <f>RANK(FF90,$FF$9:$FF$350,0)</f>
        <v>155</v>
      </c>
      <c r="FP90" s="47">
        <f>RANK(FG90,$FG$9:$FG$350,0)</f>
        <v>206</v>
      </c>
      <c r="FQ90" s="47">
        <f>RANK(FH90,$FH$9:$FH$350,0)</f>
        <v>305</v>
      </c>
      <c r="FR90" s="47">
        <f>RANK(FI90,$FI$9:$FI$350,0)</f>
        <v>313</v>
      </c>
      <c r="FS90" s="48">
        <f>RANK(FJ90,$FJ$9:$FJ$350,0)</f>
        <v>14</v>
      </c>
      <c r="FT90" s="164">
        <f>ROUND(AVERAGEIF($DO$9:$DO$347,$DO90,$ES$9:$ES$347),2)</f>
        <v>1.1599999999999999</v>
      </c>
      <c r="FU90" s="165">
        <f>ROUND(AVERAGEIF($DO$9:$DO$347,$DO90,$ET$9:$ET$347),2)</f>
        <v>0.45</v>
      </c>
      <c r="FV90" s="165">
        <f>ROUND(AVERAGEIF($DO$9:$DO$347,$DO90,$EU$9:$EU$347),2)</f>
        <v>0.66</v>
      </c>
      <c r="FW90" s="165">
        <f>ROUND(AVERAGEIF($DO$9:$DO$347,$DO90,$EV$9:$EV$347),2)</f>
        <v>0.73</v>
      </c>
      <c r="FX90" s="165">
        <f>ROUND(AVERAGEIF($DO$9:$DO$347,$DO90,$EW$9:$EW$347),2)</f>
        <v>0.26</v>
      </c>
      <c r="FY90" s="165">
        <f>ROUND(AVERAGEIF($DO$9:$DO$347,$DO90,$EX$9:$EX$347),2)</f>
        <v>0.2</v>
      </c>
      <c r="FZ90" s="165">
        <f>ROUND(AVERAGEIF($DO$9:$DO$347,$DO90,$EY$9:$EY$347),2)</f>
        <v>0.28000000000000003</v>
      </c>
      <c r="GA90" s="165">
        <f>ROUND(AVERAGEIF($DO$9:$DO$347,$DO90,$EZ$9:$EZ$347),2)</f>
        <v>0.23</v>
      </c>
      <c r="GB90" s="166">
        <f>ROUND(AVERAGEIF($DO$9:$DO$347,$DO90,$FA$9:$FA$347),2)</f>
        <v>0.92</v>
      </c>
      <c r="GC90" s="239">
        <f t="shared" si="68"/>
        <v>-0.17999999999999994</v>
      </c>
      <c r="GD90" s="243">
        <f t="shared" si="69"/>
        <v>-0.16000000000000003</v>
      </c>
      <c r="GE90" s="243">
        <f t="shared" si="70"/>
        <v>0.57999999999999996</v>
      </c>
      <c r="GF90" s="243">
        <f t="shared" si="71"/>
        <v>-9.9999999999999978E-2</v>
      </c>
      <c r="GG90" s="243">
        <f t="shared" si="72"/>
        <v>2.9999999999999971E-2</v>
      </c>
      <c r="GH90" s="243">
        <f t="shared" si="73"/>
        <v>0</v>
      </c>
      <c r="GI90" s="243">
        <f t="shared" si="74"/>
        <v>-0.12000000000000002</v>
      </c>
      <c r="GJ90" s="243">
        <f t="shared" si="75"/>
        <v>-0.13</v>
      </c>
      <c r="GK90" s="244">
        <f t="shared" si="76"/>
        <v>0.61</v>
      </c>
      <c r="GL90" s="238">
        <f>COUNTIFS($ES$9:$ES$350,"&gt;"&amp;ES90,$DO$9:$DO$350,$DO90)+1</f>
        <v>50</v>
      </c>
      <c r="GM90" s="240">
        <f>COUNTIFS($ET$9:$ET$350,"&gt;"&amp;ET90,$DO$9:$DO$350,$DO90)+1</f>
        <v>58</v>
      </c>
      <c r="GN90" s="240">
        <f>COUNTIFS($EU$9:$EU$350,"&gt;"&amp;EU90,$DO$9:$DO$350,$DO90)+1</f>
        <v>1</v>
      </c>
      <c r="GO90" s="240">
        <f>COUNTIFS($EV$9:$EV$350,"&gt;"&amp;EV90,$DO$9:$DO$350,$DO90)+1</f>
        <v>39</v>
      </c>
      <c r="GP90" s="240">
        <f>COUNTIFS($EW$9:$EW$350,"&gt;"&amp;EW90,$DO$9:$DO$350,$DO90)+1</f>
        <v>14</v>
      </c>
      <c r="GQ90" s="240">
        <f>COUNTIFS($EX$9:$EX$350,"&gt;"&amp;EX90,$DO$9:$DO$350,$DO90)+1</f>
        <v>27</v>
      </c>
      <c r="GR90" s="240">
        <f>COUNTIFS($EY$9:$EY$350,"&gt;"&amp;EY90,$DO$9:$DO$350,$DO90)+1</f>
        <v>54</v>
      </c>
      <c r="GS90" s="240">
        <f>COUNTIFS($EZ$9:$EZ$350,"&gt;"&amp;EZ90,$DO$9:$DO$350,$DO90)+1</f>
        <v>62</v>
      </c>
      <c r="GT90" s="241">
        <f>COUNTIFS($FA$9:$FA$350,"&gt;"&amp;FA90,$DO$9:$DO$350,$DO90)+1</f>
        <v>1</v>
      </c>
      <c r="GU90" s="167"/>
      <c r="GV90" s="49">
        <v>7.0000000000000007E-2</v>
      </c>
      <c r="GW90" s="49"/>
      <c r="GX90" s="49"/>
      <c r="GY90" s="49"/>
      <c r="GZ90" s="50"/>
      <c r="HA90" s="51"/>
      <c r="HB90" s="52"/>
      <c r="HC90" s="53"/>
      <c r="HD90" s="49"/>
      <c r="HE90" s="49"/>
      <c r="HF90" s="49"/>
      <c r="HG90" s="49"/>
      <c r="HH90" s="49"/>
      <c r="HI90" s="49"/>
      <c r="HJ90" s="144"/>
      <c r="HK90" s="51"/>
      <c r="HL90" s="49"/>
      <c r="HM90" s="49"/>
      <c r="HN90" s="49"/>
      <c r="HO90" s="49"/>
      <c r="HP90" s="49"/>
      <c r="HQ90" s="49"/>
      <c r="HR90" s="150"/>
      <c r="HS90" s="53"/>
      <c r="HT90" s="49"/>
      <c r="HU90" s="49"/>
      <c r="HV90" s="49"/>
      <c r="HW90" s="49"/>
      <c r="HX90" s="49"/>
      <c r="HY90" s="49"/>
      <c r="HZ90" s="144"/>
      <c r="IA90" s="51"/>
      <c r="IB90" s="49"/>
      <c r="IC90" s="49"/>
      <c r="ID90" s="49"/>
      <c r="IE90" s="49"/>
      <c r="IF90" s="49"/>
      <c r="IG90" s="49"/>
      <c r="IH90" s="49">
        <v>7.0000000000000007E-2</v>
      </c>
      <c r="II90" s="49"/>
      <c r="IJ90" s="49"/>
      <c r="IK90" s="49"/>
      <c r="IL90" s="49"/>
      <c r="IM90" s="150"/>
      <c r="IN90" s="51"/>
      <c r="IO90" s="49"/>
      <c r="IP90" s="49"/>
      <c r="IQ90" s="49"/>
      <c r="IR90" s="150"/>
      <c r="IS90" s="53"/>
      <c r="IT90" s="49"/>
      <c r="IU90" s="49"/>
      <c r="IV90" s="49"/>
      <c r="IW90" s="49"/>
      <c r="IX90" s="156"/>
      <c r="IY90" s="49"/>
      <c r="IZ90" s="49"/>
      <c r="JA90" s="49"/>
      <c r="JB90" s="49"/>
      <c r="JC90" s="49"/>
      <c r="JD90" s="49"/>
      <c r="JE90" s="49"/>
      <c r="JF90" s="49"/>
      <c r="JG90" s="156"/>
      <c r="JH90" s="49"/>
      <c r="JI90" s="49"/>
      <c r="JJ90" s="49"/>
      <c r="JK90" s="49"/>
      <c r="JL90" s="49"/>
      <c r="JM90" s="49"/>
      <c r="JN90" s="144"/>
      <c r="JO90" s="54"/>
      <c r="JP90" s="55"/>
      <c r="JQ90" s="51"/>
      <c r="JR90" s="49"/>
      <c r="JS90" s="47"/>
      <c r="JT90" s="47"/>
      <c r="JU90" s="47"/>
      <c r="JV90" s="245"/>
      <c r="JW90" s="53"/>
      <c r="JX90" s="49"/>
      <c r="JY90" s="49"/>
      <c r="JZ90" s="49"/>
      <c r="KA90" s="144"/>
      <c r="KB90" s="51"/>
      <c r="KC90" s="49"/>
      <c r="KD90" s="49"/>
      <c r="KE90" s="49"/>
      <c r="KF90" s="49"/>
      <c r="KG90" s="49"/>
      <c r="KH90" s="49"/>
      <c r="KI90" s="49"/>
      <c r="KJ90" s="150"/>
      <c r="KK90" s="53"/>
      <c r="KL90" s="49"/>
      <c r="KM90" s="49"/>
      <c r="KN90" s="49"/>
      <c r="KO90" s="49"/>
      <c r="KP90" s="49"/>
      <c r="KQ90" s="49"/>
      <c r="KR90" s="49"/>
      <c r="KS90" s="49"/>
      <c r="KT90" s="49"/>
      <c r="KU90" s="49"/>
      <c r="KV90" s="49"/>
      <c r="KW90" s="156"/>
      <c r="KX90" s="156"/>
      <c r="KY90" s="156"/>
      <c r="KZ90" s="49"/>
      <c r="LA90" s="49"/>
      <c r="LB90" s="49"/>
      <c r="LC90" s="49"/>
      <c r="LD90" s="49"/>
      <c r="LE90" s="156"/>
      <c r="LF90" s="49"/>
      <c r="LG90" s="49"/>
      <c r="LH90" s="49">
        <v>7.0000000000000007E-2</v>
      </c>
      <c r="LI90" s="49"/>
      <c r="LJ90" s="49"/>
      <c r="LK90" s="49"/>
      <c r="LL90" s="49"/>
      <c r="LM90" s="49">
        <v>7.0000000000000007E-2</v>
      </c>
      <c r="LN90" s="156"/>
      <c r="LO90" s="49"/>
      <c r="LP90" s="49"/>
      <c r="LQ90" s="49"/>
      <c r="LR90" s="49"/>
      <c r="LS90" s="49"/>
      <c r="LT90" s="49"/>
      <c r="LU90" s="56"/>
      <c r="LV90" s="35" t="s">
        <v>528</v>
      </c>
      <c r="LW90" s="36" t="s">
        <v>531</v>
      </c>
      <c r="LX90" s="203" t="s">
        <v>850</v>
      </c>
      <c r="LY90" s="204" t="s">
        <v>414</v>
      </c>
      <c r="LZ90" s="193"/>
      <c r="MA90" s="5" t="s">
        <v>1</v>
      </c>
    </row>
    <row r="91" spans="1:339" ht="17.25" customHeight="1" x14ac:dyDescent="0.15">
      <c r="A91" s="181">
        <v>83</v>
      </c>
      <c r="B91" s="242" t="s">
        <v>531</v>
      </c>
      <c r="C91" s="37"/>
      <c r="D91" s="37"/>
      <c r="E91" s="38" t="s">
        <v>345</v>
      </c>
      <c r="F91" s="36">
        <v>41</v>
      </c>
      <c r="G91" s="36" t="s">
        <v>346</v>
      </c>
      <c r="H91" s="36"/>
      <c r="I91" s="39" t="s">
        <v>348</v>
      </c>
      <c r="J91" s="40" t="s">
        <v>348</v>
      </c>
      <c r="K91" s="40" t="s">
        <v>348</v>
      </c>
      <c r="L91" s="40" t="s">
        <v>348</v>
      </c>
      <c r="M91" s="40" t="s">
        <v>348</v>
      </c>
      <c r="N91" s="40" t="s">
        <v>348</v>
      </c>
      <c r="O91" s="40" t="s">
        <v>348</v>
      </c>
      <c r="P91" s="40" t="s">
        <v>348</v>
      </c>
      <c r="Q91" s="40" t="s">
        <v>348</v>
      </c>
      <c r="R91" s="41" t="s">
        <v>348</v>
      </c>
      <c r="S91" s="42" t="s">
        <v>348</v>
      </c>
      <c r="T91" s="40" t="s">
        <v>348</v>
      </c>
      <c r="U91" s="40" t="s">
        <v>348</v>
      </c>
      <c r="V91" s="40" t="s">
        <v>348</v>
      </c>
      <c r="W91" s="40" t="s">
        <v>348</v>
      </c>
      <c r="X91" s="40" t="s">
        <v>348</v>
      </c>
      <c r="Y91" s="40" t="s">
        <v>348</v>
      </c>
      <c r="Z91" s="40" t="s">
        <v>348</v>
      </c>
      <c r="AA91" s="40" t="s">
        <v>348</v>
      </c>
      <c r="AB91" s="41" t="s">
        <v>348</v>
      </c>
      <c r="AC91" s="42" t="s">
        <v>348</v>
      </c>
      <c r="AD91" s="40" t="s">
        <v>348</v>
      </c>
      <c r="AE91" s="40" t="s">
        <v>348</v>
      </c>
      <c r="AF91" s="40" t="s">
        <v>348</v>
      </c>
      <c r="AG91" s="40" t="s">
        <v>348</v>
      </c>
      <c r="AH91" s="40" t="s">
        <v>347</v>
      </c>
      <c r="AI91" s="40" t="s">
        <v>347</v>
      </c>
      <c r="AJ91" s="40" t="s">
        <v>347</v>
      </c>
      <c r="AK91" s="40" t="s">
        <v>347</v>
      </c>
      <c r="AL91" s="41" t="s">
        <v>348</v>
      </c>
      <c r="AM91" s="42" t="s">
        <v>348</v>
      </c>
      <c r="AN91" s="40" t="s">
        <v>348</v>
      </c>
      <c r="AO91" s="40" t="s">
        <v>348</v>
      </c>
      <c r="AP91" s="40" t="s">
        <v>348</v>
      </c>
      <c r="AQ91" s="40" t="s">
        <v>348</v>
      </c>
      <c r="AR91" s="40" t="s">
        <v>348</v>
      </c>
      <c r="AS91" s="40" t="s">
        <v>348</v>
      </c>
      <c r="AT91" s="40" t="s">
        <v>348</v>
      </c>
      <c r="AU91" s="40" t="s">
        <v>348</v>
      </c>
      <c r="AV91" s="41" t="s">
        <v>348</v>
      </c>
      <c r="AW91" s="42" t="s">
        <v>348</v>
      </c>
      <c r="AX91" s="40" t="s">
        <v>348</v>
      </c>
      <c r="AY91" s="40" t="s">
        <v>348</v>
      </c>
      <c r="AZ91" s="40" t="s">
        <v>348</v>
      </c>
      <c r="BA91" s="40" t="s">
        <v>348</v>
      </c>
      <c r="BB91" s="40" t="s">
        <v>348</v>
      </c>
      <c r="BC91" s="40" t="s">
        <v>348</v>
      </c>
      <c r="BD91" s="40" t="s">
        <v>348</v>
      </c>
      <c r="BE91" s="40" t="s">
        <v>348</v>
      </c>
      <c r="BF91" s="41" t="s">
        <v>348</v>
      </c>
      <c r="BG91" s="42" t="s">
        <v>348</v>
      </c>
      <c r="BH91" s="40" t="s">
        <v>348</v>
      </c>
      <c r="BI91" s="40" t="s">
        <v>348</v>
      </c>
      <c r="BJ91" s="40" t="s">
        <v>348</v>
      </c>
      <c r="BK91" s="40" t="s">
        <v>348</v>
      </c>
      <c r="BL91" s="40" t="s">
        <v>348</v>
      </c>
      <c r="BM91" s="40" t="s">
        <v>348</v>
      </c>
      <c r="BN91" s="40" t="s">
        <v>348</v>
      </c>
      <c r="BO91" s="40" t="s">
        <v>348</v>
      </c>
      <c r="BP91" s="41" t="s">
        <v>348</v>
      </c>
      <c r="BQ91" s="43" t="s">
        <v>348</v>
      </c>
      <c r="BR91" s="40" t="s">
        <v>348</v>
      </c>
      <c r="BS91" s="40" t="s">
        <v>348</v>
      </c>
      <c r="BT91" s="40" t="s">
        <v>348</v>
      </c>
      <c r="BU91" s="40" t="s">
        <v>348</v>
      </c>
      <c r="BV91" s="40" t="s">
        <v>348</v>
      </c>
      <c r="BW91" s="40" t="s">
        <v>348</v>
      </c>
      <c r="BX91" s="40" t="s">
        <v>348</v>
      </c>
      <c r="BY91" s="40" t="s">
        <v>348</v>
      </c>
      <c r="BZ91" s="41" t="s">
        <v>348</v>
      </c>
      <c r="CA91" s="42" t="s">
        <v>348</v>
      </c>
      <c r="CB91" s="40" t="s">
        <v>348</v>
      </c>
      <c r="CC91" s="40" t="s">
        <v>348</v>
      </c>
      <c r="CD91" s="40" t="s">
        <v>348</v>
      </c>
      <c r="CE91" s="40" t="s">
        <v>348</v>
      </c>
      <c r="CF91" s="40" t="s">
        <v>348</v>
      </c>
      <c r="CG91" s="40" t="s">
        <v>348</v>
      </c>
      <c r="CH91" s="40" t="s">
        <v>348</v>
      </c>
      <c r="CI91" s="40" t="s">
        <v>348</v>
      </c>
      <c r="CJ91" s="41" t="s">
        <v>348</v>
      </c>
      <c r="CK91" s="42" t="s">
        <v>348</v>
      </c>
      <c r="CL91" s="40" t="s">
        <v>348</v>
      </c>
      <c r="CM91" s="40" t="s">
        <v>348</v>
      </c>
      <c r="CN91" s="40" t="s">
        <v>348</v>
      </c>
      <c r="CO91" s="40" t="s">
        <v>348</v>
      </c>
      <c r="CP91" s="40" t="s">
        <v>348</v>
      </c>
      <c r="CQ91" s="40" t="s">
        <v>348</v>
      </c>
      <c r="CR91" s="40" t="s">
        <v>348</v>
      </c>
      <c r="CS91" s="40" t="s">
        <v>348</v>
      </c>
      <c r="CT91" s="44" t="s">
        <v>348</v>
      </c>
      <c r="CU91" s="32" t="s">
        <v>354</v>
      </c>
      <c r="CV91" s="47">
        <v>2</v>
      </c>
      <c r="CW91" s="47">
        <v>3</v>
      </c>
      <c r="CX91" s="47">
        <v>3</v>
      </c>
      <c r="CY91" s="55">
        <v>4</v>
      </c>
      <c r="CZ91" s="34" t="s">
        <v>354</v>
      </c>
      <c r="DA91" s="47">
        <f t="shared" si="50"/>
        <v>2</v>
      </c>
      <c r="DB91" s="47">
        <f t="shared" si="51"/>
        <v>6</v>
      </c>
      <c r="DC91" s="47">
        <f t="shared" si="52"/>
        <v>18</v>
      </c>
      <c r="DD91" s="179">
        <f t="shared" si="53"/>
        <v>72</v>
      </c>
      <c r="DE91" s="32">
        <v>30</v>
      </c>
      <c r="DF91" s="47">
        <v>50</v>
      </c>
      <c r="DG91" s="47">
        <v>90</v>
      </c>
      <c r="DH91" s="47">
        <v>150</v>
      </c>
      <c r="DI91" s="55">
        <v>450</v>
      </c>
      <c r="DJ91" s="174">
        <v>1</v>
      </c>
      <c r="DK91" s="49">
        <f t="shared" si="54"/>
        <v>0.83333333333333337</v>
      </c>
      <c r="DL91" s="49">
        <f t="shared" si="55"/>
        <v>0.5</v>
      </c>
      <c r="DM91" s="49">
        <f t="shared" si="56"/>
        <v>0.27777777777777779</v>
      </c>
      <c r="DN91" s="56">
        <f t="shared" si="57"/>
        <v>0.20833333333333334</v>
      </c>
      <c r="DO91" s="45" t="s">
        <v>376</v>
      </c>
      <c r="DP91" s="31"/>
      <c r="DQ91" s="46">
        <v>4</v>
      </c>
      <c r="DR91" s="32">
        <v>37</v>
      </c>
      <c r="DS91" s="47">
        <v>26</v>
      </c>
      <c r="DT91" s="47">
        <v>21</v>
      </c>
      <c r="DU91" s="47">
        <v>20</v>
      </c>
      <c r="DV91" s="47">
        <v>12</v>
      </c>
      <c r="DW91" s="47">
        <v>13</v>
      </c>
      <c r="DX91" s="47">
        <v>38</v>
      </c>
      <c r="DY91" s="47">
        <v>29</v>
      </c>
      <c r="DZ91" s="48">
        <f t="shared" si="58"/>
        <v>33</v>
      </c>
      <c r="EA91" s="32">
        <f>RANK(DR91,$DR$9:$DR$350,0)</f>
        <v>222</v>
      </c>
      <c r="EB91" s="47">
        <f>RANK(DS91,$DS$9:$DS$350,0)</f>
        <v>206</v>
      </c>
      <c r="EC91" s="47">
        <f>RANK(DT91,$DT$9:$DT$350,0)</f>
        <v>202</v>
      </c>
      <c r="ED91" s="47">
        <f>RANK(DU91,$DU$9:$DU$350,0)</f>
        <v>195</v>
      </c>
      <c r="EE91" s="47">
        <f>RANK(DV91,$DV$9:$DV$350,0)</f>
        <v>190</v>
      </c>
      <c r="EF91" s="47">
        <f>RANK(DW91,$DW$9:$DW$350,0)</f>
        <v>161</v>
      </c>
      <c r="EG91" s="47">
        <f>RANK(DX91,$DX$9:$DX$350,0)</f>
        <v>129</v>
      </c>
      <c r="EH91" s="47">
        <f>RANK(DY91,$DY$9:$DY$350,0)</f>
        <v>175</v>
      </c>
      <c r="EI91" s="48">
        <f>RANK(DZ91,$DZ$9:$DZ$350,0)</f>
        <v>233</v>
      </c>
      <c r="EJ91" s="32">
        <f>COUNTIFS($DR$9:$DR$350,"&gt;"&amp;DR91,$DO$9:$DO$350,DO91)+1</f>
        <v>43</v>
      </c>
      <c r="EK91" s="47">
        <f>COUNTIFS($DS$9:$DS$350,"&gt;"&amp;DS91,$DO$9:$DO$350,DO91)+1</f>
        <v>49</v>
      </c>
      <c r="EL91" s="47">
        <f>COUNTIFS($DT$9:$DT$350,"&gt;"&amp;DT91,$DO$9:$DO$350,DO91)+1</f>
        <v>47</v>
      </c>
      <c r="EM91" s="47">
        <f>COUNTIFS($DU$9:$DU$350,"&gt;"&amp;DU91,$DO$9:$DO$350,DO91)+1</f>
        <v>40</v>
      </c>
      <c r="EN91" s="47">
        <f>COUNTIFS($DV$9:$DV$350,"&gt;"&amp;DV91,$DO$9:$DO$350,DO91)+1</f>
        <v>48</v>
      </c>
      <c r="EO91" s="47">
        <f>COUNTIFS($DW$9:$DW$350,"&gt;"&amp;DW91,$DO$9:$DO$350,DO91)+1</f>
        <v>44</v>
      </c>
      <c r="EP91" s="47">
        <f>COUNTIFS($DX$9:$DX$350,"&gt;"&amp;DX91,$DO$9:$DO$350,DO91)+1</f>
        <v>47</v>
      </c>
      <c r="EQ91" s="47">
        <f>COUNTIFS($DY$9:$DY$350,"&gt;"&amp;DY91,$DO$9:$DO$350,DO91)+1</f>
        <v>48</v>
      </c>
      <c r="ER91" s="48">
        <f>COUNTIFS($DZ$9:$DZ$350,"&gt;"&amp;DZ91,$DO$9:$DO$350,DO91)+1</f>
        <v>49</v>
      </c>
      <c r="ES91" s="164">
        <f t="shared" si="59"/>
        <v>0.9</v>
      </c>
      <c r="ET91" s="165">
        <f t="shared" si="60"/>
        <v>0.63</v>
      </c>
      <c r="EU91" s="165">
        <f t="shared" si="61"/>
        <v>0.51</v>
      </c>
      <c r="EV91" s="165">
        <f t="shared" si="62"/>
        <v>0.49</v>
      </c>
      <c r="EW91" s="165">
        <f t="shared" si="63"/>
        <v>0.28999999999999998</v>
      </c>
      <c r="EX91" s="165">
        <f t="shared" si="64"/>
        <v>0.32</v>
      </c>
      <c r="EY91" s="165">
        <f t="shared" si="65"/>
        <v>0.93</v>
      </c>
      <c r="EZ91" s="165">
        <f t="shared" si="66"/>
        <v>0.71</v>
      </c>
      <c r="FA91" s="213">
        <f t="shared" si="67"/>
        <v>0.8</v>
      </c>
      <c r="FB91" s="164">
        <f>ROUND(((ES91-AVERAGE(ES$9:ES$350))/STDEVP(ES$9:ES$350)*10+50),2)</f>
        <v>46.99</v>
      </c>
      <c r="FC91" s="165">
        <f>ROUND(((ET91-AVERAGE(ET$9:ET$350))/STDEVP(ET$9:ET$350)*10+50),2)</f>
        <v>47.35</v>
      </c>
      <c r="FD91" s="165">
        <f>ROUND(((EU91-AVERAGE(EU$9:EU$350))/STDEVP(EU$9:EU$350)*10+50),2)</f>
        <v>47.27</v>
      </c>
      <c r="FE91" s="165">
        <f>ROUND(((EV91-AVERAGE(EV$9:EV$350))/STDEVP(EV$9:EV$350)*10+50),2)</f>
        <v>49.06</v>
      </c>
      <c r="FF91" s="165">
        <f>ROUND(((EW91-AVERAGE(EW$9:EW$350))/STDEVP(EW$9:EW$350)*10+50),2)</f>
        <v>46.42</v>
      </c>
      <c r="FG91" s="165">
        <f>ROUND(((EX91-AVERAGE(EX$9:EX$350))/STDEVP(EX$9:EX$350)*10+50),2)</f>
        <v>48.83</v>
      </c>
      <c r="FH91" s="165">
        <f>ROUND(((EY91-AVERAGE(EY$9:EY$350))/STDEVP(EY$9:EY$350)*10+50),2)</f>
        <v>58.7</v>
      </c>
      <c r="FI91" s="165">
        <f>ROUND(((EZ91-AVERAGE(EZ$9:EZ$350))/STDEVP(EZ$9:EZ$350)*10+50),2)</f>
        <v>52.28</v>
      </c>
      <c r="FJ91" s="166">
        <f>ROUND(((FA91-AVERAGE(FA$9:FA$350))/STDEVP(FA$9:FA$350)*10+50),2)</f>
        <v>43.78</v>
      </c>
      <c r="FK91" s="32">
        <f>RANK(FB91,$FB$9:$FB$350,0)</f>
        <v>203</v>
      </c>
      <c r="FL91" s="47">
        <f>RANK(FC91,$FC$9:$FC$350,0)</f>
        <v>167</v>
      </c>
      <c r="FM91" s="47">
        <f>RANK(FD91,$FD$9:$FD$350,0)</f>
        <v>177</v>
      </c>
      <c r="FN91" s="47">
        <f>RANK(FE91,$FE$9:$FE$350,0)</f>
        <v>150</v>
      </c>
      <c r="FO91" s="47">
        <f>RANK(FF91,$FF$9:$FF$350,0)</f>
        <v>155</v>
      </c>
      <c r="FP91" s="47">
        <f>RANK(FG91,$FG$9:$FG$350,0)</f>
        <v>120</v>
      </c>
      <c r="FQ91" s="47">
        <f>RANK(FH91,$FH$9:$FH$350,0)</f>
        <v>61</v>
      </c>
      <c r="FR91" s="47">
        <f>RANK(FI91,$FI$9:$FI$350,0)</f>
        <v>128</v>
      </c>
      <c r="FS91" s="48">
        <f>RANK(FJ91,$FJ$9:$FJ$350,0)</f>
        <v>217</v>
      </c>
      <c r="FT91" s="164">
        <f>ROUND(AVERAGEIF($DO$9:$DO$347,$DO91,$ES$9:$ES$347),2)</f>
        <v>0.95</v>
      </c>
      <c r="FU91" s="165">
        <f>ROUND(AVERAGEIF($DO$9:$DO$347,$DO91,$ET$9:$ET$347),2)</f>
        <v>0.69</v>
      </c>
      <c r="FV91" s="165">
        <f>ROUND(AVERAGEIF($DO$9:$DO$347,$DO91,$EU$9:$EU$347),2)</f>
        <v>0.66</v>
      </c>
      <c r="FW91" s="165">
        <f>ROUND(AVERAGEIF($DO$9:$DO$347,$DO91,$EV$9:$EV$347),2)</f>
        <v>0.52</v>
      </c>
      <c r="FX91" s="165">
        <f>ROUND(AVERAGEIF($DO$9:$DO$347,$DO91,$EW$9:$EW$347),2)</f>
        <v>0.32</v>
      </c>
      <c r="FY91" s="165">
        <f>ROUND(AVERAGEIF($DO$9:$DO$347,$DO91,$EX$9:$EX$347),2)</f>
        <v>0.34</v>
      </c>
      <c r="FZ91" s="165">
        <f>ROUND(AVERAGEIF($DO$9:$DO$347,$DO91,$EY$9:$EY$347),2)</f>
        <v>1.04</v>
      </c>
      <c r="GA91" s="165">
        <f>ROUND(AVERAGEIF($DO$9:$DO$347,$DO91,$EZ$9:$EZ$347),2)</f>
        <v>0.86</v>
      </c>
      <c r="GB91" s="166">
        <f>ROUND(AVERAGEIF($DO$9:$DO$347,$DO91,$FA$9:$FA$347),2)</f>
        <v>0.98</v>
      </c>
      <c r="GC91" s="239">
        <f t="shared" si="68"/>
        <v>-4.9999999999999933E-2</v>
      </c>
      <c r="GD91" s="243">
        <f t="shared" si="69"/>
        <v>-5.9999999999999942E-2</v>
      </c>
      <c r="GE91" s="243">
        <f t="shared" si="70"/>
        <v>-0.15000000000000002</v>
      </c>
      <c r="GF91" s="243">
        <f t="shared" si="71"/>
        <v>-3.0000000000000027E-2</v>
      </c>
      <c r="GG91" s="243">
        <f t="shared" si="72"/>
        <v>-3.0000000000000027E-2</v>
      </c>
      <c r="GH91" s="243">
        <f t="shared" si="73"/>
        <v>-2.0000000000000018E-2</v>
      </c>
      <c r="GI91" s="243">
        <f t="shared" si="74"/>
        <v>-0.10999999999999999</v>
      </c>
      <c r="GJ91" s="243">
        <f t="shared" si="75"/>
        <v>-0.15000000000000002</v>
      </c>
      <c r="GK91" s="244">
        <f t="shared" si="76"/>
        <v>-0.17999999999999994</v>
      </c>
      <c r="GL91" s="238">
        <f>COUNTIFS($ES$9:$ES$350,"&gt;"&amp;ES91,$DO$9:$DO$350,$DO91)+1</f>
        <v>40</v>
      </c>
      <c r="GM91" s="240">
        <f>COUNTIFS($ET$9:$ET$350,"&gt;"&amp;ET91,$DO$9:$DO$350,$DO91)+1</f>
        <v>40</v>
      </c>
      <c r="GN91" s="240">
        <f>COUNTIFS($EU$9:$EU$350,"&gt;"&amp;EU91,$DO$9:$DO$350,$DO91)+1</f>
        <v>50</v>
      </c>
      <c r="GO91" s="240">
        <f>COUNTIFS($EV$9:$EV$350,"&gt;"&amp;EV91,$DO$9:$DO$350,$DO91)+1</f>
        <v>36</v>
      </c>
      <c r="GP91" s="240">
        <f>COUNTIFS($EW$9:$EW$350,"&gt;"&amp;EW91,$DO$9:$DO$350,$DO91)+1</f>
        <v>38</v>
      </c>
      <c r="GQ91" s="240">
        <f>COUNTIFS($EX$9:$EX$350,"&gt;"&amp;EX91,$DO$9:$DO$350,$DO91)+1</f>
        <v>32</v>
      </c>
      <c r="GR91" s="240">
        <f>COUNTIFS($EY$9:$EY$350,"&gt;"&amp;EY91,$DO$9:$DO$350,$DO91)+1</f>
        <v>40</v>
      </c>
      <c r="GS91" s="240">
        <f>COUNTIFS($EZ$9:$EZ$350,"&gt;"&amp;EZ91,$DO$9:$DO$350,$DO91)+1</f>
        <v>47</v>
      </c>
      <c r="GT91" s="241">
        <f>COUNTIFS($FA$9:$FA$350,"&gt;"&amp;FA91,$DO$9:$DO$350,$DO91)+1</f>
        <v>46</v>
      </c>
      <c r="GU91" s="167"/>
      <c r="GV91" s="49"/>
      <c r="GW91" s="49"/>
      <c r="GX91" s="49"/>
      <c r="GY91" s="49"/>
      <c r="GZ91" s="50"/>
      <c r="HA91" s="51"/>
      <c r="HB91" s="52"/>
      <c r="HC91" s="53"/>
      <c r="HD91" s="49"/>
      <c r="HE91" s="49"/>
      <c r="HF91" s="49"/>
      <c r="HG91" s="49"/>
      <c r="HH91" s="49"/>
      <c r="HI91" s="49"/>
      <c r="HJ91" s="144"/>
      <c r="HK91" s="51"/>
      <c r="HL91" s="49"/>
      <c r="HM91" s="49"/>
      <c r="HN91" s="49"/>
      <c r="HO91" s="49"/>
      <c r="HP91" s="49"/>
      <c r="HQ91" s="49"/>
      <c r="HR91" s="150"/>
      <c r="HS91" s="53"/>
      <c r="HT91" s="49"/>
      <c r="HU91" s="49"/>
      <c r="HV91" s="49"/>
      <c r="HW91" s="49"/>
      <c r="HX91" s="49"/>
      <c r="HY91" s="49"/>
      <c r="HZ91" s="144"/>
      <c r="IA91" s="51"/>
      <c r="IB91" s="49"/>
      <c r="IC91" s="49"/>
      <c r="ID91" s="49"/>
      <c r="IE91" s="49"/>
      <c r="IF91" s="49"/>
      <c r="IG91" s="49"/>
      <c r="IH91" s="49"/>
      <c r="II91" s="49"/>
      <c r="IJ91" s="49"/>
      <c r="IK91" s="49"/>
      <c r="IL91" s="49"/>
      <c r="IM91" s="150"/>
      <c r="IN91" s="51"/>
      <c r="IO91" s="49"/>
      <c r="IP91" s="49"/>
      <c r="IQ91" s="49"/>
      <c r="IR91" s="150"/>
      <c r="IS91" s="53"/>
      <c r="IT91" s="49"/>
      <c r="IU91" s="49"/>
      <c r="IV91" s="49"/>
      <c r="IW91" s="49"/>
      <c r="IX91" s="156"/>
      <c r="IY91" s="49"/>
      <c r="IZ91" s="49"/>
      <c r="JA91" s="49"/>
      <c r="JB91" s="49"/>
      <c r="JC91" s="49"/>
      <c r="JD91" s="49"/>
      <c r="JE91" s="49"/>
      <c r="JF91" s="49"/>
      <c r="JG91" s="156"/>
      <c r="JH91" s="49"/>
      <c r="JI91" s="49"/>
      <c r="JJ91" s="49"/>
      <c r="JK91" s="49"/>
      <c r="JL91" s="49"/>
      <c r="JM91" s="49"/>
      <c r="JN91" s="144"/>
      <c r="JO91" s="54"/>
      <c r="JP91" s="55"/>
      <c r="JQ91" s="51"/>
      <c r="JR91" s="49"/>
      <c r="JS91" s="47"/>
      <c r="JT91" s="47"/>
      <c r="JU91" s="47"/>
      <c r="JV91" s="245"/>
      <c r="JW91" s="53"/>
      <c r="JX91" s="49"/>
      <c r="JY91" s="49"/>
      <c r="JZ91" s="49"/>
      <c r="KA91" s="144"/>
      <c r="KB91" s="51"/>
      <c r="KC91" s="49"/>
      <c r="KD91" s="49"/>
      <c r="KE91" s="49"/>
      <c r="KF91" s="49"/>
      <c r="KG91" s="49"/>
      <c r="KH91" s="49"/>
      <c r="KI91" s="49"/>
      <c r="KJ91" s="150"/>
      <c r="KK91" s="53"/>
      <c r="KL91" s="49"/>
      <c r="KM91" s="49"/>
      <c r="KN91" s="49"/>
      <c r="KO91" s="49"/>
      <c r="KP91" s="49"/>
      <c r="KQ91" s="49"/>
      <c r="KR91" s="49"/>
      <c r="KS91" s="49"/>
      <c r="KT91" s="49"/>
      <c r="KU91" s="49"/>
      <c r="KV91" s="49"/>
      <c r="KW91" s="156"/>
      <c r="KX91" s="156"/>
      <c r="KY91" s="156"/>
      <c r="KZ91" s="49"/>
      <c r="LA91" s="49"/>
      <c r="LB91" s="49"/>
      <c r="LC91" s="49"/>
      <c r="LD91" s="49"/>
      <c r="LE91" s="156"/>
      <c r="LF91" s="49"/>
      <c r="LG91" s="49"/>
      <c r="LH91" s="49"/>
      <c r="LI91" s="49"/>
      <c r="LJ91" s="49"/>
      <c r="LK91" s="49"/>
      <c r="LL91" s="49"/>
      <c r="LM91" s="49"/>
      <c r="LN91" s="156"/>
      <c r="LO91" s="49"/>
      <c r="LP91" s="49"/>
      <c r="LQ91" s="49"/>
      <c r="LR91" s="49"/>
      <c r="LS91" s="49"/>
      <c r="LT91" s="49"/>
      <c r="LU91" s="56"/>
      <c r="LV91" s="35" t="s">
        <v>530</v>
      </c>
      <c r="LW91" s="36" t="s">
        <v>532</v>
      </c>
      <c r="LX91" s="203" t="s">
        <v>807</v>
      </c>
      <c r="LY91" s="204" t="s">
        <v>996</v>
      </c>
      <c r="LZ91" s="193"/>
      <c r="MA91" s="5" t="s">
        <v>1</v>
      </c>
    </row>
    <row r="92" spans="1:339" ht="17.25" customHeight="1" x14ac:dyDescent="0.15">
      <c r="A92" s="181">
        <v>84</v>
      </c>
      <c r="B92" s="242" t="s">
        <v>532</v>
      </c>
      <c r="C92" s="37"/>
      <c r="D92" s="37"/>
      <c r="E92" s="38" t="s">
        <v>345</v>
      </c>
      <c r="F92" s="36">
        <v>41</v>
      </c>
      <c r="G92" s="36" t="s">
        <v>346</v>
      </c>
      <c r="H92" s="36"/>
      <c r="I92" s="39" t="s">
        <v>348</v>
      </c>
      <c r="J92" s="40" t="s">
        <v>348</v>
      </c>
      <c r="K92" s="40" t="s">
        <v>348</v>
      </c>
      <c r="L92" s="40" t="s">
        <v>348</v>
      </c>
      <c r="M92" s="40" t="s">
        <v>348</v>
      </c>
      <c r="N92" s="40" t="s">
        <v>348</v>
      </c>
      <c r="O92" s="40" t="s">
        <v>348</v>
      </c>
      <c r="P92" s="40" t="s">
        <v>348</v>
      </c>
      <c r="Q92" s="40" t="s">
        <v>348</v>
      </c>
      <c r="R92" s="41" t="s">
        <v>348</v>
      </c>
      <c r="S92" s="42" t="s">
        <v>348</v>
      </c>
      <c r="T92" s="40" t="s">
        <v>348</v>
      </c>
      <c r="U92" s="40" t="s">
        <v>348</v>
      </c>
      <c r="V92" s="40" t="s">
        <v>348</v>
      </c>
      <c r="W92" s="40" t="s">
        <v>348</v>
      </c>
      <c r="X92" s="40" t="s">
        <v>348</v>
      </c>
      <c r="Y92" s="40" t="s">
        <v>348</v>
      </c>
      <c r="Z92" s="40" t="s">
        <v>348</v>
      </c>
      <c r="AA92" s="40" t="s">
        <v>348</v>
      </c>
      <c r="AB92" s="41" t="s">
        <v>348</v>
      </c>
      <c r="AC92" s="42" t="s">
        <v>348</v>
      </c>
      <c r="AD92" s="40" t="s">
        <v>348</v>
      </c>
      <c r="AE92" s="40" t="s">
        <v>348</v>
      </c>
      <c r="AF92" s="40" t="s">
        <v>348</v>
      </c>
      <c r="AG92" s="40" t="s">
        <v>348</v>
      </c>
      <c r="AH92" s="40" t="s">
        <v>347</v>
      </c>
      <c r="AI92" s="40" t="s">
        <v>347</v>
      </c>
      <c r="AJ92" s="40" t="s">
        <v>347</v>
      </c>
      <c r="AK92" s="40" t="s">
        <v>347</v>
      </c>
      <c r="AL92" s="41" t="s">
        <v>348</v>
      </c>
      <c r="AM92" s="42" t="s">
        <v>348</v>
      </c>
      <c r="AN92" s="40" t="s">
        <v>348</v>
      </c>
      <c r="AO92" s="40" t="s">
        <v>348</v>
      </c>
      <c r="AP92" s="40" t="s">
        <v>348</v>
      </c>
      <c r="AQ92" s="40" t="s">
        <v>348</v>
      </c>
      <c r="AR92" s="40" t="s">
        <v>348</v>
      </c>
      <c r="AS92" s="40" t="s">
        <v>348</v>
      </c>
      <c r="AT92" s="40" t="s">
        <v>348</v>
      </c>
      <c r="AU92" s="40" t="s">
        <v>348</v>
      </c>
      <c r="AV92" s="41" t="s">
        <v>348</v>
      </c>
      <c r="AW92" s="42" t="s">
        <v>348</v>
      </c>
      <c r="AX92" s="40" t="s">
        <v>348</v>
      </c>
      <c r="AY92" s="40" t="s">
        <v>348</v>
      </c>
      <c r="AZ92" s="40" t="s">
        <v>348</v>
      </c>
      <c r="BA92" s="40" t="s">
        <v>348</v>
      </c>
      <c r="BB92" s="40" t="s">
        <v>348</v>
      </c>
      <c r="BC92" s="40" t="s">
        <v>348</v>
      </c>
      <c r="BD92" s="40" t="s">
        <v>348</v>
      </c>
      <c r="BE92" s="40" t="s">
        <v>348</v>
      </c>
      <c r="BF92" s="41" t="s">
        <v>348</v>
      </c>
      <c r="BG92" s="42" t="s">
        <v>348</v>
      </c>
      <c r="BH92" s="40" t="s">
        <v>348</v>
      </c>
      <c r="BI92" s="40" t="s">
        <v>348</v>
      </c>
      <c r="BJ92" s="40" t="s">
        <v>348</v>
      </c>
      <c r="BK92" s="40" t="s">
        <v>348</v>
      </c>
      <c r="BL92" s="40" t="s">
        <v>348</v>
      </c>
      <c r="BM92" s="40" t="s">
        <v>348</v>
      </c>
      <c r="BN92" s="40" t="s">
        <v>348</v>
      </c>
      <c r="BO92" s="40" t="s">
        <v>348</v>
      </c>
      <c r="BP92" s="41" t="s">
        <v>348</v>
      </c>
      <c r="BQ92" s="43" t="s">
        <v>348</v>
      </c>
      <c r="BR92" s="40" t="s">
        <v>348</v>
      </c>
      <c r="BS92" s="40" t="s">
        <v>348</v>
      </c>
      <c r="BT92" s="40" t="s">
        <v>348</v>
      </c>
      <c r="BU92" s="40" t="s">
        <v>348</v>
      </c>
      <c r="BV92" s="40" t="s">
        <v>348</v>
      </c>
      <c r="BW92" s="40" t="s">
        <v>348</v>
      </c>
      <c r="BX92" s="40" t="s">
        <v>348</v>
      </c>
      <c r="BY92" s="40" t="s">
        <v>348</v>
      </c>
      <c r="BZ92" s="41" t="s">
        <v>348</v>
      </c>
      <c r="CA92" s="42" t="s">
        <v>348</v>
      </c>
      <c r="CB92" s="40" t="s">
        <v>348</v>
      </c>
      <c r="CC92" s="40" t="s">
        <v>348</v>
      </c>
      <c r="CD92" s="40" t="s">
        <v>348</v>
      </c>
      <c r="CE92" s="40" t="s">
        <v>348</v>
      </c>
      <c r="CF92" s="40" t="s">
        <v>348</v>
      </c>
      <c r="CG92" s="40" t="s">
        <v>348</v>
      </c>
      <c r="CH92" s="40" t="s">
        <v>348</v>
      </c>
      <c r="CI92" s="40" t="s">
        <v>348</v>
      </c>
      <c r="CJ92" s="41" t="s">
        <v>348</v>
      </c>
      <c r="CK92" s="42" t="s">
        <v>348</v>
      </c>
      <c r="CL92" s="40" t="s">
        <v>348</v>
      </c>
      <c r="CM92" s="40" t="s">
        <v>348</v>
      </c>
      <c r="CN92" s="40" t="s">
        <v>348</v>
      </c>
      <c r="CO92" s="40" t="s">
        <v>348</v>
      </c>
      <c r="CP92" s="40" t="s">
        <v>348</v>
      </c>
      <c r="CQ92" s="40" t="s">
        <v>348</v>
      </c>
      <c r="CR92" s="40" t="s">
        <v>348</v>
      </c>
      <c r="CS92" s="40" t="s">
        <v>348</v>
      </c>
      <c r="CT92" s="44" t="s">
        <v>348</v>
      </c>
      <c r="CU92" s="32" t="s">
        <v>354</v>
      </c>
      <c r="CV92" s="47">
        <v>2</v>
      </c>
      <c r="CW92" s="47">
        <v>3</v>
      </c>
      <c r="CX92" s="47">
        <v>3</v>
      </c>
      <c r="CY92" s="55">
        <v>4</v>
      </c>
      <c r="CZ92" s="34" t="s">
        <v>354</v>
      </c>
      <c r="DA92" s="47">
        <f t="shared" si="50"/>
        <v>2</v>
      </c>
      <c r="DB92" s="47">
        <f t="shared" si="51"/>
        <v>6</v>
      </c>
      <c r="DC92" s="47">
        <f t="shared" si="52"/>
        <v>18</v>
      </c>
      <c r="DD92" s="179">
        <f t="shared" si="53"/>
        <v>72</v>
      </c>
      <c r="DE92" s="32">
        <v>30</v>
      </c>
      <c r="DF92" s="47">
        <v>50</v>
      </c>
      <c r="DG92" s="47">
        <v>90</v>
      </c>
      <c r="DH92" s="47">
        <v>150</v>
      </c>
      <c r="DI92" s="55">
        <v>450</v>
      </c>
      <c r="DJ92" s="174">
        <v>1</v>
      </c>
      <c r="DK92" s="49">
        <f t="shared" si="54"/>
        <v>0.83333333333333337</v>
      </c>
      <c r="DL92" s="49">
        <f t="shared" si="55"/>
        <v>0.5</v>
      </c>
      <c r="DM92" s="49">
        <f t="shared" si="56"/>
        <v>0.27777777777777779</v>
      </c>
      <c r="DN92" s="56">
        <f t="shared" si="57"/>
        <v>0.20833333333333334</v>
      </c>
      <c r="DO92" s="45" t="s">
        <v>363</v>
      </c>
      <c r="DP92" s="31"/>
      <c r="DQ92" s="46">
        <v>4</v>
      </c>
      <c r="DR92" s="32">
        <v>42</v>
      </c>
      <c r="DS92" s="47">
        <v>54</v>
      </c>
      <c r="DT92" s="47">
        <v>13</v>
      </c>
      <c r="DU92" s="47">
        <v>13</v>
      </c>
      <c r="DV92" s="47">
        <v>27</v>
      </c>
      <c r="DW92" s="47">
        <v>6</v>
      </c>
      <c r="DX92" s="47">
        <v>19</v>
      </c>
      <c r="DY92" s="47">
        <v>25</v>
      </c>
      <c r="DZ92" s="48">
        <f t="shared" si="58"/>
        <v>40</v>
      </c>
      <c r="EA92" s="32">
        <f>RANK(DR92,$DR$9:$DR$350,0)</f>
        <v>198</v>
      </c>
      <c r="EB92" s="47">
        <f>RANK(DS92,$DS$9:$DS$350,0)</f>
        <v>83</v>
      </c>
      <c r="EC92" s="47">
        <f>RANK(DT92,$DT$9:$DT$350,0)</f>
        <v>257</v>
      </c>
      <c r="ED92" s="47">
        <f>RANK(DU92,$DU$9:$DU$350,0)</f>
        <v>252</v>
      </c>
      <c r="EE92" s="47">
        <f>RANK(DV92,$DV$9:$DV$350,0)</f>
        <v>81</v>
      </c>
      <c r="EF92" s="47">
        <f>RANK(DW92,$DW$9:$DW$350,0)</f>
        <v>258</v>
      </c>
      <c r="EG92" s="47">
        <f>RANK(DX92,$DX$9:$DX$350,0)</f>
        <v>223</v>
      </c>
      <c r="EH92" s="47">
        <f>RANK(DY92,$DY$9:$DY$350,0)</f>
        <v>197</v>
      </c>
      <c r="EI92" s="48">
        <f>RANK(DZ92,$DZ$9:$DZ$350,0)</f>
        <v>211</v>
      </c>
      <c r="EJ92" s="32">
        <f>COUNTIFS($DR$9:$DR$350,"&gt;"&amp;DR92,$DO$9:$DO$350,DO92)+1</f>
        <v>36</v>
      </c>
      <c r="EK92" s="47">
        <f>COUNTIFS($DS$9:$DS$350,"&gt;"&amp;DS92,$DO$9:$DO$350,DO92)+1</f>
        <v>42</v>
      </c>
      <c r="EL92" s="47">
        <f>COUNTIFS($DT$9:$DT$350,"&gt;"&amp;DT92,$DO$9:$DO$350,DO92)+1</f>
        <v>38</v>
      </c>
      <c r="EM92" s="47">
        <f>COUNTIFS($DU$9:$DU$350,"&gt;"&amp;DU92,$DO$9:$DO$350,DO92)+1</f>
        <v>48</v>
      </c>
      <c r="EN92" s="47">
        <f>COUNTIFS($DV$9:$DV$350,"&gt;"&amp;DV92,$DO$9:$DO$350,DO92)+1</f>
        <v>48</v>
      </c>
      <c r="EO92" s="47">
        <f>COUNTIFS($DW$9:$DW$350,"&gt;"&amp;DW92,$DO$9:$DO$350,DO92)+1</f>
        <v>55</v>
      </c>
      <c r="EP92" s="47">
        <f>COUNTIFS($DX$9:$DX$350,"&gt;"&amp;DX92,$DO$9:$DO$350,DO92)+1</f>
        <v>53</v>
      </c>
      <c r="EQ92" s="47">
        <f>COUNTIFS($DY$9:$DY$350,"&gt;"&amp;DY92,$DO$9:$DO$350,DO92)+1</f>
        <v>49</v>
      </c>
      <c r="ER92" s="48">
        <f>COUNTIFS($DZ$9:$DZ$350,"&gt;"&amp;DZ92,$DO$9:$DO$350,DO92)+1</f>
        <v>49</v>
      </c>
      <c r="ES92" s="164">
        <f t="shared" si="59"/>
        <v>1.02</v>
      </c>
      <c r="ET92" s="165">
        <f t="shared" si="60"/>
        <v>1.32</v>
      </c>
      <c r="EU92" s="165">
        <f t="shared" si="61"/>
        <v>0.32</v>
      </c>
      <c r="EV92" s="165">
        <f t="shared" si="62"/>
        <v>0.32</v>
      </c>
      <c r="EW92" s="165">
        <f t="shared" si="63"/>
        <v>0.66</v>
      </c>
      <c r="EX92" s="165">
        <f t="shared" si="64"/>
        <v>0.15</v>
      </c>
      <c r="EY92" s="165">
        <f t="shared" si="65"/>
        <v>0.46</v>
      </c>
      <c r="EZ92" s="165">
        <f t="shared" si="66"/>
        <v>0.61</v>
      </c>
      <c r="FA92" s="213">
        <f t="shared" si="67"/>
        <v>0.98</v>
      </c>
      <c r="FB92" s="164">
        <f>ROUND(((ES92-AVERAGE(ES$9:ES$350))/STDEVP(ES$9:ES$350)*10+50),2)</f>
        <v>51.43</v>
      </c>
      <c r="FC92" s="165">
        <f>ROUND(((ET92-AVERAGE(ET$9:ET$350))/STDEVP(ET$9:ET$350)*10+50),2)</f>
        <v>66.64</v>
      </c>
      <c r="FD92" s="165">
        <f>ROUND(((EU92-AVERAGE(EU$9:EU$350))/STDEVP(EU$9:EU$350)*10+50),2)</f>
        <v>39.86</v>
      </c>
      <c r="FE92" s="165">
        <f>ROUND(((EV92-AVERAGE(EV$9:EV$350))/STDEVP(EV$9:EV$350)*10+50),2)</f>
        <v>40.409999999999997</v>
      </c>
      <c r="FF92" s="165">
        <f>ROUND(((EW92-AVERAGE(EW$9:EW$350))/STDEVP(EW$9:EW$350)*10+50),2)</f>
        <v>58.99</v>
      </c>
      <c r="FG92" s="165">
        <f>ROUND(((EX92-AVERAGE(EX$9:EX$350))/STDEVP(EX$9:EX$350)*10+50),2)</f>
        <v>42.8</v>
      </c>
      <c r="FH92" s="165">
        <f>ROUND(((EY92-AVERAGE(EY$9:EY$350))/STDEVP(EY$9:EY$350)*10+50),2)</f>
        <v>44.57</v>
      </c>
      <c r="FI92" s="165">
        <f>ROUND(((EZ92-AVERAGE(EZ$9:EZ$350))/STDEVP(EZ$9:EZ$350)*10+50),2)</f>
        <v>49.28</v>
      </c>
      <c r="FJ92" s="166">
        <f>ROUND(((FA92-AVERAGE(FA$9:FA$350))/STDEVP(FA$9:FA$350)*10+50),2)</f>
        <v>50.18</v>
      </c>
      <c r="FK92" s="32">
        <f>RANK(FB92,$FB$9:$FB$350,0)</f>
        <v>131</v>
      </c>
      <c r="FL92" s="47">
        <f>RANK(FC92,$FC$9:$FC$350,0)</f>
        <v>21</v>
      </c>
      <c r="FM92" s="47">
        <f>RANK(FD92,$FD$9:$FD$350,0)</f>
        <v>280</v>
      </c>
      <c r="FN92" s="47">
        <f>RANK(FE92,$FE$9:$FE$350,0)</f>
        <v>263</v>
      </c>
      <c r="FO92" s="47">
        <f>RANK(FF92,$FF$9:$FF$350,0)</f>
        <v>58</v>
      </c>
      <c r="FP92" s="47">
        <f>RANK(FG92,$FG$9:$FG$350,0)</f>
        <v>255</v>
      </c>
      <c r="FQ92" s="47">
        <f>RANK(FH92,$FH$9:$FH$350,0)</f>
        <v>209</v>
      </c>
      <c r="FR92" s="47">
        <f>RANK(FI92,$FI$9:$FI$350,0)</f>
        <v>165</v>
      </c>
      <c r="FS92" s="48">
        <f>RANK(FJ92,$FJ$9:$FJ$350,0)</f>
        <v>129</v>
      </c>
      <c r="FT92" s="164">
        <f>ROUND(AVERAGEIF($DO$9:$DO$347,$DO92,$ES$9:$ES$347),2)</f>
        <v>0.89</v>
      </c>
      <c r="FU92" s="165">
        <f>ROUND(AVERAGEIF($DO$9:$DO$347,$DO92,$ET$9:$ET$347),2)</f>
        <v>1.1499999999999999</v>
      </c>
      <c r="FV92" s="165">
        <f>ROUND(AVERAGEIF($DO$9:$DO$347,$DO92,$EU$9:$EU$347),2)</f>
        <v>0.32</v>
      </c>
      <c r="FW92" s="165">
        <f>ROUND(AVERAGEIF($DO$9:$DO$347,$DO92,$EV$9:$EV$347),2)</f>
        <v>0.41</v>
      </c>
      <c r="FX92" s="165">
        <f>ROUND(AVERAGEIF($DO$9:$DO$347,$DO92,$EW$9:$EW$347),2)</f>
        <v>0.86</v>
      </c>
      <c r="FY92" s="165">
        <f>ROUND(AVERAGEIF($DO$9:$DO$347,$DO92,$EX$9:$EX$347),2)</f>
        <v>0.3</v>
      </c>
      <c r="FZ92" s="165">
        <f>ROUND(AVERAGEIF($DO$9:$DO$347,$DO92,$EY$9:$EY$347),2)</f>
        <v>0.66</v>
      </c>
      <c r="GA92" s="165">
        <f>ROUND(AVERAGEIF($DO$9:$DO$347,$DO92,$EZ$9:$EZ$347),2)</f>
        <v>0.74</v>
      </c>
      <c r="GB92" s="166">
        <f>ROUND(AVERAGEIF($DO$9:$DO$347,$DO92,$FA$9:$FA$347),2)</f>
        <v>1.18</v>
      </c>
      <c r="GC92" s="239">
        <f t="shared" si="68"/>
        <v>0.13</v>
      </c>
      <c r="GD92" s="243">
        <f t="shared" si="69"/>
        <v>0.17000000000000015</v>
      </c>
      <c r="GE92" s="243">
        <f t="shared" si="70"/>
        <v>0</v>
      </c>
      <c r="GF92" s="243">
        <f t="shared" si="71"/>
        <v>-8.9999999999999969E-2</v>
      </c>
      <c r="GG92" s="243">
        <f t="shared" si="72"/>
        <v>-0.19999999999999996</v>
      </c>
      <c r="GH92" s="243">
        <f t="shared" si="73"/>
        <v>-0.15</v>
      </c>
      <c r="GI92" s="243">
        <f t="shared" si="74"/>
        <v>-0.2</v>
      </c>
      <c r="GJ92" s="243">
        <f t="shared" si="75"/>
        <v>-0.13</v>
      </c>
      <c r="GK92" s="244">
        <f t="shared" si="76"/>
        <v>-0.19999999999999996</v>
      </c>
      <c r="GL92" s="238">
        <f>COUNTIFS($ES$9:$ES$350,"&gt;"&amp;ES92,$DO$9:$DO$350,$DO92)+1</f>
        <v>19</v>
      </c>
      <c r="GM92" s="240">
        <f>COUNTIFS($ET$9:$ET$350,"&gt;"&amp;ET92,$DO$9:$DO$350,$DO92)+1</f>
        <v>14</v>
      </c>
      <c r="GN92" s="240">
        <f>COUNTIFS($EU$9:$EU$350,"&gt;"&amp;EU92,$DO$9:$DO$350,$DO92)+1</f>
        <v>38</v>
      </c>
      <c r="GO92" s="240">
        <f>COUNTIFS($EV$9:$EV$350,"&gt;"&amp;EV92,$DO$9:$DO$350,$DO92)+1</f>
        <v>49</v>
      </c>
      <c r="GP92" s="240">
        <f>COUNTIFS($EW$9:$EW$350,"&gt;"&amp;EW92,$DO$9:$DO$350,$DO92)+1</f>
        <v>53</v>
      </c>
      <c r="GQ92" s="240">
        <f>COUNTIFS($EX$9:$EX$350,"&gt;"&amp;EX92,$DO$9:$DO$350,$DO92)+1</f>
        <v>62</v>
      </c>
      <c r="GR92" s="240">
        <f>COUNTIFS($EY$9:$EY$350,"&gt;"&amp;EY92,$DO$9:$DO$350,$DO92)+1</f>
        <v>58</v>
      </c>
      <c r="GS92" s="240">
        <f>COUNTIFS($EZ$9:$EZ$350,"&gt;"&amp;EZ92,$DO$9:$DO$350,$DO92)+1</f>
        <v>51</v>
      </c>
      <c r="GT92" s="241">
        <f>COUNTIFS($FA$9:$FA$350,"&gt;"&amp;FA92,$DO$9:$DO$350,$DO92)+1</f>
        <v>47</v>
      </c>
      <c r="GU92" s="167"/>
      <c r="GV92" s="49"/>
      <c r="GW92" s="49"/>
      <c r="GX92" s="49"/>
      <c r="GY92" s="49"/>
      <c r="GZ92" s="50"/>
      <c r="HA92" s="51"/>
      <c r="HB92" s="52"/>
      <c r="HC92" s="53"/>
      <c r="HD92" s="49"/>
      <c r="HE92" s="49"/>
      <c r="HF92" s="49"/>
      <c r="HG92" s="49"/>
      <c r="HH92" s="49"/>
      <c r="HI92" s="49"/>
      <c r="HJ92" s="144"/>
      <c r="HK92" s="51"/>
      <c r="HL92" s="49"/>
      <c r="HM92" s="49"/>
      <c r="HN92" s="49"/>
      <c r="HO92" s="49"/>
      <c r="HP92" s="49"/>
      <c r="HQ92" s="49"/>
      <c r="HR92" s="150"/>
      <c r="HS92" s="53"/>
      <c r="HT92" s="49"/>
      <c r="HU92" s="49"/>
      <c r="HV92" s="49"/>
      <c r="HW92" s="49"/>
      <c r="HX92" s="49"/>
      <c r="HY92" s="49"/>
      <c r="HZ92" s="144"/>
      <c r="IA92" s="51"/>
      <c r="IB92" s="49"/>
      <c r="IC92" s="49"/>
      <c r="ID92" s="49"/>
      <c r="IE92" s="49"/>
      <c r="IF92" s="49"/>
      <c r="IG92" s="49"/>
      <c r="IH92" s="49"/>
      <c r="II92" s="49"/>
      <c r="IJ92" s="49"/>
      <c r="IK92" s="49"/>
      <c r="IL92" s="49"/>
      <c r="IM92" s="150"/>
      <c r="IN92" s="51"/>
      <c r="IO92" s="49"/>
      <c r="IP92" s="49"/>
      <c r="IQ92" s="49"/>
      <c r="IR92" s="150"/>
      <c r="IS92" s="53"/>
      <c r="IT92" s="49"/>
      <c r="IU92" s="49"/>
      <c r="IV92" s="49"/>
      <c r="IW92" s="49"/>
      <c r="IX92" s="156"/>
      <c r="IY92" s="49"/>
      <c r="IZ92" s="49"/>
      <c r="JA92" s="49"/>
      <c r="JB92" s="49"/>
      <c r="JC92" s="49"/>
      <c r="JD92" s="49"/>
      <c r="JE92" s="49"/>
      <c r="JF92" s="49"/>
      <c r="JG92" s="156"/>
      <c r="JH92" s="49"/>
      <c r="JI92" s="49"/>
      <c r="JJ92" s="49"/>
      <c r="JK92" s="49"/>
      <c r="JL92" s="49"/>
      <c r="JM92" s="49"/>
      <c r="JN92" s="144"/>
      <c r="JO92" s="54"/>
      <c r="JP92" s="55"/>
      <c r="JQ92" s="51"/>
      <c r="JR92" s="49"/>
      <c r="JS92" s="47"/>
      <c r="JT92" s="47"/>
      <c r="JU92" s="47"/>
      <c r="JV92" s="245"/>
      <c r="JW92" s="53"/>
      <c r="JX92" s="49"/>
      <c r="JY92" s="49"/>
      <c r="JZ92" s="49"/>
      <c r="KA92" s="144"/>
      <c r="KB92" s="51"/>
      <c r="KC92" s="49"/>
      <c r="KD92" s="49"/>
      <c r="KE92" s="49"/>
      <c r="KF92" s="49"/>
      <c r="KG92" s="49"/>
      <c r="KH92" s="49"/>
      <c r="KI92" s="49"/>
      <c r="KJ92" s="150">
        <v>0.03</v>
      </c>
      <c r="KK92" s="53"/>
      <c r="KL92" s="49"/>
      <c r="KM92" s="49"/>
      <c r="KN92" s="49"/>
      <c r="KO92" s="49"/>
      <c r="KP92" s="49"/>
      <c r="KQ92" s="49"/>
      <c r="KR92" s="49"/>
      <c r="KS92" s="49"/>
      <c r="KT92" s="49"/>
      <c r="KU92" s="49"/>
      <c r="KV92" s="49"/>
      <c r="KW92" s="156"/>
      <c r="KX92" s="156"/>
      <c r="KY92" s="156"/>
      <c r="KZ92" s="49"/>
      <c r="LA92" s="49"/>
      <c r="LB92" s="49"/>
      <c r="LC92" s="49"/>
      <c r="LD92" s="49"/>
      <c r="LE92" s="156"/>
      <c r="LF92" s="49"/>
      <c r="LG92" s="49"/>
      <c r="LH92" s="49"/>
      <c r="LI92" s="49"/>
      <c r="LJ92" s="49"/>
      <c r="LK92" s="49"/>
      <c r="LL92" s="49"/>
      <c r="LM92" s="49"/>
      <c r="LN92" s="156"/>
      <c r="LO92" s="49"/>
      <c r="LP92" s="49"/>
      <c r="LQ92" s="49"/>
      <c r="LR92" s="49"/>
      <c r="LS92" s="49"/>
      <c r="LT92" s="49"/>
      <c r="LU92" s="56"/>
      <c r="LV92" s="35" t="s">
        <v>531</v>
      </c>
      <c r="LW92" s="36" t="s">
        <v>533</v>
      </c>
      <c r="LX92" s="203" t="s">
        <v>790</v>
      </c>
      <c r="LY92" s="204" t="s">
        <v>996</v>
      </c>
      <c r="LZ92" s="193"/>
      <c r="MA92" s="5" t="s">
        <v>1</v>
      </c>
    </row>
    <row r="93" spans="1:339" ht="17.25" customHeight="1" x14ac:dyDescent="0.15">
      <c r="A93" s="181">
        <v>85</v>
      </c>
      <c r="B93" s="242" t="s">
        <v>533</v>
      </c>
      <c r="C93" s="37"/>
      <c r="D93" s="37"/>
      <c r="E93" s="38" t="s">
        <v>345</v>
      </c>
      <c r="F93" s="36">
        <v>42</v>
      </c>
      <c r="G93" s="36" t="s">
        <v>365</v>
      </c>
      <c r="H93" s="36"/>
      <c r="I93" s="39" t="s">
        <v>348</v>
      </c>
      <c r="J93" s="40" t="s">
        <v>348</v>
      </c>
      <c r="K93" s="40" t="s">
        <v>348</v>
      </c>
      <c r="L93" s="40" t="s">
        <v>348</v>
      </c>
      <c r="M93" s="40" t="s">
        <v>348</v>
      </c>
      <c r="N93" s="40" t="s">
        <v>348</v>
      </c>
      <c r="O93" s="40" t="s">
        <v>348</v>
      </c>
      <c r="P93" s="40" t="s">
        <v>348</v>
      </c>
      <c r="Q93" s="40" t="s">
        <v>348</v>
      </c>
      <c r="R93" s="41" t="s">
        <v>348</v>
      </c>
      <c r="S93" s="42" t="s">
        <v>348</v>
      </c>
      <c r="T93" s="40" t="s">
        <v>348</v>
      </c>
      <c r="U93" s="40" t="s">
        <v>348</v>
      </c>
      <c r="V93" s="40" t="s">
        <v>348</v>
      </c>
      <c r="W93" s="40" t="s">
        <v>348</v>
      </c>
      <c r="X93" s="40" t="s">
        <v>348</v>
      </c>
      <c r="Y93" s="40" t="s">
        <v>348</v>
      </c>
      <c r="Z93" s="40" t="s">
        <v>348</v>
      </c>
      <c r="AA93" s="40" t="s">
        <v>348</v>
      </c>
      <c r="AB93" s="41" t="s">
        <v>348</v>
      </c>
      <c r="AC93" s="42" t="s">
        <v>348</v>
      </c>
      <c r="AD93" s="40" t="s">
        <v>348</v>
      </c>
      <c r="AE93" s="40" t="s">
        <v>348</v>
      </c>
      <c r="AF93" s="40" t="s">
        <v>348</v>
      </c>
      <c r="AG93" s="40" t="s">
        <v>348</v>
      </c>
      <c r="AH93" s="40" t="s">
        <v>348</v>
      </c>
      <c r="AI93" s="40" t="s">
        <v>347</v>
      </c>
      <c r="AJ93" s="40" t="s">
        <v>347</v>
      </c>
      <c r="AK93" s="40" t="s">
        <v>347</v>
      </c>
      <c r="AL93" s="41" t="s">
        <v>348</v>
      </c>
      <c r="AM93" s="42" t="s">
        <v>348</v>
      </c>
      <c r="AN93" s="40" t="s">
        <v>348</v>
      </c>
      <c r="AO93" s="40" t="s">
        <v>348</v>
      </c>
      <c r="AP93" s="40" t="s">
        <v>348</v>
      </c>
      <c r="AQ93" s="40" t="s">
        <v>348</v>
      </c>
      <c r="AR93" s="40" t="s">
        <v>348</v>
      </c>
      <c r="AS93" s="40" t="s">
        <v>348</v>
      </c>
      <c r="AT93" s="40" t="s">
        <v>348</v>
      </c>
      <c r="AU93" s="40" t="s">
        <v>348</v>
      </c>
      <c r="AV93" s="41" t="s">
        <v>348</v>
      </c>
      <c r="AW93" s="42" t="s">
        <v>348</v>
      </c>
      <c r="AX93" s="40" t="s">
        <v>348</v>
      </c>
      <c r="AY93" s="40" t="s">
        <v>348</v>
      </c>
      <c r="AZ93" s="40" t="s">
        <v>348</v>
      </c>
      <c r="BA93" s="40" t="s">
        <v>348</v>
      </c>
      <c r="BB93" s="40" t="s">
        <v>348</v>
      </c>
      <c r="BC93" s="40" t="s">
        <v>348</v>
      </c>
      <c r="BD93" s="40" t="s">
        <v>348</v>
      </c>
      <c r="BE93" s="40" t="s">
        <v>348</v>
      </c>
      <c r="BF93" s="41" t="s">
        <v>348</v>
      </c>
      <c r="BG93" s="42" t="s">
        <v>348</v>
      </c>
      <c r="BH93" s="40" t="s">
        <v>348</v>
      </c>
      <c r="BI93" s="40" t="s">
        <v>348</v>
      </c>
      <c r="BJ93" s="40" t="s">
        <v>348</v>
      </c>
      <c r="BK93" s="40" t="s">
        <v>348</v>
      </c>
      <c r="BL93" s="40" t="s">
        <v>348</v>
      </c>
      <c r="BM93" s="40" t="s">
        <v>348</v>
      </c>
      <c r="BN93" s="40" t="s">
        <v>348</v>
      </c>
      <c r="BO93" s="40" t="s">
        <v>348</v>
      </c>
      <c r="BP93" s="41" t="s">
        <v>348</v>
      </c>
      <c r="BQ93" s="43" t="s">
        <v>348</v>
      </c>
      <c r="BR93" s="40" t="s">
        <v>348</v>
      </c>
      <c r="BS93" s="40" t="s">
        <v>348</v>
      </c>
      <c r="BT93" s="40" t="s">
        <v>348</v>
      </c>
      <c r="BU93" s="40" t="s">
        <v>348</v>
      </c>
      <c r="BV93" s="40" t="s">
        <v>348</v>
      </c>
      <c r="BW93" s="40" t="s">
        <v>348</v>
      </c>
      <c r="BX93" s="40" t="s">
        <v>348</v>
      </c>
      <c r="BY93" s="40" t="s">
        <v>348</v>
      </c>
      <c r="BZ93" s="41" t="s">
        <v>348</v>
      </c>
      <c r="CA93" s="42" t="s">
        <v>348</v>
      </c>
      <c r="CB93" s="40" t="s">
        <v>348</v>
      </c>
      <c r="CC93" s="40" t="s">
        <v>348</v>
      </c>
      <c r="CD93" s="40" t="s">
        <v>348</v>
      </c>
      <c r="CE93" s="40" t="s">
        <v>348</v>
      </c>
      <c r="CF93" s="40" t="s">
        <v>348</v>
      </c>
      <c r="CG93" s="40" t="s">
        <v>348</v>
      </c>
      <c r="CH93" s="40" t="s">
        <v>348</v>
      </c>
      <c r="CI93" s="40" t="s">
        <v>348</v>
      </c>
      <c r="CJ93" s="41" t="s">
        <v>348</v>
      </c>
      <c r="CK93" s="42" t="s">
        <v>348</v>
      </c>
      <c r="CL93" s="40" t="s">
        <v>348</v>
      </c>
      <c r="CM93" s="40" t="s">
        <v>348</v>
      </c>
      <c r="CN93" s="40" t="s">
        <v>348</v>
      </c>
      <c r="CO93" s="40" t="s">
        <v>348</v>
      </c>
      <c r="CP93" s="40" t="s">
        <v>348</v>
      </c>
      <c r="CQ93" s="40" t="s">
        <v>348</v>
      </c>
      <c r="CR93" s="40" t="s">
        <v>348</v>
      </c>
      <c r="CS93" s="40" t="s">
        <v>348</v>
      </c>
      <c r="CT93" s="44" t="s">
        <v>348</v>
      </c>
      <c r="CU93" s="32" t="s">
        <v>354</v>
      </c>
      <c r="CV93" s="47">
        <v>2</v>
      </c>
      <c r="CW93" s="47">
        <v>3</v>
      </c>
      <c r="CX93" s="47">
        <v>3</v>
      </c>
      <c r="CY93" s="55">
        <v>4</v>
      </c>
      <c r="CZ93" s="34" t="s">
        <v>354</v>
      </c>
      <c r="DA93" s="47">
        <f t="shared" si="50"/>
        <v>2</v>
      </c>
      <c r="DB93" s="47">
        <f t="shared" si="51"/>
        <v>6</v>
      </c>
      <c r="DC93" s="47">
        <f t="shared" si="52"/>
        <v>18</v>
      </c>
      <c r="DD93" s="179">
        <f t="shared" si="53"/>
        <v>72</v>
      </c>
      <c r="DE93" s="32">
        <v>100</v>
      </c>
      <c r="DF93" s="47">
        <v>150</v>
      </c>
      <c r="DG93" s="47">
        <v>300</v>
      </c>
      <c r="DH93" s="47">
        <v>500</v>
      </c>
      <c r="DI93" s="55">
        <v>1500</v>
      </c>
      <c r="DJ93" s="174">
        <v>1</v>
      </c>
      <c r="DK93" s="49">
        <f t="shared" si="54"/>
        <v>0.75</v>
      </c>
      <c r="DL93" s="49">
        <f t="shared" si="55"/>
        <v>0.5</v>
      </c>
      <c r="DM93" s="49">
        <f t="shared" si="56"/>
        <v>0.27777777777777779</v>
      </c>
      <c r="DN93" s="56">
        <f t="shared" si="57"/>
        <v>0.20833333333333331</v>
      </c>
      <c r="DO93" s="45" t="s">
        <v>357</v>
      </c>
      <c r="DP93" s="31"/>
      <c r="DQ93" s="46">
        <v>4</v>
      </c>
      <c r="DR93" s="32">
        <v>65</v>
      </c>
      <c r="DS93" s="47">
        <v>10</v>
      </c>
      <c r="DT93" s="47">
        <v>31</v>
      </c>
      <c r="DU93" s="47">
        <v>12</v>
      </c>
      <c r="DV93" s="47">
        <v>7</v>
      </c>
      <c r="DW93" s="47">
        <v>7</v>
      </c>
      <c r="DX93" s="47">
        <v>35</v>
      </c>
      <c r="DY93" s="47">
        <v>44</v>
      </c>
      <c r="DZ93" s="48">
        <f t="shared" si="58"/>
        <v>38</v>
      </c>
      <c r="EA93" s="32">
        <f>RANK(DR93,$DR$9:$DR$350,0)</f>
        <v>116</v>
      </c>
      <c r="EB93" s="47">
        <f>RANK(DS93,$DS$9:$DS$350,0)</f>
        <v>287</v>
      </c>
      <c r="EC93" s="47">
        <f>RANK(DT93,$DT$9:$DT$350,0)</f>
        <v>138</v>
      </c>
      <c r="ED93" s="47">
        <f>RANK(DU93,$DU$9:$DU$350,0)</f>
        <v>260</v>
      </c>
      <c r="EE93" s="47">
        <f>RANK(DV93,$DV$9:$DV$350,0)</f>
        <v>263</v>
      </c>
      <c r="EF93" s="47">
        <f>RANK(DW93,$DW$9:$DW$350,0)</f>
        <v>247</v>
      </c>
      <c r="EG93" s="47">
        <f>RANK(DX93,$DX$9:$DX$350,0)</f>
        <v>140</v>
      </c>
      <c r="EH93" s="47">
        <f>RANK(DY93,$DY$9:$DY$350,0)</f>
        <v>106</v>
      </c>
      <c r="EI93" s="48">
        <f>RANK(DZ93,$DZ$9:$DZ$350,0)</f>
        <v>216</v>
      </c>
      <c r="EJ93" s="32">
        <f>COUNTIFS($DR$9:$DR$350,"&gt;"&amp;DR93,$DO$9:$DO$350,DO93)+1</f>
        <v>27</v>
      </c>
      <c r="EK93" s="47">
        <f>COUNTIFS($DS$9:$DS$350,"&gt;"&amp;DS93,$DO$9:$DO$350,DO93)+1</f>
        <v>50</v>
      </c>
      <c r="EL93" s="47">
        <f>COUNTIFS($DT$9:$DT$350,"&gt;"&amp;DT93,$DO$9:$DO$350,DO93)+1</f>
        <v>45</v>
      </c>
      <c r="EM93" s="47">
        <f>COUNTIFS($DU$9:$DU$350,"&gt;"&amp;DU93,$DO$9:$DO$350,DO93)+1</f>
        <v>49</v>
      </c>
      <c r="EN93" s="47">
        <f>COUNTIFS($DV$9:$DV$350,"&gt;"&amp;DV93,$DO$9:$DO$350,DO93)+1</f>
        <v>39</v>
      </c>
      <c r="EO93" s="47">
        <f>COUNTIFS($DW$9:$DW$350,"&gt;"&amp;DW93,$DO$9:$DO$350,DO93)+1</f>
        <v>38</v>
      </c>
      <c r="EP93" s="47">
        <f>COUNTIFS($DX$9:$DX$350,"&gt;"&amp;DX93,$DO$9:$DO$350,DO93)+1</f>
        <v>41</v>
      </c>
      <c r="EQ93" s="47">
        <f>COUNTIFS($DY$9:$DY$350,"&gt;"&amp;DY93,$DO$9:$DO$350,DO93)+1</f>
        <v>37</v>
      </c>
      <c r="ER93" s="48">
        <f>COUNTIFS($DZ$9:$DZ$350,"&gt;"&amp;DZ93,$DO$9:$DO$350,DO93)+1</f>
        <v>44</v>
      </c>
      <c r="ES93" s="164">
        <f t="shared" si="59"/>
        <v>1.55</v>
      </c>
      <c r="ET93" s="165">
        <f t="shared" si="60"/>
        <v>0.24</v>
      </c>
      <c r="EU93" s="165">
        <f t="shared" si="61"/>
        <v>0.74</v>
      </c>
      <c r="EV93" s="165">
        <f t="shared" si="62"/>
        <v>0.28999999999999998</v>
      </c>
      <c r="EW93" s="165">
        <f t="shared" si="63"/>
        <v>0.17</v>
      </c>
      <c r="EX93" s="165">
        <f t="shared" si="64"/>
        <v>0.17</v>
      </c>
      <c r="EY93" s="165">
        <f t="shared" si="65"/>
        <v>0.83</v>
      </c>
      <c r="EZ93" s="165">
        <f t="shared" si="66"/>
        <v>1.05</v>
      </c>
      <c r="FA93" s="213">
        <f t="shared" si="67"/>
        <v>0.9</v>
      </c>
      <c r="FB93" s="164">
        <f>ROUND(((ES93-AVERAGE(ES$9:ES$350))/STDEVP(ES$9:ES$350)*10+50),2)</f>
        <v>71</v>
      </c>
      <c r="FC93" s="165">
        <f>ROUND(((ET93-AVERAGE(ET$9:ET$350))/STDEVP(ET$9:ET$350)*10+50),2)</f>
        <v>36.44</v>
      </c>
      <c r="FD93" s="165">
        <f>ROUND(((EU93-AVERAGE(EU$9:EU$350))/STDEVP(EU$9:EU$350)*10+50),2)</f>
        <v>56.25</v>
      </c>
      <c r="FE93" s="165">
        <f>ROUND(((EV93-AVERAGE(EV$9:EV$350))/STDEVP(EV$9:EV$350)*10+50),2)</f>
        <v>38.880000000000003</v>
      </c>
      <c r="FF93" s="165">
        <f>ROUND(((EW93-AVERAGE(EW$9:EW$350))/STDEVP(EW$9:EW$350)*10+50),2)</f>
        <v>42.34</v>
      </c>
      <c r="FG93" s="165">
        <f>ROUND(((EX93-AVERAGE(EX$9:EX$350))/STDEVP(EX$9:EX$350)*10+50),2)</f>
        <v>43.51</v>
      </c>
      <c r="FH93" s="165">
        <f>ROUND(((EY93-AVERAGE(EY$9:EY$350))/STDEVP(EY$9:EY$350)*10+50),2)</f>
        <v>55.7</v>
      </c>
      <c r="FI93" s="165">
        <f>ROUND(((EZ93-AVERAGE(EZ$9:EZ$350))/STDEVP(EZ$9:EZ$350)*10+50),2)</f>
        <v>62.47</v>
      </c>
      <c r="FJ93" s="166">
        <f>ROUND(((FA93-AVERAGE(FA$9:FA$350))/STDEVP(FA$9:FA$350)*10+50),2)</f>
        <v>47.33</v>
      </c>
      <c r="FK93" s="32">
        <f>RANK(FB93,$FB$9:$FB$350,0)</f>
        <v>7</v>
      </c>
      <c r="FL93" s="47">
        <f>RANK(FC93,$FC$9:$FC$350,0)</f>
        <v>313</v>
      </c>
      <c r="FM93" s="47">
        <f>RANK(FD93,$FD$9:$FD$350,0)</f>
        <v>74</v>
      </c>
      <c r="FN93" s="47">
        <f>RANK(FE93,$FE$9:$FE$350,0)</f>
        <v>275</v>
      </c>
      <c r="FO93" s="47">
        <f>RANK(FF93,$FF$9:$FF$350,0)</f>
        <v>263</v>
      </c>
      <c r="FP93" s="47">
        <f>RANK(FG93,$FG$9:$FG$350,0)</f>
        <v>227</v>
      </c>
      <c r="FQ93" s="47">
        <f>RANK(FH93,$FH$9:$FH$350,0)</f>
        <v>87</v>
      </c>
      <c r="FR93" s="47">
        <f>RANK(FI93,$FI$9:$FI$350,0)</f>
        <v>30</v>
      </c>
      <c r="FS93" s="48">
        <f>RANK(FJ93,$FJ$9:$FJ$350,0)</f>
        <v>167</v>
      </c>
      <c r="FT93" s="164">
        <f>ROUND(AVERAGEIF($DO$9:$DO$347,$DO93,$ES$9:$ES$347),2)</f>
        <v>0.97</v>
      </c>
      <c r="FU93" s="165">
        <f>ROUND(AVERAGEIF($DO$9:$DO$347,$DO93,$ET$9:$ET$347),2)</f>
        <v>0.37</v>
      </c>
      <c r="FV93" s="165">
        <f>ROUND(AVERAGEIF($DO$9:$DO$347,$DO93,$EU$9:$EU$347),2)</f>
        <v>0.82</v>
      </c>
      <c r="FW93" s="165">
        <f>ROUND(AVERAGEIF($DO$9:$DO$347,$DO93,$EV$9:$EV$347),2)</f>
        <v>0.42</v>
      </c>
      <c r="FX93" s="165">
        <f>ROUND(AVERAGEIF($DO$9:$DO$347,$DO93,$EW$9:$EW$347),2)</f>
        <v>0.16</v>
      </c>
      <c r="FY93" s="165">
        <f>ROUND(AVERAGEIF($DO$9:$DO$347,$DO93,$EX$9:$EX$347),2)</f>
        <v>0.15</v>
      </c>
      <c r="FZ93" s="165">
        <f>ROUND(AVERAGEIF($DO$9:$DO$347,$DO93,$EY$9:$EY$347),2)</f>
        <v>0.78</v>
      </c>
      <c r="GA93" s="165">
        <f>ROUND(AVERAGEIF($DO$9:$DO$347,$DO93,$EZ$9:$EZ$347),2)</f>
        <v>0.92</v>
      </c>
      <c r="GB93" s="166">
        <f>ROUND(AVERAGEIF($DO$9:$DO$347,$DO93,$FA$9:$FA$347),2)</f>
        <v>0.98</v>
      </c>
      <c r="GC93" s="239">
        <f t="shared" si="68"/>
        <v>0.58000000000000007</v>
      </c>
      <c r="GD93" s="243">
        <f t="shared" si="69"/>
        <v>-0.13</v>
      </c>
      <c r="GE93" s="243">
        <f t="shared" si="70"/>
        <v>-7.999999999999996E-2</v>
      </c>
      <c r="GF93" s="243">
        <f t="shared" si="71"/>
        <v>-0.13</v>
      </c>
      <c r="GG93" s="243">
        <f t="shared" si="72"/>
        <v>1.0000000000000009E-2</v>
      </c>
      <c r="GH93" s="243">
        <f t="shared" si="73"/>
        <v>2.0000000000000018E-2</v>
      </c>
      <c r="GI93" s="243">
        <f t="shared" si="74"/>
        <v>4.9999999999999933E-2</v>
      </c>
      <c r="GJ93" s="243">
        <f t="shared" si="75"/>
        <v>0.13</v>
      </c>
      <c r="GK93" s="244">
        <f t="shared" si="76"/>
        <v>-7.999999999999996E-2</v>
      </c>
      <c r="GL93" s="238">
        <f>COUNTIFS($ES$9:$ES$350,"&gt;"&amp;ES93,$DO$9:$DO$350,$DO93)+1</f>
        <v>4</v>
      </c>
      <c r="GM93" s="240">
        <f>COUNTIFS($ET$9:$ET$350,"&gt;"&amp;ET93,$DO$9:$DO$350,$DO93)+1</f>
        <v>60</v>
      </c>
      <c r="GN93" s="240">
        <f>COUNTIFS($EU$9:$EU$350,"&gt;"&amp;EU93,$DO$9:$DO$350,$DO93)+1</f>
        <v>35</v>
      </c>
      <c r="GO93" s="240">
        <f>COUNTIFS($EV$9:$EV$350,"&gt;"&amp;EV93,$DO$9:$DO$350,$DO93)+1</f>
        <v>49</v>
      </c>
      <c r="GP93" s="240">
        <f>COUNTIFS($EW$9:$EW$350,"&gt;"&amp;EW93,$DO$9:$DO$350,$DO93)+1</f>
        <v>15</v>
      </c>
      <c r="GQ93" s="240">
        <f>COUNTIFS($EX$9:$EX$350,"&gt;"&amp;EX93,$DO$9:$DO$350,$DO93)+1</f>
        <v>15</v>
      </c>
      <c r="GR93" s="240">
        <f>COUNTIFS($EY$9:$EY$350,"&gt;"&amp;EY93,$DO$9:$DO$350,$DO93)+1</f>
        <v>21</v>
      </c>
      <c r="GS93" s="240">
        <f>COUNTIFS($EZ$9:$EZ$350,"&gt;"&amp;EZ93,$DO$9:$DO$350,$DO93)+1</f>
        <v>17</v>
      </c>
      <c r="GT93" s="241">
        <f>COUNTIFS($FA$9:$FA$350,"&gt;"&amp;FA93,$DO$9:$DO$350,$DO93)+1</f>
        <v>37</v>
      </c>
      <c r="GU93" s="167"/>
      <c r="GV93" s="49"/>
      <c r="GW93" s="49"/>
      <c r="GX93" s="49"/>
      <c r="GY93" s="49"/>
      <c r="GZ93" s="50"/>
      <c r="HA93" s="51"/>
      <c r="HB93" s="52"/>
      <c r="HC93" s="53"/>
      <c r="HD93" s="49"/>
      <c r="HE93" s="49"/>
      <c r="HF93" s="49"/>
      <c r="HG93" s="49"/>
      <c r="HH93" s="49"/>
      <c r="HI93" s="49"/>
      <c r="HJ93" s="144"/>
      <c r="HK93" s="51"/>
      <c r="HL93" s="49"/>
      <c r="HM93" s="49"/>
      <c r="HN93" s="49"/>
      <c r="HO93" s="49"/>
      <c r="HP93" s="49"/>
      <c r="HQ93" s="49"/>
      <c r="HR93" s="150"/>
      <c r="HS93" s="53"/>
      <c r="HT93" s="49"/>
      <c r="HU93" s="49"/>
      <c r="HV93" s="49"/>
      <c r="HW93" s="49"/>
      <c r="HX93" s="49"/>
      <c r="HY93" s="49"/>
      <c r="HZ93" s="144"/>
      <c r="IA93" s="51"/>
      <c r="IB93" s="49"/>
      <c r="IC93" s="49"/>
      <c r="ID93" s="49"/>
      <c r="IE93" s="49"/>
      <c r="IF93" s="49"/>
      <c r="IG93" s="49"/>
      <c r="IH93" s="49"/>
      <c r="II93" s="49"/>
      <c r="IJ93" s="49"/>
      <c r="IK93" s="49"/>
      <c r="IL93" s="49"/>
      <c r="IM93" s="150"/>
      <c r="IN93" s="51"/>
      <c r="IO93" s="49"/>
      <c r="IP93" s="49"/>
      <c r="IQ93" s="49"/>
      <c r="IR93" s="150"/>
      <c r="IS93" s="53"/>
      <c r="IT93" s="49"/>
      <c r="IU93" s="49"/>
      <c r="IV93" s="49"/>
      <c r="IW93" s="49"/>
      <c r="IX93" s="156"/>
      <c r="IY93" s="49"/>
      <c r="IZ93" s="49"/>
      <c r="JA93" s="49"/>
      <c r="JB93" s="49"/>
      <c r="JC93" s="49"/>
      <c r="JD93" s="49"/>
      <c r="JE93" s="49"/>
      <c r="JF93" s="49"/>
      <c r="JG93" s="156"/>
      <c r="JH93" s="49"/>
      <c r="JI93" s="49"/>
      <c r="JJ93" s="49"/>
      <c r="JK93" s="49"/>
      <c r="JL93" s="49"/>
      <c r="JM93" s="49"/>
      <c r="JN93" s="144"/>
      <c r="JO93" s="54"/>
      <c r="JP93" s="55"/>
      <c r="JQ93" s="51"/>
      <c r="JR93" s="49"/>
      <c r="JS93" s="47"/>
      <c r="JT93" s="47"/>
      <c r="JU93" s="47"/>
      <c r="JV93" s="245"/>
      <c r="JW93" s="53"/>
      <c r="JX93" s="49"/>
      <c r="JY93" s="49"/>
      <c r="JZ93" s="49"/>
      <c r="KA93" s="144"/>
      <c r="KB93" s="51"/>
      <c r="KC93" s="49"/>
      <c r="KD93" s="49"/>
      <c r="KE93" s="49"/>
      <c r="KF93" s="49"/>
      <c r="KG93" s="49"/>
      <c r="KH93" s="49"/>
      <c r="KI93" s="49"/>
      <c r="KJ93" s="150"/>
      <c r="KK93" s="53"/>
      <c r="KL93" s="49"/>
      <c r="KM93" s="49"/>
      <c r="KN93" s="49"/>
      <c r="KO93" s="49"/>
      <c r="KP93" s="49"/>
      <c r="KQ93" s="49"/>
      <c r="KR93" s="49"/>
      <c r="KS93" s="49"/>
      <c r="KT93" s="49"/>
      <c r="KU93" s="49"/>
      <c r="KV93" s="49"/>
      <c r="KW93" s="156"/>
      <c r="KX93" s="156"/>
      <c r="KY93" s="156"/>
      <c r="KZ93" s="49"/>
      <c r="LA93" s="49"/>
      <c r="LB93" s="49"/>
      <c r="LC93" s="49"/>
      <c r="LD93" s="49"/>
      <c r="LE93" s="156"/>
      <c r="LF93" s="49">
        <v>0.03</v>
      </c>
      <c r="LG93" s="49"/>
      <c r="LH93" s="49"/>
      <c r="LI93" s="49"/>
      <c r="LJ93" s="49"/>
      <c r="LK93" s="49"/>
      <c r="LL93" s="49"/>
      <c r="LM93" s="49"/>
      <c r="LN93" s="156"/>
      <c r="LO93" s="49"/>
      <c r="LP93" s="49"/>
      <c r="LQ93" s="49"/>
      <c r="LR93" s="49"/>
      <c r="LS93" s="49"/>
      <c r="LT93" s="49"/>
      <c r="LU93" s="56"/>
      <c r="LV93" s="35" t="s">
        <v>532</v>
      </c>
      <c r="LW93" s="36" t="s">
        <v>534</v>
      </c>
      <c r="LX93" s="203" t="s">
        <v>808</v>
      </c>
      <c r="LY93" s="204" t="s">
        <v>408</v>
      </c>
      <c r="LZ93" s="193"/>
      <c r="MA93" s="5" t="s">
        <v>1</v>
      </c>
    </row>
    <row r="94" spans="1:339" ht="17.25" customHeight="1" x14ac:dyDescent="0.15">
      <c r="A94" s="181">
        <v>86</v>
      </c>
      <c r="B94" s="242" t="s">
        <v>534</v>
      </c>
      <c r="C94" s="37"/>
      <c r="D94" s="37"/>
      <c r="E94" s="38" t="s">
        <v>345</v>
      </c>
      <c r="F94" s="36">
        <v>45</v>
      </c>
      <c r="G94" s="36" t="s">
        <v>346</v>
      </c>
      <c r="H94" s="36"/>
      <c r="I94" s="39" t="s">
        <v>348</v>
      </c>
      <c r="J94" s="40" t="s">
        <v>348</v>
      </c>
      <c r="K94" s="40" t="s">
        <v>348</v>
      </c>
      <c r="L94" s="40" t="s">
        <v>348</v>
      </c>
      <c r="M94" s="40" t="s">
        <v>348</v>
      </c>
      <c r="N94" s="40" t="s">
        <v>348</v>
      </c>
      <c r="O94" s="40" t="s">
        <v>348</v>
      </c>
      <c r="P94" s="40" t="s">
        <v>348</v>
      </c>
      <c r="Q94" s="40" t="s">
        <v>348</v>
      </c>
      <c r="R94" s="41" t="s">
        <v>348</v>
      </c>
      <c r="S94" s="42" t="s">
        <v>348</v>
      </c>
      <c r="T94" s="40" t="s">
        <v>348</v>
      </c>
      <c r="U94" s="40" t="s">
        <v>348</v>
      </c>
      <c r="V94" s="40" t="s">
        <v>348</v>
      </c>
      <c r="W94" s="40" t="s">
        <v>348</v>
      </c>
      <c r="X94" s="40" t="s">
        <v>348</v>
      </c>
      <c r="Y94" s="40" t="s">
        <v>348</v>
      </c>
      <c r="Z94" s="40" t="s">
        <v>348</v>
      </c>
      <c r="AA94" s="40" t="s">
        <v>348</v>
      </c>
      <c r="AB94" s="41" t="s">
        <v>348</v>
      </c>
      <c r="AC94" s="42" t="s">
        <v>348</v>
      </c>
      <c r="AD94" s="40" t="s">
        <v>348</v>
      </c>
      <c r="AE94" s="40" t="s">
        <v>348</v>
      </c>
      <c r="AF94" s="40" t="s">
        <v>348</v>
      </c>
      <c r="AG94" s="40" t="s">
        <v>348</v>
      </c>
      <c r="AH94" s="40" t="s">
        <v>348</v>
      </c>
      <c r="AI94" s="40" t="s">
        <v>348</v>
      </c>
      <c r="AJ94" s="40" t="s">
        <v>348</v>
      </c>
      <c r="AK94" s="40" t="s">
        <v>347</v>
      </c>
      <c r="AL94" s="41" t="s">
        <v>347</v>
      </c>
      <c r="AM94" s="42" t="s">
        <v>347</v>
      </c>
      <c r="AN94" s="40" t="s">
        <v>348</v>
      </c>
      <c r="AO94" s="40" t="s">
        <v>348</v>
      </c>
      <c r="AP94" s="40" t="s">
        <v>348</v>
      </c>
      <c r="AQ94" s="40" t="s">
        <v>348</v>
      </c>
      <c r="AR94" s="40" t="s">
        <v>348</v>
      </c>
      <c r="AS94" s="40" t="s">
        <v>348</v>
      </c>
      <c r="AT94" s="40" t="s">
        <v>348</v>
      </c>
      <c r="AU94" s="40" t="s">
        <v>348</v>
      </c>
      <c r="AV94" s="41" t="s">
        <v>348</v>
      </c>
      <c r="AW94" s="42" t="s">
        <v>348</v>
      </c>
      <c r="AX94" s="40" t="s">
        <v>348</v>
      </c>
      <c r="AY94" s="40" t="s">
        <v>348</v>
      </c>
      <c r="AZ94" s="40" t="s">
        <v>348</v>
      </c>
      <c r="BA94" s="40" t="s">
        <v>348</v>
      </c>
      <c r="BB94" s="40" t="s">
        <v>348</v>
      </c>
      <c r="BC94" s="40" t="s">
        <v>348</v>
      </c>
      <c r="BD94" s="40" t="s">
        <v>348</v>
      </c>
      <c r="BE94" s="40" t="s">
        <v>348</v>
      </c>
      <c r="BF94" s="41" t="s">
        <v>348</v>
      </c>
      <c r="BG94" s="42" t="s">
        <v>348</v>
      </c>
      <c r="BH94" s="40" t="s">
        <v>348</v>
      </c>
      <c r="BI94" s="40" t="s">
        <v>348</v>
      </c>
      <c r="BJ94" s="40" t="s">
        <v>348</v>
      </c>
      <c r="BK94" s="40" t="s">
        <v>348</v>
      </c>
      <c r="BL94" s="40" t="s">
        <v>348</v>
      </c>
      <c r="BM94" s="40" t="s">
        <v>348</v>
      </c>
      <c r="BN94" s="40" t="s">
        <v>348</v>
      </c>
      <c r="BO94" s="40" t="s">
        <v>348</v>
      </c>
      <c r="BP94" s="41" t="s">
        <v>348</v>
      </c>
      <c r="BQ94" s="43" t="s">
        <v>348</v>
      </c>
      <c r="BR94" s="40" t="s">
        <v>348</v>
      </c>
      <c r="BS94" s="40" t="s">
        <v>348</v>
      </c>
      <c r="BT94" s="40" t="s">
        <v>348</v>
      </c>
      <c r="BU94" s="40" t="s">
        <v>348</v>
      </c>
      <c r="BV94" s="40" t="s">
        <v>348</v>
      </c>
      <c r="BW94" s="40" t="s">
        <v>348</v>
      </c>
      <c r="BX94" s="40" t="s">
        <v>348</v>
      </c>
      <c r="BY94" s="40" t="s">
        <v>348</v>
      </c>
      <c r="BZ94" s="41" t="s">
        <v>348</v>
      </c>
      <c r="CA94" s="42" t="s">
        <v>348</v>
      </c>
      <c r="CB94" s="40" t="s">
        <v>348</v>
      </c>
      <c r="CC94" s="40" t="s">
        <v>348</v>
      </c>
      <c r="CD94" s="40" t="s">
        <v>348</v>
      </c>
      <c r="CE94" s="40" t="s">
        <v>348</v>
      </c>
      <c r="CF94" s="40" t="s">
        <v>348</v>
      </c>
      <c r="CG94" s="40" t="s">
        <v>348</v>
      </c>
      <c r="CH94" s="40" t="s">
        <v>348</v>
      </c>
      <c r="CI94" s="40" t="s">
        <v>348</v>
      </c>
      <c r="CJ94" s="41" t="s">
        <v>348</v>
      </c>
      <c r="CK94" s="42" t="s">
        <v>348</v>
      </c>
      <c r="CL94" s="40" t="s">
        <v>348</v>
      </c>
      <c r="CM94" s="40" t="s">
        <v>348</v>
      </c>
      <c r="CN94" s="40" t="s">
        <v>348</v>
      </c>
      <c r="CO94" s="40" t="s">
        <v>348</v>
      </c>
      <c r="CP94" s="40" t="s">
        <v>348</v>
      </c>
      <c r="CQ94" s="40" t="s">
        <v>348</v>
      </c>
      <c r="CR94" s="40" t="s">
        <v>348</v>
      </c>
      <c r="CS94" s="40" t="s">
        <v>348</v>
      </c>
      <c r="CT94" s="44" t="s">
        <v>348</v>
      </c>
      <c r="CU94" s="32" t="s">
        <v>354</v>
      </c>
      <c r="CV94" s="47">
        <v>2</v>
      </c>
      <c r="CW94" s="47">
        <v>3</v>
      </c>
      <c r="CX94" s="47">
        <v>3</v>
      </c>
      <c r="CY94" s="55">
        <v>4</v>
      </c>
      <c r="CZ94" s="34" t="s">
        <v>354</v>
      </c>
      <c r="DA94" s="47">
        <f t="shared" si="50"/>
        <v>2</v>
      </c>
      <c r="DB94" s="47">
        <f t="shared" si="51"/>
        <v>6</v>
      </c>
      <c r="DC94" s="47">
        <f t="shared" si="52"/>
        <v>18</v>
      </c>
      <c r="DD94" s="179">
        <f t="shared" si="53"/>
        <v>72</v>
      </c>
      <c r="DE94" s="32">
        <v>30</v>
      </c>
      <c r="DF94" s="47">
        <v>50</v>
      </c>
      <c r="DG94" s="47">
        <v>90</v>
      </c>
      <c r="DH94" s="47">
        <v>150</v>
      </c>
      <c r="DI94" s="55">
        <v>450</v>
      </c>
      <c r="DJ94" s="174">
        <v>1</v>
      </c>
      <c r="DK94" s="49">
        <f t="shared" si="54"/>
        <v>0.83333333333333337</v>
      </c>
      <c r="DL94" s="49">
        <f t="shared" si="55"/>
        <v>0.5</v>
      </c>
      <c r="DM94" s="49">
        <f t="shared" si="56"/>
        <v>0.27777777777777779</v>
      </c>
      <c r="DN94" s="56">
        <f t="shared" si="57"/>
        <v>0.20833333333333334</v>
      </c>
      <c r="DO94" s="45" t="s">
        <v>355</v>
      </c>
      <c r="DP94" s="31" t="s">
        <v>81</v>
      </c>
      <c r="DQ94" s="46">
        <v>4</v>
      </c>
      <c r="DR94" s="32">
        <v>41</v>
      </c>
      <c r="DS94" s="47">
        <v>40</v>
      </c>
      <c r="DT94" s="47">
        <v>18</v>
      </c>
      <c r="DU94" s="47">
        <v>20</v>
      </c>
      <c r="DV94" s="47">
        <v>13</v>
      </c>
      <c r="DW94" s="47">
        <v>30</v>
      </c>
      <c r="DX94" s="47">
        <v>20</v>
      </c>
      <c r="DY94" s="47">
        <v>18</v>
      </c>
      <c r="DZ94" s="48">
        <f t="shared" si="58"/>
        <v>31</v>
      </c>
      <c r="EA94" s="32">
        <f>RANK(DR94,$DR$9:$DR$350,0)</f>
        <v>206</v>
      </c>
      <c r="EB94" s="47">
        <f>RANK(DS94,$DS$9:$DS$350,0)</f>
        <v>141</v>
      </c>
      <c r="EC94" s="47">
        <f>RANK(DT94,$DT$9:$DT$350,0)</f>
        <v>220</v>
      </c>
      <c r="ED94" s="47">
        <f>RANK(DU94,$DU$9:$DU$350,0)</f>
        <v>195</v>
      </c>
      <c r="EE94" s="47">
        <f>RANK(DV94,$DV$9:$DV$350,0)</f>
        <v>175</v>
      </c>
      <c r="EF94" s="47">
        <f>RANK(DW94,$DW$9:$DW$350,0)</f>
        <v>60</v>
      </c>
      <c r="EG94" s="47">
        <f>RANK(DX94,$DX$9:$DX$350,0)</f>
        <v>218</v>
      </c>
      <c r="EH94" s="47">
        <f>RANK(DY94,$DY$9:$DY$350,0)</f>
        <v>231</v>
      </c>
      <c r="EI94" s="48">
        <f>RANK(DZ94,$DZ$9:$DZ$350,0)</f>
        <v>242</v>
      </c>
      <c r="EJ94" s="32">
        <f>COUNTIFS($DR$9:$DR$350,"&gt;"&amp;DR94,$DO$9:$DO$350,DO94)+1</f>
        <v>36</v>
      </c>
      <c r="EK94" s="47">
        <f>COUNTIFS($DS$9:$DS$350,"&gt;"&amp;DS94,$DO$9:$DO$350,DO94)+1</f>
        <v>41</v>
      </c>
      <c r="EL94" s="47">
        <f>COUNTIFS($DT$9:$DT$350,"&gt;"&amp;DT94,$DO$9:$DO$350,DO94)+1</f>
        <v>38</v>
      </c>
      <c r="EM94" s="47">
        <f>COUNTIFS($DU$9:$DU$350,"&gt;"&amp;DU94,$DO$9:$DO$350,DO94)+1</f>
        <v>34</v>
      </c>
      <c r="EN94" s="47">
        <f>COUNTIFS($DV$9:$DV$350,"&gt;"&amp;DV94,$DO$9:$DO$350,DO94)+1</f>
        <v>33</v>
      </c>
      <c r="EO94" s="47">
        <f>COUNTIFS($DW$9:$DW$350,"&gt;"&amp;DW94,$DO$9:$DO$350,DO94)+1</f>
        <v>42</v>
      </c>
      <c r="EP94" s="47">
        <f>COUNTIFS($DX$9:$DX$350,"&gt;"&amp;DX94,$DO$9:$DO$350,DO94)+1</f>
        <v>33</v>
      </c>
      <c r="EQ94" s="47">
        <f>COUNTIFS($DY$9:$DY$350,"&gt;"&amp;DY94,$DO$9:$DO$350,DO94)+1</f>
        <v>39</v>
      </c>
      <c r="ER94" s="48">
        <f>COUNTIFS($DZ$9:$DZ$350,"&gt;"&amp;DZ94,$DO$9:$DO$350,DO94)+1</f>
        <v>38</v>
      </c>
      <c r="ES94" s="164">
        <f t="shared" si="59"/>
        <v>0.91</v>
      </c>
      <c r="ET94" s="165">
        <f t="shared" si="60"/>
        <v>0.89</v>
      </c>
      <c r="EU94" s="165">
        <f t="shared" si="61"/>
        <v>0.4</v>
      </c>
      <c r="EV94" s="165">
        <f t="shared" si="62"/>
        <v>0.44</v>
      </c>
      <c r="EW94" s="165">
        <f t="shared" si="63"/>
        <v>0.28999999999999998</v>
      </c>
      <c r="EX94" s="165">
        <f t="shared" si="64"/>
        <v>0.67</v>
      </c>
      <c r="EY94" s="165">
        <f t="shared" si="65"/>
        <v>0.44</v>
      </c>
      <c r="EZ94" s="165">
        <f t="shared" si="66"/>
        <v>0.4</v>
      </c>
      <c r="FA94" s="213">
        <f t="shared" si="67"/>
        <v>0.69</v>
      </c>
      <c r="FB94" s="164">
        <f>ROUND(((ES94-AVERAGE(ES$9:ES$350))/STDEVP(ES$9:ES$350)*10+50),2)</f>
        <v>47.36</v>
      </c>
      <c r="FC94" s="165">
        <f>ROUND(((ET94-AVERAGE(ET$9:ET$350))/STDEVP(ET$9:ET$350)*10+50),2)</f>
        <v>54.61</v>
      </c>
      <c r="FD94" s="165">
        <f>ROUND(((EU94-AVERAGE(EU$9:EU$350))/STDEVP(EU$9:EU$350)*10+50),2)</f>
        <v>42.98</v>
      </c>
      <c r="FE94" s="165">
        <f>ROUND(((EV94-AVERAGE(EV$9:EV$350))/STDEVP(EV$9:EV$350)*10+50),2)</f>
        <v>46.51</v>
      </c>
      <c r="FF94" s="165">
        <f>ROUND(((EW94-AVERAGE(EW$9:EW$350))/STDEVP(EW$9:EW$350)*10+50),2)</f>
        <v>46.42</v>
      </c>
      <c r="FG94" s="165">
        <f>ROUND(((EX94-AVERAGE(EX$9:EX$350))/STDEVP(EX$9:EX$350)*10+50),2)</f>
        <v>61.24</v>
      </c>
      <c r="FH94" s="165">
        <f>ROUND(((EY94-AVERAGE(EY$9:EY$350))/STDEVP(EY$9:EY$350)*10+50),2)</f>
        <v>43.97</v>
      </c>
      <c r="FI94" s="165">
        <f>ROUND(((EZ94-AVERAGE(EZ$9:EZ$350))/STDEVP(EZ$9:EZ$350)*10+50),2)</f>
        <v>42.99</v>
      </c>
      <c r="FJ94" s="166">
        <f>ROUND(((FA94-AVERAGE(FA$9:FA$350))/STDEVP(FA$9:FA$350)*10+50),2)</f>
        <v>39.869999999999997</v>
      </c>
      <c r="FK94" s="32">
        <f>RANK(FB94,$FB$9:$FB$350,0)</f>
        <v>190</v>
      </c>
      <c r="FL94" s="47">
        <f>RANK(FC94,$FC$9:$FC$350,0)</f>
        <v>102</v>
      </c>
      <c r="FM94" s="47">
        <f>RANK(FD94,$FD$9:$FD$350,0)</f>
        <v>240</v>
      </c>
      <c r="FN94" s="47">
        <f>RANK(FE94,$FE$9:$FE$350,0)</f>
        <v>199</v>
      </c>
      <c r="FO94" s="47">
        <f>RANK(FF94,$FF$9:$FF$350,0)</f>
        <v>155</v>
      </c>
      <c r="FP94" s="47">
        <f>RANK(FG94,$FG$9:$FG$350,0)</f>
        <v>42</v>
      </c>
      <c r="FQ94" s="47">
        <f>RANK(FH94,$FH$9:$FH$350,0)</f>
        <v>215</v>
      </c>
      <c r="FR94" s="47">
        <f>RANK(FI94,$FI$9:$FI$350,0)</f>
        <v>240</v>
      </c>
      <c r="FS94" s="48">
        <f>RANK(FJ94,$FJ$9:$FJ$350,0)</f>
        <v>286</v>
      </c>
      <c r="FT94" s="164">
        <f>ROUND(AVERAGEIF($DO$9:$DO$347,$DO94,$ES$9:$ES$347),2)</f>
        <v>0.95</v>
      </c>
      <c r="FU94" s="165">
        <f>ROUND(AVERAGEIF($DO$9:$DO$347,$DO94,$ET$9:$ET$347),2)</f>
        <v>0.99</v>
      </c>
      <c r="FV94" s="165">
        <f>ROUND(AVERAGEIF($DO$9:$DO$347,$DO94,$EU$9:$EU$347),2)</f>
        <v>0.44</v>
      </c>
      <c r="FW94" s="165">
        <f>ROUND(AVERAGEIF($DO$9:$DO$347,$DO94,$EV$9:$EV$347),2)</f>
        <v>0.45</v>
      </c>
      <c r="FX94" s="165">
        <f>ROUND(AVERAGEIF($DO$9:$DO$347,$DO94,$EW$9:$EW$347),2)</f>
        <v>0.36</v>
      </c>
      <c r="FY94" s="165">
        <f>ROUND(AVERAGEIF($DO$9:$DO$347,$DO94,$EX$9:$EX$347),2)</f>
        <v>0.84</v>
      </c>
      <c r="FZ94" s="165">
        <f>ROUND(AVERAGEIF($DO$9:$DO$347,$DO94,$EY$9:$EY$347),2)</f>
        <v>0.46</v>
      </c>
      <c r="GA94" s="165">
        <f>ROUND(AVERAGEIF($DO$9:$DO$347,$DO94,$EZ$9:$EZ$347),2)</f>
        <v>0.44</v>
      </c>
      <c r="GB94" s="166">
        <f>ROUND(AVERAGEIF($DO$9:$DO$347,$DO94,$FA$9:$FA$347),2)</f>
        <v>0.8</v>
      </c>
      <c r="GC94" s="239">
        <f t="shared" si="68"/>
        <v>-3.9999999999999925E-2</v>
      </c>
      <c r="GD94" s="243">
        <f t="shared" si="69"/>
        <v>-9.9999999999999978E-2</v>
      </c>
      <c r="GE94" s="243">
        <f t="shared" si="70"/>
        <v>-3.999999999999998E-2</v>
      </c>
      <c r="GF94" s="243">
        <f t="shared" si="71"/>
        <v>-1.0000000000000009E-2</v>
      </c>
      <c r="GG94" s="243">
        <f t="shared" si="72"/>
        <v>-7.0000000000000007E-2</v>
      </c>
      <c r="GH94" s="243">
        <f t="shared" si="73"/>
        <v>-0.16999999999999993</v>
      </c>
      <c r="GI94" s="243">
        <f t="shared" si="74"/>
        <v>-2.0000000000000018E-2</v>
      </c>
      <c r="GJ94" s="243">
        <f t="shared" si="75"/>
        <v>-3.999999999999998E-2</v>
      </c>
      <c r="GK94" s="244">
        <f t="shared" si="76"/>
        <v>-0.1100000000000001</v>
      </c>
      <c r="GL94" s="238">
        <f>COUNTIFS($ES$9:$ES$350,"&gt;"&amp;ES94,$DO$9:$DO$350,$DO94)+1</f>
        <v>31</v>
      </c>
      <c r="GM94" s="240">
        <f>COUNTIFS($ET$9:$ET$350,"&gt;"&amp;ET94,$DO$9:$DO$350,$DO94)+1</f>
        <v>39</v>
      </c>
      <c r="GN94" s="240">
        <f>COUNTIFS($EU$9:$EU$350,"&gt;"&amp;EU94,$DO$9:$DO$350,$DO94)+1</f>
        <v>34</v>
      </c>
      <c r="GO94" s="240">
        <f>COUNTIFS($EV$9:$EV$350,"&gt;"&amp;EV94,$DO$9:$DO$350,$DO94)+1</f>
        <v>31</v>
      </c>
      <c r="GP94" s="240">
        <f>COUNTIFS($EW$9:$EW$350,"&gt;"&amp;EW94,$DO$9:$DO$350,$DO94)+1</f>
        <v>37</v>
      </c>
      <c r="GQ94" s="240">
        <f>COUNTIFS($EX$9:$EX$350,"&gt;"&amp;EX94,$DO$9:$DO$350,$DO94)+1</f>
        <v>38</v>
      </c>
      <c r="GR94" s="240">
        <f>COUNTIFS($EY$9:$EY$350,"&gt;"&amp;EY94,$DO$9:$DO$350,$DO94)+1</f>
        <v>25</v>
      </c>
      <c r="GS94" s="240">
        <f>COUNTIFS($EZ$9:$EZ$350,"&gt;"&amp;EZ94,$DO$9:$DO$350,$DO94)+1</f>
        <v>36</v>
      </c>
      <c r="GT94" s="241">
        <f>COUNTIFS($FA$9:$FA$350,"&gt;"&amp;FA94,$DO$9:$DO$350,$DO94)+1</f>
        <v>36</v>
      </c>
      <c r="GU94" s="167"/>
      <c r="GV94" s="49"/>
      <c r="GW94" s="49"/>
      <c r="GX94" s="49"/>
      <c r="GY94" s="49"/>
      <c r="GZ94" s="50"/>
      <c r="HA94" s="51"/>
      <c r="HB94" s="52"/>
      <c r="HC94" s="53"/>
      <c r="HD94" s="49"/>
      <c r="HE94" s="49"/>
      <c r="HF94" s="49"/>
      <c r="HG94" s="49"/>
      <c r="HH94" s="49"/>
      <c r="HI94" s="49"/>
      <c r="HJ94" s="144"/>
      <c r="HK94" s="51"/>
      <c r="HL94" s="49"/>
      <c r="HM94" s="49"/>
      <c r="HN94" s="49"/>
      <c r="HO94" s="49"/>
      <c r="HP94" s="49"/>
      <c r="HQ94" s="49"/>
      <c r="HR94" s="150"/>
      <c r="HS94" s="53"/>
      <c r="HT94" s="49"/>
      <c r="HU94" s="49"/>
      <c r="HV94" s="49"/>
      <c r="HW94" s="49"/>
      <c r="HX94" s="49"/>
      <c r="HY94" s="49"/>
      <c r="HZ94" s="144"/>
      <c r="IA94" s="51"/>
      <c r="IB94" s="49"/>
      <c r="IC94" s="49"/>
      <c r="ID94" s="49"/>
      <c r="IE94" s="49"/>
      <c r="IF94" s="49"/>
      <c r="IG94" s="49"/>
      <c r="IH94" s="49"/>
      <c r="II94" s="49"/>
      <c r="IJ94" s="49"/>
      <c r="IK94" s="49"/>
      <c r="IL94" s="49"/>
      <c r="IM94" s="150"/>
      <c r="IN94" s="51"/>
      <c r="IO94" s="49"/>
      <c r="IP94" s="49"/>
      <c r="IQ94" s="49"/>
      <c r="IR94" s="150"/>
      <c r="IS94" s="53"/>
      <c r="IT94" s="49"/>
      <c r="IU94" s="49"/>
      <c r="IV94" s="49"/>
      <c r="IW94" s="49"/>
      <c r="IX94" s="156"/>
      <c r="IY94" s="49"/>
      <c r="IZ94" s="49"/>
      <c r="JA94" s="49"/>
      <c r="JB94" s="49"/>
      <c r="JC94" s="49"/>
      <c r="JD94" s="49"/>
      <c r="JE94" s="49"/>
      <c r="JF94" s="49"/>
      <c r="JG94" s="156"/>
      <c r="JH94" s="49"/>
      <c r="JI94" s="49"/>
      <c r="JJ94" s="49"/>
      <c r="JK94" s="49"/>
      <c r="JL94" s="49"/>
      <c r="JM94" s="49"/>
      <c r="JN94" s="144"/>
      <c r="JO94" s="54"/>
      <c r="JP94" s="55"/>
      <c r="JQ94" s="51"/>
      <c r="JR94" s="49"/>
      <c r="JS94" s="47"/>
      <c r="JT94" s="47"/>
      <c r="JU94" s="47"/>
      <c r="JV94" s="245"/>
      <c r="JW94" s="53"/>
      <c r="JX94" s="49"/>
      <c r="JY94" s="49"/>
      <c r="JZ94" s="49"/>
      <c r="KA94" s="144"/>
      <c r="KB94" s="51"/>
      <c r="KC94" s="49"/>
      <c r="KD94" s="49"/>
      <c r="KE94" s="49"/>
      <c r="KF94" s="49"/>
      <c r="KG94" s="49"/>
      <c r="KH94" s="49"/>
      <c r="KI94" s="49"/>
      <c r="KJ94" s="150"/>
      <c r="KK94" s="53"/>
      <c r="KL94" s="49"/>
      <c r="KM94" s="49"/>
      <c r="KN94" s="49"/>
      <c r="KO94" s="49"/>
      <c r="KP94" s="49"/>
      <c r="KQ94" s="49"/>
      <c r="KR94" s="49"/>
      <c r="KS94" s="49"/>
      <c r="KT94" s="49"/>
      <c r="KU94" s="49"/>
      <c r="KV94" s="49"/>
      <c r="KW94" s="156"/>
      <c r="KX94" s="156"/>
      <c r="KY94" s="156"/>
      <c r="KZ94" s="49"/>
      <c r="LA94" s="49"/>
      <c r="LB94" s="49"/>
      <c r="LC94" s="49"/>
      <c r="LD94" s="49"/>
      <c r="LE94" s="156"/>
      <c r="LF94" s="49"/>
      <c r="LG94" s="49"/>
      <c r="LH94" s="49"/>
      <c r="LI94" s="49"/>
      <c r="LJ94" s="49"/>
      <c r="LK94" s="49"/>
      <c r="LL94" s="49"/>
      <c r="LM94" s="49"/>
      <c r="LN94" s="156"/>
      <c r="LO94" s="49"/>
      <c r="LP94" s="49"/>
      <c r="LQ94" s="49"/>
      <c r="LR94" s="49"/>
      <c r="LS94" s="49"/>
      <c r="LT94" s="49"/>
      <c r="LU94" s="56"/>
      <c r="LV94" s="35" t="s">
        <v>533</v>
      </c>
      <c r="LW94" s="36" t="s">
        <v>535</v>
      </c>
      <c r="LX94" s="203" t="s">
        <v>536</v>
      </c>
      <c r="LY94" s="204" t="s">
        <v>996</v>
      </c>
      <c r="LZ94" s="193"/>
      <c r="MA94" s="5" t="s">
        <v>1</v>
      </c>
    </row>
    <row r="95" spans="1:339" ht="17.25" customHeight="1" x14ac:dyDescent="0.15">
      <c r="A95" s="181">
        <v>87</v>
      </c>
      <c r="B95" s="242" t="s">
        <v>535</v>
      </c>
      <c r="C95" s="37"/>
      <c r="D95" s="37"/>
      <c r="E95" s="38" t="s">
        <v>345</v>
      </c>
      <c r="F95" s="36">
        <v>48</v>
      </c>
      <c r="G95" s="36" t="s">
        <v>365</v>
      </c>
      <c r="H95" s="36"/>
      <c r="I95" s="39" t="s">
        <v>348</v>
      </c>
      <c r="J95" s="40" t="s">
        <v>348</v>
      </c>
      <c r="K95" s="40" t="s">
        <v>348</v>
      </c>
      <c r="L95" s="40" t="s">
        <v>348</v>
      </c>
      <c r="M95" s="40" t="s">
        <v>348</v>
      </c>
      <c r="N95" s="40" t="s">
        <v>348</v>
      </c>
      <c r="O95" s="40" t="s">
        <v>348</v>
      </c>
      <c r="P95" s="40" t="s">
        <v>348</v>
      </c>
      <c r="Q95" s="40" t="s">
        <v>348</v>
      </c>
      <c r="R95" s="41" t="s">
        <v>348</v>
      </c>
      <c r="S95" s="42" t="s">
        <v>348</v>
      </c>
      <c r="T95" s="40" t="s">
        <v>348</v>
      </c>
      <c r="U95" s="40" t="s">
        <v>348</v>
      </c>
      <c r="V95" s="40" t="s">
        <v>348</v>
      </c>
      <c r="W95" s="40" t="s">
        <v>348</v>
      </c>
      <c r="X95" s="40" t="s">
        <v>348</v>
      </c>
      <c r="Y95" s="40" t="s">
        <v>348</v>
      </c>
      <c r="Z95" s="40" t="s">
        <v>348</v>
      </c>
      <c r="AA95" s="40" t="s">
        <v>348</v>
      </c>
      <c r="AB95" s="41" t="s">
        <v>348</v>
      </c>
      <c r="AC95" s="42" t="s">
        <v>348</v>
      </c>
      <c r="AD95" s="40" t="s">
        <v>348</v>
      </c>
      <c r="AE95" s="40" t="s">
        <v>348</v>
      </c>
      <c r="AF95" s="40" t="s">
        <v>348</v>
      </c>
      <c r="AG95" s="40" t="s">
        <v>348</v>
      </c>
      <c r="AH95" s="40" t="s">
        <v>348</v>
      </c>
      <c r="AI95" s="40" t="s">
        <v>348</v>
      </c>
      <c r="AJ95" s="40" t="s">
        <v>348</v>
      </c>
      <c r="AK95" s="40" t="s">
        <v>348</v>
      </c>
      <c r="AL95" s="41" t="s">
        <v>347</v>
      </c>
      <c r="AM95" s="42" t="s">
        <v>347</v>
      </c>
      <c r="AN95" s="40" t="s">
        <v>347</v>
      </c>
      <c r="AO95" s="40" t="s">
        <v>347</v>
      </c>
      <c r="AP95" s="40" t="s">
        <v>347</v>
      </c>
      <c r="AQ95" s="40" t="s">
        <v>347</v>
      </c>
      <c r="AR95" s="40" t="s">
        <v>348</v>
      </c>
      <c r="AS95" s="40" t="s">
        <v>348</v>
      </c>
      <c r="AT95" s="40" t="s">
        <v>348</v>
      </c>
      <c r="AU95" s="40" t="s">
        <v>348</v>
      </c>
      <c r="AV95" s="41" t="s">
        <v>348</v>
      </c>
      <c r="AW95" s="42" t="s">
        <v>348</v>
      </c>
      <c r="AX95" s="40" t="s">
        <v>348</v>
      </c>
      <c r="AY95" s="40" t="s">
        <v>348</v>
      </c>
      <c r="AZ95" s="40" t="s">
        <v>348</v>
      </c>
      <c r="BA95" s="40" t="s">
        <v>348</v>
      </c>
      <c r="BB95" s="40" t="s">
        <v>348</v>
      </c>
      <c r="BC95" s="40" t="s">
        <v>348</v>
      </c>
      <c r="BD95" s="40" t="s">
        <v>348</v>
      </c>
      <c r="BE95" s="40" t="s">
        <v>348</v>
      </c>
      <c r="BF95" s="41" t="s">
        <v>348</v>
      </c>
      <c r="BG95" s="42" t="s">
        <v>348</v>
      </c>
      <c r="BH95" s="40" t="s">
        <v>348</v>
      </c>
      <c r="BI95" s="40" t="s">
        <v>348</v>
      </c>
      <c r="BJ95" s="40" t="s">
        <v>348</v>
      </c>
      <c r="BK95" s="40" t="s">
        <v>348</v>
      </c>
      <c r="BL95" s="40" t="s">
        <v>348</v>
      </c>
      <c r="BM95" s="40" t="s">
        <v>348</v>
      </c>
      <c r="BN95" s="40" t="s">
        <v>348</v>
      </c>
      <c r="BO95" s="40" t="s">
        <v>348</v>
      </c>
      <c r="BP95" s="41" t="s">
        <v>348</v>
      </c>
      <c r="BQ95" s="43" t="s">
        <v>348</v>
      </c>
      <c r="BR95" s="40" t="s">
        <v>348</v>
      </c>
      <c r="BS95" s="40" t="s">
        <v>348</v>
      </c>
      <c r="BT95" s="40" t="s">
        <v>348</v>
      </c>
      <c r="BU95" s="40" t="s">
        <v>348</v>
      </c>
      <c r="BV95" s="40" t="s">
        <v>348</v>
      </c>
      <c r="BW95" s="40" t="s">
        <v>348</v>
      </c>
      <c r="BX95" s="40" t="s">
        <v>348</v>
      </c>
      <c r="BY95" s="40" t="s">
        <v>348</v>
      </c>
      <c r="BZ95" s="41" t="s">
        <v>348</v>
      </c>
      <c r="CA95" s="42" t="s">
        <v>348</v>
      </c>
      <c r="CB95" s="40" t="s">
        <v>348</v>
      </c>
      <c r="CC95" s="40" t="s">
        <v>348</v>
      </c>
      <c r="CD95" s="40" t="s">
        <v>348</v>
      </c>
      <c r="CE95" s="40" t="s">
        <v>348</v>
      </c>
      <c r="CF95" s="40" t="s">
        <v>348</v>
      </c>
      <c r="CG95" s="40" t="s">
        <v>348</v>
      </c>
      <c r="CH95" s="40" t="s">
        <v>348</v>
      </c>
      <c r="CI95" s="40" t="s">
        <v>348</v>
      </c>
      <c r="CJ95" s="41" t="s">
        <v>348</v>
      </c>
      <c r="CK95" s="42" t="s">
        <v>348</v>
      </c>
      <c r="CL95" s="40" t="s">
        <v>348</v>
      </c>
      <c r="CM95" s="40" t="s">
        <v>348</v>
      </c>
      <c r="CN95" s="40" t="s">
        <v>348</v>
      </c>
      <c r="CO95" s="40" t="s">
        <v>348</v>
      </c>
      <c r="CP95" s="40" t="s">
        <v>348</v>
      </c>
      <c r="CQ95" s="40" t="s">
        <v>348</v>
      </c>
      <c r="CR95" s="40" t="s">
        <v>348</v>
      </c>
      <c r="CS95" s="40" t="s">
        <v>348</v>
      </c>
      <c r="CT95" s="44" t="s">
        <v>348</v>
      </c>
      <c r="CU95" s="32" t="s">
        <v>354</v>
      </c>
      <c r="CV95" s="47">
        <v>2</v>
      </c>
      <c r="CW95" s="47">
        <v>3</v>
      </c>
      <c r="CX95" s="47">
        <v>3</v>
      </c>
      <c r="CY95" s="55">
        <v>4</v>
      </c>
      <c r="CZ95" s="34" t="s">
        <v>354</v>
      </c>
      <c r="DA95" s="47">
        <f t="shared" si="50"/>
        <v>2</v>
      </c>
      <c r="DB95" s="47">
        <f t="shared" si="51"/>
        <v>6</v>
      </c>
      <c r="DC95" s="47">
        <f t="shared" si="52"/>
        <v>18</v>
      </c>
      <c r="DD95" s="179">
        <f t="shared" si="53"/>
        <v>72</v>
      </c>
      <c r="DE95" s="32">
        <v>100</v>
      </c>
      <c r="DF95" s="47">
        <v>150</v>
      </c>
      <c r="DG95" s="47">
        <v>300</v>
      </c>
      <c r="DH95" s="47">
        <v>500</v>
      </c>
      <c r="DI95" s="55">
        <v>1500</v>
      </c>
      <c r="DJ95" s="174">
        <v>1</v>
      </c>
      <c r="DK95" s="49">
        <f t="shared" si="54"/>
        <v>0.75</v>
      </c>
      <c r="DL95" s="49">
        <f t="shared" si="55"/>
        <v>0.5</v>
      </c>
      <c r="DM95" s="49">
        <f t="shared" si="56"/>
        <v>0.27777777777777779</v>
      </c>
      <c r="DN95" s="56">
        <f t="shared" si="57"/>
        <v>0.20833333333333331</v>
      </c>
      <c r="DO95" s="45" t="s">
        <v>376</v>
      </c>
      <c r="DP95" s="31" t="s">
        <v>537</v>
      </c>
      <c r="DQ95" s="46">
        <v>4</v>
      </c>
      <c r="DR95" s="32">
        <v>57</v>
      </c>
      <c r="DS95" s="47">
        <v>42</v>
      </c>
      <c r="DT95" s="47">
        <v>19</v>
      </c>
      <c r="DU95" s="47">
        <v>19</v>
      </c>
      <c r="DV95" s="47">
        <v>16</v>
      </c>
      <c r="DW95" s="47">
        <v>17</v>
      </c>
      <c r="DX95" s="47">
        <v>59</v>
      </c>
      <c r="DY95" s="47">
        <v>30</v>
      </c>
      <c r="DZ95" s="48">
        <f t="shared" si="58"/>
        <v>35</v>
      </c>
      <c r="EA95" s="32">
        <f>RANK(DR95,$DR$9:$DR$350,0)</f>
        <v>141</v>
      </c>
      <c r="EB95" s="47">
        <f>RANK(DS95,$DS$9:$DS$350,0)</f>
        <v>131</v>
      </c>
      <c r="EC95" s="47">
        <f>RANK(DT95,$DT$9:$DT$350,0)</f>
        <v>214</v>
      </c>
      <c r="ED95" s="47">
        <f>RANK(DU95,$DU$9:$DU$350,0)</f>
        <v>205</v>
      </c>
      <c r="EE95" s="47">
        <f>RANK(DV95,$DV$9:$DV$350,0)</f>
        <v>154</v>
      </c>
      <c r="EF95" s="47">
        <f>RANK(DW95,$DW$9:$DW$350,0)</f>
        <v>137</v>
      </c>
      <c r="EG95" s="47">
        <f>RANK(DX95,$DX$9:$DX$350,0)</f>
        <v>58</v>
      </c>
      <c r="EH95" s="47">
        <f>RANK(DY95,$DY$9:$DY$350,0)</f>
        <v>169</v>
      </c>
      <c r="EI95" s="48">
        <f>RANK(DZ95,$DZ$9:$DZ$350,0)</f>
        <v>229</v>
      </c>
      <c r="EJ95" s="32">
        <f>COUNTIFS($DR$9:$DR$350,"&gt;"&amp;DR95,$DO$9:$DO$350,DO95)+1</f>
        <v>26</v>
      </c>
      <c r="EK95" s="47">
        <f>COUNTIFS($DS$9:$DS$350,"&gt;"&amp;DS95,$DO$9:$DO$350,DO95)+1</f>
        <v>27</v>
      </c>
      <c r="EL95" s="47">
        <f>COUNTIFS($DT$9:$DT$350,"&gt;"&amp;DT95,$DO$9:$DO$350,DO95)+1</f>
        <v>50</v>
      </c>
      <c r="EM95" s="47">
        <f>COUNTIFS($DU$9:$DU$350,"&gt;"&amp;DU95,$DO$9:$DO$350,DO95)+1</f>
        <v>45</v>
      </c>
      <c r="EN95" s="47">
        <f>COUNTIFS($DV$9:$DV$350,"&gt;"&amp;DV95,$DO$9:$DO$350,DO95)+1</f>
        <v>37</v>
      </c>
      <c r="EO95" s="47">
        <f>COUNTIFS($DW$9:$DW$350,"&gt;"&amp;DW95,$DO$9:$DO$350,DO95)+1</f>
        <v>37</v>
      </c>
      <c r="EP95" s="47">
        <f>COUNTIFS($DX$9:$DX$350,"&gt;"&amp;DX95,$DO$9:$DO$350,DO95)+1</f>
        <v>30</v>
      </c>
      <c r="EQ95" s="47">
        <f>COUNTIFS($DY$9:$DY$350,"&gt;"&amp;DY95,$DO$9:$DO$350,DO95)+1</f>
        <v>47</v>
      </c>
      <c r="ER95" s="48">
        <f>COUNTIFS($DZ$9:$DZ$350,"&gt;"&amp;DZ95,$DO$9:$DO$350,DO95)+1</f>
        <v>48</v>
      </c>
      <c r="ES95" s="164">
        <f t="shared" si="59"/>
        <v>1.19</v>
      </c>
      <c r="ET95" s="165">
        <f t="shared" si="60"/>
        <v>0.88</v>
      </c>
      <c r="EU95" s="165">
        <f t="shared" si="61"/>
        <v>0.4</v>
      </c>
      <c r="EV95" s="165">
        <f t="shared" si="62"/>
        <v>0.4</v>
      </c>
      <c r="EW95" s="165">
        <f t="shared" si="63"/>
        <v>0.33</v>
      </c>
      <c r="EX95" s="165">
        <f t="shared" si="64"/>
        <v>0.35</v>
      </c>
      <c r="EY95" s="165">
        <f t="shared" si="65"/>
        <v>1.23</v>
      </c>
      <c r="EZ95" s="165">
        <f t="shared" si="66"/>
        <v>0.63</v>
      </c>
      <c r="FA95" s="213">
        <f t="shared" si="67"/>
        <v>0.73</v>
      </c>
      <c r="FB95" s="164">
        <f>ROUND(((ES95-AVERAGE(ES$9:ES$350))/STDEVP(ES$9:ES$350)*10+50),2)</f>
        <v>57.71</v>
      </c>
      <c r="FC95" s="165">
        <f>ROUND(((ET95-AVERAGE(ET$9:ET$350))/STDEVP(ET$9:ET$350)*10+50),2)</f>
        <v>54.33</v>
      </c>
      <c r="FD95" s="165">
        <f>ROUND(((EU95-AVERAGE(EU$9:EU$350))/STDEVP(EU$9:EU$350)*10+50),2)</f>
        <v>42.98</v>
      </c>
      <c r="FE95" s="165">
        <f>ROUND(((EV95-AVERAGE(EV$9:EV$350))/STDEVP(EV$9:EV$350)*10+50),2)</f>
        <v>44.48</v>
      </c>
      <c r="FF95" s="165">
        <f>ROUND(((EW95-AVERAGE(EW$9:EW$350))/STDEVP(EW$9:EW$350)*10+50),2)</f>
        <v>47.78</v>
      </c>
      <c r="FG95" s="165">
        <f>ROUND(((EX95-AVERAGE(EX$9:EX$350))/STDEVP(EX$9:EX$350)*10+50),2)</f>
        <v>49.89</v>
      </c>
      <c r="FH95" s="165">
        <f>ROUND(((EY95-AVERAGE(EY$9:EY$350))/STDEVP(EY$9:EY$350)*10+50),2)</f>
        <v>67.72</v>
      </c>
      <c r="FI95" s="165">
        <f>ROUND(((EZ95-AVERAGE(EZ$9:EZ$350))/STDEVP(EZ$9:EZ$350)*10+50),2)</f>
        <v>49.88</v>
      </c>
      <c r="FJ95" s="166">
        <f>ROUND(((FA95-AVERAGE(FA$9:FA$350))/STDEVP(FA$9:FA$350)*10+50),2)</f>
        <v>41.29</v>
      </c>
      <c r="FK95" s="32">
        <f>RANK(FB95,$FB$9:$FB$350,0)</f>
        <v>76</v>
      </c>
      <c r="FL95" s="47">
        <f>RANK(FC95,$FC$9:$FC$350,0)</f>
        <v>105</v>
      </c>
      <c r="FM95" s="47">
        <f>RANK(FD95,$FD$9:$FD$350,0)</f>
        <v>240</v>
      </c>
      <c r="FN95" s="47">
        <f>RANK(FE95,$FE$9:$FE$350,0)</f>
        <v>236</v>
      </c>
      <c r="FO95" s="47">
        <f>RANK(FF95,$FF$9:$FF$350,0)</f>
        <v>122</v>
      </c>
      <c r="FP95" s="47">
        <f>RANK(FG95,$FG$9:$FG$350,0)</f>
        <v>89</v>
      </c>
      <c r="FQ95" s="47">
        <f>RANK(FH95,$FH$9:$FH$350,0)</f>
        <v>15</v>
      </c>
      <c r="FR95" s="47">
        <f>RANK(FI95,$FI$9:$FI$350,0)</f>
        <v>158</v>
      </c>
      <c r="FS95" s="48">
        <f>RANK(FJ95,$FJ$9:$FJ$350,0)</f>
        <v>268</v>
      </c>
      <c r="FT95" s="164">
        <f>ROUND(AVERAGEIF($DO$9:$DO$347,$DO95,$ES$9:$ES$347),2)</f>
        <v>0.95</v>
      </c>
      <c r="FU95" s="165">
        <f>ROUND(AVERAGEIF($DO$9:$DO$347,$DO95,$ET$9:$ET$347),2)</f>
        <v>0.69</v>
      </c>
      <c r="FV95" s="165">
        <f>ROUND(AVERAGEIF($DO$9:$DO$347,$DO95,$EU$9:$EU$347),2)</f>
        <v>0.66</v>
      </c>
      <c r="FW95" s="165">
        <f>ROUND(AVERAGEIF($DO$9:$DO$347,$DO95,$EV$9:$EV$347),2)</f>
        <v>0.52</v>
      </c>
      <c r="FX95" s="165">
        <f>ROUND(AVERAGEIF($DO$9:$DO$347,$DO95,$EW$9:$EW$347),2)</f>
        <v>0.32</v>
      </c>
      <c r="FY95" s="165">
        <f>ROUND(AVERAGEIF($DO$9:$DO$347,$DO95,$EX$9:$EX$347),2)</f>
        <v>0.34</v>
      </c>
      <c r="FZ95" s="165">
        <f>ROUND(AVERAGEIF($DO$9:$DO$347,$DO95,$EY$9:$EY$347),2)</f>
        <v>1.04</v>
      </c>
      <c r="GA95" s="165">
        <f>ROUND(AVERAGEIF($DO$9:$DO$347,$DO95,$EZ$9:$EZ$347),2)</f>
        <v>0.86</v>
      </c>
      <c r="GB95" s="166">
        <f>ROUND(AVERAGEIF($DO$9:$DO$347,$DO95,$FA$9:$FA$347),2)</f>
        <v>0.98</v>
      </c>
      <c r="GC95" s="239">
        <f t="shared" si="68"/>
        <v>0.24</v>
      </c>
      <c r="GD95" s="243">
        <f t="shared" si="69"/>
        <v>0.19000000000000006</v>
      </c>
      <c r="GE95" s="243">
        <f t="shared" si="70"/>
        <v>-0.26</v>
      </c>
      <c r="GF95" s="243">
        <f t="shared" si="71"/>
        <v>-0.12</v>
      </c>
      <c r="GG95" s="243">
        <f t="shared" si="72"/>
        <v>1.0000000000000009E-2</v>
      </c>
      <c r="GH95" s="243">
        <f t="shared" si="73"/>
        <v>9.9999999999999534E-3</v>
      </c>
      <c r="GI95" s="243">
        <f t="shared" si="74"/>
        <v>0.18999999999999995</v>
      </c>
      <c r="GJ95" s="243">
        <f t="shared" si="75"/>
        <v>-0.22999999999999998</v>
      </c>
      <c r="GK95" s="244">
        <f t="shared" si="76"/>
        <v>-0.25</v>
      </c>
      <c r="GL95" s="238">
        <f>COUNTIFS($ES$9:$ES$350,"&gt;"&amp;ES95,$DO$9:$DO$350,$DO95)+1</f>
        <v>12</v>
      </c>
      <c r="GM95" s="240">
        <f>COUNTIFS($ET$9:$ET$350,"&gt;"&amp;ET95,$DO$9:$DO$350,$DO95)+1</f>
        <v>8</v>
      </c>
      <c r="GN95" s="240">
        <f>COUNTIFS($EU$9:$EU$350,"&gt;"&amp;EU95,$DO$9:$DO$350,$DO95)+1</f>
        <v>62</v>
      </c>
      <c r="GO95" s="240">
        <f>COUNTIFS($EV$9:$EV$350,"&gt;"&amp;EV95,$DO$9:$DO$350,$DO95)+1</f>
        <v>50</v>
      </c>
      <c r="GP95" s="240">
        <f>COUNTIFS($EW$9:$EW$350,"&gt;"&amp;EW95,$DO$9:$DO$350,$DO95)+1</f>
        <v>19</v>
      </c>
      <c r="GQ95" s="240">
        <f>COUNTIFS($EX$9:$EX$350,"&gt;"&amp;EX95,$DO$9:$DO$350,$DO95)+1</f>
        <v>20</v>
      </c>
      <c r="GR95" s="240">
        <f>COUNTIFS($EY$9:$EY$350,"&gt;"&amp;EY95,$DO$9:$DO$350,$DO95)+1</f>
        <v>15</v>
      </c>
      <c r="GS95" s="240">
        <f>COUNTIFS($EZ$9:$EZ$350,"&gt;"&amp;EZ95,$DO$9:$DO$350,$DO95)+1</f>
        <v>60</v>
      </c>
      <c r="GT95" s="241">
        <f>COUNTIFS($FA$9:$FA$350,"&gt;"&amp;FA95,$DO$9:$DO$350,$DO95)+1</f>
        <v>60</v>
      </c>
      <c r="GU95" s="167"/>
      <c r="GV95" s="49"/>
      <c r="GW95" s="49"/>
      <c r="GX95" s="49"/>
      <c r="GY95" s="49"/>
      <c r="GZ95" s="50"/>
      <c r="HA95" s="51"/>
      <c r="HB95" s="52"/>
      <c r="HC95" s="53"/>
      <c r="HD95" s="49"/>
      <c r="HE95" s="49"/>
      <c r="HF95" s="49"/>
      <c r="HG95" s="49"/>
      <c r="HH95" s="49"/>
      <c r="HI95" s="49"/>
      <c r="HJ95" s="144"/>
      <c r="HK95" s="51"/>
      <c r="HL95" s="49"/>
      <c r="HM95" s="49"/>
      <c r="HN95" s="49"/>
      <c r="HO95" s="49"/>
      <c r="HP95" s="49"/>
      <c r="HQ95" s="49"/>
      <c r="HR95" s="150"/>
      <c r="HS95" s="53"/>
      <c r="HT95" s="49"/>
      <c r="HU95" s="49"/>
      <c r="HV95" s="49"/>
      <c r="HW95" s="49"/>
      <c r="HX95" s="49"/>
      <c r="HY95" s="49"/>
      <c r="HZ95" s="144"/>
      <c r="IA95" s="51"/>
      <c r="IB95" s="49"/>
      <c r="IC95" s="49"/>
      <c r="ID95" s="49"/>
      <c r="IE95" s="49"/>
      <c r="IF95" s="49"/>
      <c r="IG95" s="49"/>
      <c r="IH95" s="49"/>
      <c r="II95" s="49"/>
      <c r="IJ95" s="49"/>
      <c r="IK95" s="49"/>
      <c r="IL95" s="49"/>
      <c r="IM95" s="150"/>
      <c r="IN95" s="51"/>
      <c r="IO95" s="49"/>
      <c r="IP95" s="49"/>
      <c r="IQ95" s="49"/>
      <c r="IR95" s="150"/>
      <c r="IS95" s="53"/>
      <c r="IT95" s="49"/>
      <c r="IU95" s="49"/>
      <c r="IV95" s="49"/>
      <c r="IW95" s="49"/>
      <c r="IX95" s="156"/>
      <c r="IY95" s="49"/>
      <c r="IZ95" s="49"/>
      <c r="JA95" s="49"/>
      <c r="JB95" s="49"/>
      <c r="JC95" s="49"/>
      <c r="JD95" s="49"/>
      <c r="JE95" s="49"/>
      <c r="JF95" s="49"/>
      <c r="JG95" s="156"/>
      <c r="JH95" s="49"/>
      <c r="JI95" s="49"/>
      <c r="JJ95" s="49"/>
      <c r="JK95" s="49"/>
      <c r="JL95" s="49"/>
      <c r="JM95" s="49"/>
      <c r="JN95" s="144"/>
      <c r="JO95" s="54"/>
      <c r="JP95" s="55"/>
      <c r="JQ95" s="51"/>
      <c r="JR95" s="49"/>
      <c r="JS95" s="47"/>
      <c r="JT95" s="47"/>
      <c r="JU95" s="47"/>
      <c r="JV95" s="245"/>
      <c r="JW95" s="53"/>
      <c r="JX95" s="49"/>
      <c r="JY95" s="49"/>
      <c r="JZ95" s="49"/>
      <c r="KA95" s="144"/>
      <c r="KB95" s="51"/>
      <c r="KC95" s="49"/>
      <c r="KD95" s="49"/>
      <c r="KE95" s="49"/>
      <c r="KF95" s="49"/>
      <c r="KG95" s="49"/>
      <c r="KH95" s="49"/>
      <c r="KI95" s="49"/>
      <c r="KJ95" s="150"/>
      <c r="KK95" s="53"/>
      <c r="KL95" s="49"/>
      <c r="KM95" s="49"/>
      <c r="KN95" s="49"/>
      <c r="KO95" s="49"/>
      <c r="KP95" s="49"/>
      <c r="KQ95" s="49"/>
      <c r="KR95" s="49"/>
      <c r="KS95" s="49"/>
      <c r="KT95" s="49"/>
      <c r="KU95" s="49"/>
      <c r="KV95" s="49"/>
      <c r="KW95" s="156"/>
      <c r="KX95" s="156"/>
      <c r="KY95" s="156"/>
      <c r="KZ95" s="49">
        <v>0.03</v>
      </c>
      <c r="LA95" s="49"/>
      <c r="LB95" s="49"/>
      <c r="LC95" s="49"/>
      <c r="LD95" s="49"/>
      <c r="LE95" s="156"/>
      <c r="LF95" s="49"/>
      <c r="LG95" s="49"/>
      <c r="LH95" s="49"/>
      <c r="LI95" s="49"/>
      <c r="LJ95" s="49"/>
      <c r="LK95" s="49"/>
      <c r="LL95" s="49"/>
      <c r="LM95" s="49"/>
      <c r="LN95" s="156"/>
      <c r="LO95" s="49"/>
      <c r="LP95" s="49"/>
      <c r="LQ95" s="49"/>
      <c r="LR95" s="49"/>
      <c r="LS95" s="49"/>
      <c r="LT95" s="49"/>
      <c r="LU95" s="56"/>
      <c r="LV95" s="35" t="s">
        <v>534</v>
      </c>
      <c r="LW95" s="36" t="s">
        <v>538</v>
      </c>
      <c r="LX95" s="203" t="s">
        <v>1286</v>
      </c>
      <c r="LY95" s="204" t="s">
        <v>408</v>
      </c>
      <c r="LZ95" s="193"/>
      <c r="MA95" s="5" t="s">
        <v>1</v>
      </c>
    </row>
    <row r="96" spans="1:339" ht="17.25" customHeight="1" x14ac:dyDescent="0.15">
      <c r="A96" s="181">
        <v>88</v>
      </c>
      <c r="B96" s="242" t="s">
        <v>538</v>
      </c>
      <c r="C96" s="37"/>
      <c r="D96" s="37"/>
      <c r="E96" s="38" t="s">
        <v>345</v>
      </c>
      <c r="F96" s="36">
        <v>44</v>
      </c>
      <c r="G96" s="36" t="s">
        <v>373</v>
      </c>
      <c r="H96" s="36" t="s">
        <v>360</v>
      </c>
      <c r="I96" s="39" t="s">
        <v>348</v>
      </c>
      <c r="J96" s="40" t="s">
        <v>348</v>
      </c>
      <c r="K96" s="40" t="s">
        <v>348</v>
      </c>
      <c r="L96" s="40" t="s">
        <v>348</v>
      </c>
      <c r="M96" s="40" t="s">
        <v>348</v>
      </c>
      <c r="N96" s="40" t="s">
        <v>348</v>
      </c>
      <c r="O96" s="40" t="s">
        <v>348</v>
      </c>
      <c r="P96" s="40" t="s">
        <v>348</v>
      </c>
      <c r="Q96" s="40" t="s">
        <v>348</v>
      </c>
      <c r="R96" s="41" t="s">
        <v>348</v>
      </c>
      <c r="S96" s="42" t="s">
        <v>348</v>
      </c>
      <c r="T96" s="40" t="s">
        <v>348</v>
      </c>
      <c r="U96" s="40" t="s">
        <v>348</v>
      </c>
      <c r="V96" s="40" t="s">
        <v>348</v>
      </c>
      <c r="W96" s="40" t="s">
        <v>348</v>
      </c>
      <c r="X96" s="40" t="s">
        <v>348</v>
      </c>
      <c r="Y96" s="40" t="s">
        <v>348</v>
      </c>
      <c r="Z96" s="40" t="s">
        <v>348</v>
      </c>
      <c r="AA96" s="40" t="s">
        <v>348</v>
      </c>
      <c r="AB96" s="41" t="s">
        <v>348</v>
      </c>
      <c r="AC96" s="42" t="s">
        <v>348</v>
      </c>
      <c r="AD96" s="40" t="s">
        <v>348</v>
      </c>
      <c r="AE96" s="40" t="s">
        <v>348</v>
      </c>
      <c r="AF96" s="40" t="s">
        <v>348</v>
      </c>
      <c r="AG96" s="40" t="s">
        <v>348</v>
      </c>
      <c r="AH96" s="40" t="s">
        <v>348</v>
      </c>
      <c r="AI96" s="40" t="s">
        <v>348</v>
      </c>
      <c r="AJ96" s="40" t="s">
        <v>347</v>
      </c>
      <c r="AK96" s="40" t="s">
        <v>347</v>
      </c>
      <c r="AL96" s="41" t="s">
        <v>347</v>
      </c>
      <c r="AM96" s="42" t="s">
        <v>347</v>
      </c>
      <c r="AN96" s="40" t="s">
        <v>348</v>
      </c>
      <c r="AO96" s="40" t="s">
        <v>348</v>
      </c>
      <c r="AP96" s="40" t="s">
        <v>348</v>
      </c>
      <c r="AQ96" s="40" t="s">
        <v>348</v>
      </c>
      <c r="AR96" s="40" t="s">
        <v>348</v>
      </c>
      <c r="AS96" s="40" t="s">
        <v>348</v>
      </c>
      <c r="AT96" s="40" t="s">
        <v>348</v>
      </c>
      <c r="AU96" s="40" t="s">
        <v>348</v>
      </c>
      <c r="AV96" s="41" t="s">
        <v>348</v>
      </c>
      <c r="AW96" s="42" t="s">
        <v>348</v>
      </c>
      <c r="AX96" s="40" t="s">
        <v>348</v>
      </c>
      <c r="AY96" s="40" t="s">
        <v>348</v>
      </c>
      <c r="AZ96" s="40" t="s">
        <v>348</v>
      </c>
      <c r="BA96" s="40" t="s">
        <v>348</v>
      </c>
      <c r="BB96" s="40" t="s">
        <v>348</v>
      </c>
      <c r="BC96" s="40" t="s">
        <v>348</v>
      </c>
      <c r="BD96" s="40" t="s">
        <v>348</v>
      </c>
      <c r="BE96" s="40" t="s">
        <v>348</v>
      </c>
      <c r="BF96" s="41" t="s">
        <v>348</v>
      </c>
      <c r="BG96" s="42" t="s">
        <v>348</v>
      </c>
      <c r="BH96" s="40" t="s">
        <v>348</v>
      </c>
      <c r="BI96" s="40" t="s">
        <v>348</v>
      </c>
      <c r="BJ96" s="40" t="s">
        <v>348</v>
      </c>
      <c r="BK96" s="40" t="s">
        <v>348</v>
      </c>
      <c r="BL96" s="40" t="s">
        <v>348</v>
      </c>
      <c r="BM96" s="40" t="s">
        <v>348</v>
      </c>
      <c r="BN96" s="40" t="s">
        <v>348</v>
      </c>
      <c r="BO96" s="40" t="s">
        <v>348</v>
      </c>
      <c r="BP96" s="41" t="s">
        <v>348</v>
      </c>
      <c r="BQ96" s="43" t="s">
        <v>348</v>
      </c>
      <c r="BR96" s="40" t="s">
        <v>348</v>
      </c>
      <c r="BS96" s="40" t="s">
        <v>348</v>
      </c>
      <c r="BT96" s="40" t="s">
        <v>348</v>
      </c>
      <c r="BU96" s="40" t="s">
        <v>348</v>
      </c>
      <c r="BV96" s="40" t="s">
        <v>348</v>
      </c>
      <c r="BW96" s="40" t="s">
        <v>348</v>
      </c>
      <c r="BX96" s="40" t="s">
        <v>348</v>
      </c>
      <c r="BY96" s="40" t="s">
        <v>348</v>
      </c>
      <c r="BZ96" s="41" t="s">
        <v>348</v>
      </c>
      <c r="CA96" s="42" t="s">
        <v>348</v>
      </c>
      <c r="CB96" s="40" t="s">
        <v>348</v>
      </c>
      <c r="CC96" s="40" t="s">
        <v>348</v>
      </c>
      <c r="CD96" s="40" t="s">
        <v>348</v>
      </c>
      <c r="CE96" s="40" t="s">
        <v>348</v>
      </c>
      <c r="CF96" s="40" t="s">
        <v>348</v>
      </c>
      <c r="CG96" s="40" t="s">
        <v>348</v>
      </c>
      <c r="CH96" s="40" t="s">
        <v>348</v>
      </c>
      <c r="CI96" s="40" t="s">
        <v>348</v>
      </c>
      <c r="CJ96" s="41" t="s">
        <v>348</v>
      </c>
      <c r="CK96" s="42" t="s">
        <v>348</v>
      </c>
      <c r="CL96" s="40" t="s">
        <v>348</v>
      </c>
      <c r="CM96" s="40" t="s">
        <v>348</v>
      </c>
      <c r="CN96" s="40" t="s">
        <v>348</v>
      </c>
      <c r="CO96" s="40" t="s">
        <v>348</v>
      </c>
      <c r="CP96" s="40" t="s">
        <v>348</v>
      </c>
      <c r="CQ96" s="40" t="s">
        <v>348</v>
      </c>
      <c r="CR96" s="40" t="s">
        <v>348</v>
      </c>
      <c r="CS96" s="40" t="s">
        <v>348</v>
      </c>
      <c r="CT96" s="44" t="s">
        <v>348</v>
      </c>
      <c r="CU96" s="32" t="s">
        <v>354</v>
      </c>
      <c r="CV96" s="47">
        <v>2</v>
      </c>
      <c r="CW96" s="47">
        <v>3</v>
      </c>
      <c r="CX96" s="47">
        <v>3</v>
      </c>
      <c r="CY96" s="55">
        <v>4</v>
      </c>
      <c r="CZ96" s="34" t="s">
        <v>354</v>
      </c>
      <c r="DA96" s="47">
        <f t="shared" si="50"/>
        <v>2</v>
      </c>
      <c r="DB96" s="47">
        <f t="shared" si="51"/>
        <v>6</v>
      </c>
      <c r="DC96" s="47">
        <f t="shared" si="52"/>
        <v>18</v>
      </c>
      <c r="DD96" s="179">
        <f t="shared" si="53"/>
        <v>72</v>
      </c>
      <c r="DE96" s="32">
        <v>300</v>
      </c>
      <c r="DF96" s="47">
        <v>450</v>
      </c>
      <c r="DG96" s="47">
        <v>900</v>
      </c>
      <c r="DH96" s="47">
        <v>1500</v>
      </c>
      <c r="DI96" s="55">
        <v>4500</v>
      </c>
      <c r="DJ96" s="174">
        <v>1</v>
      </c>
      <c r="DK96" s="49">
        <f t="shared" si="54"/>
        <v>0.75</v>
      </c>
      <c r="DL96" s="49">
        <f t="shared" si="55"/>
        <v>0.5</v>
      </c>
      <c r="DM96" s="49">
        <f t="shared" si="56"/>
        <v>0.27777777777777773</v>
      </c>
      <c r="DN96" s="56">
        <f t="shared" si="57"/>
        <v>0.20833333333333334</v>
      </c>
      <c r="DO96" s="45" t="s">
        <v>350</v>
      </c>
      <c r="DP96" s="31"/>
      <c r="DQ96" s="46">
        <v>4</v>
      </c>
      <c r="DR96" s="32">
        <v>40</v>
      </c>
      <c r="DS96" s="47">
        <v>12</v>
      </c>
      <c r="DT96" s="47">
        <v>49</v>
      </c>
      <c r="DU96" s="47">
        <v>24</v>
      </c>
      <c r="DV96" s="47">
        <v>11</v>
      </c>
      <c r="DW96" s="47">
        <v>8</v>
      </c>
      <c r="DX96" s="47">
        <v>6</v>
      </c>
      <c r="DY96" s="47">
        <v>4</v>
      </c>
      <c r="DZ96" s="48">
        <f t="shared" si="58"/>
        <v>60</v>
      </c>
      <c r="EA96" s="32">
        <f>RANK(DR96,$DR$9:$DR$350,0)</f>
        <v>209</v>
      </c>
      <c r="EB96" s="47">
        <f>RANK(DS96,$DS$9:$DS$350,0)</f>
        <v>277</v>
      </c>
      <c r="EC96" s="47">
        <f>RANK(DT96,$DT$9:$DT$350,0)</f>
        <v>76</v>
      </c>
      <c r="ED96" s="47">
        <f>RANK(DU96,$DU$9:$DU$350,0)</f>
        <v>168</v>
      </c>
      <c r="EE96" s="47">
        <f>RANK(DV96,$DV$9:$DV$350,0)</f>
        <v>203</v>
      </c>
      <c r="EF96" s="47">
        <f>RANK(DW96,$DW$9:$DW$350,0)</f>
        <v>228</v>
      </c>
      <c r="EG96" s="47">
        <f>RANK(DX96,$DX$9:$DX$350,0)</f>
        <v>295</v>
      </c>
      <c r="EH96" s="47">
        <f>RANK(DY96,$DY$9:$DY$350,0)</f>
        <v>299</v>
      </c>
      <c r="EI96" s="48">
        <f>RANK(DZ96,$DZ$9:$DZ$350,0)</f>
        <v>137</v>
      </c>
      <c r="EJ96" s="32">
        <f>COUNTIFS($DR$9:$DR$350,"&gt;"&amp;DR96,$DO$9:$DO$350,DO96)+1</f>
        <v>54</v>
      </c>
      <c r="EK96" s="47">
        <f>COUNTIFS($DS$9:$DS$350,"&gt;"&amp;DS96,$DO$9:$DO$350,DO96)+1</f>
        <v>55</v>
      </c>
      <c r="EL96" s="47">
        <f>COUNTIFS($DT$9:$DT$350,"&gt;"&amp;DT96,$DO$9:$DO$350,DO96)+1</f>
        <v>20</v>
      </c>
      <c r="EM96" s="47">
        <f>COUNTIFS($DU$9:$DU$350,"&gt;"&amp;DU96,$DO$9:$DO$350,DO96)+1</f>
        <v>50</v>
      </c>
      <c r="EN96" s="47">
        <f>COUNTIFS($DV$9:$DV$350,"&gt;"&amp;DV96,$DO$9:$DO$350,DO96)+1</f>
        <v>40</v>
      </c>
      <c r="EO96" s="47">
        <f>COUNTIFS($DW$9:$DW$350,"&gt;"&amp;DW96,$DO$9:$DO$350,DO96)+1</f>
        <v>39</v>
      </c>
      <c r="EP96" s="47">
        <f>COUNTIFS($DX$9:$DX$350,"&gt;"&amp;DX96,$DO$9:$DO$350,DO96)+1</f>
        <v>52</v>
      </c>
      <c r="EQ96" s="47">
        <f>COUNTIFS($DY$9:$DY$350,"&gt;"&amp;DY96,$DO$9:$DO$350,DO96)+1</f>
        <v>52</v>
      </c>
      <c r="ER96" s="48">
        <f>COUNTIFS($DZ$9:$DZ$350,"&gt;"&amp;DZ96,$DO$9:$DO$350,DO96)+1</f>
        <v>26</v>
      </c>
      <c r="ES96" s="164">
        <f t="shared" si="59"/>
        <v>0.91</v>
      </c>
      <c r="ET96" s="165">
        <f t="shared" si="60"/>
        <v>0.27</v>
      </c>
      <c r="EU96" s="165">
        <f t="shared" si="61"/>
        <v>1.1100000000000001</v>
      </c>
      <c r="EV96" s="165">
        <f t="shared" si="62"/>
        <v>0.55000000000000004</v>
      </c>
      <c r="EW96" s="165">
        <f t="shared" si="63"/>
        <v>0.25</v>
      </c>
      <c r="EX96" s="165">
        <f t="shared" si="64"/>
        <v>0.18</v>
      </c>
      <c r="EY96" s="165">
        <f t="shared" si="65"/>
        <v>0.14000000000000001</v>
      </c>
      <c r="EZ96" s="165">
        <f t="shared" si="66"/>
        <v>0.09</v>
      </c>
      <c r="FA96" s="213">
        <f t="shared" si="67"/>
        <v>1.36</v>
      </c>
      <c r="FB96" s="164">
        <f>ROUND(((ES96-AVERAGE(ES$9:ES$350))/STDEVP(ES$9:ES$350)*10+50),2)</f>
        <v>47.36</v>
      </c>
      <c r="FC96" s="165">
        <f>ROUND(((ET96-AVERAGE(ET$9:ET$350))/STDEVP(ET$9:ET$350)*10+50),2)</f>
        <v>37.28</v>
      </c>
      <c r="FD96" s="165">
        <f>ROUND(((EU96-AVERAGE(EU$9:EU$350))/STDEVP(EU$9:EU$350)*10+50),2)</f>
        <v>70.69</v>
      </c>
      <c r="FE96" s="165">
        <f>ROUND(((EV96-AVERAGE(EV$9:EV$350))/STDEVP(EV$9:EV$350)*10+50),2)</f>
        <v>52.11</v>
      </c>
      <c r="FF96" s="165">
        <f>ROUND(((EW96-AVERAGE(EW$9:EW$350))/STDEVP(EW$9:EW$350)*10+50),2)</f>
        <v>45.06</v>
      </c>
      <c r="FG96" s="165">
        <f>ROUND(((EX96-AVERAGE(EX$9:EX$350))/STDEVP(EX$9:EX$350)*10+50),2)</f>
        <v>43.87</v>
      </c>
      <c r="FH96" s="165">
        <f>ROUND(((EY96-AVERAGE(EY$9:EY$350))/STDEVP(EY$9:EY$350)*10+50),2)</f>
        <v>34.950000000000003</v>
      </c>
      <c r="FI96" s="165">
        <f>ROUND(((EZ96-AVERAGE(EZ$9:EZ$350))/STDEVP(EZ$9:EZ$350)*10+50),2)</f>
        <v>33.700000000000003</v>
      </c>
      <c r="FJ96" s="166">
        <f>ROUND(((FA96-AVERAGE(FA$9:FA$350))/STDEVP(FA$9:FA$350)*10+50),2)</f>
        <v>63.69</v>
      </c>
      <c r="FK96" s="32">
        <f>RANK(FB96,$FB$9:$FB$350,0)</f>
        <v>190</v>
      </c>
      <c r="FL96" s="47">
        <f>RANK(FC96,$FC$9:$FC$350,0)</f>
        <v>310</v>
      </c>
      <c r="FM96" s="47">
        <f>RANK(FD96,$FD$9:$FD$350,0)</f>
        <v>12</v>
      </c>
      <c r="FN96" s="47">
        <f>RANK(FE96,$FE$9:$FE$350,0)</f>
        <v>108</v>
      </c>
      <c r="FO96" s="47">
        <f>RANK(FF96,$FF$9:$FF$350,0)</f>
        <v>197</v>
      </c>
      <c r="FP96" s="47">
        <f>RANK(FG96,$FG$9:$FG$350,0)</f>
        <v>218</v>
      </c>
      <c r="FQ96" s="47">
        <f>RANK(FH96,$FH$9:$FH$350,0)</f>
        <v>312</v>
      </c>
      <c r="FR96" s="47">
        <f>RANK(FI96,$FI$9:$FI$350,0)</f>
        <v>315</v>
      </c>
      <c r="FS96" s="48">
        <f>RANK(FJ96,$FJ$9:$FJ$350,0)</f>
        <v>25</v>
      </c>
      <c r="FT96" s="164">
        <f>ROUND(AVERAGEIF($DO$9:$DO$347,$DO96,$ES$9:$ES$347),2)</f>
        <v>1.1599999999999999</v>
      </c>
      <c r="FU96" s="165">
        <f>ROUND(AVERAGEIF($DO$9:$DO$347,$DO96,$ET$9:$ET$347),2)</f>
        <v>0.45</v>
      </c>
      <c r="FV96" s="165">
        <f>ROUND(AVERAGEIF($DO$9:$DO$347,$DO96,$EU$9:$EU$347),2)</f>
        <v>0.66</v>
      </c>
      <c r="FW96" s="165">
        <f>ROUND(AVERAGEIF($DO$9:$DO$347,$DO96,$EV$9:$EV$347),2)</f>
        <v>0.73</v>
      </c>
      <c r="FX96" s="165">
        <f>ROUND(AVERAGEIF($DO$9:$DO$347,$DO96,$EW$9:$EW$347),2)</f>
        <v>0.26</v>
      </c>
      <c r="FY96" s="165">
        <f>ROUND(AVERAGEIF($DO$9:$DO$347,$DO96,$EX$9:$EX$347),2)</f>
        <v>0.2</v>
      </c>
      <c r="FZ96" s="165">
        <f>ROUND(AVERAGEIF($DO$9:$DO$347,$DO96,$EY$9:$EY$347),2)</f>
        <v>0.28000000000000003</v>
      </c>
      <c r="GA96" s="165">
        <f>ROUND(AVERAGEIF($DO$9:$DO$347,$DO96,$EZ$9:$EZ$347),2)</f>
        <v>0.23</v>
      </c>
      <c r="GB96" s="166">
        <f>ROUND(AVERAGEIF($DO$9:$DO$347,$DO96,$FA$9:$FA$347),2)</f>
        <v>0.92</v>
      </c>
      <c r="GC96" s="239">
        <f t="shared" si="68"/>
        <v>-0.24999999999999989</v>
      </c>
      <c r="GD96" s="243">
        <f t="shared" si="69"/>
        <v>-0.18</v>
      </c>
      <c r="GE96" s="243">
        <f t="shared" si="70"/>
        <v>0.45000000000000007</v>
      </c>
      <c r="GF96" s="243">
        <f t="shared" si="71"/>
        <v>-0.17999999999999994</v>
      </c>
      <c r="GG96" s="243">
        <f t="shared" si="72"/>
        <v>-1.0000000000000009E-2</v>
      </c>
      <c r="GH96" s="243">
        <f t="shared" si="73"/>
        <v>-2.0000000000000018E-2</v>
      </c>
      <c r="GI96" s="243">
        <f t="shared" si="74"/>
        <v>-0.14000000000000001</v>
      </c>
      <c r="GJ96" s="243">
        <f t="shared" si="75"/>
        <v>-0.14000000000000001</v>
      </c>
      <c r="GK96" s="244">
        <f t="shared" si="76"/>
        <v>0.44000000000000006</v>
      </c>
      <c r="GL96" s="238">
        <f>COUNTIFS($ES$9:$ES$350,"&gt;"&amp;ES96,$DO$9:$DO$350,$DO96)+1</f>
        <v>58</v>
      </c>
      <c r="GM96" s="240">
        <f>COUNTIFS($ET$9:$ET$350,"&gt;"&amp;ET96,$DO$9:$DO$350,$DO96)+1</f>
        <v>63</v>
      </c>
      <c r="GN96" s="240">
        <f>COUNTIFS($EU$9:$EU$350,"&gt;"&amp;EU96,$DO$9:$DO$350,$DO96)+1</f>
        <v>2</v>
      </c>
      <c r="GO96" s="240">
        <f>COUNTIFS($EV$9:$EV$350,"&gt;"&amp;EV96,$DO$9:$DO$350,$DO96)+1</f>
        <v>58</v>
      </c>
      <c r="GP96" s="240">
        <f>COUNTIFS($EW$9:$EW$350,"&gt;"&amp;EW96,$DO$9:$DO$350,$DO96)+1</f>
        <v>27</v>
      </c>
      <c r="GQ96" s="240">
        <f>COUNTIFS($EX$9:$EX$350,"&gt;"&amp;EX96,$DO$9:$DO$350,$DO96)+1</f>
        <v>33</v>
      </c>
      <c r="GR96" s="240">
        <f>COUNTIFS($EY$9:$EY$350,"&gt;"&amp;EY96,$DO$9:$DO$350,$DO96)+1</f>
        <v>61</v>
      </c>
      <c r="GS96" s="240">
        <f>COUNTIFS($EZ$9:$EZ$350,"&gt;"&amp;EZ96,$DO$9:$DO$350,$DO96)+1</f>
        <v>64</v>
      </c>
      <c r="GT96" s="241">
        <f>COUNTIFS($FA$9:$FA$350,"&gt;"&amp;FA96,$DO$9:$DO$350,$DO96)+1</f>
        <v>2</v>
      </c>
      <c r="GU96" s="167"/>
      <c r="GV96" s="49"/>
      <c r="GW96" s="49"/>
      <c r="GX96" s="49"/>
      <c r="GY96" s="49"/>
      <c r="GZ96" s="50"/>
      <c r="HA96" s="51"/>
      <c r="HB96" s="52"/>
      <c r="HC96" s="53"/>
      <c r="HD96" s="49"/>
      <c r="HE96" s="49"/>
      <c r="HF96" s="49"/>
      <c r="HG96" s="49"/>
      <c r="HH96" s="49"/>
      <c r="HI96" s="49"/>
      <c r="HJ96" s="144"/>
      <c r="HK96" s="51"/>
      <c r="HL96" s="49"/>
      <c r="HM96" s="49"/>
      <c r="HN96" s="49"/>
      <c r="HO96" s="49"/>
      <c r="HP96" s="49"/>
      <c r="HQ96" s="49"/>
      <c r="HR96" s="150"/>
      <c r="HS96" s="53"/>
      <c r="HT96" s="49"/>
      <c r="HU96" s="49"/>
      <c r="HV96" s="49"/>
      <c r="HW96" s="49"/>
      <c r="HX96" s="49"/>
      <c r="HY96" s="49"/>
      <c r="HZ96" s="144"/>
      <c r="IA96" s="51"/>
      <c r="IB96" s="49"/>
      <c r="IC96" s="49"/>
      <c r="ID96" s="49"/>
      <c r="IE96" s="49"/>
      <c r="IF96" s="49"/>
      <c r="IG96" s="49"/>
      <c r="IH96" s="49"/>
      <c r="II96" s="49"/>
      <c r="IJ96" s="49"/>
      <c r="IK96" s="49"/>
      <c r="IL96" s="49"/>
      <c r="IM96" s="150"/>
      <c r="IN96" s="51"/>
      <c r="IO96" s="49"/>
      <c r="IP96" s="49"/>
      <c r="IQ96" s="49"/>
      <c r="IR96" s="150"/>
      <c r="IS96" s="53"/>
      <c r="IT96" s="49"/>
      <c r="IU96" s="49"/>
      <c r="IV96" s="49"/>
      <c r="IW96" s="49"/>
      <c r="IX96" s="156"/>
      <c r="IY96" s="49"/>
      <c r="IZ96" s="49"/>
      <c r="JA96" s="49"/>
      <c r="JB96" s="49"/>
      <c r="JC96" s="49"/>
      <c r="JD96" s="49"/>
      <c r="JE96" s="49"/>
      <c r="JF96" s="49"/>
      <c r="JG96" s="156"/>
      <c r="JH96" s="49"/>
      <c r="JI96" s="49"/>
      <c r="JJ96" s="49"/>
      <c r="JK96" s="49"/>
      <c r="JL96" s="49"/>
      <c r="JM96" s="49"/>
      <c r="JN96" s="144"/>
      <c r="JO96" s="54"/>
      <c r="JP96" s="55"/>
      <c r="JQ96" s="51"/>
      <c r="JR96" s="49"/>
      <c r="JS96" s="47"/>
      <c r="JT96" s="47"/>
      <c r="JU96" s="47"/>
      <c r="JV96" s="245"/>
      <c r="JW96" s="53"/>
      <c r="JX96" s="49"/>
      <c r="JY96" s="49"/>
      <c r="JZ96" s="49"/>
      <c r="KA96" s="144"/>
      <c r="KB96" s="51"/>
      <c r="KC96" s="49"/>
      <c r="KD96" s="49"/>
      <c r="KE96" s="49"/>
      <c r="KF96" s="49"/>
      <c r="KG96" s="49"/>
      <c r="KH96" s="49"/>
      <c r="KI96" s="49"/>
      <c r="KJ96" s="150"/>
      <c r="KK96" s="53"/>
      <c r="KL96" s="49"/>
      <c r="KM96" s="49"/>
      <c r="KN96" s="49"/>
      <c r="KO96" s="49"/>
      <c r="KP96" s="49"/>
      <c r="KQ96" s="49"/>
      <c r="KR96" s="49"/>
      <c r="KS96" s="49"/>
      <c r="KT96" s="49"/>
      <c r="KU96" s="49"/>
      <c r="KV96" s="49"/>
      <c r="KW96" s="156"/>
      <c r="KX96" s="156"/>
      <c r="KY96" s="156"/>
      <c r="KZ96" s="49"/>
      <c r="LA96" s="49"/>
      <c r="LB96" s="49"/>
      <c r="LC96" s="49"/>
      <c r="LD96" s="49"/>
      <c r="LE96" s="156"/>
      <c r="LF96" s="49"/>
      <c r="LG96" s="49"/>
      <c r="LH96" s="49"/>
      <c r="LI96" s="49"/>
      <c r="LJ96" s="49"/>
      <c r="LK96" s="49"/>
      <c r="LL96" s="49"/>
      <c r="LM96" s="49"/>
      <c r="LN96" s="156"/>
      <c r="LO96" s="49"/>
      <c r="LP96" s="49"/>
      <c r="LQ96" s="49"/>
      <c r="LR96" s="49"/>
      <c r="LS96" s="49"/>
      <c r="LT96" s="49"/>
      <c r="LU96" s="56"/>
      <c r="LV96" s="35" t="s">
        <v>535</v>
      </c>
      <c r="LW96" s="36" t="s">
        <v>539</v>
      </c>
      <c r="LX96" s="203" t="s">
        <v>540</v>
      </c>
      <c r="LY96" s="204" t="s">
        <v>851</v>
      </c>
      <c r="LZ96" s="193"/>
      <c r="MA96" s="5" t="s">
        <v>1</v>
      </c>
    </row>
    <row r="97" spans="1:339" ht="17.25" customHeight="1" x14ac:dyDescent="0.15">
      <c r="A97" s="181">
        <v>89</v>
      </c>
      <c r="B97" s="242" t="s">
        <v>539</v>
      </c>
      <c r="C97" s="37"/>
      <c r="D97" s="37"/>
      <c r="E97" s="38" t="s">
        <v>345</v>
      </c>
      <c r="F97" s="36">
        <v>45</v>
      </c>
      <c r="G97" s="36" t="s">
        <v>365</v>
      </c>
      <c r="H97" s="36" t="s">
        <v>389</v>
      </c>
      <c r="I97" s="39" t="s">
        <v>348</v>
      </c>
      <c r="J97" s="40" t="s">
        <v>348</v>
      </c>
      <c r="K97" s="40" t="s">
        <v>348</v>
      </c>
      <c r="L97" s="40" t="s">
        <v>348</v>
      </c>
      <c r="M97" s="40" t="s">
        <v>348</v>
      </c>
      <c r="N97" s="40" t="s">
        <v>348</v>
      </c>
      <c r="O97" s="40" t="s">
        <v>348</v>
      </c>
      <c r="P97" s="40" t="s">
        <v>348</v>
      </c>
      <c r="Q97" s="40" t="s">
        <v>348</v>
      </c>
      <c r="R97" s="41" t="s">
        <v>348</v>
      </c>
      <c r="S97" s="42" t="s">
        <v>348</v>
      </c>
      <c r="T97" s="40" t="s">
        <v>348</v>
      </c>
      <c r="U97" s="40" t="s">
        <v>348</v>
      </c>
      <c r="V97" s="40" t="s">
        <v>348</v>
      </c>
      <c r="W97" s="40" t="s">
        <v>348</v>
      </c>
      <c r="X97" s="40" t="s">
        <v>348</v>
      </c>
      <c r="Y97" s="40" t="s">
        <v>348</v>
      </c>
      <c r="Z97" s="40" t="s">
        <v>348</v>
      </c>
      <c r="AA97" s="40" t="s">
        <v>348</v>
      </c>
      <c r="AB97" s="41" t="s">
        <v>348</v>
      </c>
      <c r="AC97" s="42" t="s">
        <v>348</v>
      </c>
      <c r="AD97" s="40" t="s">
        <v>348</v>
      </c>
      <c r="AE97" s="40" t="s">
        <v>348</v>
      </c>
      <c r="AF97" s="40" t="s">
        <v>348</v>
      </c>
      <c r="AG97" s="40" t="s">
        <v>348</v>
      </c>
      <c r="AH97" s="40" t="s">
        <v>348</v>
      </c>
      <c r="AI97" s="40" t="s">
        <v>348</v>
      </c>
      <c r="AJ97" s="40" t="s">
        <v>348</v>
      </c>
      <c r="AK97" s="40" t="s">
        <v>347</v>
      </c>
      <c r="AL97" s="41" t="s">
        <v>347</v>
      </c>
      <c r="AM97" s="42" t="s">
        <v>347</v>
      </c>
      <c r="AN97" s="40" t="s">
        <v>347</v>
      </c>
      <c r="AO97" s="40" t="s">
        <v>347</v>
      </c>
      <c r="AP97" s="40" t="s">
        <v>347</v>
      </c>
      <c r="AQ97" s="40" t="s">
        <v>347</v>
      </c>
      <c r="AR97" s="40" t="s">
        <v>347</v>
      </c>
      <c r="AS97" s="40" t="s">
        <v>347</v>
      </c>
      <c r="AT97" s="40" t="s">
        <v>347</v>
      </c>
      <c r="AU97" s="40" t="s">
        <v>348</v>
      </c>
      <c r="AV97" s="41" t="s">
        <v>348</v>
      </c>
      <c r="AW97" s="42" t="s">
        <v>348</v>
      </c>
      <c r="AX97" s="40" t="s">
        <v>348</v>
      </c>
      <c r="AY97" s="40" t="s">
        <v>348</v>
      </c>
      <c r="AZ97" s="40" t="s">
        <v>348</v>
      </c>
      <c r="BA97" s="40" t="s">
        <v>348</v>
      </c>
      <c r="BB97" s="40" t="s">
        <v>348</v>
      </c>
      <c r="BC97" s="40" t="s">
        <v>348</v>
      </c>
      <c r="BD97" s="40" t="s">
        <v>348</v>
      </c>
      <c r="BE97" s="40" t="s">
        <v>348</v>
      </c>
      <c r="BF97" s="41" t="s">
        <v>348</v>
      </c>
      <c r="BG97" s="42" t="s">
        <v>348</v>
      </c>
      <c r="BH97" s="40" t="s">
        <v>348</v>
      </c>
      <c r="BI97" s="40" t="s">
        <v>348</v>
      </c>
      <c r="BJ97" s="40" t="s">
        <v>348</v>
      </c>
      <c r="BK97" s="40" t="s">
        <v>348</v>
      </c>
      <c r="BL97" s="40" t="s">
        <v>348</v>
      </c>
      <c r="BM97" s="40" t="s">
        <v>348</v>
      </c>
      <c r="BN97" s="40" t="s">
        <v>348</v>
      </c>
      <c r="BO97" s="40" t="s">
        <v>348</v>
      </c>
      <c r="BP97" s="41" t="s">
        <v>348</v>
      </c>
      <c r="BQ97" s="43" t="s">
        <v>348</v>
      </c>
      <c r="BR97" s="40" t="s">
        <v>348</v>
      </c>
      <c r="BS97" s="40" t="s">
        <v>348</v>
      </c>
      <c r="BT97" s="40" t="s">
        <v>348</v>
      </c>
      <c r="BU97" s="40" t="s">
        <v>348</v>
      </c>
      <c r="BV97" s="40" t="s">
        <v>348</v>
      </c>
      <c r="BW97" s="40" t="s">
        <v>348</v>
      </c>
      <c r="BX97" s="40" t="s">
        <v>348</v>
      </c>
      <c r="BY97" s="40" t="s">
        <v>348</v>
      </c>
      <c r="BZ97" s="41" t="s">
        <v>348</v>
      </c>
      <c r="CA97" s="42" t="s">
        <v>348</v>
      </c>
      <c r="CB97" s="40" t="s">
        <v>348</v>
      </c>
      <c r="CC97" s="40" t="s">
        <v>348</v>
      </c>
      <c r="CD97" s="40" t="s">
        <v>348</v>
      </c>
      <c r="CE97" s="40" t="s">
        <v>348</v>
      </c>
      <c r="CF97" s="40" t="s">
        <v>348</v>
      </c>
      <c r="CG97" s="40" t="s">
        <v>348</v>
      </c>
      <c r="CH97" s="40" t="s">
        <v>348</v>
      </c>
      <c r="CI97" s="40" t="s">
        <v>348</v>
      </c>
      <c r="CJ97" s="41" t="s">
        <v>348</v>
      </c>
      <c r="CK97" s="42" t="s">
        <v>348</v>
      </c>
      <c r="CL97" s="40" t="s">
        <v>348</v>
      </c>
      <c r="CM97" s="40" t="s">
        <v>348</v>
      </c>
      <c r="CN97" s="40" t="s">
        <v>348</v>
      </c>
      <c r="CO97" s="40" t="s">
        <v>348</v>
      </c>
      <c r="CP97" s="40" t="s">
        <v>348</v>
      </c>
      <c r="CQ97" s="40" t="s">
        <v>348</v>
      </c>
      <c r="CR97" s="40" t="s">
        <v>348</v>
      </c>
      <c r="CS97" s="40" t="s">
        <v>348</v>
      </c>
      <c r="CT97" s="44" t="s">
        <v>348</v>
      </c>
      <c r="CU97" s="32" t="s">
        <v>354</v>
      </c>
      <c r="CV97" s="47">
        <v>2</v>
      </c>
      <c r="CW97" s="47">
        <v>3</v>
      </c>
      <c r="CX97" s="47">
        <v>3</v>
      </c>
      <c r="CY97" s="55">
        <v>4</v>
      </c>
      <c r="CZ97" s="34" t="s">
        <v>354</v>
      </c>
      <c r="DA97" s="47">
        <f t="shared" si="50"/>
        <v>2</v>
      </c>
      <c r="DB97" s="47">
        <f t="shared" si="51"/>
        <v>6</v>
      </c>
      <c r="DC97" s="47">
        <f t="shared" si="52"/>
        <v>18</v>
      </c>
      <c r="DD97" s="179">
        <f t="shared" si="53"/>
        <v>72</v>
      </c>
      <c r="DE97" s="32">
        <v>100</v>
      </c>
      <c r="DF97" s="47">
        <v>150</v>
      </c>
      <c r="DG97" s="47">
        <v>300</v>
      </c>
      <c r="DH97" s="47">
        <v>500</v>
      </c>
      <c r="DI97" s="55">
        <v>1500</v>
      </c>
      <c r="DJ97" s="174">
        <v>1</v>
      </c>
      <c r="DK97" s="49">
        <f t="shared" si="54"/>
        <v>0.75</v>
      </c>
      <c r="DL97" s="49">
        <f t="shared" si="55"/>
        <v>0.5</v>
      </c>
      <c r="DM97" s="49">
        <f t="shared" si="56"/>
        <v>0.27777777777777779</v>
      </c>
      <c r="DN97" s="56">
        <f t="shared" si="57"/>
        <v>0.20833333333333331</v>
      </c>
      <c r="DO97" s="45" t="s">
        <v>350</v>
      </c>
      <c r="DP97" s="31"/>
      <c r="DQ97" s="46">
        <v>4</v>
      </c>
      <c r="DR97" s="32">
        <v>57</v>
      </c>
      <c r="DS97" s="47">
        <v>18</v>
      </c>
      <c r="DT97" s="47">
        <v>21</v>
      </c>
      <c r="DU97" s="47">
        <v>49</v>
      </c>
      <c r="DV97" s="47">
        <v>11</v>
      </c>
      <c r="DW97" s="47">
        <v>7</v>
      </c>
      <c r="DX97" s="47">
        <v>6</v>
      </c>
      <c r="DY97" s="47">
        <v>6</v>
      </c>
      <c r="DZ97" s="48">
        <f t="shared" si="58"/>
        <v>32</v>
      </c>
      <c r="EA97" s="32">
        <f>RANK(DR97,$DR$9:$DR$350,0)</f>
        <v>141</v>
      </c>
      <c r="EB97" s="47">
        <f>RANK(DS97,$DS$9:$DS$350,0)</f>
        <v>250</v>
      </c>
      <c r="EC97" s="47">
        <f>RANK(DT97,$DT$9:$DT$350,0)</f>
        <v>202</v>
      </c>
      <c r="ED97" s="47">
        <f>RANK(DU97,$DU$9:$DU$350,0)</f>
        <v>47</v>
      </c>
      <c r="EE97" s="47">
        <f>RANK(DV97,$DV$9:$DV$350,0)</f>
        <v>203</v>
      </c>
      <c r="EF97" s="47">
        <f>RANK(DW97,$DW$9:$DW$350,0)</f>
        <v>247</v>
      </c>
      <c r="EG97" s="47">
        <f>RANK(DX97,$DX$9:$DX$350,0)</f>
        <v>295</v>
      </c>
      <c r="EH97" s="47">
        <f>RANK(DY97,$DY$9:$DY$350,0)</f>
        <v>284</v>
      </c>
      <c r="EI97" s="48">
        <f>RANK(DZ97,$DZ$9:$DZ$350,0)</f>
        <v>236</v>
      </c>
      <c r="EJ97" s="32">
        <f>COUNTIFS($DR$9:$DR$350,"&gt;"&amp;DR97,$DO$9:$DO$350,DO97)+1</f>
        <v>37</v>
      </c>
      <c r="EK97" s="47">
        <f>COUNTIFS($DS$9:$DS$350,"&gt;"&amp;DS97,$DO$9:$DO$350,DO97)+1</f>
        <v>43</v>
      </c>
      <c r="EL97" s="47">
        <f>COUNTIFS($DT$9:$DT$350,"&gt;"&amp;DT97,$DO$9:$DO$350,DO97)+1</f>
        <v>52</v>
      </c>
      <c r="EM97" s="47">
        <f>COUNTIFS($DU$9:$DU$350,"&gt;"&amp;DU97,$DO$9:$DO$350,DO97)+1</f>
        <v>25</v>
      </c>
      <c r="EN97" s="47">
        <f>COUNTIFS($DV$9:$DV$350,"&gt;"&amp;DV97,$DO$9:$DO$350,DO97)+1</f>
        <v>40</v>
      </c>
      <c r="EO97" s="47">
        <f>COUNTIFS($DW$9:$DW$350,"&gt;"&amp;DW97,$DO$9:$DO$350,DO97)+1</f>
        <v>46</v>
      </c>
      <c r="EP97" s="47">
        <f>COUNTIFS($DX$9:$DX$350,"&gt;"&amp;DX97,$DO$9:$DO$350,DO97)+1</f>
        <v>52</v>
      </c>
      <c r="EQ97" s="47">
        <f>COUNTIFS($DY$9:$DY$350,"&gt;"&amp;DY97,$DO$9:$DO$350,DO97)+1</f>
        <v>41</v>
      </c>
      <c r="ER97" s="48">
        <f>COUNTIFS($DZ$9:$DZ$350,"&gt;"&amp;DZ97,$DO$9:$DO$350,DO97)+1</f>
        <v>49</v>
      </c>
      <c r="ES97" s="164">
        <f t="shared" si="59"/>
        <v>1.27</v>
      </c>
      <c r="ET97" s="165">
        <f t="shared" si="60"/>
        <v>0.4</v>
      </c>
      <c r="EU97" s="165">
        <f t="shared" si="61"/>
        <v>0.47</v>
      </c>
      <c r="EV97" s="165">
        <f t="shared" si="62"/>
        <v>1.0900000000000001</v>
      </c>
      <c r="EW97" s="165">
        <f t="shared" si="63"/>
        <v>0.24</v>
      </c>
      <c r="EX97" s="165">
        <f t="shared" si="64"/>
        <v>0.16</v>
      </c>
      <c r="EY97" s="165">
        <f t="shared" si="65"/>
        <v>0.13</v>
      </c>
      <c r="EZ97" s="165">
        <f t="shared" si="66"/>
        <v>0.13</v>
      </c>
      <c r="FA97" s="213">
        <f t="shared" si="67"/>
        <v>0.71</v>
      </c>
      <c r="FB97" s="164">
        <f>ROUND(((ES97-AVERAGE(ES$9:ES$350))/STDEVP(ES$9:ES$350)*10+50),2)</f>
        <v>60.66</v>
      </c>
      <c r="FC97" s="165">
        <f>ROUND(((ET97-AVERAGE(ET$9:ET$350))/STDEVP(ET$9:ET$350)*10+50),2)</f>
        <v>40.92</v>
      </c>
      <c r="FD97" s="165">
        <f>ROUND(((EU97-AVERAGE(EU$9:EU$350))/STDEVP(EU$9:EU$350)*10+50),2)</f>
        <v>45.71</v>
      </c>
      <c r="FE97" s="165">
        <f>ROUND(((EV97-AVERAGE(EV$9:EV$350))/STDEVP(EV$9:EV$350)*10+50),2)</f>
        <v>79.599999999999994</v>
      </c>
      <c r="FF97" s="165">
        <f>ROUND(((EW97-AVERAGE(EW$9:EW$350))/STDEVP(EW$9:EW$350)*10+50),2)</f>
        <v>44.72</v>
      </c>
      <c r="FG97" s="165">
        <f>ROUND(((EX97-AVERAGE(EX$9:EX$350))/STDEVP(EX$9:EX$350)*10+50),2)</f>
        <v>43.16</v>
      </c>
      <c r="FH97" s="165">
        <f>ROUND(((EY97-AVERAGE(EY$9:EY$350))/STDEVP(EY$9:EY$350)*10+50),2)</f>
        <v>34.65</v>
      </c>
      <c r="FI97" s="165">
        <f>ROUND(((EZ97-AVERAGE(EZ$9:EZ$350))/STDEVP(EZ$9:EZ$350)*10+50),2)</f>
        <v>34.9</v>
      </c>
      <c r="FJ97" s="166">
        <f>ROUND(((FA97-AVERAGE(FA$9:FA$350))/STDEVP(FA$9:FA$350)*10+50),2)</f>
        <v>40.58</v>
      </c>
      <c r="FK97" s="32">
        <f>RANK(FB97,$FB$9:$FB$350,0)</f>
        <v>44</v>
      </c>
      <c r="FL97" s="47">
        <f>RANK(FC97,$FC$9:$FC$350,0)</f>
        <v>251</v>
      </c>
      <c r="FM97" s="47">
        <f>RANK(FD97,$FD$9:$FD$350,0)</f>
        <v>198</v>
      </c>
      <c r="FN97" s="47">
        <f>RANK(FE97,$FE$9:$FE$350,0)</f>
        <v>7</v>
      </c>
      <c r="FO97" s="47">
        <f>RANK(FF97,$FF$9:$FF$350,0)</f>
        <v>211</v>
      </c>
      <c r="FP97" s="47">
        <f>RANK(FG97,$FG$9:$FG$350,0)</f>
        <v>247</v>
      </c>
      <c r="FQ97" s="47">
        <f>RANK(FH97,$FH$9:$FH$350,0)</f>
        <v>315</v>
      </c>
      <c r="FR97" s="47">
        <f>RANK(FI97,$FI$9:$FI$350,0)</f>
        <v>303</v>
      </c>
      <c r="FS97" s="48">
        <f>RANK(FJ97,$FJ$9:$FJ$350,0)</f>
        <v>272</v>
      </c>
      <c r="FT97" s="164">
        <f>ROUND(AVERAGEIF($DO$9:$DO$347,$DO97,$ES$9:$ES$347),2)</f>
        <v>1.1599999999999999</v>
      </c>
      <c r="FU97" s="165">
        <f>ROUND(AVERAGEIF($DO$9:$DO$347,$DO97,$ET$9:$ET$347),2)</f>
        <v>0.45</v>
      </c>
      <c r="FV97" s="165">
        <f>ROUND(AVERAGEIF($DO$9:$DO$347,$DO97,$EU$9:$EU$347),2)</f>
        <v>0.66</v>
      </c>
      <c r="FW97" s="165">
        <f>ROUND(AVERAGEIF($DO$9:$DO$347,$DO97,$EV$9:$EV$347),2)</f>
        <v>0.73</v>
      </c>
      <c r="FX97" s="165">
        <f>ROUND(AVERAGEIF($DO$9:$DO$347,$DO97,$EW$9:$EW$347),2)</f>
        <v>0.26</v>
      </c>
      <c r="FY97" s="165">
        <f>ROUND(AVERAGEIF($DO$9:$DO$347,$DO97,$EX$9:$EX$347),2)</f>
        <v>0.2</v>
      </c>
      <c r="FZ97" s="165">
        <f>ROUND(AVERAGEIF($DO$9:$DO$347,$DO97,$EY$9:$EY$347),2)</f>
        <v>0.28000000000000003</v>
      </c>
      <c r="GA97" s="165">
        <f>ROUND(AVERAGEIF($DO$9:$DO$347,$DO97,$EZ$9:$EZ$347),2)</f>
        <v>0.23</v>
      </c>
      <c r="GB97" s="166">
        <f>ROUND(AVERAGEIF($DO$9:$DO$347,$DO97,$FA$9:$FA$347),2)</f>
        <v>0.92</v>
      </c>
      <c r="GC97" s="239">
        <f t="shared" si="68"/>
        <v>0.1100000000000001</v>
      </c>
      <c r="GD97" s="243">
        <f t="shared" si="69"/>
        <v>-4.9999999999999989E-2</v>
      </c>
      <c r="GE97" s="243">
        <f t="shared" si="70"/>
        <v>-0.19000000000000006</v>
      </c>
      <c r="GF97" s="243">
        <f t="shared" si="71"/>
        <v>0.3600000000000001</v>
      </c>
      <c r="GG97" s="243">
        <f t="shared" si="72"/>
        <v>-2.0000000000000018E-2</v>
      </c>
      <c r="GH97" s="243">
        <f t="shared" si="73"/>
        <v>-4.0000000000000008E-2</v>
      </c>
      <c r="GI97" s="243">
        <f t="shared" si="74"/>
        <v>-0.15000000000000002</v>
      </c>
      <c r="GJ97" s="243">
        <f t="shared" si="75"/>
        <v>-0.1</v>
      </c>
      <c r="GK97" s="244">
        <f t="shared" si="76"/>
        <v>-0.21000000000000008</v>
      </c>
      <c r="GL97" s="238">
        <f>COUNTIFS($ES$9:$ES$350,"&gt;"&amp;ES97,$DO$9:$DO$350,$DO97)+1</f>
        <v>19</v>
      </c>
      <c r="GM97" s="240">
        <f>COUNTIFS($ET$9:$ET$350,"&gt;"&amp;ET97,$DO$9:$DO$350,$DO97)+1</f>
        <v>49</v>
      </c>
      <c r="GN97" s="240">
        <f>COUNTIFS($EU$9:$EU$350,"&gt;"&amp;EU97,$DO$9:$DO$350,$DO97)+1</f>
        <v>58</v>
      </c>
      <c r="GO97" s="240">
        <f>COUNTIFS($EV$9:$EV$350,"&gt;"&amp;EV97,$DO$9:$DO$350,$DO97)+1</f>
        <v>7</v>
      </c>
      <c r="GP97" s="240">
        <f>COUNTIFS($EW$9:$EW$350,"&gt;"&amp;EW97,$DO$9:$DO$350,$DO97)+1</f>
        <v>37</v>
      </c>
      <c r="GQ97" s="240">
        <f>COUNTIFS($EX$9:$EX$350,"&gt;"&amp;EX97,$DO$9:$DO$350,$DO97)+1</f>
        <v>49</v>
      </c>
      <c r="GR97" s="240">
        <f>COUNTIFS($EY$9:$EY$350,"&gt;"&amp;EY97,$DO$9:$DO$350,$DO97)+1</f>
        <v>64</v>
      </c>
      <c r="GS97" s="240">
        <f>COUNTIFS($EZ$9:$EZ$350,"&gt;"&amp;EZ97,$DO$9:$DO$350,$DO97)+1</f>
        <v>52</v>
      </c>
      <c r="GT97" s="241">
        <f>COUNTIFS($FA$9:$FA$350,"&gt;"&amp;FA97,$DO$9:$DO$350,$DO97)+1</f>
        <v>58</v>
      </c>
      <c r="GU97" s="167"/>
      <c r="GV97" s="49"/>
      <c r="GW97" s="49"/>
      <c r="GX97" s="49"/>
      <c r="GY97" s="49"/>
      <c r="GZ97" s="50"/>
      <c r="HA97" s="51"/>
      <c r="HB97" s="52"/>
      <c r="HC97" s="53"/>
      <c r="HD97" s="49"/>
      <c r="HE97" s="49"/>
      <c r="HF97" s="49"/>
      <c r="HG97" s="49"/>
      <c r="HH97" s="49"/>
      <c r="HI97" s="49"/>
      <c r="HJ97" s="144"/>
      <c r="HK97" s="51"/>
      <c r="HL97" s="49"/>
      <c r="HM97" s="49"/>
      <c r="HN97" s="49"/>
      <c r="HO97" s="49"/>
      <c r="HP97" s="49"/>
      <c r="HQ97" s="49"/>
      <c r="HR97" s="150"/>
      <c r="HS97" s="53"/>
      <c r="HT97" s="49"/>
      <c r="HU97" s="49"/>
      <c r="HV97" s="49"/>
      <c r="HW97" s="49"/>
      <c r="HX97" s="49"/>
      <c r="HY97" s="49"/>
      <c r="HZ97" s="144"/>
      <c r="IA97" s="51"/>
      <c r="IB97" s="49"/>
      <c r="IC97" s="49"/>
      <c r="ID97" s="49"/>
      <c r="IE97" s="49"/>
      <c r="IF97" s="49"/>
      <c r="IG97" s="49"/>
      <c r="IH97" s="49"/>
      <c r="II97" s="49"/>
      <c r="IJ97" s="49"/>
      <c r="IK97" s="49"/>
      <c r="IL97" s="49"/>
      <c r="IM97" s="150"/>
      <c r="IN97" s="51"/>
      <c r="IO97" s="49"/>
      <c r="IP97" s="49"/>
      <c r="IQ97" s="49"/>
      <c r="IR97" s="150"/>
      <c r="IS97" s="53"/>
      <c r="IT97" s="49"/>
      <c r="IU97" s="49"/>
      <c r="IV97" s="49"/>
      <c r="IW97" s="49"/>
      <c r="IX97" s="156"/>
      <c r="IY97" s="49"/>
      <c r="IZ97" s="49"/>
      <c r="JA97" s="49"/>
      <c r="JB97" s="49"/>
      <c r="JC97" s="49"/>
      <c r="JD97" s="49"/>
      <c r="JE97" s="49"/>
      <c r="JF97" s="49"/>
      <c r="JG97" s="156"/>
      <c r="JH97" s="49"/>
      <c r="JI97" s="49"/>
      <c r="JJ97" s="49"/>
      <c r="JK97" s="49"/>
      <c r="JL97" s="49"/>
      <c r="JM97" s="49"/>
      <c r="JN97" s="144"/>
      <c r="JO97" s="54"/>
      <c r="JP97" s="55"/>
      <c r="JQ97" s="51"/>
      <c r="JR97" s="49"/>
      <c r="JS97" s="47"/>
      <c r="JT97" s="47"/>
      <c r="JU97" s="47"/>
      <c r="JV97" s="245"/>
      <c r="JW97" s="53"/>
      <c r="JX97" s="49"/>
      <c r="JY97" s="49"/>
      <c r="JZ97" s="49"/>
      <c r="KA97" s="144"/>
      <c r="KB97" s="51"/>
      <c r="KC97" s="49"/>
      <c r="KD97" s="49"/>
      <c r="KE97" s="49"/>
      <c r="KF97" s="49"/>
      <c r="KG97" s="49"/>
      <c r="KH97" s="49"/>
      <c r="KI97" s="49"/>
      <c r="KJ97" s="150"/>
      <c r="KK97" s="53"/>
      <c r="KL97" s="49"/>
      <c r="KM97" s="49"/>
      <c r="KN97" s="49"/>
      <c r="KO97" s="49"/>
      <c r="KP97" s="49"/>
      <c r="KQ97" s="49"/>
      <c r="KR97" s="49"/>
      <c r="KS97" s="49"/>
      <c r="KT97" s="49"/>
      <c r="KU97" s="49"/>
      <c r="KV97" s="49"/>
      <c r="KW97" s="156"/>
      <c r="KX97" s="156"/>
      <c r="KY97" s="156"/>
      <c r="KZ97" s="49"/>
      <c r="LA97" s="49"/>
      <c r="LB97" s="49"/>
      <c r="LC97" s="49"/>
      <c r="LD97" s="49"/>
      <c r="LE97" s="156"/>
      <c r="LF97" s="49"/>
      <c r="LG97" s="49"/>
      <c r="LH97" s="49"/>
      <c r="LI97" s="49"/>
      <c r="LJ97" s="49"/>
      <c r="LK97" s="49"/>
      <c r="LL97" s="49"/>
      <c r="LM97" s="49"/>
      <c r="LN97" s="156"/>
      <c r="LO97" s="49"/>
      <c r="LP97" s="49">
        <v>0.03</v>
      </c>
      <c r="LQ97" s="49"/>
      <c r="LR97" s="49"/>
      <c r="LS97" s="49"/>
      <c r="LT97" s="49"/>
      <c r="LU97" s="56"/>
      <c r="LV97" s="35" t="s">
        <v>538</v>
      </c>
      <c r="LW97" s="36" t="s">
        <v>541</v>
      </c>
      <c r="LX97" s="203" t="s">
        <v>809</v>
      </c>
      <c r="LY97" s="204" t="s">
        <v>408</v>
      </c>
      <c r="LZ97" s="193"/>
      <c r="MA97" s="5" t="s">
        <v>1</v>
      </c>
    </row>
    <row r="98" spans="1:339" ht="17.25" customHeight="1" x14ac:dyDescent="0.15">
      <c r="A98" s="181">
        <v>90</v>
      </c>
      <c r="B98" s="242" t="s">
        <v>541</v>
      </c>
      <c r="C98" s="37"/>
      <c r="D98" s="37"/>
      <c r="E98" s="38" t="s">
        <v>345</v>
      </c>
      <c r="F98" s="36">
        <v>45</v>
      </c>
      <c r="G98" s="36" t="s">
        <v>380</v>
      </c>
      <c r="H98" s="36"/>
      <c r="I98" s="39" t="s">
        <v>348</v>
      </c>
      <c r="J98" s="40" t="s">
        <v>348</v>
      </c>
      <c r="K98" s="40" t="s">
        <v>348</v>
      </c>
      <c r="L98" s="40" t="s">
        <v>348</v>
      </c>
      <c r="M98" s="40" t="s">
        <v>348</v>
      </c>
      <c r="N98" s="40" t="s">
        <v>348</v>
      </c>
      <c r="O98" s="40" t="s">
        <v>348</v>
      </c>
      <c r="P98" s="40" t="s">
        <v>348</v>
      </c>
      <c r="Q98" s="40" t="s">
        <v>348</v>
      </c>
      <c r="R98" s="41" t="s">
        <v>348</v>
      </c>
      <c r="S98" s="42" t="s">
        <v>348</v>
      </c>
      <c r="T98" s="40" t="s">
        <v>348</v>
      </c>
      <c r="U98" s="40" t="s">
        <v>348</v>
      </c>
      <c r="V98" s="40" t="s">
        <v>348</v>
      </c>
      <c r="W98" s="40" t="s">
        <v>348</v>
      </c>
      <c r="X98" s="40" t="s">
        <v>348</v>
      </c>
      <c r="Y98" s="40" t="s">
        <v>348</v>
      </c>
      <c r="Z98" s="40" t="s">
        <v>348</v>
      </c>
      <c r="AA98" s="40" t="s">
        <v>348</v>
      </c>
      <c r="AB98" s="41" t="s">
        <v>348</v>
      </c>
      <c r="AC98" s="42" t="s">
        <v>348</v>
      </c>
      <c r="AD98" s="40" t="s">
        <v>348</v>
      </c>
      <c r="AE98" s="40" t="s">
        <v>348</v>
      </c>
      <c r="AF98" s="40" t="s">
        <v>348</v>
      </c>
      <c r="AG98" s="40" t="s">
        <v>348</v>
      </c>
      <c r="AH98" s="40" t="s">
        <v>348</v>
      </c>
      <c r="AI98" s="40" t="s">
        <v>348</v>
      </c>
      <c r="AJ98" s="40" t="s">
        <v>348</v>
      </c>
      <c r="AK98" s="40" t="s">
        <v>347</v>
      </c>
      <c r="AL98" s="41" t="s">
        <v>347</v>
      </c>
      <c r="AM98" s="42" t="s">
        <v>347</v>
      </c>
      <c r="AN98" s="40" t="s">
        <v>348</v>
      </c>
      <c r="AO98" s="40" t="s">
        <v>348</v>
      </c>
      <c r="AP98" s="40" t="s">
        <v>348</v>
      </c>
      <c r="AQ98" s="40" t="s">
        <v>348</v>
      </c>
      <c r="AR98" s="40" t="s">
        <v>348</v>
      </c>
      <c r="AS98" s="40" t="s">
        <v>348</v>
      </c>
      <c r="AT98" s="40" t="s">
        <v>348</v>
      </c>
      <c r="AU98" s="40" t="s">
        <v>348</v>
      </c>
      <c r="AV98" s="41" t="s">
        <v>348</v>
      </c>
      <c r="AW98" s="42" t="s">
        <v>348</v>
      </c>
      <c r="AX98" s="40" t="s">
        <v>348</v>
      </c>
      <c r="AY98" s="40" t="s">
        <v>348</v>
      </c>
      <c r="AZ98" s="40" t="s">
        <v>348</v>
      </c>
      <c r="BA98" s="40" t="s">
        <v>348</v>
      </c>
      <c r="BB98" s="40" t="s">
        <v>348</v>
      </c>
      <c r="BC98" s="40" t="s">
        <v>348</v>
      </c>
      <c r="BD98" s="40" t="s">
        <v>348</v>
      </c>
      <c r="BE98" s="40" t="s">
        <v>348</v>
      </c>
      <c r="BF98" s="41" t="s">
        <v>348</v>
      </c>
      <c r="BG98" s="42" t="s">
        <v>348</v>
      </c>
      <c r="BH98" s="40" t="s">
        <v>348</v>
      </c>
      <c r="BI98" s="40" t="s">
        <v>348</v>
      </c>
      <c r="BJ98" s="40" t="s">
        <v>348</v>
      </c>
      <c r="BK98" s="40" t="s">
        <v>348</v>
      </c>
      <c r="BL98" s="40" t="s">
        <v>348</v>
      </c>
      <c r="BM98" s="40" t="s">
        <v>348</v>
      </c>
      <c r="BN98" s="40" t="s">
        <v>348</v>
      </c>
      <c r="BO98" s="40" t="s">
        <v>348</v>
      </c>
      <c r="BP98" s="41" t="s">
        <v>348</v>
      </c>
      <c r="BQ98" s="43" t="s">
        <v>348</v>
      </c>
      <c r="BR98" s="40" t="s">
        <v>348</v>
      </c>
      <c r="BS98" s="40" t="s">
        <v>348</v>
      </c>
      <c r="BT98" s="40" t="s">
        <v>348</v>
      </c>
      <c r="BU98" s="40" t="s">
        <v>348</v>
      </c>
      <c r="BV98" s="40" t="s">
        <v>348</v>
      </c>
      <c r="BW98" s="40" t="s">
        <v>348</v>
      </c>
      <c r="BX98" s="40" t="s">
        <v>348</v>
      </c>
      <c r="BY98" s="40" t="s">
        <v>348</v>
      </c>
      <c r="BZ98" s="41" t="s">
        <v>348</v>
      </c>
      <c r="CA98" s="42" t="s">
        <v>348</v>
      </c>
      <c r="CB98" s="40" t="s">
        <v>348</v>
      </c>
      <c r="CC98" s="40" t="s">
        <v>348</v>
      </c>
      <c r="CD98" s="40" t="s">
        <v>348</v>
      </c>
      <c r="CE98" s="40" t="s">
        <v>348</v>
      </c>
      <c r="CF98" s="40" t="s">
        <v>348</v>
      </c>
      <c r="CG98" s="40" t="s">
        <v>348</v>
      </c>
      <c r="CH98" s="40" t="s">
        <v>348</v>
      </c>
      <c r="CI98" s="40" t="s">
        <v>348</v>
      </c>
      <c r="CJ98" s="41" t="s">
        <v>348</v>
      </c>
      <c r="CK98" s="42" t="s">
        <v>348</v>
      </c>
      <c r="CL98" s="40" t="s">
        <v>348</v>
      </c>
      <c r="CM98" s="40" t="s">
        <v>348</v>
      </c>
      <c r="CN98" s="40" t="s">
        <v>348</v>
      </c>
      <c r="CO98" s="40" t="s">
        <v>348</v>
      </c>
      <c r="CP98" s="40" t="s">
        <v>348</v>
      </c>
      <c r="CQ98" s="40" t="s">
        <v>348</v>
      </c>
      <c r="CR98" s="40" t="s">
        <v>348</v>
      </c>
      <c r="CS98" s="40" t="s">
        <v>348</v>
      </c>
      <c r="CT98" s="44" t="s">
        <v>348</v>
      </c>
      <c r="CU98" s="32" t="s">
        <v>354</v>
      </c>
      <c r="CV98" s="47">
        <v>2</v>
      </c>
      <c r="CW98" s="47">
        <v>3</v>
      </c>
      <c r="CX98" s="47">
        <v>3</v>
      </c>
      <c r="CY98" s="55">
        <v>4</v>
      </c>
      <c r="CZ98" s="34" t="s">
        <v>354</v>
      </c>
      <c r="DA98" s="47">
        <f t="shared" si="50"/>
        <v>2</v>
      </c>
      <c r="DB98" s="47">
        <f t="shared" si="51"/>
        <v>6</v>
      </c>
      <c r="DC98" s="47">
        <f t="shared" si="52"/>
        <v>18</v>
      </c>
      <c r="DD98" s="179">
        <f t="shared" si="53"/>
        <v>72</v>
      </c>
      <c r="DE98" s="32">
        <v>600</v>
      </c>
      <c r="DF98" s="47">
        <v>900</v>
      </c>
      <c r="DG98" s="47">
        <v>1800</v>
      </c>
      <c r="DH98" s="47">
        <v>3000</v>
      </c>
      <c r="DI98" s="55">
        <v>9000</v>
      </c>
      <c r="DJ98" s="174">
        <v>1</v>
      </c>
      <c r="DK98" s="49">
        <f t="shared" si="54"/>
        <v>0.75</v>
      </c>
      <c r="DL98" s="49">
        <f t="shared" si="55"/>
        <v>0.5</v>
      </c>
      <c r="DM98" s="49">
        <f t="shared" si="56"/>
        <v>0.27777777777777773</v>
      </c>
      <c r="DN98" s="56">
        <f t="shared" si="57"/>
        <v>0.20833333333333334</v>
      </c>
      <c r="DO98" s="45" t="s">
        <v>376</v>
      </c>
      <c r="DP98" s="31"/>
      <c r="DQ98" s="46">
        <v>4</v>
      </c>
      <c r="DR98" s="32">
        <v>55</v>
      </c>
      <c r="DS98" s="47">
        <v>38</v>
      </c>
      <c r="DT98" s="47">
        <v>31</v>
      </c>
      <c r="DU98" s="47">
        <v>30</v>
      </c>
      <c r="DV98" s="47">
        <v>17</v>
      </c>
      <c r="DW98" s="47">
        <v>19</v>
      </c>
      <c r="DX98" s="47">
        <v>56</v>
      </c>
      <c r="DY98" s="47">
        <v>43</v>
      </c>
      <c r="DZ98" s="48">
        <f t="shared" si="58"/>
        <v>48</v>
      </c>
      <c r="EA98" s="32">
        <f>RANK(DR98,$DR$9:$DR$350,0)</f>
        <v>151</v>
      </c>
      <c r="EB98" s="47">
        <f>RANK(DS98,$DS$9:$DS$350,0)</f>
        <v>150</v>
      </c>
      <c r="EC98" s="47">
        <f>RANK(DT98,$DT$9:$DT$350,0)</f>
        <v>138</v>
      </c>
      <c r="ED98" s="47">
        <f>RANK(DU98,$DU$9:$DU$350,0)</f>
        <v>129</v>
      </c>
      <c r="EE98" s="47">
        <f>RANK(DV98,$DV$9:$DV$350,0)</f>
        <v>143</v>
      </c>
      <c r="EF98" s="47">
        <f>RANK(DW98,$DW$9:$DW$350,0)</f>
        <v>123</v>
      </c>
      <c r="EG98" s="47">
        <f>RANK(DX98,$DX$9:$DX$350,0)</f>
        <v>69</v>
      </c>
      <c r="EH98" s="47">
        <f>RANK(DY98,$DY$9:$DY$350,0)</f>
        <v>112</v>
      </c>
      <c r="EI98" s="48">
        <f>RANK(DZ98,$DZ$9:$DZ$350,0)</f>
        <v>183</v>
      </c>
      <c r="EJ98" s="32">
        <f>COUNTIFS($DR$9:$DR$350,"&gt;"&amp;DR98,$DO$9:$DO$350,DO98)+1</f>
        <v>30</v>
      </c>
      <c r="EK98" s="47">
        <f>COUNTIFS($DS$9:$DS$350,"&gt;"&amp;DS98,$DO$9:$DO$350,DO98)+1</f>
        <v>34</v>
      </c>
      <c r="EL98" s="47">
        <f>COUNTIFS($DT$9:$DT$350,"&gt;"&amp;DT98,$DO$9:$DO$350,DO98)+1</f>
        <v>39</v>
      </c>
      <c r="EM98" s="47">
        <f>COUNTIFS($DU$9:$DU$350,"&gt;"&amp;DU98,$DO$9:$DO$350,DO98)+1</f>
        <v>27</v>
      </c>
      <c r="EN98" s="47">
        <f>COUNTIFS($DV$9:$DV$350,"&gt;"&amp;DV98,$DO$9:$DO$350,DO98)+1</f>
        <v>34</v>
      </c>
      <c r="EO98" s="47">
        <f>COUNTIFS($DW$9:$DW$350,"&gt;"&amp;DW98,$DO$9:$DO$350,DO98)+1</f>
        <v>31</v>
      </c>
      <c r="EP98" s="47">
        <f>COUNTIFS($DX$9:$DX$350,"&gt;"&amp;DX98,$DO$9:$DO$350,DO98)+1</f>
        <v>34</v>
      </c>
      <c r="EQ98" s="47">
        <f>COUNTIFS($DY$9:$DY$350,"&gt;"&amp;DY98,$DO$9:$DO$350,DO98)+1</f>
        <v>37</v>
      </c>
      <c r="ER98" s="48">
        <f>COUNTIFS($DZ$9:$DZ$350,"&gt;"&amp;DZ98,$DO$9:$DO$350,DO98)+1</f>
        <v>38</v>
      </c>
      <c r="ES98" s="164">
        <f t="shared" si="59"/>
        <v>1.22</v>
      </c>
      <c r="ET98" s="165">
        <f t="shared" si="60"/>
        <v>0.84</v>
      </c>
      <c r="EU98" s="165">
        <f t="shared" si="61"/>
        <v>0.69</v>
      </c>
      <c r="EV98" s="165">
        <f t="shared" si="62"/>
        <v>0.67</v>
      </c>
      <c r="EW98" s="165">
        <f t="shared" si="63"/>
        <v>0.38</v>
      </c>
      <c r="EX98" s="165">
        <f t="shared" si="64"/>
        <v>0.42</v>
      </c>
      <c r="EY98" s="165">
        <f t="shared" si="65"/>
        <v>1.24</v>
      </c>
      <c r="EZ98" s="165">
        <f t="shared" si="66"/>
        <v>0.96</v>
      </c>
      <c r="FA98" s="213">
        <f t="shared" si="67"/>
        <v>1.07</v>
      </c>
      <c r="FB98" s="164">
        <f>ROUND(((ES98-AVERAGE(ES$9:ES$350))/STDEVP(ES$9:ES$350)*10+50),2)</f>
        <v>58.81</v>
      </c>
      <c r="FC98" s="165">
        <f>ROUND(((ET98-AVERAGE(ET$9:ET$350))/STDEVP(ET$9:ET$350)*10+50),2)</f>
        <v>53.22</v>
      </c>
      <c r="FD98" s="165">
        <f>ROUND(((EU98-AVERAGE(EU$9:EU$350))/STDEVP(EU$9:EU$350)*10+50),2)</f>
        <v>54.3</v>
      </c>
      <c r="FE98" s="165">
        <f>ROUND(((EV98-AVERAGE(EV$9:EV$350))/STDEVP(EV$9:EV$350)*10+50),2)</f>
        <v>58.22</v>
      </c>
      <c r="FF98" s="165">
        <f>ROUND(((EW98-AVERAGE(EW$9:EW$350))/STDEVP(EW$9:EW$350)*10+50),2)</f>
        <v>49.48</v>
      </c>
      <c r="FG98" s="165">
        <f>ROUND(((EX98-AVERAGE(EX$9:EX$350))/STDEVP(EX$9:EX$350)*10+50),2)</f>
        <v>52.38</v>
      </c>
      <c r="FH98" s="165">
        <f>ROUND(((EY98-AVERAGE(EY$9:EY$350))/STDEVP(EY$9:EY$350)*10+50),2)</f>
        <v>68.02</v>
      </c>
      <c r="FI98" s="165">
        <f>ROUND(((EZ98-AVERAGE(EZ$9:EZ$350))/STDEVP(EZ$9:EZ$350)*10+50),2)</f>
        <v>59.77</v>
      </c>
      <c r="FJ98" s="166">
        <f>ROUND(((FA98-AVERAGE(FA$9:FA$350))/STDEVP(FA$9:FA$350)*10+50),2)</f>
        <v>53.38</v>
      </c>
      <c r="FK98" s="32">
        <f>RANK(FB98,$FB$9:$FB$350,0)</f>
        <v>64</v>
      </c>
      <c r="FL98" s="47">
        <f>RANK(FC98,$FC$9:$FC$350,0)</f>
        <v>118</v>
      </c>
      <c r="FM98" s="47">
        <f>RANK(FD98,$FD$9:$FD$350,0)</f>
        <v>85</v>
      </c>
      <c r="FN98" s="47">
        <f>RANK(FE98,$FE$9:$FE$350,0)</f>
        <v>44</v>
      </c>
      <c r="FO98" s="47">
        <f>RANK(FF98,$FF$9:$FF$350,0)</f>
        <v>97</v>
      </c>
      <c r="FP98" s="47">
        <f>RANK(FG98,$FG$9:$FG$350,0)</f>
        <v>72</v>
      </c>
      <c r="FQ98" s="47">
        <f>RANK(FH98,$FH$9:$FH$350,0)</f>
        <v>14</v>
      </c>
      <c r="FR98" s="47">
        <f>RANK(FI98,$FI$9:$FI$350,0)</f>
        <v>50</v>
      </c>
      <c r="FS98" s="48">
        <f>RANK(FJ98,$FJ$9:$FJ$350,0)</f>
        <v>96</v>
      </c>
      <c r="FT98" s="164">
        <f>ROUND(AVERAGEIF($DO$9:$DO$347,$DO98,$ES$9:$ES$347),2)</f>
        <v>0.95</v>
      </c>
      <c r="FU98" s="165">
        <f>ROUND(AVERAGEIF($DO$9:$DO$347,$DO98,$ET$9:$ET$347),2)</f>
        <v>0.69</v>
      </c>
      <c r="FV98" s="165">
        <f>ROUND(AVERAGEIF($DO$9:$DO$347,$DO98,$EU$9:$EU$347),2)</f>
        <v>0.66</v>
      </c>
      <c r="FW98" s="165">
        <f>ROUND(AVERAGEIF($DO$9:$DO$347,$DO98,$EV$9:$EV$347),2)</f>
        <v>0.52</v>
      </c>
      <c r="FX98" s="165">
        <f>ROUND(AVERAGEIF($DO$9:$DO$347,$DO98,$EW$9:$EW$347),2)</f>
        <v>0.32</v>
      </c>
      <c r="FY98" s="165">
        <f>ROUND(AVERAGEIF($DO$9:$DO$347,$DO98,$EX$9:$EX$347),2)</f>
        <v>0.34</v>
      </c>
      <c r="FZ98" s="165">
        <f>ROUND(AVERAGEIF($DO$9:$DO$347,$DO98,$EY$9:$EY$347),2)</f>
        <v>1.04</v>
      </c>
      <c r="GA98" s="165">
        <f>ROUND(AVERAGEIF($DO$9:$DO$347,$DO98,$EZ$9:$EZ$347),2)</f>
        <v>0.86</v>
      </c>
      <c r="GB98" s="166">
        <f>ROUND(AVERAGEIF($DO$9:$DO$347,$DO98,$FA$9:$FA$347),2)</f>
        <v>0.98</v>
      </c>
      <c r="GC98" s="239">
        <f t="shared" si="68"/>
        <v>0.27</v>
      </c>
      <c r="GD98" s="243">
        <f t="shared" si="69"/>
        <v>0.15000000000000002</v>
      </c>
      <c r="GE98" s="243">
        <f t="shared" si="70"/>
        <v>2.9999999999999916E-2</v>
      </c>
      <c r="GF98" s="243">
        <f t="shared" si="71"/>
        <v>0.15000000000000002</v>
      </c>
      <c r="GG98" s="243">
        <f t="shared" si="72"/>
        <v>0.06</v>
      </c>
      <c r="GH98" s="243">
        <f t="shared" si="73"/>
        <v>7.999999999999996E-2</v>
      </c>
      <c r="GI98" s="243">
        <f t="shared" si="74"/>
        <v>0.19999999999999996</v>
      </c>
      <c r="GJ98" s="243">
        <f t="shared" si="75"/>
        <v>9.9999999999999978E-2</v>
      </c>
      <c r="GK98" s="244">
        <f t="shared" si="76"/>
        <v>9.000000000000008E-2</v>
      </c>
      <c r="GL98" s="238">
        <f>COUNTIFS($ES$9:$ES$350,"&gt;"&amp;ES98,$DO$9:$DO$350,$DO98)+1</f>
        <v>8</v>
      </c>
      <c r="GM98" s="240">
        <f>COUNTIFS($ET$9:$ET$350,"&gt;"&amp;ET98,$DO$9:$DO$350,$DO98)+1</f>
        <v>14</v>
      </c>
      <c r="GN98" s="240">
        <f>COUNTIFS($EU$9:$EU$350,"&gt;"&amp;EU98,$DO$9:$DO$350,$DO98)+1</f>
        <v>22</v>
      </c>
      <c r="GO98" s="240">
        <f>COUNTIFS($EV$9:$EV$350,"&gt;"&amp;EV98,$DO$9:$DO$350,$DO98)+1</f>
        <v>9</v>
      </c>
      <c r="GP98" s="240">
        <f>COUNTIFS($EW$9:$EW$350,"&gt;"&amp;EW98,$DO$9:$DO$350,$DO98)+1</f>
        <v>7</v>
      </c>
      <c r="GQ98" s="240">
        <f>COUNTIFS($EX$9:$EX$350,"&gt;"&amp;EX98,$DO$9:$DO$350,$DO98)+1</f>
        <v>8</v>
      </c>
      <c r="GR98" s="240">
        <f>COUNTIFS($EY$9:$EY$350,"&gt;"&amp;EY98,$DO$9:$DO$350,$DO98)+1</f>
        <v>14</v>
      </c>
      <c r="GS98" s="240">
        <f>COUNTIFS($EZ$9:$EZ$350,"&gt;"&amp;EZ98,$DO$9:$DO$350,$DO98)+1</f>
        <v>19</v>
      </c>
      <c r="GT98" s="241">
        <f>COUNTIFS($FA$9:$FA$350,"&gt;"&amp;FA98,$DO$9:$DO$350,$DO98)+1</f>
        <v>19</v>
      </c>
      <c r="GU98" s="167">
        <v>7.0000000000000007E-2</v>
      </c>
      <c r="GV98" s="49"/>
      <c r="GW98" s="49"/>
      <c r="GX98" s="49"/>
      <c r="GY98" s="49"/>
      <c r="GZ98" s="50"/>
      <c r="HA98" s="51"/>
      <c r="HB98" s="52"/>
      <c r="HC98" s="53"/>
      <c r="HD98" s="49"/>
      <c r="HE98" s="49"/>
      <c r="HF98" s="49"/>
      <c r="HG98" s="49"/>
      <c r="HH98" s="49"/>
      <c r="HI98" s="49"/>
      <c r="HJ98" s="144"/>
      <c r="HK98" s="51"/>
      <c r="HL98" s="49"/>
      <c r="HM98" s="49"/>
      <c r="HN98" s="49"/>
      <c r="HO98" s="49"/>
      <c r="HP98" s="49"/>
      <c r="HQ98" s="49"/>
      <c r="HR98" s="150"/>
      <c r="HS98" s="53"/>
      <c r="HT98" s="49"/>
      <c r="HU98" s="49"/>
      <c r="HV98" s="49"/>
      <c r="HW98" s="49"/>
      <c r="HX98" s="49"/>
      <c r="HY98" s="49"/>
      <c r="HZ98" s="144"/>
      <c r="IA98" s="51"/>
      <c r="IB98" s="49"/>
      <c r="IC98" s="49"/>
      <c r="ID98" s="49"/>
      <c r="IE98" s="49"/>
      <c r="IF98" s="49"/>
      <c r="IG98" s="49"/>
      <c r="IH98" s="49"/>
      <c r="II98" s="49"/>
      <c r="IJ98" s="49"/>
      <c r="IK98" s="49"/>
      <c r="IL98" s="49"/>
      <c r="IM98" s="150"/>
      <c r="IN98" s="51"/>
      <c r="IO98" s="49"/>
      <c r="IP98" s="49"/>
      <c r="IQ98" s="49"/>
      <c r="IR98" s="150"/>
      <c r="IS98" s="53"/>
      <c r="IT98" s="49"/>
      <c r="IU98" s="49"/>
      <c r="IV98" s="49"/>
      <c r="IW98" s="49"/>
      <c r="IX98" s="156"/>
      <c r="IY98" s="49"/>
      <c r="IZ98" s="49"/>
      <c r="JA98" s="49"/>
      <c r="JB98" s="49"/>
      <c r="JC98" s="49"/>
      <c r="JD98" s="49"/>
      <c r="JE98" s="49"/>
      <c r="JF98" s="49"/>
      <c r="JG98" s="156"/>
      <c r="JH98" s="49"/>
      <c r="JI98" s="49"/>
      <c r="JJ98" s="49"/>
      <c r="JK98" s="49"/>
      <c r="JL98" s="49"/>
      <c r="JM98" s="49"/>
      <c r="JN98" s="144"/>
      <c r="JO98" s="54"/>
      <c r="JP98" s="55"/>
      <c r="JQ98" s="51"/>
      <c r="JR98" s="49"/>
      <c r="JS98" s="47"/>
      <c r="JT98" s="47"/>
      <c r="JU98" s="47"/>
      <c r="JV98" s="245"/>
      <c r="JW98" s="53"/>
      <c r="JX98" s="49"/>
      <c r="JY98" s="49"/>
      <c r="JZ98" s="49"/>
      <c r="KA98" s="144"/>
      <c r="KB98" s="51"/>
      <c r="KC98" s="49"/>
      <c r="KD98" s="49">
        <v>7.0000000000000007E-2</v>
      </c>
      <c r="KE98" s="49"/>
      <c r="KF98" s="49"/>
      <c r="KG98" s="49"/>
      <c r="KH98" s="49"/>
      <c r="KI98" s="49"/>
      <c r="KJ98" s="150"/>
      <c r="KK98" s="53"/>
      <c r="KL98" s="49"/>
      <c r="KM98" s="49"/>
      <c r="KN98" s="49"/>
      <c r="KO98" s="49"/>
      <c r="KP98" s="49"/>
      <c r="KQ98" s="49"/>
      <c r="KR98" s="49"/>
      <c r="KS98" s="49"/>
      <c r="KT98" s="49"/>
      <c r="KU98" s="49"/>
      <c r="KV98" s="49"/>
      <c r="KW98" s="156"/>
      <c r="KX98" s="156"/>
      <c r="KY98" s="156"/>
      <c r="KZ98" s="49"/>
      <c r="LA98" s="49"/>
      <c r="LB98" s="49"/>
      <c r="LC98" s="49"/>
      <c r="LD98" s="49"/>
      <c r="LE98" s="156"/>
      <c r="LF98" s="49"/>
      <c r="LG98" s="49"/>
      <c r="LH98" s="49"/>
      <c r="LI98" s="49"/>
      <c r="LJ98" s="49"/>
      <c r="LK98" s="49"/>
      <c r="LL98" s="49"/>
      <c r="LM98" s="49"/>
      <c r="LN98" s="156"/>
      <c r="LO98" s="49">
        <v>7.0000000000000007E-2</v>
      </c>
      <c r="LP98" s="49"/>
      <c r="LQ98" s="49"/>
      <c r="LR98" s="49"/>
      <c r="LS98" s="49"/>
      <c r="LT98" s="49"/>
      <c r="LU98" s="56"/>
      <c r="LV98" s="35" t="s">
        <v>539</v>
      </c>
      <c r="LW98" s="36" t="s">
        <v>542</v>
      </c>
      <c r="LX98" s="203" t="s">
        <v>852</v>
      </c>
      <c r="LY98" s="204" t="s">
        <v>414</v>
      </c>
      <c r="LZ98" s="193"/>
      <c r="MA98" s="5" t="s">
        <v>1</v>
      </c>
    </row>
    <row r="99" spans="1:339" ht="17.25" customHeight="1" x14ac:dyDescent="0.15">
      <c r="A99" s="181">
        <v>91</v>
      </c>
      <c r="B99" s="242" t="s">
        <v>542</v>
      </c>
      <c r="C99" s="37"/>
      <c r="D99" s="37"/>
      <c r="E99" s="38" t="s">
        <v>345</v>
      </c>
      <c r="F99" s="36">
        <v>51</v>
      </c>
      <c r="G99" s="36" t="s">
        <v>346</v>
      </c>
      <c r="H99" s="36"/>
      <c r="I99" s="39" t="s">
        <v>348</v>
      </c>
      <c r="J99" s="40" t="s">
        <v>348</v>
      </c>
      <c r="K99" s="40" t="s">
        <v>348</v>
      </c>
      <c r="L99" s="40" t="s">
        <v>348</v>
      </c>
      <c r="M99" s="40" t="s">
        <v>348</v>
      </c>
      <c r="N99" s="40" t="s">
        <v>348</v>
      </c>
      <c r="O99" s="40" t="s">
        <v>348</v>
      </c>
      <c r="P99" s="40" t="s">
        <v>348</v>
      </c>
      <c r="Q99" s="40" t="s">
        <v>348</v>
      </c>
      <c r="R99" s="41" t="s">
        <v>348</v>
      </c>
      <c r="S99" s="42" t="s">
        <v>348</v>
      </c>
      <c r="T99" s="40" t="s">
        <v>348</v>
      </c>
      <c r="U99" s="40" t="s">
        <v>348</v>
      </c>
      <c r="V99" s="40" t="s">
        <v>348</v>
      </c>
      <c r="W99" s="40" t="s">
        <v>348</v>
      </c>
      <c r="X99" s="40" t="s">
        <v>348</v>
      </c>
      <c r="Y99" s="40" t="s">
        <v>348</v>
      </c>
      <c r="Z99" s="40" t="s">
        <v>348</v>
      </c>
      <c r="AA99" s="40" t="s">
        <v>348</v>
      </c>
      <c r="AB99" s="41" t="s">
        <v>348</v>
      </c>
      <c r="AC99" s="42" t="s">
        <v>348</v>
      </c>
      <c r="AD99" s="40" t="s">
        <v>348</v>
      </c>
      <c r="AE99" s="40" t="s">
        <v>348</v>
      </c>
      <c r="AF99" s="40" t="s">
        <v>348</v>
      </c>
      <c r="AG99" s="40" t="s">
        <v>348</v>
      </c>
      <c r="AH99" s="40" t="s">
        <v>348</v>
      </c>
      <c r="AI99" s="40" t="s">
        <v>348</v>
      </c>
      <c r="AJ99" s="40" t="s">
        <v>348</v>
      </c>
      <c r="AK99" s="40" t="s">
        <v>348</v>
      </c>
      <c r="AL99" s="41" t="s">
        <v>348</v>
      </c>
      <c r="AM99" s="42" t="s">
        <v>348</v>
      </c>
      <c r="AN99" s="40" t="s">
        <v>347</v>
      </c>
      <c r="AO99" s="40" t="s">
        <v>347</v>
      </c>
      <c r="AP99" s="40" t="s">
        <v>347</v>
      </c>
      <c r="AQ99" s="40" t="s">
        <v>347</v>
      </c>
      <c r="AR99" s="40" t="s">
        <v>347</v>
      </c>
      <c r="AS99" s="40" t="s">
        <v>347</v>
      </c>
      <c r="AT99" s="40" t="s">
        <v>348</v>
      </c>
      <c r="AU99" s="40" t="s">
        <v>348</v>
      </c>
      <c r="AV99" s="41" t="s">
        <v>348</v>
      </c>
      <c r="AW99" s="42" t="s">
        <v>348</v>
      </c>
      <c r="AX99" s="40" t="s">
        <v>348</v>
      </c>
      <c r="AY99" s="40" t="s">
        <v>348</v>
      </c>
      <c r="AZ99" s="40" t="s">
        <v>348</v>
      </c>
      <c r="BA99" s="40" t="s">
        <v>348</v>
      </c>
      <c r="BB99" s="40" t="s">
        <v>348</v>
      </c>
      <c r="BC99" s="40" t="s">
        <v>348</v>
      </c>
      <c r="BD99" s="40" t="s">
        <v>348</v>
      </c>
      <c r="BE99" s="40" t="s">
        <v>348</v>
      </c>
      <c r="BF99" s="41" t="s">
        <v>348</v>
      </c>
      <c r="BG99" s="42" t="s">
        <v>348</v>
      </c>
      <c r="BH99" s="40" t="s">
        <v>348</v>
      </c>
      <c r="BI99" s="40" t="s">
        <v>348</v>
      </c>
      <c r="BJ99" s="40" t="s">
        <v>348</v>
      </c>
      <c r="BK99" s="40" t="s">
        <v>348</v>
      </c>
      <c r="BL99" s="40" t="s">
        <v>348</v>
      </c>
      <c r="BM99" s="40" t="s">
        <v>348</v>
      </c>
      <c r="BN99" s="40" t="s">
        <v>348</v>
      </c>
      <c r="BO99" s="40" t="s">
        <v>348</v>
      </c>
      <c r="BP99" s="41" t="s">
        <v>348</v>
      </c>
      <c r="BQ99" s="43" t="s">
        <v>348</v>
      </c>
      <c r="BR99" s="40" t="s">
        <v>348</v>
      </c>
      <c r="BS99" s="40" t="s">
        <v>348</v>
      </c>
      <c r="BT99" s="40" t="s">
        <v>348</v>
      </c>
      <c r="BU99" s="40" t="s">
        <v>348</v>
      </c>
      <c r="BV99" s="40" t="s">
        <v>348</v>
      </c>
      <c r="BW99" s="40" t="s">
        <v>348</v>
      </c>
      <c r="BX99" s="40" t="s">
        <v>348</v>
      </c>
      <c r="BY99" s="40" t="s">
        <v>348</v>
      </c>
      <c r="BZ99" s="41" t="s">
        <v>348</v>
      </c>
      <c r="CA99" s="42" t="s">
        <v>348</v>
      </c>
      <c r="CB99" s="40" t="s">
        <v>348</v>
      </c>
      <c r="CC99" s="40" t="s">
        <v>348</v>
      </c>
      <c r="CD99" s="40" t="s">
        <v>348</v>
      </c>
      <c r="CE99" s="40" t="s">
        <v>348</v>
      </c>
      <c r="CF99" s="40" t="s">
        <v>348</v>
      </c>
      <c r="CG99" s="40" t="s">
        <v>348</v>
      </c>
      <c r="CH99" s="40" t="s">
        <v>348</v>
      </c>
      <c r="CI99" s="40" t="s">
        <v>348</v>
      </c>
      <c r="CJ99" s="41" t="s">
        <v>348</v>
      </c>
      <c r="CK99" s="42" t="s">
        <v>348</v>
      </c>
      <c r="CL99" s="40" t="s">
        <v>348</v>
      </c>
      <c r="CM99" s="40" t="s">
        <v>348</v>
      </c>
      <c r="CN99" s="40" t="s">
        <v>348</v>
      </c>
      <c r="CO99" s="40" t="s">
        <v>348</v>
      </c>
      <c r="CP99" s="40" t="s">
        <v>348</v>
      </c>
      <c r="CQ99" s="40" t="s">
        <v>348</v>
      </c>
      <c r="CR99" s="40" t="s">
        <v>348</v>
      </c>
      <c r="CS99" s="40" t="s">
        <v>348</v>
      </c>
      <c r="CT99" s="44" t="s">
        <v>348</v>
      </c>
      <c r="CU99" s="32" t="s">
        <v>354</v>
      </c>
      <c r="CV99" s="47">
        <v>2</v>
      </c>
      <c r="CW99" s="47">
        <v>3</v>
      </c>
      <c r="CX99" s="47">
        <v>3</v>
      </c>
      <c r="CY99" s="55">
        <v>4</v>
      </c>
      <c r="CZ99" s="34" t="s">
        <v>354</v>
      </c>
      <c r="DA99" s="47">
        <f t="shared" si="50"/>
        <v>2</v>
      </c>
      <c r="DB99" s="47">
        <f t="shared" si="51"/>
        <v>6</v>
      </c>
      <c r="DC99" s="47">
        <f t="shared" si="52"/>
        <v>18</v>
      </c>
      <c r="DD99" s="179">
        <f t="shared" si="53"/>
        <v>72</v>
      </c>
      <c r="DE99" s="32">
        <v>30</v>
      </c>
      <c r="DF99" s="47">
        <v>50</v>
      </c>
      <c r="DG99" s="47">
        <v>90</v>
      </c>
      <c r="DH99" s="47">
        <v>150</v>
      </c>
      <c r="DI99" s="55">
        <v>450</v>
      </c>
      <c r="DJ99" s="174">
        <v>1</v>
      </c>
      <c r="DK99" s="49">
        <f t="shared" si="54"/>
        <v>0.83333333333333337</v>
      </c>
      <c r="DL99" s="49">
        <f t="shared" si="55"/>
        <v>0.5</v>
      </c>
      <c r="DM99" s="49">
        <f t="shared" si="56"/>
        <v>0.27777777777777779</v>
      </c>
      <c r="DN99" s="56">
        <f t="shared" si="57"/>
        <v>0.20833333333333334</v>
      </c>
      <c r="DO99" s="45" t="s">
        <v>376</v>
      </c>
      <c r="DP99" s="31"/>
      <c r="DQ99" s="46">
        <v>4</v>
      </c>
      <c r="DR99" s="32">
        <v>46</v>
      </c>
      <c r="DS99" s="47">
        <v>32</v>
      </c>
      <c r="DT99" s="47">
        <v>26</v>
      </c>
      <c r="DU99" s="47">
        <v>25</v>
      </c>
      <c r="DV99" s="47">
        <v>15</v>
      </c>
      <c r="DW99" s="47">
        <v>17</v>
      </c>
      <c r="DX99" s="47">
        <v>47</v>
      </c>
      <c r="DY99" s="47">
        <v>35</v>
      </c>
      <c r="DZ99" s="48">
        <f t="shared" si="58"/>
        <v>41</v>
      </c>
      <c r="EA99" s="32">
        <f>RANK(DR99,$DR$9:$DR$350,0)</f>
        <v>183</v>
      </c>
      <c r="EB99" s="47">
        <f>RANK(DS99,$DS$9:$DS$350,0)</f>
        <v>179</v>
      </c>
      <c r="EC99" s="47">
        <f>RANK(DT99,$DT$9:$DT$350,0)</f>
        <v>170</v>
      </c>
      <c r="ED99" s="47">
        <f>RANK(DU99,$DU$9:$DU$350,0)</f>
        <v>162</v>
      </c>
      <c r="EE99" s="47">
        <f>RANK(DV99,$DV$9:$DV$350,0)</f>
        <v>162</v>
      </c>
      <c r="EF99" s="47">
        <f>RANK(DW99,$DW$9:$DW$350,0)</f>
        <v>137</v>
      </c>
      <c r="EG99" s="47">
        <f>RANK(DX99,$DX$9:$DX$350,0)</f>
        <v>103</v>
      </c>
      <c r="EH99" s="47">
        <f>RANK(DY99,$DY$9:$DY$350,0)</f>
        <v>148</v>
      </c>
      <c r="EI99" s="48">
        <f>RANK(DZ99,$DZ$9:$DZ$350,0)</f>
        <v>207</v>
      </c>
      <c r="EJ99" s="32">
        <f>COUNTIFS($DR$9:$DR$350,"&gt;"&amp;DR99,$DO$9:$DO$350,DO99)+1</f>
        <v>37</v>
      </c>
      <c r="EK99" s="47">
        <f>COUNTIFS($DS$9:$DS$350,"&gt;"&amp;DS99,$DO$9:$DO$350,DO99)+1</f>
        <v>40</v>
      </c>
      <c r="EL99" s="47">
        <f>COUNTIFS($DT$9:$DT$350,"&gt;"&amp;DT99,$DO$9:$DO$350,DO99)+1</f>
        <v>44</v>
      </c>
      <c r="EM99" s="47">
        <f>COUNTIFS($DU$9:$DU$350,"&gt;"&amp;DU99,$DO$9:$DO$350,DO99)+1</f>
        <v>36</v>
      </c>
      <c r="EN99" s="47">
        <f>COUNTIFS($DV$9:$DV$350,"&gt;"&amp;DV99,$DO$9:$DO$350,DO99)+1</f>
        <v>41</v>
      </c>
      <c r="EO99" s="47">
        <f>COUNTIFS($DW$9:$DW$350,"&gt;"&amp;DW99,$DO$9:$DO$350,DO99)+1</f>
        <v>37</v>
      </c>
      <c r="EP99" s="47">
        <f>COUNTIFS($DX$9:$DX$350,"&gt;"&amp;DX99,$DO$9:$DO$350,DO99)+1</f>
        <v>42</v>
      </c>
      <c r="EQ99" s="47">
        <f>COUNTIFS($DY$9:$DY$350,"&gt;"&amp;DY99,$DO$9:$DO$350,DO99)+1</f>
        <v>43</v>
      </c>
      <c r="ER99" s="48">
        <f>COUNTIFS($DZ$9:$DZ$350,"&gt;"&amp;DZ99,$DO$9:$DO$350,DO99)+1</f>
        <v>44</v>
      </c>
      <c r="ES99" s="164">
        <f t="shared" si="59"/>
        <v>0.9</v>
      </c>
      <c r="ET99" s="165">
        <f t="shared" si="60"/>
        <v>0.63</v>
      </c>
      <c r="EU99" s="165">
        <f t="shared" si="61"/>
        <v>0.51</v>
      </c>
      <c r="EV99" s="165">
        <f t="shared" si="62"/>
        <v>0.49</v>
      </c>
      <c r="EW99" s="165">
        <f t="shared" si="63"/>
        <v>0.28999999999999998</v>
      </c>
      <c r="EX99" s="165">
        <f t="shared" si="64"/>
        <v>0.33</v>
      </c>
      <c r="EY99" s="165">
        <f t="shared" si="65"/>
        <v>0.92</v>
      </c>
      <c r="EZ99" s="165">
        <f t="shared" si="66"/>
        <v>0.69</v>
      </c>
      <c r="FA99" s="213">
        <f t="shared" si="67"/>
        <v>0.8</v>
      </c>
      <c r="FB99" s="164">
        <f>ROUND(((ES99-AVERAGE(ES$9:ES$350))/STDEVP(ES$9:ES$350)*10+50),2)</f>
        <v>46.99</v>
      </c>
      <c r="FC99" s="165">
        <f>ROUND(((ET99-AVERAGE(ET$9:ET$350))/STDEVP(ET$9:ET$350)*10+50),2)</f>
        <v>47.35</v>
      </c>
      <c r="FD99" s="165">
        <f>ROUND(((EU99-AVERAGE(EU$9:EU$350))/STDEVP(EU$9:EU$350)*10+50),2)</f>
        <v>47.27</v>
      </c>
      <c r="FE99" s="165">
        <f>ROUND(((EV99-AVERAGE(EV$9:EV$350))/STDEVP(EV$9:EV$350)*10+50),2)</f>
        <v>49.06</v>
      </c>
      <c r="FF99" s="165">
        <f>ROUND(((EW99-AVERAGE(EW$9:EW$350))/STDEVP(EW$9:EW$350)*10+50),2)</f>
        <v>46.42</v>
      </c>
      <c r="FG99" s="165">
        <f>ROUND(((EX99-AVERAGE(EX$9:EX$350))/STDEVP(EX$9:EX$350)*10+50),2)</f>
        <v>49.19</v>
      </c>
      <c r="FH99" s="165">
        <f>ROUND(((EY99-AVERAGE(EY$9:EY$350))/STDEVP(EY$9:EY$350)*10+50),2)</f>
        <v>58.4</v>
      </c>
      <c r="FI99" s="165">
        <f>ROUND(((EZ99-AVERAGE(EZ$9:EZ$350))/STDEVP(EZ$9:EZ$350)*10+50),2)</f>
        <v>51.68</v>
      </c>
      <c r="FJ99" s="166">
        <f>ROUND(((FA99-AVERAGE(FA$9:FA$350))/STDEVP(FA$9:FA$350)*10+50),2)</f>
        <v>43.78</v>
      </c>
      <c r="FK99" s="32">
        <f>RANK(FB99,$FB$9:$FB$350,0)</f>
        <v>203</v>
      </c>
      <c r="FL99" s="47">
        <f>RANK(FC99,$FC$9:$FC$350,0)</f>
        <v>167</v>
      </c>
      <c r="FM99" s="47">
        <f>RANK(FD99,$FD$9:$FD$350,0)</f>
        <v>177</v>
      </c>
      <c r="FN99" s="47">
        <f>RANK(FE99,$FE$9:$FE$350,0)</f>
        <v>150</v>
      </c>
      <c r="FO99" s="47">
        <f>RANK(FF99,$FF$9:$FF$350,0)</f>
        <v>155</v>
      </c>
      <c r="FP99" s="47">
        <f>RANK(FG99,$FG$9:$FG$350,0)</f>
        <v>101</v>
      </c>
      <c r="FQ99" s="47">
        <f>RANK(FH99,$FH$9:$FH$350,0)</f>
        <v>64</v>
      </c>
      <c r="FR99" s="47">
        <f>RANK(FI99,$FI$9:$FI$350,0)</f>
        <v>140</v>
      </c>
      <c r="FS99" s="48">
        <f>RANK(FJ99,$FJ$9:$FJ$350,0)</f>
        <v>217</v>
      </c>
      <c r="FT99" s="164">
        <f>ROUND(AVERAGEIF($DO$9:$DO$347,$DO99,$ES$9:$ES$347),2)</f>
        <v>0.95</v>
      </c>
      <c r="FU99" s="165">
        <f>ROUND(AVERAGEIF($DO$9:$DO$347,$DO99,$ET$9:$ET$347),2)</f>
        <v>0.69</v>
      </c>
      <c r="FV99" s="165">
        <f>ROUND(AVERAGEIF($DO$9:$DO$347,$DO99,$EU$9:$EU$347),2)</f>
        <v>0.66</v>
      </c>
      <c r="FW99" s="165">
        <f>ROUND(AVERAGEIF($DO$9:$DO$347,$DO99,$EV$9:$EV$347),2)</f>
        <v>0.52</v>
      </c>
      <c r="FX99" s="165">
        <f>ROUND(AVERAGEIF($DO$9:$DO$347,$DO99,$EW$9:$EW$347),2)</f>
        <v>0.32</v>
      </c>
      <c r="FY99" s="165">
        <f>ROUND(AVERAGEIF($DO$9:$DO$347,$DO99,$EX$9:$EX$347),2)</f>
        <v>0.34</v>
      </c>
      <c r="FZ99" s="165">
        <f>ROUND(AVERAGEIF($DO$9:$DO$347,$DO99,$EY$9:$EY$347),2)</f>
        <v>1.04</v>
      </c>
      <c r="GA99" s="165">
        <f>ROUND(AVERAGEIF($DO$9:$DO$347,$DO99,$EZ$9:$EZ$347),2)</f>
        <v>0.86</v>
      </c>
      <c r="GB99" s="166">
        <f>ROUND(AVERAGEIF($DO$9:$DO$347,$DO99,$FA$9:$FA$347),2)</f>
        <v>0.98</v>
      </c>
      <c r="GC99" s="239">
        <f t="shared" si="68"/>
        <v>-4.9999999999999933E-2</v>
      </c>
      <c r="GD99" s="243">
        <f t="shared" si="69"/>
        <v>-5.9999999999999942E-2</v>
      </c>
      <c r="GE99" s="243">
        <f t="shared" si="70"/>
        <v>-0.15000000000000002</v>
      </c>
      <c r="GF99" s="243">
        <f t="shared" si="71"/>
        <v>-3.0000000000000027E-2</v>
      </c>
      <c r="GG99" s="243">
        <f t="shared" si="72"/>
        <v>-3.0000000000000027E-2</v>
      </c>
      <c r="GH99" s="243">
        <f t="shared" si="73"/>
        <v>-1.0000000000000009E-2</v>
      </c>
      <c r="GI99" s="243">
        <f t="shared" si="74"/>
        <v>-0.12</v>
      </c>
      <c r="GJ99" s="243">
        <f t="shared" si="75"/>
        <v>-0.17000000000000004</v>
      </c>
      <c r="GK99" s="244">
        <f t="shared" si="76"/>
        <v>-0.17999999999999994</v>
      </c>
      <c r="GL99" s="238">
        <f>COUNTIFS($ES$9:$ES$350,"&gt;"&amp;ES99,$DO$9:$DO$350,$DO99)+1</f>
        <v>40</v>
      </c>
      <c r="GM99" s="240">
        <f>COUNTIFS($ET$9:$ET$350,"&gt;"&amp;ET99,$DO$9:$DO$350,$DO99)+1</f>
        <v>40</v>
      </c>
      <c r="GN99" s="240">
        <f>COUNTIFS($EU$9:$EU$350,"&gt;"&amp;EU99,$DO$9:$DO$350,$DO99)+1</f>
        <v>50</v>
      </c>
      <c r="GO99" s="240">
        <f>COUNTIFS($EV$9:$EV$350,"&gt;"&amp;EV99,$DO$9:$DO$350,$DO99)+1</f>
        <v>36</v>
      </c>
      <c r="GP99" s="240">
        <f>COUNTIFS($EW$9:$EW$350,"&gt;"&amp;EW99,$DO$9:$DO$350,$DO99)+1</f>
        <v>38</v>
      </c>
      <c r="GQ99" s="240">
        <f>COUNTIFS($EX$9:$EX$350,"&gt;"&amp;EX99,$DO$9:$DO$350,$DO99)+1</f>
        <v>26</v>
      </c>
      <c r="GR99" s="240">
        <f>COUNTIFS($EY$9:$EY$350,"&gt;"&amp;EY99,$DO$9:$DO$350,$DO99)+1</f>
        <v>43</v>
      </c>
      <c r="GS99" s="240">
        <f>COUNTIFS($EZ$9:$EZ$350,"&gt;"&amp;EZ99,$DO$9:$DO$350,$DO99)+1</f>
        <v>52</v>
      </c>
      <c r="GT99" s="241">
        <f>COUNTIFS($FA$9:$FA$350,"&gt;"&amp;FA99,$DO$9:$DO$350,$DO99)+1</f>
        <v>46</v>
      </c>
      <c r="GU99" s="167"/>
      <c r="GV99" s="49"/>
      <c r="GW99" s="49"/>
      <c r="GX99" s="49"/>
      <c r="GY99" s="49"/>
      <c r="GZ99" s="50"/>
      <c r="HA99" s="51"/>
      <c r="HB99" s="52"/>
      <c r="HC99" s="53"/>
      <c r="HD99" s="49"/>
      <c r="HE99" s="49"/>
      <c r="HF99" s="49"/>
      <c r="HG99" s="49"/>
      <c r="HH99" s="49"/>
      <c r="HI99" s="49"/>
      <c r="HJ99" s="144"/>
      <c r="HK99" s="51"/>
      <c r="HL99" s="49"/>
      <c r="HM99" s="49"/>
      <c r="HN99" s="49"/>
      <c r="HO99" s="49"/>
      <c r="HP99" s="49"/>
      <c r="HQ99" s="49"/>
      <c r="HR99" s="150"/>
      <c r="HS99" s="53"/>
      <c r="HT99" s="49"/>
      <c r="HU99" s="49"/>
      <c r="HV99" s="49"/>
      <c r="HW99" s="49"/>
      <c r="HX99" s="49"/>
      <c r="HY99" s="49"/>
      <c r="HZ99" s="144"/>
      <c r="IA99" s="51"/>
      <c r="IB99" s="49"/>
      <c r="IC99" s="49"/>
      <c r="ID99" s="49"/>
      <c r="IE99" s="49"/>
      <c r="IF99" s="49"/>
      <c r="IG99" s="49"/>
      <c r="IH99" s="49"/>
      <c r="II99" s="49"/>
      <c r="IJ99" s="49"/>
      <c r="IK99" s="49"/>
      <c r="IL99" s="49"/>
      <c r="IM99" s="150"/>
      <c r="IN99" s="51"/>
      <c r="IO99" s="49"/>
      <c r="IP99" s="49"/>
      <c r="IQ99" s="49"/>
      <c r="IR99" s="150"/>
      <c r="IS99" s="53"/>
      <c r="IT99" s="49"/>
      <c r="IU99" s="49"/>
      <c r="IV99" s="49"/>
      <c r="IW99" s="49"/>
      <c r="IX99" s="156"/>
      <c r="IY99" s="49"/>
      <c r="IZ99" s="49"/>
      <c r="JA99" s="49"/>
      <c r="JB99" s="49"/>
      <c r="JC99" s="49"/>
      <c r="JD99" s="49"/>
      <c r="JE99" s="49"/>
      <c r="JF99" s="49"/>
      <c r="JG99" s="156"/>
      <c r="JH99" s="49"/>
      <c r="JI99" s="49"/>
      <c r="JJ99" s="49"/>
      <c r="JK99" s="49"/>
      <c r="JL99" s="49"/>
      <c r="JM99" s="49"/>
      <c r="JN99" s="144"/>
      <c r="JO99" s="54"/>
      <c r="JP99" s="55"/>
      <c r="JQ99" s="51"/>
      <c r="JR99" s="49"/>
      <c r="JS99" s="47"/>
      <c r="JT99" s="47"/>
      <c r="JU99" s="47"/>
      <c r="JV99" s="245"/>
      <c r="JW99" s="53"/>
      <c r="JX99" s="49"/>
      <c r="JY99" s="49"/>
      <c r="JZ99" s="49"/>
      <c r="KA99" s="144"/>
      <c r="KB99" s="51"/>
      <c r="KC99" s="49"/>
      <c r="KD99" s="49"/>
      <c r="KE99" s="49"/>
      <c r="KF99" s="49"/>
      <c r="KG99" s="49"/>
      <c r="KH99" s="49"/>
      <c r="KI99" s="49"/>
      <c r="KJ99" s="150"/>
      <c r="KK99" s="53"/>
      <c r="KL99" s="49"/>
      <c r="KM99" s="49"/>
      <c r="KN99" s="49"/>
      <c r="KO99" s="49"/>
      <c r="KP99" s="49"/>
      <c r="KQ99" s="49"/>
      <c r="KR99" s="49"/>
      <c r="KS99" s="49"/>
      <c r="KT99" s="49"/>
      <c r="KU99" s="49"/>
      <c r="KV99" s="49"/>
      <c r="KW99" s="156"/>
      <c r="KX99" s="156"/>
      <c r="KY99" s="156"/>
      <c r="KZ99" s="49"/>
      <c r="LA99" s="49"/>
      <c r="LB99" s="49"/>
      <c r="LC99" s="49"/>
      <c r="LD99" s="49"/>
      <c r="LE99" s="156"/>
      <c r="LF99" s="49"/>
      <c r="LG99" s="49"/>
      <c r="LH99" s="49"/>
      <c r="LI99" s="49"/>
      <c r="LJ99" s="49"/>
      <c r="LK99" s="49"/>
      <c r="LL99" s="49"/>
      <c r="LM99" s="49"/>
      <c r="LN99" s="156"/>
      <c r="LO99" s="49"/>
      <c r="LP99" s="49"/>
      <c r="LQ99" s="49"/>
      <c r="LR99" s="49"/>
      <c r="LS99" s="49"/>
      <c r="LT99" s="49"/>
      <c r="LU99" s="56"/>
      <c r="LV99" s="35" t="s">
        <v>541</v>
      </c>
      <c r="LW99" s="36" t="s">
        <v>543</v>
      </c>
      <c r="LX99" s="203" t="s">
        <v>788</v>
      </c>
      <c r="LY99" s="204" t="s">
        <v>996</v>
      </c>
      <c r="LZ99" s="193"/>
      <c r="MA99" s="5" t="s">
        <v>1</v>
      </c>
    </row>
    <row r="100" spans="1:339" ht="17.25" customHeight="1" x14ac:dyDescent="0.15">
      <c r="A100" s="181">
        <v>92</v>
      </c>
      <c r="B100" s="242" t="s">
        <v>543</v>
      </c>
      <c r="C100" s="37"/>
      <c r="D100" s="37"/>
      <c r="E100" s="38" t="s">
        <v>345</v>
      </c>
      <c r="F100" s="36">
        <v>54</v>
      </c>
      <c r="G100" s="36" t="s">
        <v>401</v>
      </c>
      <c r="H100" s="36"/>
      <c r="I100" s="39" t="s">
        <v>348</v>
      </c>
      <c r="J100" s="40" t="s">
        <v>348</v>
      </c>
      <c r="K100" s="40" t="s">
        <v>348</v>
      </c>
      <c r="L100" s="40" t="s">
        <v>348</v>
      </c>
      <c r="M100" s="40" t="s">
        <v>348</v>
      </c>
      <c r="N100" s="40" t="s">
        <v>348</v>
      </c>
      <c r="O100" s="40" t="s">
        <v>348</v>
      </c>
      <c r="P100" s="40" t="s">
        <v>348</v>
      </c>
      <c r="Q100" s="40" t="s">
        <v>348</v>
      </c>
      <c r="R100" s="41" t="s">
        <v>348</v>
      </c>
      <c r="S100" s="42" t="s">
        <v>348</v>
      </c>
      <c r="T100" s="40" t="s">
        <v>348</v>
      </c>
      <c r="U100" s="40" t="s">
        <v>348</v>
      </c>
      <c r="V100" s="40" t="s">
        <v>348</v>
      </c>
      <c r="W100" s="40" t="s">
        <v>348</v>
      </c>
      <c r="X100" s="40" t="s">
        <v>348</v>
      </c>
      <c r="Y100" s="40" t="s">
        <v>348</v>
      </c>
      <c r="Z100" s="40" t="s">
        <v>348</v>
      </c>
      <c r="AA100" s="40" t="s">
        <v>348</v>
      </c>
      <c r="AB100" s="41" t="s">
        <v>348</v>
      </c>
      <c r="AC100" s="42" t="s">
        <v>348</v>
      </c>
      <c r="AD100" s="40" t="s">
        <v>348</v>
      </c>
      <c r="AE100" s="40" t="s">
        <v>348</v>
      </c>
      <c r="AF100" s="40" t="s">
        <v>348</v>
      </c>
      <c r="AG100" s="40" t="s">
        <v>348</v>
      </c>
      <c r="AH100" s="40" t="s">
        <v>348</v>
      </c>
      <c r="AI100" s="40" t="s">
        <v>348</v>
      </c>
      <c r="AJ100" s="40" t="s">
        <v>348</v>
      </c>
      <c r="AK100" s="40" t="s">
        <v>347</v>
      </c>
      <c r="AL100" s="41" t="s">
        <v>347</v>
      </c>
      <c r="AM100" s="42" t="s">
        <v>347</v>
      </c>
      <c r="AN100" s="40" t="s">
        <v>347</v>
      </c>
      <c r="AO100" s="40" t="s">
        <v>347</v>
      </c>
      <c r="AP100" s="40" t="s">
        <v>347</v>
      </c>
      <c r="AQ100" s="40" t="s">
        <v>347</v>
      </c>
      <c r="AR100" s="40" t="s">
        <v>347</v>
      </c>
      <c r="AS100" s="40" t="s">
        <v>347</v>
      </c>
      <c r="AT100" s="40" t="s">
        <v>347</v>
      </c>
      <c r="AU100" s="40" t="s">
        <v>347</v>
      </c>
      <c r="AV100" s="41" t="s">
        <v>347</v>
      </c>
      <c r="AW100" s="42" t="s">
        <v>347</v>
      </c>
      <c r="AX100" s="40" t="s">
        <v>347</v>
      </c>
      <c r="AY100" s="40" t="s">
        <v>347</v>
      </c>
      <c r="AZ100" s="40" t="s">
        <v>347</v>
      </c>
      <c r="BA100" s="40" t="s">
        <v>347</v>
      </c>
      <c r="BB100" s="40" t="s">
        <v>347</v>
      </c>
      <c r="BC100" s="40" t="s">
        <v>347</v>
      </c>
      <c r="BD100" s="40" t="s">
        <v>347</v>
      </c>
      <c r="BE100" s="40" t="s">
        <v>347</v>
      </c>
      <c r="BF100" s="41" t="s">
        <v>348</v>
      </c>
      <c r="BG100" s="42" t="s">
        <v>348</v>
      </c>
      <c r="BH100" s="40" t="s">
        <v>348</v>
      </c>
      <c r="BI100" s="40" t="s">
        <v>348</v>
      </c>
      <c r="BJ100" s="40" t="s">
        <v>348</v>
      </c>
      <c r="BK100" s="40" t="s">
        <v>348</v>
      </c>
      <c r="BL100" s="40" t="s">
        <v>348</v>
      </c>
      <c r="BM100" s="40" t="s">
        <v>348</v>
      </c>
      <c r="BN100" s="40" t="s">
        <v>348</v>
      </c>
      <c r="BO100" s="40" t="s">
        <v>348</v>
      </c>
      <c r="BP100" s="41" t="s">
        <v>348</v>
      </c>
      <c r="BQ100" s="43" t="s">
        <v>348</v>
      </c>
      <c r="BR100" s="40" t="s">
        <v>348</v>
      </c>
      <c r="BS100" s="40" t="s">
        <v>348</v>
      </c>
      <c r="BT100" s="40" t="s">
        <v>348</v>
      </c>
      <c r="BU100" s="40" t="s">
        <v>348</v>
      </c>
      <c r="BV100" s="40" t="s">
        <v>348</v>
      </c>
      <c r="BW100" s="40" t="s">
        <v>348</v>
      </c>
      <c r="BX100" s="40" t="s">
        <v>348</v>
      </c>
      <c r="BY100" s="40" t="s">
        <v>348</v>
      </c>
      <c r="BZ100" s="41" t="s">
        <v>348</v>
      </c>
      <c r="CA100" s="42" t="s">
        <v>348</v>
      </c>
      <c r="CB100" s="40" t="s">
        <v>348</v>
      </c>
      <c r="CC100" s="40" t="s">
        <v>348</v>
      </c>
      <c r="CD100" s="40" t="s">
        <v>348</v>
      </c>
      <c r="CE100" s="40" t="s">
        <v>348</v>
      </c>
      <c r="CF100" s="40" t="s">
        <v>348</v>
      </c>
      <c r="CG100" s="40" t="s">
        <v>348</v>
      </c>
      <c r="CH100" s="40" t="s">
        <v>348</v>
      </c>
      <c r="CI100" s="40" t="s">
        <v>348</v>
      </c>
      <c r="CJ100" s="41" t="s">
        <v>348</v>
      </c>
      <c r="CK100" s="42" t="s">
        <v>348</v>
      </c>
      <c r="CL100" s="40" t="s">
        <v>348</v>
      </c>
      <c r="CM100" s="40" t="s">
        <v>348</v>
      </c>
      <c r="CN100" s="40" t="s">
        <v>348</v>
      </c>
      <c r="CO100" s="40" t="s">
        <v>348</v>
      </c>
      <c r="CP100" s="40" t="s">
        <v>348</v>
      </c>
      <c r="CQ100" s="40" t="s">
        <v>348</v>
      </c>
      <c r="CR100" s="40" t="s">
        <v>348</v>
      </c>
      <c r="CS100" s="40" t="s">
        <v>348</v>
      </c>
      <c r="CT100" s="44" t="s">
        <v>348</v>
      </c>
      <c r="CU100" s="32" t="s">
        <v>354</v>
      </c>
      <c r="CV100" s="47">
        <v>2</v>
      </c>
      <c r="CW100" s="47">
        <v>3</v>
      </c>
      <c r="CX100" s="47">
        <v>3</v>
      </c>
      <c r="CY100" s="55">
        <v>4</v>
      </c>
      <c r="CZ100" s="34" t="s">
        <v>354</v>
      </c>
      <c r="DA100" s="47">
        <f t="shared" si="50"/>
        <v>2</v>
      </c>
      <c r="DB100" s="47">
        <f t="shared" si="51"/>
        <v>6</v>
      </c>
      <c r="DC100" s="47">
        <f t="shared" si="52"/>
        <v>18</v>
      </c>
      <c r="DD100" s="179">
        <f t="shared" si="53"/>
        <v>72</v>
      </c>
      <c r="DE100" s="32">
        <v>300</v>
      </c>
      <c r="DF100" s="47">
        <v>450</v>
      </c>
      <c r="DG100" s="47">
        <v>900</v>
      </c>
      <c r="DH100" s="47">
        <v>1500</v>
      </c>
      <c r="DI100" s="55">
        <v>4500</v>
      </c>
      <c r="DJ100" s="174">
        <v>1</v>
      </c>
      <c r="DK100" s="49">
        <f t="shared" si="54"/>
        <v>0.75</v>
      </c>
      <c r="DL100" s="49">
        <f t="shared" si="55"/>
        <v>0.5</v>
      </c>
      <c r="DM100" s="49">
        <f t="shared" si="56"/>
        <v>0.27777777777777773</v>
      </c>
      <c r="DN100" s="56">
        <f t="shared" si="57"/>
        <v>0.20833333333333334</v>
      </c>
      <c r="DO100" s="45" t="s">
        <v>363</v>
      </c>
      <c r="DP100" s="31" t="s">
        <v>544</v>
      </c>
      <c r="DQ100" s="46">
        <v>4</v>
      </c>
      <c r="DR100" s="32">
        <v>65</v>
      </c>
      <c r="DS100" s="47">
        <v>83</v>
      </c>
      <c r="DT100" s="47">
        <v>22</v>
      </c>
      <c r="DU100" s="47">
        <v>20</v>
      </c>
      <c r="DV100" s="47">
        <v>43</v>
      </c>
      <c r="DW100" s="47">
        <v>9</v>
      </c>
      <c r="DX100" s="47">
        <v>29</v>
      </c>
      <c r="DY100" s="47">
        <v>39</v>
      </c>
      <c r="DZ100" s="48">
        <f t="shared" si="58"/>
        <v>65</v>
      </c>
      <c r="EA100" s="32">
        <f>RANK(DR100,$DR$9:$DR$350,0)</f>
        <v>116</v>
      </c>
      <c r="EB100" s="47">
        <f>RANK(DS100,$DS$9:$DS$350,0)</f>
        <v>20</v>
      </c>
      <c r="EC100" s="47">
        <f>RANK(DT100,$DT$9:$DT$350,0)</f>
        <v>197</v>
      </c>
      <c r="ED100" s="47">
        <f>RANK(DU100,$DU$9:$DU$350,0)</f>
        <v>195</v>
      </c>
      <c r="EE100" s="47">
        <f>RANK(DV100,$DV$9:$DV$350,0)</f>
        <v>42</v>
      </c>
      <c r="EF100" s="47">
        <f>RANK(DW100,$DW$9:$DW$350,0)</f>
        <v>213</v>
      </c>
      <c r="EG100" s="47">
        <f>RANK(DX100,$DX$9:$DX$350,0)</f>
        <v>176</v>
      </c>
      <c r="EH100" s="47">
        <f>RANK(DY100,$DY$9:$DY$350,0)</f>
        <v>131</v>
      </c>
      <c r="EI100" s="48">
        <f>RANK(DZ100,$DZ$9:$DZ$350,0)</f>
        <v>123</v>
      </c>
      <c r="EJ100" s="32">
        <f>COUNTIFS($DR$9:$DR$350,"&gt;"&amp;DR100,$DO$9:$DO$350,DO100)+1</f>
        <v>20</v>
      </c>
      <c r="EK100" s="47">
        <f>COUNTIFS($DS$9:$DS$350,"&gt;"&amp;DS100,$DO$9:$DO$350,DO100)+1</f>
        <v>15</v>
      </c>
      <c r="EL100" s="47">
        <f>COUNTIFS($DT$9:$DT$350,"&gt;"&amp;DT100,$DO$9:$DO$350,DO100)+1</f>
        <v>19</v>
      </c>
      <c r="EM100" s="47">
        <f>COUNTIFS($DU$9:$DU$350,"&gt;"&amp;DU100,$DO$9:$DO$350,DO100)+1</f>
        <v>34</v>
      </c>
      <c r="EN100" s="47">
        <f>COUNTIFS($DV$9:$DV$350,"&gt;"&amp;DV100,$DO$9:$DO$350,DO100)+1</f>
        <v>37</v>
      </c>
      <c r="EO100" s="47">
        <f>COUNTIFS($DW$9:$DW$350,"&gt;"&amp;DW100,$DO$9:$DO$350,DO100)+1</f>
        <v>44</v>
      </c>
      <c r="EP100" s="47">
        <f>COUNTIFS($DX$9:$DX$350,"&gt;"&amp;DX100,$DO$9:$DO$350,DO100)+1</f>
        <v>43</v>
      </c>
      <c r="EQ100" s="47">
        <f>COUNTIFS($DY$9:$DY$350,"&gt;"&amp;DY100,$DO$9:$DO$350,DO100)+1</f>
        <v>32</v>
      </c>
      <c r="ER100" s="48">
        <f>COUNTIFS($DZ$9:$DZ$350,"&gt;"&amp;DZ100,$DO$9:$DO$350,DO100)+1</f>
        <v>35</v>
      </c>
      <c r="ES100" s="164">
        <f t="shared" si="59"/>
        <v>1.2</v>
      </c>
      <c r="ET100" s="165">
        <f t="shared" si="60"/>
        <v>1.54</v>
      </c>
      <c r="EU100" s="165">
        <f t="shared" si="61"/>
        <v>0.41</v>
      </c>
      <c r="EV100" s="165">
        <f t="shared" si="62"/>
        <v>0.37</v>
      </c>
      <c r="EW100" s="165">
        <f t="shared" si="63"/>
        <v>0.8</v>
      </c>
      <c r="EX100" s="165">
        <f t="shared" si="64"/>
        <v>0.17</v>
      </c>
      <c r="EY100" s="165">
        <f t="shared" si="65"/>
        <v>0.54</v>
      </c>
      <c r="EZ100" s="165">
        <f t="shared" si="66"/>
        <v>0.72</v>
      </c>
      <c r="FA100" s="213">
        <f t="shared" si="67"/>
        <v>1.2</v>
      </c>
      <c r="FB100" s="164">
        <f>ROUND(((ES100-AVERAGE(ES$9:ES$350))/STDEVP(ES$9:ES$350)*10+50),2)</f>
        <v>58.08</v>
      </c>
      <c r="FC100" s="165">
        <f>ROUND(((ET100-AVERAGE(ET$9:ET$350))/STDEVP(ET$9:ET$350)*10+50),2)</f>
        <v>72.790000000000006</v>
      </c>
      <c r="FD100" s="165">
        <f>ROUND(((EU100-AVERAGE(EU$9:EU$350))/STDEVP(EU$9:EU$350)*10+50),2)</f>
        <v>43.37</v>
      </c>
      <c r="FE100" s="165">
        <f>ROUND(((EV100-AVERAGE(EV$9:EV$350))/STDEVP(EV$9:EV$350)*10+50),2)</f>
        <v>42.95</v>
      </c>
      <c r="FF100" s="165">
        <f>ROUND(((EW100-AVERAGE(EW$9:EW$350))/STDEVP(EW$9:EW$350)*10+50),2)</f>
        <v>63.75</v>
      </c>
      <c r="FG100" s="165">
        <f>ROUND(((EX100-AVERAGE(EX$9:EX$350))/STDEVP(EX$9:EX$350)*10+50),2)</f>
        <v>43.51</v>
      </c>
      <c r="FH100" s="165">
        <f>ROUND(((EY100-AVERAGE(EY$9:EY$350))/STDEVP(EY$9:EY$350)*10+50),2)</f>
        <v>46.98</v>
      </c>
      <c r="FI100" s="165">
        <f>ROUND(((EZ100-AVERAGE(EZ$9:EZ$350))/STDEVP(EZ$9:EZ$350)*10+50),2)</f>
        <v>52.58</v>
      </c>
      <c r="FJ100" s="166">
        <f>ROUND(((FA100-AVERAGE(FA$9:FA$350))/STDEVP(FA$9:FA$350)*10+50),2)</f>
        <v>58</v>
      </c>
      <c r="FK100" s="32">
        <f>RANK(FB100,$FB$9:$FB$350,0)</f>
        <v>73</v>
      </c>
      <c r="FL100" s="47">
        <f>RANK(FC100,$FC$9:$FC$350,0)</f>
        <v>9</v>
      </c>
      <c r="FM100" s="47">
        <f>RANK(FD100,$FD$9:$FD$350,0)</f>
        <v>233</v>
      </c>
      <c r="FN100" s="47">
        <f>RANK(FE100,$FE$9:$FE$350,0)</f>
        <v>251</v>
      </c>
      <c r="FO100" s="47">
        <f>RANK(FF100,$FF$9:$FF$350,0)</f>
        <v>33</v>
      </c>
      <c r="FP100" s="47">
        <f>RANK(FG100,$FG$9:$FG$350,0)</f>
        <v>227</v>
      </c>
      <c r="FQ100" s="47">
        <f>RANK(FH100,$FH$9:$FH$350,0)</f>
        <v>182</v>
      </c>
      <c r="FR100" s="47">
        <f>RANK(FI100,$FI$9:$FI$350,0)</f>
        <v>126</v>
      </c>
      <c r="FS100" s="48">
        <f>RANK(FJ100,$FJ$9:$FJ$350,0)</f>
        <v>59</v>
      </c>
      <c r="FT100" s="164">
        <f>ROUND(AVERAGEIF($DO$9:$DO$347,$DO100,$ES$9:$ES$347),2)</f>
        <v>0.89</v>
      </c>
      <c r="FU100" s="165">
        <f>ROUND(AVERAGEIF($DO$9:$DO$347,$DO100,$ET$9:$ET$347),2)</f>
        <v>1.1499999999999999</v>
      </c>
      <c r="FV100" s="165">
        <f>ROUND(AVERAGEIF($DO$9:$DO$347,$DO100,$EU$9:$EU$347),2)</f>
        <v>0.32</v>
      </c>
      <c r="FW100" s="165">
        <f>ROUND(AVERAGEIF($DO$9:$DO$347,$DO100,$EV$9:$EV$347),2)</f>
        <v>0.41</v>
      </c>
      <c r="FX100" s="165">
        <f>ROUND(AVERAGEIF($DO$9:$DO$347,$DO100,$EW$9:$EW$347),2)</f>
        <v>0.86</v>
      </c>
      <c r="FY100" s="165">
        <f>ROUND(AVERAGEIF($DO$9:$DO$347,$DO100,$EX$9:$EX$347),2)</f>
        <v>0.3</v>
      </c>
      <c r="FZ100" s="165">
        <f>ROUND(AVERAGEIF($DO$9:$DO$347,$DO100,$EY$9:$EY$347),2)</f>
        <v>0.66</v>
      </c>
      <c r="GA100" s="165">
        <f>ROUND(AVERAGEIF($DO$9:$DO$347,$DO100,$EZ$9:$EZ$347),2)</f>
        <v>0.74</v>
      </c>
      <c r="GB100" s="166">
        <f>ROUND(AVERAGEIF($DO$9:$DO$347,$DO100,$FA$9:$FA$347),2)</f>
        <v>1.18</v>
      </c>
      <c r="GC100" s="239">
        <f t="shared" si="68"/>
        <v>0.30999999999999994</v>
      </c>
      <c r="GD100" s="243">
        <f t="shared" si="69"/>
        <v>0.39000000000000012</v>
      </c>
      <c r="GE100" s="243">
        <f t="shared" si="70"/>
        <v>8.9999999999999969E-2</v>
      </c>
      <c r="GF100" s="243">
        <f t="shared" si="71"/>
        <v>-3.999999999999998E-2</v>
      </c>
      <c r="GG100" s="243">
        <f t="shared" si="72"/>
        <v>-5.9999999999999942E-2</v>
      </c>
      <c r="GH100" s="243">
        <f t="shared" si="73"/>
        <v>-0.12999999999999998</v>
      </c>
      <c r="GI100" s="243">
        <f t="shared" si="74"/>
        <v>-0.12</v>
      </c>
      <c r="GJ100" s="243">
        <f t="shared" si="75"/>
        <v>-2.0000000000000018E-2</v>
      </c>
      <c r="GK100" s="244">
        <f t="shared" si="76"/>
        <v>2.0000000000000018E-2</v>
      </c>
      <c r="GL100" s="238">
        <f>COUNTIFS($ES$9:$ES$350,"&gt;"&amp;ES100,$DO$9:$DO$350,$DO100)+1</f>
        <v>9</v>
      </c>
      <c r="GM100" s="240">
        <f>COUNTIFS($ET$9:$ET$350,"&gt;"&amp;ET100,$DO$9:$DO$350,$DO100)+1</f>
        <v>8</v>
      </c>
      <c r="GN100" s="240">
        <f>COUNTIFS($EU$9:$EU$350,"&gt;"&amp;EU100,$DO$9:$DO$350,$DO100)+1</f>
        <v>16</v>
      </c>
      <c r="GO100" s="240">
        <f>COUNTIFS($EV$9:$EV$350,"&gt;"&amp;EV100,$DO$9:$DO$350,$DO100)+1</f>
        <v>46</v>
      </c>
      <c r="GP100" s="240">
        <f>COUNTIFS($EW$9:$EW$350,"&gt;"&amp;EW100,$DO$9:$DO$350,$DO100)+1</f>
        <v>29</v>
      </c>
      <c r="GQ100" s="240">
        <f>COUNTIFS($EX$9:$EX$350,"&gt;"&amp;EX100,$DO$9:$DO$350,$DO100)+1</f>
        <v>60</v>
      </c>
      <c r="GR100" s="240">
        <f>COUNTIFS($EY$9:$EY$350,"&gt;"&amp;EY100,$DO$9:$DO$350,$DO100)+1</f>
        <v>46</v>
      </c>
      <c r="GS100" s="240">
        <f>COUNTIFS($EZ$9:$EZ$350,"&gt;"&amp;EZ100,$DO$9:$DO$350,$DO100)+1</f>
        <v>37</v>
      </c>
      <c r="GT100" s="241">
        <f>COUNTIFS($FA$9:$FA$350,"&gt;"&amp;FA100,$DO$9:$DO$350,$DO100)+1</f>
        <v>27</v>
      </c>
      <c r="GU100" s="167"/>
      <c r="GV100" s="49"/>
      <c r="GW100" s="49"/>
      <c r="GX100" s="49"/>
      <c r="GY100" s="49"/>
      <c r="GZ100" s="50"/>
      <c r="HA100" s="51"/>
      <c r="HB100" s="52"/>
      <c r="HC100" s="53"/>
      <c r="HD100" s="49"/>
      <c r="HE100" s="49"/>
      <c r="HF100" s="49"/>
      <c r="HG100" s="49"/>
      <c r="HH100" s="49"/>
      <c r="HI100" s="49"/>
      <c r="HJ100" s="144"/>
      <c r="HK100" s="51"/>
      <c r="HL100" s="49"/>
      <c r="HM100" s="49"/>
      <c r="HN100" s="49"/>
      <c r="HO100" s="49"/>
      <c r="HP100" s="49"/>
      <c r="HQ100" s="49"/>
      <c r="HR100" s="150"/>
      <c r="HS100" s="53"/>
      <c r="HT100" s="49"/>
      <c r="HU100" s="49"/>
      <c r="HV100" s="49"/>
      <c r="HW100" s="49">
        <v>7.0000000000000007E-2</v>
      </c>
      <c r="HX100" s="49"/>
      <c r="HY100" s="49"/>
      <c r="HZ100" s="144"/>
      <c r="IA100" s="51"/>
      <c r="IB100" s="49"/>
      <c r="IC100" s="49"/>
      <c r="ID100" s="49"/>
      <c r="IE100" s="49"/>
      <c r="IF100" s="49"/>
      <c r="IG100" s="49"/>
      <c r="IH100" s="49"/>
      <c r="II100" s="49"/>
      <c r="IJ100" s="49"/>
      <c r="IK100" s="49"/>
      <c r="IL100" s="49"/>
      <c r="IM100" s="150"/>
      <c r="IN100" s="51"/>
      <c r="IO100" s="49"/>
      <c r="IP100" s="49"/>
      <c r="IQ100" s="49"/>
      <c r="IR100" s="150"/>
      <c r="IS100" s="53"/>
      <c r="IT100" s="49"/>
      <c r="IU100" s="49"/>
      <c r="IV100" s="49"/>
      <c r="IW100" s="49"/>
      <c r="IX100" s="156"/>
      <c r="IY100" s="49"/>
      <c r="IZ100" s="49"/>
      <c r="JA100" s="49"/>
      <c r="JB100" s="49"/>
      <c r="JC100" s="49"/>
      <c r="JD100" s="49"/>
      <c r="JE100" s="49"/>
      <c r="JF100" s="49"/>
      <c r="JG100" s="156"/>
      <c r="JH100" s="49"/>
      <c r="JI100" s="49"/>
      <c r="JJ100" s="49"/>
      <c r="JK100" s="49"/>
      <c r="JL100" s="49"/>
      <c r="JM100" s="49"/>
      <c r="JN100" s="144"/>
      <c r="JO100" s="54"/>
      <c r="JP100" s="55"/>
      <c r="JQ100" s="51"/>
      <c r="JR100" s="49"/>
      <c r="JS100" s="47"/>
      <c r="JT100" s="47"/>
      <c r="JU100" s="47"/>
      <c r="JV100" s="245"/>
      <c r="JW100" s="53"/>
      <c r="JX100" s="49"/>
      <c r="JY100" s="49"/>
      <c r="JZ100" s="49"/>
      <c r="KA100" s="144"/>
      <c r="KB100" s="51">
        <v>0.1</v>
      </c>
      <c r="KC100" s="49"/>
      <c r="KD100" s="49"/>
      <c r="KE100" s="49"/>
      <c r="KF100" s="49"/>
      <c r="KG100" s="49"/>
      <c r="KH100" s="49"/>
      <c r="KI100" s="49"/>
      <c r="KJ100" s="150"/>
      <c r="KK100" s="53"/>
      <c r="KL100" s="49"/>
      <c r="KM100" s="49"/>
      <c r="KN100" s="49"/>
      <c r="KO100" s="49"/>
      <c r="KP100" s="49"/>
      <c r="KQ100" s="49"/>
      <c r="KR100" s="49"/>
      <c r="KS100" s="49"/>
      <c r="KT100" s="49"/>
      <c r="KU100" s="49"/>
      <c r="KV100" s="49"/>
      <c r="KW100" s="156"/>
      <c r="KX100" s="156"/>
      <c r="KY100" s="156"/>
      <c r="KZ100" s="49">
        <v>0.1</v>
      </c>
      <c r="LA100" s="49"/>
      <c r="LB100" s="49"/>
      <c r="LC100" s="49"/>
      <c r="LD100" s="49"/>
      <c r="LE100" s="156"/>
      <c r="LF100" s="49"/>
      <c r="LG100" s="49"/>
      <c r="LH100" s="49"/>
      <c r="LI100" s="49"/>
      <c r="LJ100" s="49"/>
      <c r="LK100" s="49"/>
      <c r="LL100" s="49"/>
      <c r="LM100" s="49"/>
      <c r="LN100" s="156"/>
      <c r="LO100" s="49"/>
      <c r="LP100" s="49"/>
      <c r="LQ100" s="49"/>
      <c r="LR100" s="49"/>
      <c r="LS100" s="49"/>
      <c r="LT100" s="49"/>
      <c r="LU100" s="56"/>
      <c r="LV100" s="35" t="s">
        <v>542</v>
      </c>
      <c r="LW100" s="36" t="s">
        <v>545</v>
      </c>
      <c r="LX100" s="203" t="s">
        <v>789</v>
      </c>
      <c r="LY100" s="204" t="s">
        <v>792</v>
      </c>
      <c r="LZ100" s="193"/>
      <c r="MA100" s="5" t="s">
        <v>1</v>
      </c>
    </row>
    <row r="101" spans="1:339" ht="17.25" customHeight="1" x14ac:dyDescent="0.15">
      <c r="A101" s="181">
        <v>93</v>
      </c>
      <c r="B101" s="242" t="s">
        <v>545</v>
      </c>
      <c r="C101" s="37"/>
      <c r="D101" s="37"/>
      <c r="E101" s="38" t="s">
        <v>345</v>
      </c>
      <c r="F101" s="36">
        <v>47</v>
      </c>
      <c r="G101" s="36" t="s">
        <v>383</v>
      </c>
      <c r="H101" s="36"/>
      <c r="I101" s="39" t="s">
        <v>348</v>
      </c>
      <c r="J101" s="40" t="s">
        <v>348</v>
      </c>
      <c r="K101" s="40" t="s">
        <v>348</v>
      </c>
      <c r="L101" s="40" t="s">
        <v>348</v>
      </c>
      <c r="M101" s="40" t="s">
        <v>348</v>
      </c>
      <c r="N101" s="40" t="s">
        <v>348</v>
      </c>
      <c r="O101" s="40" t="s">
        <v>348</v>
      </c>
      <c r="P101" s="40" t="s">
        <v>348</v>
      </c>
      <c r="Q101" s="40" t="s">
        <v>348</v>
      </c>
      <c r="R101" s="41" t="s">
        <v>348</v>
      </c>
      <c r="S101" s="42" t="s">
        <v>348</v>
      </c>
      <c r="T101" s="40" t="s">
        <v>348</v>
      </c>
      <c r="U101" s="40" t="s">
        <v>348</v>
      </c>
      <c r="V101" s="40" t="s">
        <v>348</v>
      </c>
      <c r="W101" s="40" t="s">
        <v>348</v>
      </c>
      <c r="X101" s="40" t="s">
        <v>348</v>
      </c>
      <c r="Y101" s="40" t="s">
        <v>348</v>
      </c>
      <c r="Z101" s="40" t="s">
        <v>348</v>
      </c>
      <c r="AA101" s="40" t="s">
        <v>348</v>
      </c>
      <c r="AB101" s="41" t="s">
        <v>348</v>
      </c>
      <c r="AC101" s="42" t="s">
        <v>348</v>
      </c>
      <c r="AD101" s="40" t="s">
        <v>348</v>
      </c>
      <c r="AE101" s="40" t="s">
        <v>348</v>
      </c>
      <c r="AF101" s="40" t="s">
        <v>348</v>
      </c>
      <c r="AG101" s="40" t="s">
        <v>348</v>
      </c>
      <c r="AH101" s="40" t="s">
        <v>348</v>
      </c>
      <c r="AI101" s="40" t="s">
        <v>348</v>
      </c>
      <c r="AJ101" s="40" t="s">
        <v>348</v>
      </c>
      <c r="AK101" s="40" t="s">
        <v>347</v>
      </c>
      <c r="AL101" s="41" t="s">
        <v>347</v>
      </c>
      <c r="AM101" s="42" t="s">
        <v>347</v>
      </c>
      <c r="AN101" s="40" t="s">
        <v>347</v>
      </c>
      <c r="AO101" s="40" t="s">
        <v>347</v>
      </c>
      <c r="AP101" s="40" t="s">
        <v>348</v>
      </c>
      <c r="AQ101" s="40" t="s">
        <v>348</v>
      </c>
      <c r="AR101" s="40" t="s">
        <v>348</v>
      </c>
      <c r="AS101" s="40" t="s">
        <v>348</v>
      </c>
      <c r="AT101" s="40" t="s">
        <v>348</v>
      </c>
      <c r="AU101" s="40" t="s">
        <v>348</v>
      </c>
      <c r="AV101" s="41" t="s">
        <v>348</v>
      </c>
      <c r="AW101" s="42" t="s">
        <v>348</v>
      </c>
      <c r="AX101" s="40" t="s">
        <v>348</v>
      </c>
      <c r="AY101" s="40" t="s">
        <v>348</v>
      </c>
      <c r="AZ101" s="40" t="s">
        <v>348</v>
      </c>
      <c r="BA101" s="40" t="s">
        <v>348</v>
      </c>
      <c r="BB101" s="40" t="s">
        <v>348</v>
      </c>
      <c r="BC101" s="40" t="s">
        <v>348</v>
      </c>
      <c r="BD101" s="40" t="s">
        <v>348</v>
      </c>
      <c r="BE101" s="40" t="s">
        <v>348</v>
      </c>
      <c r="BF101" s="41" t="s">
        <v>348</v>
      </c>
      <c r="BG101" s="42" t="s">
        <v>348</v>
      </c>
      <c r="BH101" s="40" t="s">
        <v>348</v>
      </c>
      <c r="BI101" s="40" t="s">
        <v>348</v>
      </c>
      <c r="BJ101" s="40" t="s">
        <v>348</v>
      </c>
      <c r="BK101" s="40" t="s">
        <v>348</v>
      </c>
      <c r="BL101" s="40" t="s">
        <v>348</v>
      </c>
      <c r="BM101" s="40" t="s">
        <v>348</v>
      </c>
      <c r="BN101" s="40" t="s">
        <v>348</v>
      </c>
      <c r="BO101" s="40" t="s">
        <v>348</v>
      </c>
      <c r="BP101" s="41" t="s">
        <v>348</v>
      </c>
      <c r="BQ101" s="43" t="s">
        <v>348</v>
      </c>
      <c r="BR101" s="40" t="s">
        <v>348</v>
      </c>
      <c r="BS101" s="40" t="s">
        <v>348</v>
      </c>
      <c r="BT101" s="40" t="s">
        <v>348</v>
      </c>
      <c r="BU101" s="40" t="s">
        <v>348</v>
      </c>
      <c r="BV101" s="40" t="s">
        <v>348</v>
      </c>
      <c r="BW101" s="40" t="s">
        <v>348</v>
      </c>
      <c r="BX101" s="40" t="s">
        <v>348</v>
      </c>
      <c r="BY101" s="40" t="s">
        <v>348</v>
      </c>
      <c r="BZ101" s="41" t="s">
        <v>348</v>
      </c>
      <c r="CA101" s="42" t="s">
        <v>348</v>
      </c>
      <c r="CB101" s="40" t="s">
        <v>348</v>
      </c>
      <c r="CC101" s="40" t="s">
        <v>348</v>
      </c>
      <c r="CD101" s="40" t="s">
        <v>348</v>
      </c>
      <c r="CE101" s="40" t="s">
        <v>348</v>
      </c>
      <c r="CF101" s="40" t="s">
        <v>348</v>
      </c>
      <c r="CG101" s="40" t="s">
        <v>348</v>
      </c>
      <c r="CH101" s="40" t="s">
        <v>348</v>
      </c>
      <c r="CI101" s="40" t="s">
        <v>348</v>
      </c>
      <c r="CJ101" s="41" t="s">
        <v>348</v>
      </c>
      <c r="CK101" s="42" t="s">
        <v>348</v>
      </c>
      <c r="CL101" s="40" t="s">
        <v>348</v>
      </c>
      <c r="CM101" s="40" t="s">
        <v>348</v>
      </c>
      <c r="CN101" s="40" t="s">
        <v>348</v>
      </c>
      <c r="CO101" s="40" t="s">
        <v>348</v>
      </c>
      <c r="CP101" s="40" t="s">
        <v>348</v>
      </c>
      <c r="CQ101" s="40" t="s">
        <v>348</v>
      </c>
      <c r="CR101" s="40" t="s">
        <v>348</v>
      </c>
      <c r="CS101" s="40" t="s">
        <v>348</v>
      </c>
      <c r="CT101" s="44" t="s">
        <v>348</v>
      </c>
      <c r="CU101" s="32" t="s">
        <v>354</v>
      </c>
      <c r="CV101" s="47">
        <v>2</v>
      </c>
      <c r="CW101" s="47">
        <v>3</v>
      </c>
      <c r="CX101" s="47">
        <v>3</v>
      </c>
      <c r="CY101" s="55">
        <v>4</v>
      </c>
      <c r="CZ101" s="34" t="s">
        <v>354</v>
      </c>
      <c r="DA101" s="47">
        <f t="shared" si="50"/>
        <v>2</v>
      </c>
      <c r="DB101" s="47">
        <f t="shared" si="51"/>
        <v>6</v>
      </c>
      <c r="DC101" s="47">
        <f t="shared" si="52"/>
        <v>18</v>
      </c>
      <c r="DD101" s="179">
        <f t="shared" si="53"/>
        <v>72</v>
      </c>
      <c r="DE101" s="32">
        <v>1000</v>
      </c>
      <c r="DF101" s="47">
        <v>1500</v>
      </c>
      <c r="DG101" s="47">
        <v>3000</v>
      </c>
      <c r="DH101" s="47">
        <v>5000</v>
      </c>
      <c r="DI101" s="55">
        <v>15000</v>
      </c>
      <c r="DJ101" s="174">
        <v>1</v>
      </c>
      <c r="DK101" s="49">
        <f t="shared" si="54"/>
        <v>0.75</v>
      </c>
      <c r="DL101" s="49">
        <f t="shared" si="55"/>
        <v>0.5</v>
      </c>
      <c r="DM101" s="49">
        <f t="shared" si="56"/>
        <v>0.27777777777777779</v>
      </c>
      <c r="DN101" s="56">
        <f t="shared" si="57"/>
        <v>0.20833333333333334</v>
      </c>
      <c r="DO101" s="45" t="s">
        <v>363</v>
      </c>
      <c r="DP101" s="31" t="s">
        <v>81</v>
      </c>
      <c r="DQ101" s="46">
        <v>4</v>
      </c>
      <c r="DR101" s="32">
        <v>60</v>
      </c>
      <c r="DS101" s="47">
        <v>73</v>
      </c>
      <c r="DT101" s="47">
        <v>23</v>
      </c>
      <c r="DU101" s="47">
        <v>31</v>
      </c>
      <c r="DV101" s="47">
        <v>47</v>
      </c>
      <c r="DW101" s="47">
        <v>16</v>
      </c>
      <c r="DX101" s="47">
        <v>45</v>
      </c>
      <c r="DY101" s="47">
        <v>43</v>
      </c>
      <c r="DZ101" s="48">
        <f t="shared" si="58"/>
        <v>70</v>
      </c>
      <c r="EA101" s="32">
        <f>RANK(DR101,$DR$9:$DR$350,0)</f>
        <v>130</v>
      </c>
      <c r="EB101" s="47">
        <f>RANK(DS101,$DS$9:$DS$350,0)</f>
        <v>38</v>
      </c>
      <c r="EC101" s="47">
        <f>RANK(DT101,$DT$9:$DT$350,0)</f>
        <v>187</v>
      </c>
      <c r="ED101" s="47">
        <f>RANK(DU101,$DU$9:$DU$350,0)</f>
        <v>122</v>
      </c>
      <c r="EE101" s="47">
        <f>RANK(DV101,$DV$9:$DV$350,0)</f>
        <v>32</v>
      </c>
      <c r="EF101" s="47">
        <f>RANK(DW101,$DW$9:$DW$350,0)</f>
        <v>143</v>
      </c>
      <c r="EG101" s="47">
        <f>RANK(DX101,$DX$9:$DX$350,0)</f>
        <v>107</v>
      </c>
      <c r="EH101" s="47">
        <f>RANK(DY101,$DY$9:$DY$350,0)</f>
        <v>112</v>
      </c>
      <c r="EI101" s="48">
        <f>RANK(DZ101,$DZ$9:$DZ$350,0)</f>
        <v>108</v>
      </c>
      <c r="EJ101" s="32">
        <f>COUNTIFS($DR$9:$DR$350,"&gt;"&amp;DR101,$DO$9:$DO$350,DO101)+1</f>
        <v>22</v>
      </c>
      <c r="EK101" s="47">
        <f>COUNTIFS($DS$9:$DS$350,"&gt;"&amp;DS101,$DO$9:$DO$350,DO101)+1</f>
        <v>22</v>
      </c>
      <c r="EL101" s="47">
        <f>COUNTIFS($DT$9:$DT$350,"&gt;"&amp;DT101,$DO$9:$DO$350,DO101)+1</f>
        <v>17</v>
      </c>
      <c r="EM101" s="47">
        <f>COUNTIFS($DU$9:$DU$350,"&gt;"&amp;DU101,$DO$9:$DO$350,DO101)+1</f>
        <v>19</v>
      </c>
      <c r="EN101" s="47">
        <f>COUNTIFS($DV$9:$DV$350,"&gt;"&amp;DV101,$DO$9:$DO$350,DO101)+1</f>
        <v>31</v>
      </c>
      <c r="EO101" s="47">
        <f>COUNTIFS($DW$9:$DW$350,"&gt;"&amp;DW101,$DO$9:$DO$350,DO101)+1</f>
        <v>30</v>
      </c>
      <c r="EP101" s="47">
        <f>COUNTIFS($DX$9:$DX$350,"&gt;"&amp;DX101,$DO$9:$DO$350,DO101)+1</f>
        <v>21</v>
      </c>
      <c r="EQ101" s="47">
        <f>COUNTIFS($DY$9:$DY$350,"&gt;"&amp;DY101,$DO$9:$DO$350,DO101)+1</f>
        <v>29</v>
      </c>
      <c r="ER101" s="48">
        <f>COUNTIFS($DZ$9:$DZ$350,"&gt;"&amp;DZ101,$DO$9:$DO$350,DO101)+1</f>
        <v>29</v>
      </c>
      <c r="ES101" s="164">
        <f t="shared" si="59"/>
        <v>1.28</v>
      </c>
      <c r="ET101" s="165">
        <f t="shared" si="60"/>
        <v>1.55</v>
      </c>
      <c r="EU101" s="165">
        <f t="shared" si="61"/>
        <v>0.49</v>
      </c>
      <c r="EV101" s="165">
        <f t="shared" si="62"/>
        <v>0.66</v>
      </c>
      <c r="EW101" s="165">
        <f t="shared" si="63"/>
        <v>1</v>
      </c>
      <c r="EX101" s="165">
        <f t="shared" si="64"/>
        <v>0.34</v>
      </c>
      <c r="EY101" s="165">
        <f t="shared" si="65"/>
        <v>0.96</v>
      </c>
      <c r="EZ101" s="165">
        <f t="shared" si="66"/>
        <v>0.91</v>
      </c>
      <c r="FA101" s="213">
        <f t="shared" si="67"/>
        <v>1.49</v>
      </c>
      <c r="FB101" s="164">
        <f>ROUND(((ES101-AVERAGE(ES$9:ES$350))/STDEVP(ES$9:ES$350)*10+50),2)</f>
        <v>61.03</v>
      </c>
      <c r="FC101" s="165">
        <f>ROUND(((ET101-AVERAGE(ET$9:ET$350))/STDEVP(ET$9:ET$350)*10+50),2)</f>
        <v>73.069999999999993</v>
      </c>
      <c r="FD101" s="165">
        <f>ROUND(((EU101-AVERAGE(EU$9:EU$350))/STDEVP(EU$9:EU$350)*10+50),2)</f>
        <v>46.49</v>
      </c>
      <c r="FE101" s="165">
        <f>ROUND(((EV101-AVERAGE(EV$9:EV$350))/STDEVP(EV$9:EV$350)*10+50),2)</f>
        <v>57.71</v>
      </c>
      <c r="FF101" s="165">
        <f>ROUND(((EW101-AVERAGE(EW$9:EW$350))/STDEVP(EW$9:EW$350)*10+50),2)</f>
        <v>70.55</v>
      </c>
      <c r="FG101" s="165">
        <f>ROUND(((EX101-AVERAGE(EX$9:EX$350))/STDEVP(EX$9:EX$350)*10+50),2)</f>
        <v>49.54</v>
      </c>
      <c r="FH101" s="165">
        <f>ROUND(((EY101-AVERAGE(EY$9:EY$350))/STDEVP(EY$9:EY$350)*10+50),2)</f>
        <v>59.6</v>
      </c>
      <c r="FI101" s="165">
        <f>ROUND(((EZ101-AVERAGE(EZ$9:EZ$350))/STDEVP(EZ$9:EZ$350)*10+50),2)</f>
        <v>58.27</v>
      </c>
      <c r="FJ101" s="166">
        <f>ROUND(((FA101-AVERAGE(FA$9:FA$350))/STDEVP(FA$9:FA$350)*10+50),2)</f>
        <v>68.31</v>
      </c>
      <c r="FK101" s="32">
        <f>RANK(FB101,$FB$9:$FB$350,0)</f>
        <v>41</v>
      </c>
      <c r="FL101" s="47">
        <f>RANK(FC101,$FC$9:$FC$350,0)</f>
        <v>8</v>
      </c>
      <c r="FM101" s="47">
        <f>RANK(FD101,$FD$9:$FD$350,0)</f>
        <v>188</v>
      </c>
      <c r="FN101" s="47">
        <f>RANK(FE101,$FE$9:$FE$350,0)</f>
        <v>52</v>
      </c>
      <c r="FO101" s="47">
        <f>RANK(FF101,$FF$9:$FF$350,0)</f>
        <v>14</v>
      </c>
      <c r="FP101" s="47">
        <f>RANK(FG101,$FG$9:$FG$350,0)</f>
        <v>95</v>
      </c>
      <c r="FQ101" s="47">
        <f>RANK(FH101,$FH$9:$FH$350,0)</f>
        <v>54</v>
      </c>
      <c r="FR101" s="47">
        <f>RANK(FI101,$FI$9:$FI$350,0)</f>
        <v>68</v>
      </c>
      <c r="FS101" s="48">
        <f>RANK(FJ101,$FJ$9:$FJ$350,0)</f>
        <v>16</v>
      </c>
      <c r="FT101" s="164">
        <f>ROUND(AVERAGEIF($DO$9:$DO$347,$DO101,$ES$9:$ES$347),2)</f>
        <v>0.89</v>
      </c>
      <c r="FU101" s="165">
        <f>ROUND(AVERAGEIF($DO$9:$DO$347,$DO101,$ET$9:$ET$347),2)</f>
        <v>1.1499999999999999</v>
      </c>
      <c r="FV101" s="165">
        <f>ROUND(AVERAGEIF($DO$9:$DO$347,$DO101,$EU$9:$EU$347),2)</f>
        <v>0.32</v>
      </c>
      <c r="FW101" s="165">
        <f>ROUND(AVERAGEIF($DO$9:$DO$347,$DO101,$EV$9:$EV$347),2)</f>
        <v>0.41</v>
      </c>
      <c r="FX101" s="165">
        <f>ROUND(AVERAGEIF($DO$9:$DO$347,$DO101,$EW$9:$EW$347),2)</f>
        <v>0.86</v>
      </c>
      <c r="FY101" s="165">
        <f>ROUND(AVERAGEIF($DO$9:$DO$347,$DO101,$EX$9:$EX$347),2)</f>
        <v>0.3</v>
      </c>
      <c r="FZ101" s="165">
        <f>ROUND(AVERAGEIF($DO$9:$DO$347,$DO101,$EY$9:$EY$347),2)</f>
        <v>0.66</v>
      </c>
      <c r="GA101" s="165">
        <f>ROUND(AVERAGEIF($DO$9:$DO$347,$DO101,$EZ$9:$EZ$347),2)</f>
        <v>0.74</v>
      </c>
      <c r="GB101" s="166">
        <f>ROUND(AVERAGEIF($DO$9:$DO$347,$DO101,$FA$9:$FA$347),2)</f>
        <v>1.18</v>
      </c>
      <c r="GC101" s="239">
        <f t="shared" si="68"/>
        <v>0.39</v>
      </c>
      <c r="GD101" s="243">
        <f t="shared" si="69"/>
        <v>0.40000000000000013</v>
      </c>
      <c r="GE101" s="243">
        <f t="shared" si="70"/>
        <v>0.16999999999999998</v>
      </c>
      <c r="GF101" s="243">
        <f t="shared" si="71"/>
        <v>0.25000000000000006</v>
      </c>
      <c r="GG101" s="243">
        <f t="shared" si="72"/>
        <v>0.14000000000000001</v>
      </c>
      <c r="GH101" s="243">
        <f t="shared" si="73"/>
        <v>4.0000000000000036E-2</v>
      </c>
      <c r="GI101" s="243">
        <f t="shared" si="74"/>
        <v>0.29999999999999993</v>
      </c>
      <c r="GJ101" s="243">
        <f t="shared" si="75"/>
        <v>0.17000000000000004</v>
      </c>
      <c r="GK101" s="244">
        <f t="shared" si="76"/>
        <v>0.31000000000000005</v>
      </c>
      <c r="GL101" s="238">
        <f>COUNTIFS($ES$9:$ES$350,"&gt;"&amp;ES101,$DO$9:$DO$350,$DO101)+1</f>
        <v>2</v>
      </c>
      <c r="GM101" s="240">
        <f>COUNTIFS($ET$9:$ET$350,"&gt;"&amp;ET101,$DO$9:$DO$350,$DO101)+1</f>
        <v>7</v>
      </c>
      <c r="GN101" s="240">
        <f>COUNTIFS($EU$9:$EU$350,"&gt;"&amp;EU101,$DO$9:$DO$350,$DO101)+1</f>
        <v>3</v>
      </c>
      <c r="GO101" s="240">
        <f>COUNTIFS($EV$9:$EV$350,"&gt;"&amp;EV101,$DO$9:$DO$350,$DO101)+1</f>
        <v>2</v>
      </c>
      <c r="GP101" s="240">
        <f>COUNTIFS($EW$9:$EW$350,"&gt;"&amp;EW101,$DO$9:$DO$350,$DO101)+1</f>
        <v>14</v>
      </c>
      <c r="GQ101" s="240">
        <f>COUNTIFS($EX$9:$EX$350,"&gt;"&amp;EX101,$DO$9:$DO$350,$DO101)+1</f>
        <v>13</v>
      </c>
      <c r="GR101" s="240">
        <f>COUNTIFS($EY$9:$EY$350,"&gt;"&amp;EY101,$DO$9:$DO$350,$DO101)+1</f>
        <v>5</v>
      </c>
      <c r="GS101" s="240">
        <f>COUNTIFS($EZ$9:$EZ$350,"&gt;"&amp;EZ101,$DO$9:$DO$350,$DO101)+1</f>
        <v>12</v>
      </c>
      <c r="GT101" s="241">
        <f>COUNTIFS($FA$9:$FA$350,"&gt;"&amp;FA101,$DO$9:$DO$350,$DO101)+1</f>
        <v>10</v>
      </c>
      <c r="GU101" s="167"/>
      <c r="GV101" s="49"/>
      <c r="GW101" s="49"/>
      <c r="GX101" s="49"/>
      <c r="GY101" s="49">
        <v>0.1</v>
      </c>
      <c r="GZ101" s="50"/>
      <c r="HA101" s="51"/>
      <c r="HB101" s="52"/>
      <c r="HC101" s="53"/>
      <c r="HD101" s="49"/>
      <c r="HE101" s="49"/>
      <c r="HF101" s="49"/>
      <c r="HG101" s="49"/>
      <c r="HH101" s="49"/>
      <c r="HI101" s="49"/>
      <c r="HJ101" s="144"/>
      <c r="HK101" s="51"/>
      <c r="HL101" s="49"/>
      <c r="HM101" s="49"/>
      <c r="HN101" s="49"/>
      <c r="HO101" s="49"/>
      <c r="HP101" s="49"/>
      <c r="HQ101" s="49"/>
      <c r="HR101" s="150"/>
      <c r="HS101" s="53">
        <v>0.1</v>
      </c>
      <c r="HT101" s="49"/>
      <c r="HU101" s="49"/>
      <c r="HV101" s="49"/>
      <c r="HW101" s="49"/>
      <c r="HX101" s="49"/>
      <c r="HY101" s="49"/>
      <c r="HZ101" s="144"/>
      <c r="IA101" s="51"/>
      <c r="IB101" s="49"/>
      <c r="IC101" s="49"/>
      <c r="ID101" s="49"/>
      <c r="IE101" s="49"/>
      <c r="IF101" s="49"/>
      <c r="IG101" s="49"/>
      <c r="IH101" s="49"/>
      <c r="II101" s="49"/>
      <c r="IJ101" s="49"/>
      <c r="IK101" s="49"/>
      <c r="IL101" s="49"/>
      <c r="IM101" s="150"/>
      <c r="IN101" s="51"/>
      <c r="IO101" s="49"/>
      <c r="IP101" s="49"/>
      <c r="IQ101" s="49"/>
      <c r="IR101" s="150"/>
      <c r="IS101" s="53"/>
      <c r="IT101" s="49"/>
      <c r="IU101" s="49"/>
      <c r="IV101" s="49"/>
      <c r="IW101" s="49"/>
      <c r="IX101" s="156"/>
      <c r="IY101" s="49"/>
      <c r="IZ101" s="49"/>
      <c r="JA101" s="49"/>
      <c r="JB101" s="49"/>
      <c r="JC101" s="49"/>
      <c r="JD101" s="49"/>
      <c r="JE101" s="49"/>
      <c r="JF101" s="49"/>
      <c r="JG101" s="156"/>
      <c r="JH101" s="49"/>
      <c r="JI101" s="49"/>
      <c r="JJ101" s="49"/>
      <c r="JK101" s="49"/>
      <c r="JL101" s="49"/>
      <c r="JM101" s="49"/>
      <c r="JN101" s="144"/>
      <c r="JO101" s="54"/>
      <c r="JP101" s="55"/>
      <c r="JQ101" s="51"/>
      <c r="JR101" s="49"/>
      <c r="JS101" s="47"/>
      <c r="JT101" s="47"/>
      <c r="JU101" s="47"/>
      <c r="JV101" s="245"/>
      <c r="JW101" s="53"/>
      <c r="JX101" s="49"/>
      <c r="JY101" s="49"/>
      <c r="JZ101" s="49"/>
      <c r="KA101" s="144"/>
      <c r="KB101" s="51"/>
      <c r="KC101" s="49">
        <v>0.1</v>
      </c>
      <c r="KD101" s="49"/>
      <c r="KE101" s="49"/>
      <c r="KF101" s="49"/>
      <c r="KG101" s="49"/>
      <c r="KH101" s="49"/>
      <c r="KI101" s="49"/>
      <c r="KJ101" s="150"/>
      <c r="KK101" s="53"/>
      <c r="KL101" s="49"/>
      <c r="KM101" s="49"/>
      <c r="KN101" s="49"/>
      <c r="KO101" s="49"/>
      <c r="KP101" s="49"/>
      <c r="KQ101" s="49"/>
      <c r="KR101" s="49"/>
      <c r="KS101" s="49"/>
      <c r="KT101" s="49"/>
      <c r="KU101" s="49"/>
      <c r="KV101" s="49"/>
      <c r="KW101" s="156"/>
      <c r="KX101" s="156"/>
      <c r="KY101" s="156"/>
      <c r="KZ101" s="49"/>
      <c r="LA101" s="49"/>
      <c r="LB101" s="49"/>
      <c r="LC101" s="49"/>
      <c r="LD101" s="49"/>
      <c r="LE101" s="156"/>
      <c r="LF101" s="49"/>
      <c r="LG101" s="49"/>
      <c r="LH101" s="49"/>
      <c r="LI101" s="49"/>
      <c r="LJ101" s="49"/>
      <c r="LK101" s="49"/>
      <c r="LL101" s="49"/>
      <c r="LM101" s="49">
        <v>0.1</v>
      </c>
      <c r="LN101" s="156"/>
      <c r="LO101" s="49"/>
      <c r="LP101" s="49"/>
      <c r="LQ101" s="49"/>
      <c r="LR101" s="49"/>
      <c r="LS101" s="49"/>
      <c r="LT101" s="49"/>
      <c r="LU101" s="56"/>
      <c r="LV101" s="35" t="s">
        <v>543</v>
      </c>
      <c r="LW101" s="36" t="s">
        <v>546</v>
      </c>
      <c r="LX101" s="203" t="s">
        <v>923</v>
      </c>
      <c r="LY101" s="204" t="s">
        <v>895</v>
      </c>
      <c r="LZ101" s="193"/>
      <c r="MA101" s="5" t="s">
        <v>1</v>
      </c>
    </row>
    <row r="102" spans="1:339" ht="17.25" customHeight="1" x14ac:dyDescent="0.15">
      <c r="A102" s="181">
        <v>94</v>
      </c>
      <c r="B102" s="242" t="s">
        <v>546</v>
      </c>
      <c r="C102" s="37"/>
      <c r="D102" s="37"/>
      <c r="E102" s="38" t="s">
        <v>345</v>
      </c>
      <c r="F102" s="36">
        <v>50</v>
      </c>
      <c r="G102" s="36" t="s">
        <v>346</v>
      </c>
      <c r="H102" s="36"/>
      <c r="I102" s="39" t="s">
        <v>348</v>
      </c>
      <c r="J102" s="40" t="s">
        <v>348</v>
      </c>
      <c r="K102" s="40" t="s">
        <v>348</v>
      </c>
      <c r="L102" s="40" t="s">
        <v>348</v>
      </c>
      <c r="M102" s="40" t="s">
        <v>348</v>
      </c>
      <c r="N102" s="40" t="s">
        <v>348</v>
      </c>
      <c r="O102" s="40" t="s">
        <v>348</v>
      </c>
      <c r="P102" s="40" t="s">
        <v>348</v>
      </c>
      <c r="Q102" s="40" t="s">
        <v>348</v>
      </c>
      <c r="R102" s="41" t="s">
        <v>348</v>
      </c>
      <c r="S102" s="42" t="s">
        <v>348</v>
      </c>
      <c r="T102" s="40" t="s">
        <v>348</v>
      </c>
      <c r="U102" s="40" t="s">
        <v>348</v>
      </c>
      <c r="V102" s="40" t="s">
        <v>348</v>
      </c>
      <c r="W102" s="40" t="s">
        <v>348</v>
      </c>
      <c r="X102" s="40" t="s">
        <v>348</v>
      </c>
      <c r="Y102" s="40" t="s">
        <v>348</v>
      </c>
      <c r="Z102" s="40" t="s">
        <v>348</v>
      </c>
      <c r="AA102" s="40" t="s">
        <v>348</v>
      </c>
      <c r="AB102" s="41" t="s">
        <v>348</v>
      </c>
      <c r="AC102" s="42" t="s">
        <v>348</v>
      </c>
      <c r="AD102" s="40" t="s">
        <v>348</v>
      </c>
      <c r="AE102" s="40" t="s">
        <v>348</v>
      </c>
      <c r="AF102" s="40" t="s">
        <v>348</v>
      </c>
      <c r="AG102" s="40" t="s">
        <v>348</v>
      </c>
      <c r="AH102" s="40" t="s">
        <v>348</v>
      </c>
      <c r="AI102" s="40" t="s">
        <v>348</v>
      </c>
      <c r="AJ102" s="40" t="s">
        <v>348</v>
      </c>
      <c r="AK102" s="40" t="s">
        <v>348</v>
      </c>
      <c r="AL102" s="41" t="s">
        <v>347</v>
      </c>
      <c r="AM102" s="42" t="s">
        <v>347</v>
      </c>
      <c r="AN102" s="40" t="s">
        <v>347</v>
      </c>
      <c r="AO102" s="40" t="s">
        <v>347</v>
      </c>
      <c r="AP102" s="40" t="s">
        <v>347</v>
      </c>
      <c r="AQ102" s="40" t="s">
        <v>347</v>
      </c>
      <c r="AR102" s="40" t="s">
        <v>348</v>
      </c>
      <c r="AS102" s="40" t="s">
        <v>348</v>
      </c>
      <c r="AT102" s="40" t="s">
        <v>348</v>
      </c>
      <c r="AU102" s="40" t="s">
        <v>348</v>
      </c>
      <c r="AV102" s="41" t="s">
        <v>348</v>
      </c>
      <c r="AW102" s="42" t="s">
        <v>348</v>
      </c>
      <c r="AX102" s="40" t="s">
        <v>348</v>
      </c>
      <c r="AY102" s="40" t="s">
        <v>348</v>
      </c>
      <c r="AZ102" s="40" t="s">
        <v>348</v>
      </c>
      <c r="BA102" s="40" t="s">
        <v>348</v>
      </c>
      <c r="BB102" s="40" t="s">
        <v>348</v>
      </c>
      <c r="BC102" s="40" t="s">
        <v>348</v>
      </c>
      <c r="BD102" s="40" t="s">
        <v>348</v>
      </c>
      <c r="BE102" s="40" t="s">
        <v>348</v>
      </c>
      <c r="BF102" s="41" t="s">
        <v>348</v>
      </c>
      <c r="BG102" s="42" t="s">
        <v>348</v>
      </c>
      <c r="BH102" s="40" t="s">
        <v>348</v>
      </c>
      <c r="BI102" s="40" t="s">
        <v>348</v>
      </c>
      <c r="BJ102" s="40" t="s">
        <v>348</v>
      </c>
      <c r="BK102" s="40" t="s">
        <v>348</v>
      </c>
      <c r="BL102" s="40" t="s">
        <v>348</v>
      </c>
      <c r="BM102" s="40" t="s">
        <v>348</v>
      </c>
      <c r="BN102" s="40" t="s">
        <v>348</v>
      </c>
      <c r="BO102" s="40" t="s">
        <v>348</v>
      </c>
      <c r="BP102" s="41" t="s">
        <v>348</v>
      </c>
      <c r="BQ102" s="43" t="s">
        <v>348</v>
      </c>
      <c r="BR102" s="40" t="s">
        <v>348</v>
      </c>
      <c r="BS102" s="40" t="s">
        <v>348</v>
      </c>
      <c r="BT102" s="40" t="s">
        <v>348</v>
      </c>
      <c r="BU102" s="40" t="s">
        <v>348</v>
      </c>
      <c r="BV102" s="40" t="s">
        <v>348</v>
      </c>
      <c r="BW102" s="40" t="s">
        <v>348</v>
      </c>
      <c r="BX102" s="40" t="s">
        <v>348</v>
      </c>
      <c r="BY102" s="40" t="s">
        <v>348</v>
      </c>
      <c r="BZ102" s="41" t="s">
        <v>348</v>
      </c>
      <c r="CA102" s="42" t="s">
        <v>348</v>
      </c>
      <c r="CB102" s="40" t="s">
        <v>348</v>
      </c>
      <c r="CC102" s="40" t="s">
        <v>348</v>
      </c>
      <c r="CD102" s="40" t="s">
        <v>348</v>
      </c>
      <c r="CE102" s="40" t="s">
        <v>348</v>
      </c>
      <c r="CF102" s="40" t="s">
        <v>348</v>
      </c>
      <c r="CG102" s="40" t="s">
        <v>348</v>
      </c>
      <c r="CH102" s="40" t="s">
        <v>348</v>
      </c>
      <c r="CI102" s="40" t="s">
        <v>348</v>
      </c>
      <c r="CJ102" s="41" t="s">
        <v>348</v>
      </c>
      <c r="CK102" s="42" t="s">
        <v>348</v>
      </c>
      <c r="CL102" s="40" t="s">
        <v>348</v>
      </c>
      <c r="CM102" s="40" t="s">
        <v>348</v>
      </c>
      <c r="CN102" s="40" t="s">
        <v>348</v>
      </c>
      <c r="CO102" s="40" t="s">
        <v>348</v>
      </c>
      <c r="CP102" s="40" t="s">
        <v>348</v>
      </c>
      <c r="CQ102" s="40" t="s">
        <v>348</v>
      </c>
      <c r="CR102" s="40" t="s">
        <v>348</v>
      </c>
      <c r="CS102" s="40" t="s">
        <v>348</v>
      </c>
      <c r="CT102" s="44" t="s">
        <v>348</v>
      </c>
      <c r="CU102" s="32" t="s">
        <v>354</v>
      </c>
      <c r="CV102" s="47">
        <v>2</v>
      </c>
      <c r="CW102" s="47">
        <v>3</v>
      </c>
      <c r="CX102" s="47">
        <v>3</v>
      </c>
      <c r="CY102" s="55">
        <v>4</v>
      </c>
      <c r="CZ102" s="34" t="s">
        <v>354</v>
      </c>
      <c r="DA102" s="47">
        <f t="shared" si="50"/>
        <v>2</v>
      </c>
      <c r="DB102" s="47">
        <f t="shared" si="51"/>
        <v>6</v>
      </c>
      <c r="DC102" s="47">
        <f t="shared" si="52"/>
        <v>18</v>
      </c>
      <c r="DD102" s="179">
        <f t="shared" si="53"/>
        <v>72</v>
      </c>
      <c r="DE102" s="32">
        <v>30</v>
      </c>
      <c r="DF102" s="47">
        <v>50</v>
      </c>
      <c r="DG102" s="47">
        <v>90</v>
      </c>
      <c r="DH102" s="47">
        <v>150</v>
      </c>
      <c r="DI102" s="55">
        <v>450</v>
      </c>
      <c r="DJ102" s="174">
        <v>1</v>
      </c>
      <c r="DK102" s="49">
        <f t="shared" si="54"/>
        <v>0.83333333333333337</v>
      </c>
      <c r="DL102" s="49">
        <f t="shared" si="55"/>
        <v>0.5</v>
      </c>
      <c r="DM102" s="49">
        <f t="shared" si="56"/>
        <v>0.27777777777777779</v>
      </c>
      <c r="DN102" s="56">
        <f t="shared" si="57"/>
        <v>0.20833333333333334</v>
      </c>
      <c r="DO102" s="45" t="s">
        <v>363</v>
      </c>
      <c r="DP102" s="31" t="s">
        <v>484</v>
      </c>
      <c r="DQ102" s="46">
        <v>4</v>
      </c>
      <c r="DR102" s="32">
        <v>42</v>
      </c>
      <c r="DS102" s="47">
        <v>52</v>
      </c>
      <c r="DT102" s="47">
        <v>16</v>
      </c>
      <c r="DU102" s="47">
        <v>22</v>
      </c>
      <c r="DV102" s="47">
        <v>33</v>
      </c>
      <c r="DW102" s="47">
        <v>12</v>
      </c>
      <c r="DX102" s="47">
        <v>32</v>
      </c>
      <c r="DY102" s="47">
        <v>30</v>
      </c>
      <c r="DZ102" s="48">
        <f t="shared" si="58"/>
        <v>49</v>
      </c>
      <c r="EA102" s="32">
        <f>RANK(DR102,$DR$9:$DR$350,0)</f>
        <v>198</v>
      </c>
      <c r="EB102" s="47">
        <f>RANK(DS102,$DS$9:$DS$350,0)</f>
        <v>92</v>
      </c>
      <c r="EC102" s="47">
        <f>RANK(DT102,$DT$9:$DT$350,0)</f>
        <v>228</v>
      </c>
      <c r="ED102" s="47">
        <f>RANK(DU102,$DU$9:$DU$350,0)</f>
        <v>181</v>
      </c>
      <c r="EE102" s="47">
        <f>RANK(DV102,$DV$9:$DV$350,0)</f>
        <v>64</v>
      </c>
      <c r="EF102" s="47">
        <f>RANK(DW102,$DW$9:$DW$350,0)</f>
        <v>170</v>
      </c>
      <c r="EG102" s="47">
        <f>RANK(DX102,$DX$9:$DX$350,0)</f>
        <v>157</v>
      </c>
      <c r="EH102" s="47">
        <f>RANK(DY102,$DY$9:$DY$350,0)</f>
        <v>169</v>
      </c>
      <c r="EI102" s="48">
        <f>RANK(DZ102,$DZ$9:$DZ$350,0)</f>
        <v>181</v>
      </c>
      <c r="EJ102" s="32">
        <f>COUNTIFS($DR$9:$DR$350,"&gt;"&amp;DR102,$DO$9:$DO$350,DO102)+1</f>
        <v>36</v>
      </c>
      <c r="EK102" s="47">
        <f>COUNTIFS($DS$9:$DS$350,"&gt;"&amp;DS102,$DO$9:$DO$350,DO102)+1</f>
        <v>43</v>
      </c>
      <c r="EL102" s="47">
        <f>COUNTIFS($DT$9:$DT$350,"&gt;"&amp;DT102,$DO$9:$DO$350,DO102)+1</f>
        <v>27</v>
      </c>
      <c r="EM102" s="47">
        <f>COUNTIFS($DU$9:$DU$350,"&gt;"&amp;DU102,$DO$9:$DO$350,DO102)+1</f>
        <v>31</v>
      </c>
      <c r="EN102" s="47">
        <f>COUNTIFS($DV$9:$DV$350,"&gt;"&amp;DV102,$DO$9:$DO$350,DO102)+1</f>
        <v>45</v>
      </c>
      <c r="EO102" s="47">
        <f>COUNTIFS($DW$9:$DW$350,"&gt;"&amp;DW102,$DO$9:$DO$350,DO102)+1</f>
        <v>36</v>
      </c>
      <c r="EP102" s="47">
        <f>COUNTIFS($DX$9:$DX$350,"&gt;"&amp;DX102,$DO$9:$DO$350,DO102)+1</f>
        <v>37</v>
      </c>
      <c r="EQ102" s="47">
        <f>COUNTIFS($DY$9:$DY$350,"&gt;"&amp;DY102,$DO$9:$DO$350,DO102)+1</f>
        <v>43</v>
      </c>
      <c r="ER102" s="48">
        <f>COUNTIFS($DZ$9:$DZ$350,"&gt;"&amp;DZ102,$DO$9:$DO$350,DO102)+1</f>
        <v>46</v>
      </c>
      <c r="ES102" s="164">
        <f t="shared" si="59"/>
        <v>0.84</v>
      </c>
      <c r="ET102" s="165">
        <f t="shared" si="60"/>
        <v>1.04</v>
      </c>
      <c r="EU102" s="165">
        <f t="shared" si="61"/>
        <v>0.32</v>
      </c>
      <c r="EV102" s="165">
        <f t="shared" si="62"/>
        <v>0.44</v>
      </c>
      <c r="EW102" s="165">
        <f t="shared" si="63"/>
        <v>0.66</v>
      </c>
      <c r="EX102" s="165">
        <f t="shared" si="64"/>
        <v>0.24</v>
      </c>
      <c r="EY102" s="165">
        <f t="shared" si="65"/>
        <v>0.64</v>
      </c>
      <c r="EZ102" s="165">
        <f t="shared" si="66"/>
        <v>0.6</v>
      </c>
      <c r="FA102" s="213">
        <f t="shared" si="67"/>
        <v>0.98</v>
      </c>
      <c r="FB102" s="164">
        <f>ROUND(((ES102-AVERAGE(ES$9:ES$350))/STDEVP(ES$9:ES$350)*10+50),2)</f>
        <v>44.78</v>
      </c>
      <c r="FC102" s="165">
        <f>ROUND(((ET102-AVERAGE(ET$9:ET$350))/STDEVP(ET$9:ET$350)*10+50),2)</f>
        <v>58.81</v>
      </c>
      <c r="FD102" s="165">
        <f>ROUND(((EU102-AVERAGE(EU$9:EU$350))/STDEVP(EU$9:EU$350)*10+50),2)</f>
        <v>39.86</v>
      </c>
      <c r="FE102" s="165">
        <f>ROUND(((EV102-AVERAGE(EV$9:EV$350))/STDEVP(EV$9:EV$350)*10+50),2)</f>
        <v>46.51</v>
      </c>
      <c r="FF102" s="165">
        <f>ROUND(((EW102-AVERAGE(EW$9:EW$350))/STDEVP(EW$9:EW$350)*10+50),2)</f>
        <v>58.99</v>
      </c>
      <c r="FG102" s="165">
        <f>ROUND(((EX102-AVERAGE(EX$9:EX$350))/STDEVP(EX$9:EX$350)*10+50),2)</f>
        <v>45.99</v>
      </c>
      <c r="FH102" s="165">
        <f>ROUND(((EY102-AVERAGE(EY$9:EY$350))/STDEVP(EY$9:EY$350)*10+50),2)</f>
        <v>49.99</v>
      </c>
      <c r="FI102" s="165">
        <f>ROUND(((EZ102-AVERAGE(EZ$9:EZ$350))/STDEVP(EZ$9:EZ$350)*10+50),2)</f>
        <v>48.99</v>
      </c>
      <c r="FJ102" s="166">
        <f>ROUND(((FA102-AVERAGE(FA$9:FA$350))/STDEVP(FA$9:FA$350)*10+50),2)</f>
        <v>50.18</v>
      </c>
      <c r="FK102" s="32">
        <f>RANK(FB102,$FB$9:$FB$350,0)</f>
        <v>232</v>
      </c>
      <c r="FL102" s="47">
        <f>RANK(FC102,$FC$9:$FC$350,0)</f>
        <v>68</v>
      </c>
      <c r="FM102" s="47">
        <f>RANK(FD102,$FD$9:$FD$350,0)</f>
        <v>280</v>
      </c>
      <c r="FN102" s="47">
        <f>RANK(FE102,$FE$9:$FE$350,0)</f>
        <v>199</v>
      </c>
      <c r="FO102" s="47">
        <f>RANK(FF102,$FF$9:$FF$350,0)</f>
        <v>58</v>
      </c>
      <c r="FP102" s="47">
        <f>RANK(FG102,$FG$9:$FG$350,0)</f>
        <v>174</v>
      </c>
      <c r="FQ102" s="47">
        <f>RANK(FH102,$FH$9:$FH$350,0)</f>
        <v>156</v>
      </c>
      <c r="FR102" s="47">
        <f>RANK(FI102,$FI$9:$FI$350,0)</f>
        <v>171</v>
      </c>
      <c r="FS102" s="48">
        <f>RANK(FJ102,$FJ$9:$FJ$350,0)</f>
        <v>129</v>
      </c>
      <c r="FT102" s="164">
        <f>ROUND(AVERAGEIF($DO$9:$DO$347,$DO102,$ES$9:$ES$347),2)</f>
        <v>0.89</v>
      </c>
      <c r="FU102" s="165">
        <f>ROUND(AVERAGEIF($DO$9:$DO$347,$DO102,$ET$9:$ET$347),2)</f>
        <v>1.1499999999999999</v>
      </c>
      <c r="FV102" s="165">
        <f>ROUND(AVERAGEIF($DO$9:$DO$347,$DO102,$EU$9:$EU$347),2)</f>
        <v>0.32</v>
      </c>
      <c r="FW102" s="165">
        <f>ROUND(AVERAGEIF($DO$9:$DO$347,$DO102,$EV$9:$EV$347),2)</f>
        <v>0.41</v>
      </c>
      <c r="FX102" s="165">
        <f>ROUND(AVERAGEIF($DO$9:$DO$347,$DO102,$EW$9:$EW$347),2)</f>
        <v>0.86</v>
      </c>
      <c r="FY102" s="165">
        <f>ROUND(AVERAGEIF($DO$9:$DO$347,$DO102,$EX$9:$EX$347),2)</f>
        <v>0.3</v>
      </c>
      <c r="FZ102" s="165">
        <f>ROUND(AVERAGEIF($DO$9:$DO$347,$DO102,$EY$9:$EY$347),2)</f>
        <v>0.66</v>
      </c>
      <c r="GA102" s="165">
        <f>ROUND(AVERAGEIF($DO$9:$DO$347,$DO102,$EZ$9:$EZ$347),2)</f>
        <v>0.74</v>
      </c>
      <c r="GB102" s="166">
        <f>ROUND(AVERAGEIF($DO$9:$DO$347,$DO102,$FA$9:$FA$347),2)</f>
        <v>1.18</v>
      </c>
      <c r="GC102" s="239">
        <f t="shared" si="68"/>
        <v>-5.0000000000000044E-2</v>
      </c>
      <c r="GD102" s="243">
        <f t="shared" si="69"/>
        <v>-0.10999999999999988</v>
      </c>
      <c r="GE102" s="243">
        <f t="shared" si="70"/>
        <v>0</v>
      </c>
      <c r="GF102" s="243">
        <f t="shared" si="71"/>
        <v>3.0000000000000027E-2</v>
      </c>
      <c r="GG102" s="243">
        <f t="shared" si="72"/>
        <v>-0.19999999999999996</v>
      </c>
      <c r="GH102" s="243">
        <f t="shared" si="73"/>
        <v>-0.06</v>
      </c>
      <c r="GI102" s="243">
        <f t="shared" si="74"/>
        <v>-2.0000000000000018E-2</v>
      </c>
      <c r="GJ102" s="243">
        <f t="shared" si="75"/>
        <v>-0.14000000000000001</v>
      </c>
      <c r="GK102" s="244">
        <f t="shared" si="76"/>
        <v>-0.19999999999999996</v>
      </c>
      <c r="GL102" s="238">
        <f>COUNTIFS($ES$9:$ES$350,"&gt;"&amp;ES102,$DO$9:$DO$350,$DO102)+1</f>
        <v>40</v>
      </c>
      <c r="GM102" s="240">
        <f>COUNTIFS($ET$9:$ET$350,"&gt;"&amp;ET102,$DO$9:$DO$350,$DO102)+1</f>
        <v>48</v>
      </c>
      <c r="GN102" s="240">
        <f>COUNTIFS($EU$9:$EU$350,"&gt;"&amp;EU102,$DO$9:$DO$350,$DO102)+1</f>
        <v>38</v>
      </c>
      <c r="GO102" s="240">
        <f>COUNTIFS($EV$9:$EV$350,"&gt;"&amp;EV102,$DO$9:$DO$350,$DO102)+1</f>
        <v>28</v>
      </c>
      <c r="GP102" s="240">
        <f>COUNTIFS($EW$9:$EW$350,"&gt;"&amp;EW102,$DO$9:$DO$350,$DO102)+1</f>
        <v>53</v>
      </c>
      <c r="GQ102" s="240">
        <f>COUNTIFS($EX$9:$EX$350,"&gt;"&amp;EX102,$DO$9:$DO$350,$DO102)+1</f>
        <v>46</v>
      </c>
      <c r="GR102" s="240">
        <f>COUNTIFS($EY$9:$EY$350,"&gt;"&amp;EY102,$DO$9:$DO$350,$DO102)+1</f>
        <v>35</v>
      </c>
      <c r="GS102" s="240">
        <f>COUNTIFS($EZ$9:$EZ$350,"&gt;"&amp;EZ102,$DO$9:$DO$350,$DO102)+1</f>
        <v>53</v>
      </c>
      <c r="GT102" s="241">
        <f>COUNTIFS($FA$9:$FA$350,"&gt;"&amp;FA102,$DO$9:$DO$350,$DO102)+1</f>
        <v>47</v>
      </c>
      <c r="GU102" s="167"/>
      <c r="GV102" s="49"/>
      <c r="GW102" s="49"/>
      <c r="GX102" s="49"/>
      <c r="GY102" s="49"/>
      <c r="GZ102" s="50"/>
      <c r="HA102" s="51"/>
      <c r="HB102" s="52"/>
      <c r="HC102" s="53"/>
      <c r="HD102" s="49"/>
      <c r="HE102" s="49"/>
      <c r="HF102" s="49"/>
      <c r="HG102" s="49"/>
      <c r="HH102" s="49"/>
      <c r="HI102" s="49"/>
      <c r="HJ102" s="144"/>
      <c r="HK102" s="51"/>
      <c r="HL102" s="49"/>
      <c r="HM102" s="49"/>
      <c r="HN102" s="49"/>
      <c r="HO102" s="49"/>
      <c r="HP102" s="49"/>
      <c r="HQ102" s="49"/>
      <c r="HR102" s="150"/>
      <c r="HS102" s="53"/>
      <c r="HT102" s="49"/>
      <c r="HU102" s="49"/>
      <c r="HV102" s="49"/>
      <c r="HW102" s="49"/>
      <c r="HX102" s="49"/>
      <c r="HY102" s="49"/>
      <c r="HZ102" s="144"/>
      <c r="IA102" s="51"/>
      <c r="IB102" s="49"/>
      <c r="IC102" s="49"/>
      <c r="ID102" s="49"/>
      <c r="IE102" s="49"/>
      <c r="IF102" s="49"/>
      <c r="IG102" s="49"/>
      <c r="IH102" s="49"/>
      <c r="II102" s="49"/>
      <c r="IJ102" s="49"/>
      <c r="IK102" s="49"/>
      <c r="IL102" s="49"/>
      <c r="IM102" s="150"/>
      <c r="IN102" s="51"/>
      <c r="IO102" s="49"/>
      <c r="IP102" s="49"/>
      <c r="IQ102" s="49"/>
      <c r="IR102" s="150"/>
      <c r="IS102" s="53"/>
      <c r="IT102" s="49"/>
      <c r="IU102" s="49"/>
      <c r="IV102" s="49"/>
      <c r="IW102" s="49"/>
      <c r="IX102" s="156"/>
      <c r="IY102" s="49"/>
      <c r="IZ102" s="49"/>
      <c r="JA102" s="49"/>
      <c r="JB102" s="49"/>
      <c r="JC102" s="49"/>
      <c r="JD102" s="49"/>
      <c r="JE102" s="49"/>
      <c r="JF102" s="49"/>
      <c r="JG102" s="156"/>
      <c r="JH102" s="49"/>
      <c r="JI102" s="49"/>
      <c r="JJ102" s="49"/>
      <c r="JK102" s="49"/>
      <c r="JL102" s="49"/>
      <c r="JM102" s="49"/>
      <c r="JN102" s="144"/>
      <c r="JO102" s="54"/>
      <c r="JP102" s="55"/>
      <c r="JQ102" s="51"/>
      <c r="JR102" s="49"/>
      <c r="JS102" s="47"/>
      <c r="JT102" s="47"/>
      <c r="JU102" s="47"/>
      <c r="JV102" s="245"/>
      <c r="JW102" s="53"/>
      <c r="JX102" s="49"/>
      <c r="JY102" s="49"/>
      <c r="JZ102" s="49"/>
      <c r="KA102" s="144"/>
      <c r="KB102" s="51"/>
      <c r="KC102" s="49"/>
      <c r="KD102" s="49"/>
      <c r="KE102" s="49"/>
      <c r="KF102" s="49"/>
      <c r="KG102" s="49"/>
      <c r="KH102" s="49"/>
      <c r="KI102" s="49"/>
      <c r="KJ102" s="150"/>
      <c r="KK102" s="53"/>
      <c r="KL102" s="49"/>
      <c r="KM102" s="49"/>
      <c r="KN102" s="49"/>
      <c r="KO102" s="49"/>
      <c r="KP102" s="49"/>
      <c r="KQ102" s="49"/>
      <c r="KR102" s="49"/>
      <c r="KS102" s="49"/>
      <c r="KT102" s="49"/>
      <c r="KU102" s="49"/>
      <c r="KV102" s="49"/>
      <c r="KW102" s="156"/>
      <c r="KX102" s="156"/>
      <c r="KY102" s="156"/>
      <c r="KZ102" s="49"/>
      <c r="LA102" s="49"/>
      <c r="LB102" s="49"/>
      <c r="LC102" s="49"/>
      <c r="LD102" s="49"/>
      <c r="LE102" s="156"/>
      <c r="LF102" s="49"/>
      <c r="LG102" s="49"/>
      <c r="LH102" s="49"/>
      <c r="LI102" s="49"/>
      <c r="LJ102" s="49"/>
      <c r="LK102" s="49"/>
      <c r="LL102" s="49"/>
      <c r="LM102" s="49"/>
      <c r="LN102" s="156"/>
      <c r="LO102" s="49"/>
      <c r="LP102" s="49"/>
      <c r="LQ102" s="49"/>
      <c r="LR102" s="49"/>
      <c r="LS102" s="49"/>
      <c r="LT102" s="49"/>
      <c r="LU102" s="56"/>
      <c r="LV102" s="35" t="s">
        <v>545</v>
      </c>
      <c r="LW102" s="36" t="s">
        <v>547</v>
      </c>
      <c r="LX102" s="203" t="s">
        <v>790</v>
      </c>
      <c r="LY102" s="204" t="s">
        <v>996</v>
      </c>
      <c r="LZ102" s="193"/>
      <c r="MA102" s="5" t="s">
        <v>1</v>
      </c>
    </row>
    <row r="103" spans="1:339" ht="17.25" customHeight="1" x14ac:dyDescent="0.15">
      <c r="A103" s="181">
        <v>95</v>
      </c>
      <c r="B103" s="242" t="s">
        <v>547</v>
      </c>
      <c r="C103" s="37"/>
      <c r="D103" s="37"/>
      <c r="E103" s="38" t="s">
        <v>345</v>
      </c>
      <c r="F103" s="36">
        <v>54</v>
      </c>
      <c r="G103" s="36" t="s">
        <v>383</v>
      </c>
      <c r="H103" s="36"/>
      <c r="I103" s="39" t="s">
        <v>348</v>
      </c>
      <c r="J103" s="40" t="s">
        <v>348</v>
      </c>
      <c r="K103" s="40" t="s">
        <v>348</v>
      </c>
      <c r="L103" s="40" t="s">
        <v>348</v>
      </c>
      <c r="M103" s="40" t="s">
        <v>348</v>
      </c>
      <c r="N103" s="40" t="s">
        <v>348</v>
      </c>
      <c r="O103" s="40" t="s">
        <v>348</v>
      </c>
      <c r="P103" s="40" t="s">
        <v>348</v>
      </c>
      <c r="Q103" s="40" t="s">
        <v>348</v>
      </c>
      <c r="R103" s="41" t="s">
        <v>348</v>
      </c>
      <c r="S103" s="42" t="s">
        <v>348</v>
      </c>
      <c r="T103" s="40" t="s">
        <v>348</v>
      </c>
      <c r="U103" s="40" t="s">
        <v>348</v>
      </c>
      <c r="V103" s="40" t="s">
        <v>348</v>
      </c>
      <c r="W103" s="40" t="s">
        <v>348</v>
      </c>
      <c r="X103" s="40" t="s">
        <v>348</v>
      </c>
      <c r="Y103" s="40" t="s">
        <v>348</v>
      </c>
      <c r="Z103" s="40" t="s">
        <v>348</v>
      </c>
      <c r="AA103" s="40" t="s">
        <v>348</v>
      </c>
      <c r="AB103" s="41" t="s">
        <v>348</v>
      </c>
      <c r="AC103" s="42" t="s">
        <v>348</v>
      </c>
      <c r="AD103" s="40" t="s">
        <v>348</v>
      </c>
      <c r="AE103" s="40" t="s">
        <v>348</v>
      </c>
      <c r="AF103" s="40" t="s">
        <v>348</v>
      </c>
      <c r="AG103" s="40" t="s">
        <v>348</v>
      </c>
      <c r="AH103" s="40" t="s">
        <v>348</v>
      </c>
      <c r="AI103" s="40" t="s">
        <v>348</v>
      </c>
      <c r="AJ103" s="40" t="s">
        <v>348</v>
      </c>
      <c r="AK103" s="40" t="s">
        <v>348</v>
      </c>
      <c r="AL103" s="41" t="s">
        <v>348</v>
      </c>
      <c r="AM103" s="42" t="s">
        <v>348</v>
      </c>
      <c r="AN103" s="40" t="s">
        <v>348</v>
      </c>
      <c r="AO103" s="40" t="s">
        <v>348</v>
      </c>
      <c r="AP103" s="40" t="s">
        <v>347</v>
      </c>
      <c r="AQ103" s="40" t="s">
        <v>347</v>
      </c>
      <c r="AR103" s="40" t="s">
        <v>347</v>
      </c>
      <c r="AS103" s="40" t="s">
        <v>347</v>
      </c>
      <c r="AT103" s="40" t="s">
        <v>347</v>
      </c>
      <c r="AU103" s="40" t="s">
        <v>348</v>
      </c>
      <c r="AV103" s="41" t="s">
        <v>348</v>
      </c>
      <c r="AW103" s="42" t="s">
        <v>348</v>
      </c>
      <c r="AX103" s="40" t="s">
        <v>348</v>
      </c>
      <c r="AY103" s="40" t="s">
        <v>348</v>
      </c>
      <c r="AZ103" s="40" t="s">
        <v>348</v>
      </c>
      <c r="BA103" s="40" t="s">
        <v>348</v>
      </c>
      <c r="BB103" s="40" t="s">
        <v>348</v>
      </c>
      <c r="BC103" s="40" t="s">
        <v>348</v>
      </c>
      <c r="BD103" s="40" t="s">
        <v>348</v>
      </c>
      <c r="BE103" s="40" t="s">
        <v>348</v>
      </c>
      <c r="BF103" s="41" t="s">
        <v>348</v>
      </c>
      <c r="BG103" s="42" t="s">
        <v>348</v>
      </c>
      <c r="BH103" s="40" t="s">
        <v>348</v>
      </c>
      <c r="BI103" s="40" t="s">
        <v>348</v>
      </c>
      <c r="BJ103" s="40" t="s">
        <v>348</v>
      </c>
      <c r="BK103" s="40" t="s">
        <v>348</v>
      </c>
      <c r="BL103" s="40" t="s">
        <v>348</v>
      </c>
      <c r="BM103" s="40" t="s">
        <v>348</v>
      </c>
      <c r="BN103" s="40" t="s">
        <v>348</v>
      </c>
      <c r="BO103" s="40" t="s">
        <v>348</v>
      </c>
      <c r="BP103" s="41" t="s">
        <v>348</v>
      </c>
      <c r="BQ103" s="43" t="s">
        <v>348</v>
      </c>
      <c r="BR103" s="40" t="s">
        <v>348</v>
      </c>
      <c r="BS103" s="40" t="s">
        <v>348</v>
      </c>
      <c r="BT103" s="40" t="s">
        <v>348</v>
      </c>
      <c r="BU103" s="40" t="s">
        <v>348</v>
      </c>
      <c r="BV103" s="40" t="s">
        <v>348</v>
      </c>
      <c r="BW103" s="40" t="s">
        <v>348</v>
      </c>
      <c r="BX103" s="40" t="s">
        <v>348</v>
      </c>
      <c r="BY103" s="40" t="s">
        <v>348</v>
      </c>
      <c r="BZ103" s="41" t="s">
        <v>348</v>
      </c>
      <c r="CA103" s="42" t="s">
        <v>348</v>
      </c>
      <c r="CB103" s="40" t="s">
        <v>348</v>
      </c>
      <c r="CC103" s="40" t="s">
        <v>348</v>
      </c>
      <c r="CD103" s="40" t="s">
        <v>348</v>
      </c>
      <c r="CE103" s="40" t="s">
        <v>348</v>
      </c>
      <c r="CF103" s="40" t="s">
        <v>348</v>
      </c>
      <c r="CG103" s="40" t="s">
        <v>348</v>
      </c>
      <c r="CH103" s="40" t="s">
        <v>348</v>
      </c>
      <c r="CI103" s="40" t="s">
        <v>348</v>
      </c>
      <c r="CJ103" s="41" t="s">
        <v>348</v>
      </c>
      <c r="CK103" s="42" t="s">
        <v>348</v>
      </c>
      <c r="CL103" s="40" t="s">
        <v>348</v>
      </c>
      <c r="CM103" s="40" t="s">
        <v>348</v>
      </c>
      <c r="CN103" s="40" t="s">
        <v>348</v>
      </c>
      <c r="CO103" s="40" t="s">
        <v>348</v>
      </c>
      <c r="CP103" s="40" t="s">
        <v>348</v>
      </c>
      <c r="CQ103" s="40" t="s">
        <v>348</v>
      </c>
      <c r="CR103" s="40" t="s">
        <v>348</v>
      </c>
      <c r="CS103" s="40" t="s">
        <v>348</v>
      </c>
      <c r="CT103" s="44" t="s">
        <v>348</v>
      </c>
      <c r="CU103" s="32" t="s">
        <v>354</v>
      </c>
      <c r="CV103" s="47">
        <v>2</v>
      </c>
      <c r="CW103" s="47">
        <v>3</v>
      </c>
      <c r="CX103" s="47">
        <v>3</v>
      </c>
      <c r="CY103" s="55">
        <v>4</v>
      </c>
      <c r="CZ103" s="34" t="s">
        <v>354</v>
      </c>
      <c r="DA103" s="47">
        <f t="shared" si="50"/>
        <v>2</v>
      </c>
      <c r="DB103" s="47">
        <f t="shared" si="51"/>
        <v>6</v>
      </c>
      <c r="DC103" s="47">
        <f t="shared" si="52"/>
        <v>18</v>
      </c>
      <c r="DD103" s="179">
        <f t="shared" si="53"/>
        <v>72</v>
      </c>
      <c r="DE103" s="32">
        <v>1000</v>
      </c>
      <c r="DF103" s="47">
        <v>1500</v>
      </c>
      <c r="DG103" s="47">
        <v>3000</v>
      </c>
      <c r="DH103" s="47">
        <v>5000</v>
      </c>
      <c r="DI103" s="55">
        <v>15000</v>
      </c>
      <c r="DJ103" s="174">
        <v>1</v>
      </c>
      <c r="DK103" s="49">
        <f t="shared" si="54"/>
        <v>0.75</v>
      </c>
      <c r="DL103" s="49">
        <f t="shared" si="55"/>
        <v>0.5</v>
      </c>
      <c r="DM103" s="49">
        <f t="shared" si="56"/>
        <v>0.27777777777777779</v>
      </c>
      <c r="DN103" s="56">
        <f t="shared" si="57"/>
        <v>0.20833333333333334</v>
      </c>
      <c r="DO103" s="45" t="s">
        <v>357</v>
      </c>
      <c r="DP103" s="31" t="s">
        <v>548</v>
      </c>
      <c r="DQ103" s="46">
        <v>4</v>
      </c>
      <c r="DR103" s="32">
        <v>73</v>
      </c>
      <c r="DS103" s="47">
        <v>25</v>
      </c>
      <c r="DT103" s="47">
        <v>53</v>
      </c>
      <c r="DU103" s="47">
        <v>34</v>
      </c>
      <c r="DV103" s="47">
        <v>10</v>
      </c>
      <c r="DW103" s="47">
        <v>10</v>
      </c>
      <c r="DX103" s="47">
        <v>58</v>
      </c>
      <c r="DY103" s="47">
        <v>73</v>
      </c>
      <c r="DZ103" s="48">
        <f t="shared" si="58"/>
        <v>63</v>
      </c>
      <c r="EA103" s="32">
        <f>RANK(DR103,$DR$9:$DR$350,0)</f>
        <v>94</v>
      </c>
      <c r="EB103" s="47">
        <f>RANK(DS103,$DS$9:$DS$350,0)</f>
        <v>210</v>
      </c>
      <c r="EC103" s="47">
        <f>RANK(DT103,$DT$9:$DT$350,0)</f>
        <v>67</v>
      </c>
      <c r="ED103" s="47">
        <f>RANK(DU103,$DU$9:$DU$350,0)</f>
        <v>110</v>
      </c>
      <c r="EE103" s="47">
        <f>RANK(DV103,$DV$9:$DV$350,0)</f>
        <v>216</v>
      </c>
      <c r="EF103" s="47">
        <f>RANK(DW103,$DW$9:$DW$350,0)</f>
        <v>196</v>
      </c>
      <c r="EG103" s="47">
        <f>RANK(DX103,$DX$9:$DX$350,0)</f>
        <v>62</v>
      </c>
      <c r="EH103" s="47">
        <f>RANK(DY103,$DY$9:$DY$350,0)</f>
        <v>33</v>
      </c>
      <c r="EI103" s="48">
        <f>RANK(DZ103,$DZ$9:$DZ$350,0)</f>
        <v>126</v>
      </c>
      <c r="EJ103" s="32">
        <f>COUNTIFS($DR$9:$DR$350,"&gt;"&amp;DR103,$DO$9:$DO$350,DO103)+1</f>
        <v>21</v>
      </c>
      <c r="EK103" s="47">
        <f>COUNTIFS($DS$9:$DS$350,"&gt;"&amp;DS103,$DO$9:$DO$350,DO103)+1</f>
        <v>26</v>
      </c>
      <c r="EL103" s="47">
        <f>COUNTIFS($DT$9:$DT$350,"&gt;"&amp;DT103,$DO$9:$DO$350,DO103)+1</f>
        <v>28</v>
      </c>
      <c r="EM103" s="47">
        <f>COUNTIFS($DU$9:$DU$350,"&gt;"&amp;DU103,$DO$9:$DO$350,DO103)+1</f>
        <v>23</v>
      </c>
      <c r="EN103" s="47">
        <f>COUNTIFS($DV$9:$DV$350,"&gt;"&amp;DV103,$DO$9:$DO$350,DO103)+1</f>
        <v>18</v>
      </c>
      <c r="EO103" s="47">
        <f>COUNTIFS($DW$9:$DW$350,"&gt;"&amp;DW103,$DO$9:$DO$350,DO103)+1</f>
        <v>17</v>
      </c>
      <c r="EP103" s="47">
        <f>COUNTIFS($DX$9:$DX$350,"&gt;"&amp;DX103,$DO$9:$DO$350,DO103)+1</f>
        <v>18</v>
      </c>
      <c r="EQ103" s="47">
        <f>COUNTIFS($DY$9:$DY$350,"&gt;"&amp;DY103,$DO$9:$DO$350,DO103)+1</f>
        <v>10</v>
      </c>
      <c r="ER103" s="48">
        <f>COUNTIFS($DZ$9:$DZ$350,"&gt;"&amp;DZ103,$DO$9:$DO$350,DO103)+1</f>
        <v>27</v>
      </c>
      <c r="ES103" s="164">
        <f t="shared" si="59"/>
        <v>1.35</v>
      </c>
      <c r="ET103" s="165">
        <f t="shared" si="60"/>
        <v>0.46</v>
      </c>
      <c r="EU103" s="165">
        <f t="shared" si="61"/>
        <v>0.98</v>
      </c>
      <c r="EV103" s="165">
        <f t="shared" si="62"/>
        <v>0.63</v>
      </c>
      <c r="EW103" s="165">
        <f t="shared" si="63"/>
        <v>0.19</v>
      </c>
      <c r="EX103" s="165">
        <f t="shared" si="64"/>
        <v>0.19</v>
      </c>
      <c r="EY103" s="165">
        <f t="shared" si="65"/>
        <v>1.07</v>
      </c>
      <c r="EZ103" s="165">
        <f t="shared" si="66"/>
        <v>1.35</v>
      </c>
      <c r="FA103" s="213">
        <f t="shared" si="67"/>
        <v>1.17</v>
      </c>
      <c r="FB103" s="164">
        <f>ROUND(((ES103-AVERAGE(ES$9:ES$350))/STDEVP(ES$9:ES$350)*10+50),2)</f>
        <v>63.62</v>
      </c>
      <c r="FC103" s="165">
        <f>ROUND(((ET103-AVERAGE(ET$9:ET$350))/STDEVP(ET$9:ET$350)*10+50),2)</f>
        <v>42.59</v>
      </c>
      <c r="FD103" s="165">
        <f>ROUND(((EU103-AVERAGE(EU$9:EU$350))/STDEVP(EU$9:EU$350)*10+50),2)</f>
        <v>65.61</v>
      </c>
      <c r="FE103" s="165">
        <f>ROUND(((EV103-AVERAGE(EV$9:EV$350))/STDEVP(EV$9:EV$350)*10+50),2)</f>
        <v>56.18</v>
      </c>
      <c r="FF103" s="165">
        <f>ROUND(((EW103-AVERAGE(EW$9:EW$350))/STDEVP(EW$9:EW$350)*10+50),2)</f>
        <v>43.02</v>
      </c>
      <c r="FG103" s="165">
        <f>ROUND(((EX103-AVERAGE(EX$9:EX$350))/STDEVP(EX$9:EX$350)*10+50),2)</f>
        <v>44.22</v>
      </c>
      <c r="FH103" s="165">
        <f>ROUND(((EY103-AVERAGE(EY$9:EY$350))/STDEVP(EY$9:EY$350)*10+50),2)</f>
        <v>62.91</v>
      </c>
      <c r="FI103" s="165">
        <f>ROUND(((EZ103-AVERAGE(EZ$9:EZ$350))/STDEVP(EZ$9:EZ$350)*10+50),2)</f>
        <v>71.459999999999994</v>
      </c>
      <c r="FJ103" s="166">
        <f>ROUND(((FA103-AVERAGE(FA$9:FA$350))/STDEVP(FA$9:FA$350)*10+50),2)</f>
        <v>56.93</v>
      </c>
      <c r="FK103" s="32">
        <f>RANK(FB103,$FB$9:$FB$350,0)</f>
        <v>30</v>
      </c>
      <c r="FL103" s="47">
        <f>RANK(FC103,$FC$9:$FC$350,0)</f>
        <v>222</v>
      </c>
      <c r="FM103" s="47">
        <f>RANK(FD103,$FD$9:$FD$350,0)</f>
        <v>28</v>
      </c>
      <c r="FN103" s="47">
        <f>RANK(FE103,$FE$9:$FE$350,0)</f>
        <v>65</v>
      </c>
      <c r="FO103" s="47">
        <f>RANK(FF103,$FF$9:$FF$350,0)</f>
        <v>253</v>
      </c>
      <c r="FP103" s="47">
        <f>RANK(FG103,$FG$9:$FG$350,0)</f>
        <v>212</v>
      </c>
      <c r="FQ103" s="47">
        <f>RANK(FH103,$FH$9:$FH$350,0)</f>
        <v>29</v>
      </c>
      <c r="FR103" s="47">
        <f>RANK(FI103,$FI$9:$FI$350,0)</f>
        <v>9</v>
      </c>
      <c r="FS103" s="48">
        <f>RANK(FJ103,$FJ$9:$FJ$350,0)</f>
        <v>66</v>
      </c>
      <c r="FT103" s="164">
        <f>ROUND(AVERAGEIF($DO$9:$DO$347,$DO103,$ES$9:$ES$347),2)</f>
        <v>0.97</v>
      </c>
      <c r="FU103" s="165">
        <f>ROUND(AVERAGEIF($DO$9:$DO$347,$DO103,$ET$9:$ET$347),2)</f>
        <v>0.37</v>
      </c>
      <c r="FV103" s="165">
        <f>ROUND(AVERAGEIF($DO$9:$DO$347,$DO103,$EU$9:$EU$347),2)</f>
        <v>0.82</v>
      </c>
      <c r="FW103" s="165">
        <f>ROUND(AVERAGEIF($DO$9:$DO$347,$DO103,$EV$9:$EV$347),2)</f>
        <v>0.42</v>
      </c>
      <c r="FX103" s="165">
        <f>ROUND(AVERAGEIF($DO$9:$DO$347,$DO103,$EW$9:$EW$347),2)</f>
        <v>0.16</v>
      </c>
      <c r="FY103" s="165">
        <f>ROUND(AVERAGEIF($DO$9:$DO$347,$DO103,$EX$9:$EX$347),2)</f>
        <v>0.15</v>
      </c>
      <c r="FZ103" s="165">
        <f>ROUND(AVERAGEIF($DO$9:$DO$347,$DO103,$EY$9:$EY$347),2)</f>
        <v>0.78</v>
      </c>
      <c r="GA103" s="165">
        <f>ROUND(AVERAGEIF($DO$9:$DO$347,$DO103,$EZ$9:$EZ$347),2)</f>
        <v>0.92</v>
      </c>
      <c r="GB103" s="166">
        <f>ROUND(AVERAGEIF($DO$9:$DO$347,$DO103,$FA$9:$FA$347),2)</f>
        <v>0.98</v>
      </c>
      <c r="GC103" s="239">
        <f t="shared" si="68"/>
        <v>0.38000000000000012</v>
      </c>
      <c r="GD103" s="243">
        <f t="shared" si="69"/>
        <v>9.0000000000000024E-2</v>
      </c>
      <c r="GE103" s="243">
        <f t="shared" si="70"/>
        <v>0.16000000000000003</v>
      </c>
      <c r="GF103" s="243">
        <f t="shared" si="71"/>
        <v>0.21000000000000002</v>
      </c>
      <c r="GG103" s="243">
        <f t="shared" si="72"/>
        <v>0.03</v>
      </c>
      <c r="GH103" s="243">
        <f t="shared" si="73"/>
        <v>4.0000000000000008E-2</v>
      </c>
      <c r="GI103" s="243">
        <f t="shared" si="74"/>
        <v>0.29000000000000004</v>
      </c>
      <c r="GJ103" s="243">
        <f t="shared" si="75"/>
        <v>0.43000000000000005</v>
      </c>
      <c r="GK103" s="244">
        <f t="shared" si="76"/>
        <v>0.18999999999999995</v>
      </c>
      <c r="GL103" s="238">
        <f>COUNTIFS($ES$9:$ES$350,"&gt;"&amp;ES103,$DO$9:$DO$350,$DO103)+1</f>
        <v>8</v>
      </c>
      <c r="GM103" s="240">
        <f>COUNTIFS($ET$9:$ET$350,"&gt;"&amp;ET103,$DO$9:$DO$350,$DO103)+1</f>
        <v>10</v>
      </c>
      <c r="GN103" s="240">
        <f>COUNTIFS($EU$9:$EU$350,"&gt;"&amp;EU103,$DO$9:$DO$350,$DO103)+1</f>
        <v>12</v>
      </c>
      <c r="GO103" s="240">
        <f>COUNTIFS($EV$9:$EV$350,"&gt;"&amp;EV103,$DO$9:$DO$350,$DO103)+1</f>
        <v>1</v>
      </c>
      <c r="GP103" s="240">
        <f>COUNTIFS($EW$9:$EW$350,"&gt;"&amp;EW103,$DO$9:$DO$350,$DO103)+1</f>
        <v>10</v>
      </c>
      <c r="GQ103" s="240">
        <f>COUNTIFS($EX$9:$EX$350,"&gt;"&amp;EX103,$DO$9:$DO$350,$DO103)+1</f>
        <v>10</v>
      </c>
      <c r="GR103" s="240">
        <f>COUNTIFS($EY$9:$EY$350,"&gt;"&amp;EY103,$DO$9:$DO$350,$DO103)+1</f>
        <v>3</v>
      </c>
      <c r="GS103" s="240">
        <f>COUNTIFS($EZ$9:$EZ$350,"&gt;"&amp;EZ103,$DO$9:$DO$350,$DO103)+1</f>
        <v>8</v>
      </c>
      <c r="GT103" s="241">
        <f>COUNTIFS($FA$9:$FA$350,"&gt;"&amp;FA103,$DO$9:$DO$350,$DO103)+1</f>
        <v>13</v>
      </c>
      <c r="GU103" s="167"/>
      <c r="GV103" s="49">
        <v>0.1</v>
      </c>
      <c r="GW103" s="49"/>
      <c r="GX103" s="49"/>
      <c r="GY103" s="49"/>
      <c r="GZ103" s="50"/>
      <c r="HA103" s="51"/>
      <c r="HB103" s="52"/>
      <c r="HC103" s="53"/>
      <c r="HD103" s="49"/>
      <c r="HE103" s="49"/>
      <c r="HF103" s="49"/>
      <c r="HG103" s="49"/>
      <c r="HH103" s="49"/>
      <c r="HI103" s="49"/>
      <c r="HJ103" s="144"/>
      <c r="HK103" s="51"/>
      <c r="HL103" s="49"/>
      <c r="HM103" s="49"/>
      <c r="HN103" s="49"/>
      <c r="HO103" s="49"/>
      <c r="HP103" s="49"/>
      <c r="HQ103" s="49"/>
      <c r="HR103" s="150"/>
      <c r="HS103" s="53"/>
      <c r="HT103" s="49"/>
      <c r="HU103" s="49"/>
      <c r="HV103" s="49"/>
      <c r="HW103" s="49"/>
      <c r="HX103" s="49"/>
      <c r="HY103" s="49"/>
      <c r="HZ103" s="144"/>
      <c r="IA103" s="51"/>
      <c r="IB103" s="49"/>
      <c r="IC103" s="49"/>
      <c r="ID103" s="49"/>
      <c r="IE103" s="49"/>
      <c r="IF103" s="49"/>
      <c r="IG103" s="49"/>
      <c r="IH103" s="49"/>
      <c r="II103" s="49"/>
      <c r="IJ103" s="49"/>
      <c r="IK103" s="49"/>
      <c r="IL103" s="49"/>
      <c r="IM103" s="150"/>
      <c r="IN103" s="51"/>
      <c r="IO103" s="49"/>
      <c r="IP103" s="49"/>
      <c r="IQ103" s="49">
        <v>0.15</v>
      </c>
      <c r="IR103" s="150"/>
      <c r="IS103" s="53"/>
      <c r="IT103" s="49"/>
      <c r="IU103" s="49"/>
      <c r="IV103" s="49"/>
      <c r="IW103" s="49"/>
      <c r="IX103" s="156"/>
      <c r="IY103" s="49"/>
      <c r="IZ103" s="49"/>
      <c r="JA103" s="49"/>
      <c r="JB103" s="49"/>
      <c r="JC103" s="49"/>
      <c r="JD103" s="49"/>
      <c r="JE103" s="49"/>
      <c r="JF103" s="49"/>
      <c r="JG103" s="156"/>
      <c r="JH103" s="49"/>
      <c r="JI103" s="49"/>
      <c r="JJ103" s="49"/>
      <c r="JK103" s="49"/>
      <c r="JL103" s="49"/>
      <c r="JM103" s="49"/>
      <c r="JN103" s="144"/>
      <c r="JO103" s="54"/>
      <c r="JP103" s="55"/>
      <c r="JQ103" s="51"/>
      <c r="JR103" s="49"/>
      <c r="JS103" s="47"/>
      <c r="JT103" s="47"/>
      <c r="JU103" s="47"/>
      <c r="JV103" s="245"/>
      <c r="JW103" s="53"/>
      <c r="JX103" s="49"/>
      <c r="JY103" s="49"/>
      <c r="JZ103" s="49"/>
      <c r="KA103" s="144"/>
      <c r="KB103" s="51"/>
      <c r="KC103" s="49"/>
      <c r="KD103" s="49"/>
      <c r="KE103" s="49"/>
      <c r="KF103" s="49"/>
      <c r="KG103" s="49">
        <v>0.1</v>
      </c>
      <c r="KH103" s="49"/>
      <c r="KI103" s="49"/>
      <c r="KJ103" s="150"/>
      <c r="KK103" s="53"/>
      <c r="KL103" s="49"/>
      <c r="KM103" s="49"/>
      <c r="KN103" s="49"/>
      <c r="KO103" s="49"/>
      <c r="KP103" s="49"/>
      <c r="KQ103" s="49"/>
      <c r="KR103" s="49"/>
      <c r="KS103" s="49"/>
      <c r="KT103" s="49"/>
      <c r="KU103" s="49"/>
      <c r="KV103" s="49"/>
      <c r="KW103" s="156"/>
      <c r="KX103" s="156"/>
      <c r="KY103" s="156"/>
      <c r="KZ103" s="49"/>
      <c r="LA103" s="49"/>
      <c r="LB103" s="49">
        <v>0.1</v>
      </c>
      <c r="LC103" s="49"/>
      <c r="LD103" s="49"/>
      <c r="LE103" s="156"/>
      <c r="LF103" s="49"/>
      <c r="LG103" s="49"/>
      <c r="LH103" s="49"/>
      <c r="LI103" s="49"/>
      <c r="LJ103" s="49"/>
      <c r="LK103" s="49"/>
      <c r="LL103" s="49"/>
      <c r="LM103" s="49"/>
      <c r="LN103" s="156"/>
      <c r="LO103" s="49"/>
      <c r="LP103" s="49"/>
      <c r="LQ103" s="49"/>
      <c r="LR103" s="49"/>
      <c r="LS103" s="49"/>
      <c r="LT103" s="49"/>
      <c r="LU103" s="56"/>
      <c r="LV103" s="35" t="s">
        <v>546</v>
      </c>
      <c r="LW103" s="36" t="s">
        <v>549</v>
      </c>
      <c r="LX103" s="203" t="s">
        <v>791</v>
      </c>
      <c r="LY103" s="204" t="s">
        <v>895</v>
      </c>
      <c r="LZ103" s="193"/>
      <c r="MA103" s="5" t="s">
        <v>1</v>
      </c>
    </row>
    <row r="104" spans="1:339" ht="17.25" customHeight="1" x14ac:dyDescent="0.15">
      <c r="A104" s="181">
        <v>96</v>
      </c>
      <c r="B104" s="242" t="s">
        <v>549</v>
      </c>
      <c r="C104" s="37"/>
      <c r="D104" s="37"/>
      <c r="E104" s="38" t="s">
        <v>345</v>
      </c>
      <c r="F104" s="36">
        <v>47</v>
      </c>
      <c r="G104" s="36" t="s">
        <v>346</v>
      </c>
      <c r="H104" s="36"/>
      <c r="I104" s="39" t="s">
        <v>348</v>
      </c>
      <c r="J104" s="40" t="s">
        <v>348</v>
      </c>
      <c r="K104" s="40" t="s">
        <v>348</v>
      </c>
      <c r="L104" s="40" t="s">
        <v>348</v>
      </c>
      <c r="M104" s="40" t="s">
        <v>348</v>
      </c>
      <c r="N104" s="40" t="s">
        <v>348</v>
      </c>
      <c r="O104" s="40" t="s">
        <v>348</v>
      </c>
      <c r="P104" s="40" t="s">
        <v>348</v>
      </c>
      <c r="Q104" s="40" t="s">
        <v>348</v>
      </c>
      <c r="R104" s="41" t="s">
        <v>348</v>
      </c>
      <c r="S104" s="42" t="s">
        <v>348</v>
      </c>
      <c r="T104" s="40" t="s">
        <v>348</v>
      </c>
      <c r="U104" s="40" t="s">
        <v>348</v>
      </c>
      <c r="V104" s="40" t="s">
        <v>348</v>
      </c>
      <c r="W104" s="40" t="s">
        <v>348</v>
      </c>
      <c r="X104" s="40" t="s">
        <v>348</v>
      </c>
      <c r="Y104" s="40" t="s">
        <v>348</v>
      </c>
      <c r="Z104" s="40" t="s">
        <v>348</v>
      </c>
      <c r="AA104" s="40" t="s">
        <v>348</v>
      </c>
      <c r="AB104" s="41" t="s">
        <v>348</v>
      </c>
      <c r="AC104" s="42" t="s">
        <v>348</v>
      </c>
      <c r="AD104" s="40" t="s">
        <v>348</v>
      </c>
      <c r="AE104" s="40" t="s">
        <v>348</v>
      </c>
      <c r="AF104" s="40" t="s">
        <v>348</v>
      </c>
      <c r="AG104" s="40" t="s">
        <v>348</v>
      </c>
      <c r="AH104" s="40" t="s">
        <v>348</v>
      </c>
      <c r="AI104" s="40" t="s">
        <v>348</v>
      </c>
      <c r="AJ104" s="40" t="s">
        <v>348</v>
      </c>
      <c r="AK104" s="40" t="s">
        <v>347</v>
      </c>
      <c r="AL104" s="41" t="s">
        <v>347</v>
      </c>
      <c r="AM104" s="42" t="s">
        <v>347</v>
      </c>
      <c r="AN104" s="40" t="s">
        <v>347</v>
      </c>
      <c r="AO104" s="40" t="s">
        <v>347</v>
      </c>
      <c r="AP104" s="40" t="s">
        <v>348</v>
      </c>
      <c r="AQ104" s="40" t="s">
        <v>348</v>
      </c>
      <c r="AR104" s="40" t="s">
        <v>348</v>
      </c>
      <c r="AS104" s="40" t="s">
        <v>348</v>
      </c>
      <c r="AT104" s="40" t="s">
        <v>348</v>
      </c>
      <c r="AU104" s="40" t="s">
        <v>348</v>
      </c>
      <c r="AV104" s="41" t="s">
        <v>348</v>
      </c>
      <c r="AW104" s="42" t="s">
        <v>348</v>
      </c>
      <c r="AX104" s="40" t="s">
        <v>348</v>
      </c>
      <c r="AY104" s="40" t="s">
        <v>348</v>
      </c>
      <c r="AZ104" s="40" t="s">
        <v>348</v>
      </c>
      <c r="BA104" s="40" t="s">
        <v>348</v>
      </c>
      <c r="BB104" s="40" t="s">
        <v>348</v>
      </c>
      <c r="BC104" s="40" t="s">
        <v>348</v>
      </c>
      <c r="BD104" s="40" t="s">
        <v>348</v>
      </c>
      <c r="BE104" s="40" t="s">
        <v>348</v>
      </c>
      <c r="BF104" s="41" t="s">
        <v>348</v>
      </c>
      <c r="BG104" s="42" t="s">
        <v>348</v>
      </c>
      <c r="BH104" s="40" t="s">
        <v>348</v>
      </c>
      <c r="BI104" s="40" t="s">
        <v>348</v>
      </c>
      <c r="BJ104" s="40" t="s">
        <v>348</v>
      </c>
      <c r="BK104" s="40" t="s">
        <v>348</v>
      </c>
      <c r="BL104" s="40" t="s">
        <v>348</v>
      </c>
      <c r="BM104" s="40" t="s">
        <v>348</v>
      </c>
      <c r="BN104" s="40" t="s">
        <v>348</v>
      </c>
      <c r="BO104" s="40" t="s">
        <v>348</v>
      </c>
      <c r="BP104" s="41" t="s">
        <v>348</v>
      </c>
      <c r="BQ104" s="43" t="s">
        <v>348</v>
      </c>
      <c r="BR104" s="40" t="s">
        <v>348</v>
      </c>
      <c r="BS104" s="40" t="s">
        <v>348</v>
      </c>
      <c r="BT104" s="40" t="s">
        <v>348</v>
      </c>
      <c r="BU104" s="40" t="s">
        <v>348</v>
      </c>
      <c r="BV104" s="40" t="s">
        <v>348</v>
      </c>
      <c r="BW104" s="40" t="s">
        <v>348</v>
      </c>
      <c r="BX104" s="40" t="s">
        <v>348</v>
      </c>
      <c r="BY104" s="40" t="s">
        <v>348</v>
      </c>
      <c r="BZ104" s="41" t="s">
        <v>348</v>
      </c>
      <c r="CA104" s="42" t="s">
        <v>348</v>
      </c>
      <c r="CB104" s="40" t="s">
        <v>348</v>
      </c>
      <c r="CC104" s="40" t="s">
        <v>348</v>
      </c>
      <c r="CD104" s="40" t="s">
        <v>348</v>
      </c>
      <c r="CE104" s="40" t="s">
        <v>348</v>
      </c>
      <c r="CF104" s="40" t="s">
        <v>348</v>
      </c>
      <c r="CG104" s="40" t="s">
        <v>348</v>
      </c>
      <c r="CH104" s="40" t="s">
        <v>348</v>
      </c>
      <c r="CI104" s="40" t="s">
        <v>348</v>
      </c>
      <c r="CJ104" s="41" t="s">
        <v>348</v>
      </c>
      <c r="CK104" s="42" t="s">
        <v>348</v>
      </c>
      <c r="CL104" s="40" t="s">
        <v>348</v>
      </c>
      <c r="CM104" s="40" t="s">
        <v>348</v>
      </c>
      <c r="CN104" s="40" t="s">
        <v>348</v>
      </c>
      <c r="CO104" s="40" t="s">
        <v>348</v>
      </c>
      <c r="CP104" s="40" t="s">
        <v>348</v>
      </c>
      <c r="CQ104" s="40" t="s">
        <v>348</v>
      </c>
      <c r="CR104" s="40" t="s">
        <v>348</v>
      </c>
      <c r="CS104" s="40" t="s">
        <v>348</v>
      </c>
      <c r="CT104" s="44" t="s">
        <v>348</v>
      </c>
      <c r="CU104" s="32" t="s">
        <v>354</v>
      </c>
      <c r="CV104" s="47">
        <v>2</v>
      </c>
      <c r="CW104" s="47">
        <v>3</v>
      </c>
      <c r="CX104" s="47">
        <v>3</v>
      </c>
      <c r="CY104" s="55">
        <v>4</v>
      </c>
      <c r="CZ104" s="34" t="s">
        <v>354</v>
      </c>
      <c r="DA104" s="47">
        <f t="shared" si="50"/>
        <v>2</v>
      </c>
      <c r="DB104" s="47">
        <f t="shared" si="51"/>
        <v>6</v>
      </c>
      <c r="DC104" s="47">
        <f t="shared" si="52"/>
        <v>18</v>
      </c>
      <c r="DD104" s="179">
        <f t="shared" si="53"/>
        <v>72</v>
      </c>
      <c r="DE104" s="32">
        <v>30</v>
      </c>
      <c r="DF104" s="47">
        <v>50</v>
      </c>
      <c r="DG104" s="47">
        <v>90</v>
      </c>
      <c r="DH104" s="47">
        <v>150</v>
      </c>
      <c r="DI104" s="55">
        <v>450</v>
      </c>
      <c r="DJ104" s="174">
        <v>1</v>
      </c>
      <c r="DK104" s="49">
        <f t="shared" si="54"/>
        <v>0.83333333333333337</v>
      </c>
      <c r="DL104" s="49">
        <f t="shared" si="55"/>
        <v>0.5</v>
      </c>
      <c r="DM104" s="49">
        <f t="shared" si="56"/>
        <v>0.27777777777777779</v>
      </c>
      <c r="DN104" s="56">
        <f t="shared" si="57"/>
        <v>0.20833333333333334</v>
      </c>
      <c r="DO104" s="45" t="s">
        <v>376</v>
      </c>
      <c r="DP104" s="31"/>
      <c r="DQ104" s="46">
        <v>4</v>
      </c>
      <c r="DR104" s="32">
        <v>43</v>
      </c>
      <c r="DS104" s="47">
        <v>29</v>
      </c>
      <c r="DT104" s="47">
        <v>24</v>
      </c>
      <c r="DU104" s="47">
        <v>23</v>
      </c>
      <c r="DV104" s="47">
        <v>13</v>
      </c>
      <c r="DW104" s="47">
        <v>15</v>
      </c>
      <c r="DX104" s="47">
        <v>43</v>
      </c>
      <c r="DY104" s="47">
        <v>33</v>
      </c>
      <c r="DZ104" s="48">
        <f t="shared" si="58"/>
        <v>37</v>
      </c>
      <c r="EA104" s="32">
        <f>RANK(DR104,$DR$9:$DR$350,0)</f>
        <v>197</v>
      </c>
      <c r="EB104" s="47">
        <f>RANK(DS104,$DS$9:$DS$350,0)</f>
        <v>193</v>
      </c>
      <c r="EC104" s="47">
        <f>RANK(DT104,$DT$9:$DT$350,0)</f>
        <v>179</v>
      </c>
      <c r="ED104" s="47">
        <f>RANK(DU104,$DU$9:$DU$350,0)</f>
        <v>174</v>
      </c>
      <c r="EE104" s="47">
        <f>RANK(DV104,$DV$9:$DV$350,0)</f>
        <v>175</v>
      </c>
      <c r="EF104" s="47">
        <f>RANK(DW104,$DW$9:$DW$350,0)</f>
        <v>148</v>
      </c>
      <c r="EG104" s="47">
        <f>RANK(DX104,$DX$9:$DX$350,0)</f>
        <v>112</v>
      </c>
      <c r="EH104" s="47">
        <f>RANK(DY104,$DY$9:$DY$350,0)</f>
        <v>160</v>
      </c>
      <c r="EI104" s="48">
        <f>RANK(DZ104,$DZ$9:$DZ$350,0)</f>
        <v>219</v>
      </c>
      <c r="EJ104" s="32">
        <f>COUNTIFS($DR$9:$DR$350,"&gt;"&amp;DR104,$DO$9:$DO$350,DO104)+1</f>
        <v>38</v>
      </c>
      <c r="EK104" s="47">
        <f>COUNTIFS($DS$9:$DS$350,"&gt;"&amp;DS104,$DO$9:$DO$350,DO104)+1</f>
        <v>43</v>
      </c>
      <c r="EL104" s="47">
        <f>COUNTIFS($DT$9:$DT$350,"&gt;"&amp;DT104,$DO$9:$DO$350,DO104)+1</f>
        <v>45</v>
      </c>
      <c r="EM104" s="47">
        <f>COUNTIFS($DU$9:$DU$350,"&gt;"&amp;DU104,$DO$9:$DO$350,DO104)+1</f>
        <v>37</v>
      </c>
      <c r="EN104" s="47">
        <f>COUNTIFS($DV$9:$DV$350,"&gt;"&amp;DV104,$DO$9:$DO$350,DO104)+1</f>
        <v>43</v>
      </c>
      <c r="EO104" s="47">
        <f>COUNTIFS($DW$9:$DW$350,"&gt;"&amp;DW104,$DO$9:$DO$350,DO104)+1</f>
        <v>41</v>
      </c>
      <c r="EP104" s="47">
        <f>COUNTIFS($DX$9:$DX$350,"&gt;"&amp;DX104,$DO$9:$DO$350,DO104)+1</f>
        <v>44</v>
      </c>
      <c r="EQ104" s="47">
        <f>COUNTIFS($DY$9:$DY$350,"&gt;"&amp;DY104,$DO$9:$DO$350,DO104)+1</f>
        <v>44</v>
      </c>
      <c r="ER104" s="48">
        <f>COUNTIFS($DZ$9:$DZ$350,"&gt;"&amp;DZ104,$DO$9:$DO$350,DO104)+1</f>
        <v>46</v>
      </c>
      <c r="ES104" s="164">
        <f t="shared" si="59"/>
        <v>0.91</v>
      </c>
      <c r="ET104" s="165">
        <f t="shared" si="60"/>
        <v>0.62</v>
      </c>
      <c r="EU104" s="165">
        <f t="shared" si="61"/>
        <v>0.51</v>
      </c>
      <c r="EV104" s="165">
        <f t="shared" si="62"/>
        <v>0.49</v>
      </c>
      <c r="EW104" s="165">
        <f t="shared" si="63"/>
        <v>0.28000000000000003</v>
      </c>
      <c r="EX104" s="165">
        <f t="shared" si="64"/>
        <v>0.32</v>
      </c>
      <c r="EY104" s="165">
        <f t="shared" si="65"/>
        <v>0.91</v>
      </c>
      <c r="EZ104" s="165">
        <f t="shared" si="66"/>
        <v>0.7</v>
      </c>
      <c r="FA104" s="213">
        <f t="shared" si="67"/>
        <v>0.79</v>
      </c>
      <c r="FB104" s="164">
        <f>ROUND(((ES104-AVERAGE(ES$9:ES$350))/STDEVP(ES$9:ES$350)*10+50),2)</f>
        <v>47.36</v>
      </c>
      <c r="FC104" s="165">
        <f>ROUND(((ET104-AVERAGE(ET$9:ET$350))/STDEVP(ET$9:ET$350)*10+50),2)</f>
        <v>47.07</v>
      </c>
      <c r="FD104" s="165">
        <f>ROUND(((EU104-AVERAGE(EU$9:EU$350))/STDEVP(EU$9:EU$350)*10+50),2)</f>
        <v>47.27</v>
      </c>
      <c r="FE104" s="165">
        <f>ROUND(((EV104-AVERAGE(EV$9:EV$350))/STDEVP(EV$9:EV$350)*10+50),2)</f>
        <v>49.06</v>
      </c>
      <c r="FF104" s="165">
        <f>ROUND(((EW104-AVERAGE(EW$9:EW$350))/STDEVP(EW$9:EW$350)*10+50),2)</f>
        <v>46.08</v>
      </c>
      <c r="FG104" s="165">
        <f>ROUND(((EX104-AVERAGE(EX$9:EX$350))/STDEVP(EX$9:EX$350)*10+50),2)</f>
        <v>48.83</v>
      </c>
      <c r="FH104" s="165">
        <f>ROUND(((EY104-AVERAGE(EY$9:EY$350))/STDEVP(EY$9:EY$350)*10+50),2)</f>
        <v>58.1</v>
      </c>
      <c r="FI104" s="165">
        <f>ROUND(((EZ104-AVERAGE(EZ$9:EZ$350))/STDEVP(EZ$9:EZ$350)*10+50),2)</f>
        <v>51.98</v>
      </c>
      <c r="FJ104" s="166">
        <f>ROUND(((FA104-AVERAGE(FA$9:FA$350))/STDEVP(FA$9:FA$350)*10+50),2)</f>
        <v>43.42</v>
      </c>
      <c r="FK104" s="32">
        <f>RANK(FB104,$FB$9:$FB$350,0)</f>
        <v>190</v>
      </c>
      <c r="FL104" s="47">
        <f>RANK(FC104,$FC$9:$FC$350,0)</f>
        <v>173</v>
      </c>
      <c r="FM104" s="47">
        <f>RANK(FD104,$FD$9:$FD$350,0)</f>
        <v>177</v>
      </c>
      <c r="FN104" s="47">
        <f>RANK(FE104,$FE$9:$FE$350,0)</f>
        <v>150</v>
      </c>
      <c r="FO104" s="47">
        <f>RANK(FF104,$FF$9:$FF$350,0)</f>
        <v>171</v>
      </c>
      <c r="FP104" s="47">
        <f>RANK(FG104,$FG$9:$FG$350,0)</f>
        <v>120</v>
      </c>
      <c r="FQ104" s="47">
        <f>RANK(FH104,$FH$9:$FH$350,0)</f>
        <v>67</v>
      </c>
      <c r="FR104" s="47">
        <f>RANK(FI104,$FI$9:$FI$350,0)</f>
        <v>134</v>
      </c>
      <c r="FS104" s="48">
        <f>RANK(FJ104,$FJ$9:$FJ$350,0)</f>
        <v>226</v>
      </c>
      <c r="FT104" s="164">
        <f>ROUND(AVERAGEIF($DO$9:$DO$347,$DO104,$ES$9:$ES$347),2)</f>
        <v>0.95</v>
      </c>
      <c r="FU104" s="165">
        <f>ROUND(AVERAGEIF($DO$9:$DO$347,$DO104,$ET$9:$ET$347),2)</f>
        <v>0.69</v>
      </c>
      <c r="FV104" s="165">
        <f>ROUND(AVERAGEIF($DO$9:$DO$347,$DO104,$EU$9:$EU$347),2)</f>
        <v>0.66</v>
      </c>
      <c r="FW104" s="165">
        <f>ROUND(AVERAGEIF($DO$9:$DO$347,$DO104,$EV$9:$EV$347),2)</f>
        <v>0.52</v>
      </c>
      <c r="FX104" s="165">
        <f>ROUND(AVERAGEIF($DO$9:$DO$347,$DO104,$EW$9:$EW$347),2)</f>
        <v>0.32</v>
      </c>
      <c r="FY104" s="165">
        <f>ROUND(AVERAGEIF($DO$9:$DO$347,$DO104,$EX$9:$EX$347),2)</f>
        <v>0.34</v>
      </c>
      <c r="FZ104" s="165">
        <f>ROUND(AVERAGEIF($DO$9:$DO$347,$DO104,$EY$9:$EY$347),2)</f>
        <v>1.04</v>
      </c>
      <c r="GA104" s="165">
        <f>ROUND(AVERAGEIF($DO$9:$DO$347,$DO104,$EZ$9:$EZ$347),2)</f>
        <v>0.86</v>
      </c>
      <c r="GB104" s="166">
        <f>ROUND(AVERAGEIF($DO$9:$DO$347,$DO104,$FA$9:$FA$347),2)</f>
        <v>0.98</v>
      </c>
      <c r="GC104" s="239">
        <f t="shared" si="68"/>
        <v>-3.9999999999999925E-2</v>
      </c>
      <c r="GD104" s="243">
        <f t="shared" si="69"/>
        <v>-6.9999999999999951E-2</v>
      </c>
      <c r="GE104" s="243">
        <f t="shared" si="70"/>
        <v>-0.15000000000000002</v>
      </c>
      <c r="GF104" s="243">
        <f t="shared" si="71"/>
        <v>-3.0000000000000027E-2</v>
      </c>
      <c r="GG104" s="243">
        <f t="shared" si="72"/>
        <v>-3.999999999999998E-2</v>
      </c>
      <c r="GH104" s="243">
        <f t="shared" si="73"/>
        <v>-2.0000000000000018E-2</v>
      </c>
      <c r="GI104" s="243">
        <f t="shared" si="74"/>
        <v>-0.13</v>
      </c>
      <c r="GJ104" s="243">
        <f t="shared" si="75"/>
        <v>-0.16000000000000003</v>
      </c>
      <c r="GK104" s="244">
        <f t="shared" si="76"/>
        <v>-0.18999999999999995</v>
      </c>
      <c r="GL104" s="238">
        <f>COUNTIFS($ES$9:$ES$350,"&gt;"&amp;ES104,$DO$9:$DO$350,$DO104)+1</f>
        <v>38</v>
      </c>
      <c r="GM104" s="240">
        <f>COUNTIFS($ET$9:$ET$350,"&gt;"&amp;ET104,$DO$9:$DO$350,$DO104)+1</f>
        <v>45</v>
      </c>
      <c r="GN104" s="240">
        <f>COUNTIFS($EU$9:$EU$350,"&gt;"&amp;EU104,$DO$9:$DO$350,$DO104)+1</f>
        <v>50</v>
      </c>
      <c r="GO104" s="240">
        <f>COUNTIFS($EV$9:$EV$350,"&gt;"&amp;EV104,$DO$9:$DO$350,$DO104)+1</f>
        <v>36</v>
      </c>
      <c r="GP104" s="240">
        <f>COUNTIFS($EW$9:$EW$350,"&gt;"&amp;EW104,$DO$9:$DO$350,$DO104)+1</f>
        <v>44</v>
      </c>
      <c r="GQ104" s="240">
        <f>COUNTIFS($EX$9:$EX$350,"&gt;"&amp;EX104,$DO$9:$DO$350,$DO104)+1</f>
        <v>32</v>
      </c>
      <c r="GR104" s="240">
        <f>COUNTIFS($EY$9:$EY$350,"&gt;"&amp;EY104,$DO$9:$DO$350,$DO104)+1</f>
        <v>44</v>
      </c>
      <c r="GS104" s="240">
        <f>COUNTIFS($EZ$9:$EZ$350,"&gt;"&amp;EZ104,$DO$9:$DO$350,$DO104)+1</f>
        <v>50</v>
      </c>
      <c r="GT104" s="241">
        <f>COUNTIFS($FA$9:$FA$350,"&gt;"&amp;FA104,$DO$9:$DO$350,$DO104)+1</f>
        <v>51</v>
      </c>
      <c r="GU104" s="167"/>
      <c r="GV104" s="49"/>
      <c r="GW104" s="49"/>
      <c r="GX104" s="49"/>
      <c r="GY104" s="49"/>
      <c r="GZ104" s="50"/>
      <c r="HA104" s="51"/>
      <c r="HB104" s="52"/>
      <c r="HC104" s="53"/>
      <c r="HD104" s="49"/>
      <c r="HE104" s="49"/>
      <c r="HF104" s="49"/>
      <c r="HG104" s="49"/>
      <c r="HH104" s="49"/>
      <c r="HI104" s="49"/>
      <c r="HJ104" s="144"/>
      <c r="HK104" s="51"/>
      <c r="HL104" s="49"/>
      <c r="HM104" s="49"/>
      <c r="HN104" s="49"/>
      <c r="HO104" s="49"/>
      <c r="HP104" s="49"/>
      <c r="HQ104" s="49"/>
      <c r="HR104" s="150"/>
      <c r="HS104" s="53"/>
      <c r="HT104" s="49"/>
      <c r="HU104" s="49"/>
      <c r="HV104" s="49"/>
      <c r="HW104" s="49"/>
      <c r="HX104" s="49"/>
      <c r="HY104" s="49"/>
      <c r="HZ104" s="144"/>
      <c r="IA104" s="51"/>
      <c r="IB104" s="49"/>
      <c r="IC104" s="49"/>
      <c r="ID104" s="49"/>
      <c r="IE104" s="49"/>
      <c r="IF104" s="49"/>
      <c r="IG104" s="49"/>
      <c r="IH104" s="49"/>
      <c r="II104" s="49"/>
      <c r="IJ104" s="49"/>
      <c r="IK104" s="49"/>
      <c r="IL104" s="49"/>
      <c r="IM104" s="150"/>
      <c r="IN104" s="51"/>
      <c r="IO104" s="49"/>
      <c r="IP104" s="49"/>
      <c r="IQ104" s="49"/>
      <c r="IR104" s="150"/>
      <c r="IS104" s="53"/>
      <c r="IT104" s="49"/>
      <c r="IU104" s="49"/>
      <c r="IV104" s="49"/>
      <c r="IW104" s="49"/>
      <c r="IX104" s="156"/>
      <c r="IY104" s="49"/>
      <c r="IZ104" s="49"/>
      <c r="JA104" s="49"/>
      <c r="JB104" s="49"/>
      <c r="JC104" s="49"/>
      <c r="JD104" s="49"/>
      <c r="JE104" s="49"/>
      <c r="JF104" s="49"/>
      <c r="JG104" s="156"/>
      <c r="JH104" s="49"/>
      <c r="JI104" s="49"/>
      <c r="JJ104" s="49"/>
      <c r="JK104" s="49"/>
      <c r="JL104" s="49"/>
      <c r="JM104" s="49"/>
      <c r="JN104" s="144"/>
      <c r="JO104" s="54"/>
      <c r="JP104" s="55"/>
      <c r="JQ104" s="51"/>
      <c r="JR104" s="49"/>
      <c r="JS104" s="47"/>
      <c r="JT104" s="47"/>
      <c r="JU104" s="47"/>
      <c r="JV104" s="245"/>
      <c r="JW104" s="53"/>
      <c r="JX104" s="49"/>
      <c r="JY104" s="49"/>
      <c r="JZ104" s="49"/>
      <c r="KA104" s="144"/>
      <c r="KB104" s="51"/>
      <c r="KC104" s="49"/>
      <c r="KD104" s="49"/>
      <c r="KE104" s="49"/>
      <c r="KF104" s="49"/>
      <c r="KG104" s="49"/>
      <c r="KH104" s="49"/>
      <c r="KI104" s="49"/>
      <c r="KJ104" s="150"/>
      <c r="KK104" s="53"/>
      <c r="KL104" s="49"/>
      <c r="KM104" s="49"/>
      <c r="KN104" s="49"/>
      <c r="KO104" s="49"/>
      <c r="KP104" s="49"/>
      <c r="KQ104" s="49"/>
      <c r="KR104" s="49"/>
      <c r="KS104" s="49"/>
      <c r="KT104" s="49"/>
      <c r="KU104" s="49"/>
      <c r="KV104" s="49"/>
      <c r="KW104" s="156"/>
      <c r="KX104" s="156"/>
      <c r="KY104" s="156"/>
      <c r="KZ104" s="49"/>
      <c r="LA104" s="49"/>
      <c r="LB104" s="49"/>
      <c r="LC104" s="49"/>
      <c r="LD104" s="49"/>
      <c r="LE104" s="156"/>
      <c r="LF104" s="49"/>
      <c r="LG104" s="49"/>
      <c r="LH104" s="49"/>
      <c r="LI104" s="49"/>
      <c r="LJ104" s="49"/>
      <c r="LK104" s="49"/>
      <c r="LL104" s="49"/>
      <c r="LM104" s="49"/>
      <c r="LN104" s="156"/>
      <c r="LO104" s="49"/>
      <c r="LP104" s="49"/>
      <c r="LQ104" s="49"/>
      <c r="LR104" s="49"/>
      <c r="LS104" s="49"/>
      <c r="LT104" s="49"/>
      <c r="LU104" s="56"/>
      <c r="LV104" s="35" t="s">
        <v>547</v>
      </c>
      <c r="LW104" s="36" t="s">
        <v>550</v>
      </c>
      <c r="LX104" s="203" t="s">
        <v>807</v>
      </c>
      <c r="LY104" s="204" t="s">
        <v>996</v>
      </c>
      <c r="LZ104" s="193"/>
      <c r="MA104" s="5" t="s">
        <v>1</v>
      </c>
    </row>
    <row r="105" spans="1:339" ht="17.25" customHeight="1" x14ac:dyDescent="0.15">
      <c r="A105" s="181">
        <v>97</v>
      </c>
      <c r="B105" s="242" t="s">
        <v>550</v>
      </c>
      <c r="C105" s="37"/>
      <c r="D105" s="37"/>
      <c r="E105" s="38" t="s">
        <v>345</v>
      </c>
      <c r="F105" s="36">
        <v>48</v>
      </c>
      <c r="G105" s="36" t="s">
        <v>346</v>
      </c>
      <c r="H105" s="36"/>
      <c r="I105" s="39" t="s">
        <v>348</v>
      </c>
      <c r="J105" s="40" t="s">
        <v>348</v>
      </c>
      <c r="K105" s="40" t="s">
        <v>348</v>
      </c>
      <c r="L105" s="40" t="s">
        <v>348</v>
      </c>
      <c r="M105" s="40" t="s">
        <v>348</v>
      </c>
      <c r="N105" s="40" t="s">
        <v>348</v>
      </c>
      <c r="O105" s="40" t="s">
        <v>348</v>
      </c>
      <c r="P105" s="40" t="s">
        <v>348</v>
      </c>
      <c r="Q105" s="40" t="s">
        <v>348</v>
      </c>
      <c r="R105" s="41" t="s">
        <v>348</v>
      </c>
      <c r="S105" s="42" t="s">
        <v>348</v>
      </c>
      <c r="T105" s="40" t="s">
        <v>348</v>
      </c>
      <c r="U105" s="40" t="s">
        <v>348</v>
      </c>
      <c r="V105" s="40" t="s">
        <v>348</v>
      </c>
      <c r="W105" s="40" t="s">
        <v>348</v>
      </c>
      <c r="X105" s="40" t="s">
        <v>348</v>
      </c>
      <c r="Y105" s="40" t="s">
        <v>348</v>
      </c>
      <c r="Z105" s="40" t="s">
        <v>348</v>
      </c>
      <c r="AA105" s="40" t="s">
        <v>348</v>
      </c>
      <c r="AB105" s="41" t="s">
        <v>348</v>
      </c>
      <c r="AC105" s="42" t="s">
        <v>348</v>
      </c>
      <c r="AD105" s="40" t="s">
        <v>348</v>
      </c>
      <c r="AE105" s="40" t="s">
        <v>348</v>
      </c>
      <c r="AF105" s="40" t="s">
        <v>348</v>
      </c>
      <c r="AG105" s="40" t="s">
        <v>348</v>
      </c>
      <c r="AH105" s="40" t="s">
        <v>348</v>
      </c>
      <c r="AI105" s="40" t="s">
        <v>348</v>
      </c>
      <c r="AJ105" s="40" t="s">
        <v>348</v>
      </c>
      <c r="AK105" s="40" t="s">
        <v>348</v>
      </c>
      <c r="AL105" s="41" t="s">
        <v>347</v>
      </c>
      <c r="AM105" s="42" t="s">
        <v>347</v>
      </c>
      <c r="AN105" s="40" t="s">
        <v>347</v>
      </c>
      <c r="AO105" s="40" t="s">
        <v>347</v>
      </c>
      <c r="AP105" s="40" t="s">
        <v>347</v>
      </c>
      <c r="AQ105" s="40" t="s">
        <v>347</v>
      </c>
      <c r="AR105" s="40" t="s">
        <v>348</v>
      </c>
      <c r="AS105" s="40" t="s">
        <v>348</v>
      </c>
      <c r="AT105" s="40" t="s">
        <v>348</v>
      </c>
      <c r="AU105" s="40" t="s">
        <v>348</v>
      </c>
      <c r="AV105" s="41" t="s">
        <v>348</v>
      </c>
      <c r="AW105" s="42" t="s">
        <v>348</v>
      </c>
      <c r="AX105" s="40" t="s">
        <v>348</v>
      </c>
      <c r="AY105" s="40" t="s">
        <v>348</v>
      </c>
      <c r="AZ105" s="40" t="s">
        <v>348</v>
      </c>
      <c r="BA105" s="40" t="s">
        <v>348</v>
      </c>
      <c r="BB105" s="40" t="s">
        <v>348</v>
      </c>
      <c r="BC105" s="40" t="s">
        <v>348</v>
      </c>
      <c r="BD105" s="40" t="s">
        <v>348</v>
      </c>
      <c r="BE105" s="40" t="s">
        <v>348</v>
      </c>
      <c r="BF105" s="41" t="s">
        <v>348</v>
      </c>
      <c r="BG105" s="42" t="s">
        <v>348</v>
      </c>
      <c r="BH105" s="40" t="s">
        <v>348</v>
      </c>
      <c r="BI105" s="40" t="s">
        <v>348</v>
      </c>
      <c r="BJ105" s="40" t="s">
        <v>348</v>
      </c>
      <c r="BK105" s="40" t="s">
        <v>348</v>
      </c>
      <c r="BL105" s="40" t="s">
        <v>348</v>
      </c>
      <c r="BM105" s="40" t="s">
        <v>348</v>
      </c>
      <c r="BN105" s="40" t="s">
        <v>348</v>
      </c>
      <c r="BO105" s="40" t="s">
        <v>348</v>
      </c>
      <c r="BP105" s="41" t="s">
        <v>348</v>
      </c>
      <c r="BQ105" s="43" t="s">
        <v>348</v>
      </c>
      <c r="BR105" s="40" t="s">
        <v>348</v>
      </c>
      <c r="BS105" s="40" t="s">
        <v>348</v>
      </c>
      <c r="BT105" s="40" t="s">
        <v>348</v>
      </c>
      <c r="BU105" s="40" t="s">
        <v>348</v>
      </c>
      <c r="BV105" s="40" t="s">
        <v>348</v>
      </c>
      <c r="BW105" s="40" t="s">
        <v>348</v>
      </c>
      <c r="BX105" s="40" t="s">
        <v>348</v>
      </c>
      <c r="BY105" s="40" t="s">
        <v>348</v>
      </c>
      <c r="BZ105" s="41" t="s">
        <v>348</v>
      </c>
      <c r="CA105" s="42" t="s">
        <v>348</v>
      </c>
      <c r="CB105" s="40" t="s">
        <v>348</v>
      </c>
      <c r="CC105" s="40" t="s">
        <v>348</v>
      </c>
      <c r="CD105" s="40" t="s">
        <v>348</v>
      </c>
      <c r="CE105" s="40" t="s">
        <v>348</v>
      </c>
      <c r="CF105" s="40" t="s">
        <v>348</v>
      </c>
      <c r="CG105" s="40" t="s">
        <v>348</v>
      </c>
      <c r="CH105" s="40" t="s">
        <v>348</v>
      </c>
      <c r="CI105" s="40" t="s">
        <v>348</v>
      </c>
      <c r="CJ105" s="41" t="s">
        <v>348</v>
      </c>
      <c r="CK105" s="42" t="s">
        <v>348</v>
      </c>
      <c r="CL105" s="40" t="s">
        <v>348</v>
      </c>
      <c r="CM105" s="40" t="s">
        <v>348</v>
      </c>
      <c r="CN105" s="40" t="s">
        <v>348</v>
      </c>
      <c r="CO105" s="40" t="s">
        <v>348</v>
      </c>
      <c r="CP105" s="40" t="s">
        <v>348</v>
      </c>
      <c r="CQ105" s="40" t="s">
        <v>348</v>
      </c>
      <c r="CR105" s="40" t="s">
        <v>348</v>
      </c>
      <c r="CS105" s="40" t="s">
        <v>348</v>
      </c>
      <c r="CT105" s="44" t="s">
        <v>348</v>
      </c>
      <c r="CU105" s="32" t="s">
        <v>354</v>
      </c>
      <c r="CV105" s="47">
        <v>2</v>
      </c>
      <c r="CW105" s="47">
        <v>3</v>
      </c>
      <c r="CX105" s="47">
        <v>3</v>
      </c>
      <c r="CY105" s="55">
        <v>4</v>
      </c>
      <c r="CZ105" s="34" t="s">
        <v>354</v>
      </c>
      <c r="DA105" s="47">
        <f t="shared" ref="DA105:DA136" si="77">CV105</f>
        <v>2</v>
      </c>
      <c r="DB105" s="47">
        <f t="shared" ref="DB105:DB136" si="78">CV105*CW105</f>
        <v>6</v>
      </c>
      <c r="DC105" s="47">
        <f t="shared" ref="DC105:DC136" si="79">CV105*CW105*CX105</f>
        <v>18</v>
      </c>
      <c r="DD105" s="179">
        <f t="shared" ref="DD105:DD136" si="80">CV105*CW105*CX105*CY105</f>
        <v>72</v>
      </c>
      <c r="DE105" s="32">
        <v>30</v>
      </c>
      <c r="DF105" s="47">
        <v>50</v>
      </c>
      <c r="DG105" s="47">
        <v>90</v>
      </c>
      <c r="DH105" s="47">
        <v>150</v>
      </c>
      <c r="DI105" s="55">
        <v>450</v>
      </c>
      <c r="DJ105" s="174">
        <v>1</v>
      </c>
      <c r="DK105" s="49">
        <f t="shared" ref="DK105:DK136" si="81">(DF105/DA105)/DE105</f>
        <v>0.83333333333333337</v>
      </c>
      <c r="DL105" s="49">
        <f t="shared" ref="DL105:DL136" si="82">(DG105/DB105)/DE105</f>
        <v>0.5</v>
      </c>
      <c r="DM105" s="49">
        <f t="shared" ref="DM105:DM136" si="83">(DH105/DC105)/DE105</f>
        <v>0.27777777777777779</v>
      </c>
      <c r="DN105" s="56">
        <f t="shared" ref="DN105:DN136" si="84">(DI105/DD105)/DE105</f>
        <v>0.20833333333333334</v>
      </c>
      <c r="DO105" s="45" t="s">
        <v>350</v>
      </c>
      <c r="DP105" s="31" t="s">
        <v>370</v>
      </c>
      <c r="DQ105" s="46">
        <v>4</v>
      </c>
      <c r="DR105" s="32">
        <v>55</v>
      </c>
      <c r="DS105" s="47">
        <v>22</v>
      </c>
      <c r="DT105" s="47">
        <v>27</v>
      </c>
      <c r="DU105" s="47">
        <v>28</v>
      </c>
      <c r="DV105" s="47">
        <v>10</v>
      </c>
      <c r="DW105" s="47">
        <v>7</v>
      </c>
      <c r="DX105" s="47">
        <v>11</v>
      </c>
      <c r="DY105" s="47">
        <v>6</v>
      </c>
      <c r="DZ105" s="48">
        <f t="shared" ref="DZ105:DZ136" si="85">DT105+DV105</f>
        <v>37</v>
      </c>
      <c r="EA105" s="32">
        <f>RANK(DR105,$DR$9:$DR$350,0)</f>
        <v>151</v>
      </c>
      <c r="EB105" s="47">
        <f>RANK(DS105,$DS$9:$DS$350,0)</f>
        <v>224</v>
      </c>
      <c r="EC105" s="47">
        <f>RANK(DT105,$DT$9:$DT$350,0)</f>
        <v>165</v>
      </c>
      <c r="ED105" s="47">
        <f>RANK(DU105,$DU$9:$DU$350,0)</f>
        <v>142</v>
      </c>
      <c r="EE105" s="47">
        <f>RANK(DV105,$DV$9:$DV$350,0)</f>
        <v>216</v>
      </c>
      <c r="EF105" s="47">
        <f>RANK(DW105,$DW$9:$DW$350,0)</f>
        <v>247</v>
      </c>
      <c r="EG105" s="47">
        <f>RANK(DX105,$DX$9:$DX$350,0)</f>
        <v>263</v>
      </c>
      <c r="EH105" s="47">
        <f>RANK(DY105,$DY$9:$DY$350,0)</f>
        <v>284</v>
      </c>
      <c r="EI105" s="48">
        <f>RANK(DZ105,$DZ$9:$DZ$350,0)</f>
        <v>219</v>
      </c>
      <c r="EJ105" s="32">
        <f>COUNTIFS($DR$9:$DR$350,"&gt;"&amp;DR105,$DO$9:$DO$350,DO105)+1</f>
        <v>39</v>
      </c>
      <c r="EK105" s="47">
        <f>COUNTIFS($DS$9:$DS$350,"&gt;"&amp;DS105,$DO$9:$DO$350,DO105)+1</f>
        <v>33</v>
      </c>
      <c r="EL105" s="47">
        <f>COUNTIFS($DT$9:$DT$350,"&gt;"&amp;DT105,$DO$9:$DO$350,DO105)+1</f>
        <v>45</v>
      </c>
      <c r="EM105" s="47">
        <f>COUNTIFS($DU$9:$DU$350,"&gt;"&amp;DU105,$DO$9:$DO$350,DO105)+1</f>
        <v>46</v>
      </c>
      <c r="EN105" s="47">
        <f>COUNTIFS($DV$9:$DV$350,"&gt;"&amp;DV105,$DO$9:$DO$350,DO105)+1</f>
        <v>45</v>
      </c>
      <c r="EO105" s="47">
        <f>COUNTIFS($DW$9:$DW$350,"&gt;"&amp;DW105,$DO$9:$DO$350,DO105)+1</f>
        <v>46</v>
      </c>
      <c r="EP105" s="47">
        <f>COUNTIFS($DX$9:$DX$350,"&gt;"&amp;DX105,$DO$9:$DO$350,DO105)+1</f>
        <v>37</v>
      </c>
      <c r="EQ105" s="47">
        <f>COUNTIFS($DY$9:$DY$350,"&gt;"&amp;DY105,$DO$9:$DO$350,DO105)+1</f>
        <v>41</v>
      </c>
      <c r="ER105" s="48">
        <f>COUNTIFS($DZ$9:$DZ$350,"&gt;"&amp;DZ105,$DO$9:$DO$350,DO105)+1</f>
        <v>45</v>
      </c>
      <c r="ES105" s="164">
        <f t="shared" ref="ES105:ES136" si="86">ROUND(DR105/$F105,2)</f>
        <v>1.1499999999999999</v>
      </c>
      <c r="ET105" s="165">
        <f t="shared" ref="ET105:ET136" si="87">ROUND(DS105/$F105,2)</f>
        <v>0.46</v>
      </c>
      <c r="EU105" s="165">
        <f t="shared" ref="EU105:EU136" si="88">ROUND(DT105/$F105,2)</f>
        <v>0.56000000000000005</v>
      </c>
      <c r="EV105" s="165">
        <f t="shared" ref="EV105:EV136" si="89">ROUND(DU105/$F105,2)</f>
        <v>0.57999999999999996</v>
      </c>
      <c r="EW105" s="165">
        <f t="shared" ref="EW105:EW136" si="90">ROUND(DV105/$F105,2)</f>
        <v>0.21</v>
      </c>
      <c r="EX105" s="165">
        <f t="shared" ref="EX105:EX136" si="91">ROUND(DW105/$F105,2)</f>
        <v>0.15</v>
      </c>
      <c r="EY105" s="165">
        <f t="shared" ref="EY105:EY136" si="92">ROUND(DX105/$F105,2)</f>
        <v>0.23</v>
      </c>
      <c r="EZ105" s="165">
        <f t="shared" ref="EZ105:EZ136" si="93">ROUND(DY105/$F105,2)</f>
        <v>0.13</v>
      </c>
      <c r="FA105" s="213">
        <f t="shared" ref="FA105:FA136" si="94">ROUND(DZ105/$F105,2)</f>
        <v>0.77</v>
      </c>
      <c r="FB105" s="164">
        <f>ROUND(((ES105-AVERAGE(ES$9:ES$350))/STDEVP(ES$9:ES$350)*10+50),2)</f>
        <v>56.23</v>
      </c>
      <c r="FC105" s="165">
        <f>ROUND(((ET105-AVERAGE(ET$9:ET$350))/STDEVP(ET$9:ET$350)*10+50),2)</f>
        <v>42.59</v>
      </c>
      <c r="FD105" s="165">
        <f>ROUND(((EU105-AVERAGE(EU$9:EU$350))/STDEVP(EU$9:EU$350)*10+50),2)</f>
        <v>49.22</v>
      </c>
      <c r="FE105" s="165">
        <f>ROUND(((EV105-AVERAGE(EV$9:EV$350))/STDEVP(EV$9:EV$350)*10+50),2)</f>
        <v>53.64</v>
      </c>
      <c r="FF105" s="165">
        <f>ROUND(((EW105-AVERAGE(EW$9:EW$350))/STDEVP(EW$9:EW$350)*10+50),2)</f>
        <v>43.7</v>
      </c>
      <c r="FG105" s="165">
        <f>ROUND(((EX105-AVERAGE(EX$9:EX$350))/STDEVP(EX$9:EX$350)*10+50),2)</f>
        <v>42.8</v>
      </c>
      <c r="FH105" s="165">
        <f>ROUND(((EY105-AVERAGE(EY$9:EY$350))/STDEVP(EY$9:EY$350)*10+50),2)</f>
        <v>37.659999999999997</v>
      </c>
      <c r="FI105" s="165">
        <f>ROUND(((EZ105-AVERAGE(EZ$9:EZ$350))/STDEVP(EZ$9:EZ$350)*10+50),2)</f>
        <v>34.9</v>
      </c>
      <c r="FJ105" s="166">
        <f>ROUND(((FA105-AVERAGE(FA$9:FA$350))/STDEVP(FA$9:FA$350)*10+50),2)</f>
        <v>42.71</v>
      </c>
      <c r="FK105" s="32">
        <f>RANK(FB105,$FB$9:$FB$350,0)</f>
        <v>88</v>
      </c>
      <c r="FL105" s="47">
        <f>RANK(FC105,$FC$9:$FC$350,0)</f>
        <v>222</v>
      </c>
      <c r="FM105" s="47">
        <f>RANK(FD105,$FD$9:$FD$350,0)</f>
        <v>144</v>
      </c>
      <c r="FN105" s="47">
        <f>RANK(FE105,$FE$9:$FE$350,0)</f>
        <v>87</v>
      </c>
      <c r="FO105" s="47">
        <f>RANK(FF105,$FF$9:$FF$350,0)</f>
        <v>231</v>
      </c>
      <c r="FP105" s="47">
        <f>RANK(FG105,$FG$9:$FG$350,0)</f>
        <v>255</v>
      </c>
      <c r="FQ105" s="47">
        <f>RANK(FH105,$FH$9:$FH$350,0)</f>
        <v>292</v>
      </c>
      <c r="FR105" s="47">
        <f>RANK(FI105,$FI$9:$FI$350,0)</f>
        <v>303</v>
      </c>
      <c r="FS105" s="48">
        <f>RANK(FJ105,$FJ$9:$FJ$350,0)</f>
        <v>236</v>
      </c>
      <c r="FT105" s="164">
        <f>ROUND(AVERAGEIF($DO$9:$DO$347,$DO105,$ES$9:$ES$347),2)</f>
        <v>1.1599999999999999</v>
      </c>
      <c r="FU105" s="165">
        <f>ROUND(AVERAGEIF($DO$9:$DO$347,$DO105,$ET$9:$ET$347),2)</f>
        <v>0.45</v>
      </c>
      <c r="FV105" s="165">
        <f>ROUND(AVERAGEIF($DO$9:$DO$347,$DO105,$EU$9:$EU$347),2)</f>
        <v>0.66</v>
      </c>
      <c r="FW105" s="165">
        <f>ROUND(AVERAGEIF($DO$9:$DO$347,$DO105,$EV$9:$EV$347),2)</f>
        <v>0.73</v>
      </c>
      <c r="FX105" s="165">
        <f>ROUND(AVERAGEIF($DO$9:$DO$347,$DO105,$EW$9:$EW$347),2)</f>
        <v>0.26</v>
      </c>
      <c r="FY105" s="165">
        <f>ROUND(AVERAGEIF($DO$9:$DO$347,$DO105,$EX$9:$EX$347),2)</f>
        <v>0.2</v>
      </c>
      <c r="FZ105" s="165">
        <f>ROUND(AVERAGEIF($DO$9:$DO$347,$DO105,$EY$9:$EY$347),2)</f>
        <v>0.28000000000000003</v>
      </c>
      <c r="GA105" s="165">
        <f>ROUND(AVERAGEIF($DO$9:$DO$347,$DO105,$EZ$9:$EZ$347),2)</f>
        <v>0.23</v>
      </c>
      <c r="GB105" s="166">
        <f>ROUND(AVERAGEIF($DO$9:$DO$347,$DO105,$FA$9:$FA$347),2)</f>
        <v>0.92</v>
      </c>
      <c r="GC105" s="239">
        <f t="shared" si="68"/>
        <v>-1.0000000000000009E-2</v>
      </c>
      <c r="GD105" s="243">
        <f t="shared" si="69"/>
        <v>1.0000000000000009E-2</v>
      </c>
      <c r="GE105" s="243">
        <f t="shared" si="70"/>
        <v>-9.9999999999999978E-2</v>
      </c>
      <c r="GF105" s="243">
        <f t="shared" si="71"/>
        <v>-0.15000000000000002</v>
      </c>
      <c r="GG105" s="243">
        <f t="shared" si="72"/>
        <v>-5.0000000000000017E-2</v>
      </c>
      <c r="GH105" s="243">
        <f t="shared" si="73"/>
        <v>-5.0000000000000017E-2</v>
      </c>
      <c r="GI105" s="243">
        <f t="shared" si="74"/>
        <v>-5.0000000000000017E-2</v>
      </c>
      <c r="GJ105" s="243">
        <f t="shared" si="75"/>
        <v>-0.1</v>
      </c>
      <c r="GK105" s="244">
        <f t="shared" si="76"/>
        <v>-0.15000000000000002</v>
      </c>
      <c r="GL105" s="238">
        <f>COUNTIFS($ES$9:$ES$350,"&gt;"&amp;ES105,$DO$9:$DO$350,$DO105)+1</f>
        <v>38</v>
      </c>
      <c r="GM105" s="240">
        <f>COUNTIFS($ET$9:$ET$350,"&gt;"&amp;ET105,$DO$9:$DO$350,$DO105)+1</f>
        <v>28</v>
      </c>
      <c r="GN105" s="240">
        <f>COUNTIFS($EU$9:$EU$350,"&gt;"&amp;EU105,$DO$9:$DO$350,$DO105)+1</f>
        <v>42</v>
      </c>
      <c r="GO105" s="240">
        <f>COUNTIFS($EV$9:$EV$350,"&gt;"&amp;EV105,$DO$9:$DO$350,$DO105)+1</f>
        <v>47</v>
      </c>
      <c r="GP105" s="240">
        <f>COUNTIFS($EW$9:$EW$350,"&gt;"&amp;EW105,$DO$9:$DO$350,$DO105)+1</f>
        <v>49</v>
      </c>
      <c r="GQ105" s="240">
        <f>COUNTIFS($EX$9:$EX$350,"&gt;"&amp;EX105,$DO$9:$DO$350,$DO105)+1</f>
        <v>55</v>
      </c>
      <c r="GR105" s="240">
        <f>COUNTIFS($EY$9:$EY$350,"&gt;"&amp;EY105,$DO$9:$DO$350,$DO105)+1</f>
        <v>42</v>
      </c>
      <c r="GS105" s="240">
        <f>COUNTIFS($EZ$9:$EZ$350,"&gt;"&amp;EZ105,$DO$9:$DO$350,$DO105)+1</f>
        <v>52</v>
      </c>
      <c r="GT105" s="241">
        <f>COUNTIFS($FA$9:$FA$350,"&gt;"&amp;FA105,$DO$9:$DO$350,$DO105)+1</f>
        <v>44</v>
      </c>
      <c r="GU105" s="167"/>
      <c r="GV105" s="49"/>
      <c r="GW105" s="49"/>
      <c r="GX105" s="49"/>
      <c r="GY105" s="49"/>
      <c r="GZ105" s="50"/>
      <c r="HA105" s="51"/>
      <c r="HB105" s="52"/>
      <c r="HC105" s="53"/>
      <c r="HD105" s="49"/>
      <c r="HE105" s="49"/>
      <c r="HF105" s="49"/>
      <c r="HG105" s="49"/>
      <c r="HH105" s="49"/>
      <c r="HI105" s="49"/>
      <c r="HJ105" s="144"/>
      <c r="HK105" s="51"/>
      <c r="HL105" s="49"/>
      <c r="HM105" s="49"/>
      <c r="HN105" s="49"/>
      <c r="HO105" s="49"/>
      <c r="HP105" s="49"/>
      <c r="HQ105" s="49"/>
      <c r="HR105" s="150"/>
      <c r="HS105" s="53"/>
      <c r="HT105" s="49"/>
      <c r="HU105" s="49"/>
      <c r="HV105" s="49"/>
      <c r="HW105" s="49"/>
      <c r="HX105" s="49"/>
      <c r="HY105" s="49"/>
      <c r="HZ105" s="144"/>
      <c r="IA105" s="51"/>
      <c r="IB105" s="49"/>
      <c r="IC105" s="49"/>
      <c r="ID105" s="49"/>
      <c r="IE105" s="49"/>
      <c r="IF105" s="49"/>
      <c r="IG105" s="49"/>
      <c r="IH105" s="49"/>
      <c r="II105" s="49"/>
      <c r="IJ105" s="49"/>
      <c r="IK105" s="49"/>
      <c r="IL105" s="49"/>
      <c r="IM105" s="150"/>
      <c r="IN105" s="51"/>
      <c r="IO105" s="49"/>
      <c r="IP105" s="49"/>
      <c r="IQ105" s="49"/>
      <c r="IR105" s="150"/>
      <c r="IS105" s="53"/>
      <c r="IT105" s="49"/>
      <c r="IU105" s="49"/>
      <c r="IV105" s="49"/>
      <c r="IW105" s="49"/>
      <c r="IX105" s="156"/>
      <c r="IY105" s="49"/>
      <c r="IZ105" s="49"/>
      <c r="JA105" s="49"/>
      <c r="JB105" s="49"/>
      <c r="JC105" s="49"/>
      <c r="JD105" s="49"/>
      <c r="JE105" s="49"/>
      <c r="JF105" s="49"/>
      <c r="JG105" s="156"/>
      <c r="JH105" s="49"/>
      <c r="JI105" s="49"/>
      <c r="JJ105" s="49"/>
      <c r="JK105" s="49"/>
      <c r="JL105" s="49"/>
      <c r="JM105" s="49"/>
      <c r="JN105" s="144"/>
      <c r="JO105" s="54"/>
      <c r="JP105" s="55"/>
      <c r="JQ105" s="51"/>
      <c r="JR105" s="49"/>
      <c r="JS105" s="47"/>
      <c r="JT105" s="47"/>
      <c r="JU105" s="47"/>
      <c r="JV105" s="245"/>
      <c r="JW105" s="53"/>
      <c r="JX105" s="49"/>
      <c r="JY105" s="49"/>
      <c r="JZ105" s="49"/>
      <c r="KA105" s="144"/>
      <c r="KB105" s="51"/>
      <c r="KC105" s="49"/>
      <c r="KD105" s="49"/>
      <c r="KE105" s="49"/>
      <c r="KF105" s="49"/>
      <c r="KG105" s="49"/>
      <c r="KH105" s="49"/>
      <c r="KI105" s="49"/>
      <c r="KJ105" s="150"/>
      <c r="KK105" s="53"/>
      <c r="KL105" s="49"/>
      <c r="KM105" s="49"/>
      <c r="KN105" s="49"/>
      <c r="KO105" s="49"/>
      <c r="KP105" s="49"/>
      <c r="KQ105" s="49"/>
      <c r="KR105" s="49"/>
      <c r="KS105" s="49"/>
      <c r="KT105" s="49"/>
      <c r="KU105" s="49"/>
      <c r="KV105" s="49"/>
      <c r="KW105" s="156"/>
      <c r="KX105" s="156"/>
      <c r="KY105" s="156"/>
      <c r="KZ105" s="49"/>
      <c r="LA105" s="49"/>
      <c r="LB105" s="49"/>
      <c r="LC105" s="49"/>
      <c r="LD105" s="49"/>
      <c r="LE105" s="156"/>
      <c r="LF105" s="49"/>
      <c r="LG105" s="49"/>
      <c r="LH105" s="49"/>
      <c r="LI105" s="49"/>
      <c r="LJ105" s="49"/>
      <c r="LK105" s="49"/>
      <c r="LL105" s="49"/>
      <c r="LM105" s="49"/>
      <c r="LN105" s="156"/>
      <c r="LO105" s="49"/>
      <c r="LP105" s="49"/>
      <c r="LQ105" s="49"/>
      <c r="LR105" s="49"/>
      <c r="LS105" s="49"/>
      <c r="LT105" s="49"/>
      <c r="LU105" s="56"/>
      <c r="LV105" s="35" t="s">
        <v>549</v>
      </c>
      <c r="LW105" s="36" t="s">
        <v>551</v>
      </c>
      <c r="LX105" s="203" t="s">
        <v>853</v>
      </c>
      <c r="LY105" s="204" t="s">
        <v>996</v>
      </c>
      <c r="LZ105" s="193"/>
      <c r="MA105" s="5" t="s">
        <v>1</v>
      </c>
    </row>
    <row r="106" spans="1:339" ht="17.25" customHeight="1" x14ac:dyDescent="0.15">
      <c r="A106" s="181">
        <v>98</v>
      </c>
      <c r="B106" s="242" t="s">
        <v>551</v>
      </c>
      <c r="C106" s="37"/>
      <c r="D106" s="37"/>
      <c r="E106" s="38" t="s">
        <v>345</v>
      </c>
      <c r="F106" s="36">
        <v>51</v>
      </c>
      <c r="G106" s="36" t="s">
        <v>365</v>
      </c>
      <c r="H106" s="36"/>
      <c r="I106" s="39" t="s">
        <v>348</v>
      </c>
      <c r="J106" s="40" t="s">
        <v>348</v>
      </c>
      <c r="K106" s="40" t="s">
        <v>348</v>
      </c>
      <c r="L106" s="40" t="s">
        <v>348</v>
      </c>
      <c r="M106" s="40" t="s">
        <v>348</v>
      </c>
      <c r="N106" s="40" t="s">
        <v>348</v>
      </c>
      <c r="O106" s="40" t="s">
        <v>348</v>
      </c>
      <c r="P106" s="40" t="s">
        <v>348</v>
      </c>
      <c r="Q106" s="40" t="s">
        <v>348</v>
      </c>
      <c r="R106" s="41" t="s">
        <v>348</v>
      </c>
      <c r="S106" s="42" t="s">
        <v>348</v>
      </c>
      <c r="T106" s="40" t="s">
        <v>348</v>
      </c>
      <c r="U106" s="40" t="s">
        <v>348</v>
      </c>
      <c r="V106" s="40" t="s">
        <v>348</v>
      </c>
      <c r="W106" s="40" t="s">
        <v>348</v>
      </c>
      <c r="X106" s="40" t="s">
        <v>348</v>
      </c>
      <c r="Y106" s="40" t="s">
        <v>348</v>
      </c>
      <c r="Z106" s="40" t="s">
        <v>348</v>
      </c>
      <c r="AA106" s="40" t="s">
        <v>348</v>
      </c>
      <c r="AB106" s="41" t="s">
        <v>348</v>
      </c>
      <c r="AC106" s="42" t="s">
        <v>348</v>
      </c>
      <c r="AD106" s="40" t="s">
        <v>348</v>
      </c>
      <c r="AE106" s="40" t="s">
        <v>348</v>
      </c>
      <c r="AF106" s="40" t="s">
        <v>348</v>
      </c>
      <c r="AG106" s="40" t="s">
        <v>348</v>
      </c>
      <c r="AH106" s="40" t="s">
        <v>348</v>
      </c>
      <c r="AI106" s="40" t="s">
        <v>348</v>
      </c>
      <c r="AJ106" s="40" t="s">
        <v>348</v>
      </c>
      <c r="AK106" s="40" t="s">
        <v>348</v>
      </c>
      <c r="AL106" s="41" t="s">
        <v>348</v>
      </c>
      <c r="AM106" s="42" t="s">
        <v>348</v>
      </c>
      <c r="AN106" s="40" t="s">
        <v>347</v>
      </c>
      <c r="AO106" s="40" t="s">
        <v>347</v>
      </c>
      <c r="AP106" s="40" t="s">
        <v>347</v>
      </c>
      <c r="AQ106" s="40" t="s">
        <v>347</v>
      </c>
      <c r="AR106" s="40" t="s">
        <v>347</v>
      </c>
      <c r="AS106" s="40" t="s">
        <v>347</v>
      </c>
      <c r="AT106" s="40" t="s">
        <v>348</v>
      </c>
      <c r="AU106" s="40" t="s">
        <v>348</v>
      </c>
      <c r="AV106" s="41" t="s">
        <v>348</v>
      </c>
      <c r="AW106" s="42" t="s">
        <v>348</v>
      </c>
      <c r="AX106" s="40" t="s">
        <v>348</v>
      </c>
      <c r="AY106" s="40" t="s">
        <v>348</v>
      </c>
      <c r="AZ106" s="40" t="s">
        <v>348</v>
      </c>
      <c r="BA106" s="40" t="s">
        <v>348</v>
      </c>
      <c r="BB106" s="40" t="s">
        <v>348</v>
      </c>
      <c r="BC106" s="40" t="s">
        <v>348</v>
      </c>
      <c r="BD106" s="40" t="s">
        <v>348</v>
      </c>
      <c r="BE106" s="40" t="s">
        <v>348</v>
      </c>
      <c r="BF106" s="41" t="s">
        <v>348</v>
      </c>
      <c r="BG106" s="42" t="s">
        <v>348</v>
      </c>
      <c r="BH106" s="40" t="s">
        <v>348</v>
      </c>
      <c r="BI106" s="40" t="s">
        <v>348</v>
      </c>
      <c r="BJ106" s="40" t="s">
        <v>348</v>
      </c>
      <c r="BK106" s="40" t="s">
        <v>348</v>
      </c>
      <c r="BL106" s="40" t="s">
        <v>348</v>
      </c>
      <c r="BM106" s="40" t="s">
        <v>348</v>
      </c>
      <c r="BN106" s="40" t="s">
        <v>348</v>
      </c>
      <c r="BO106" s="40" t="s">
        <v>348</v>
      </c>
      <c r="BP106" s="41" t="s">
        <v>348</v>
      </c>
      <c r="BQ106" s="43" t="s">
        <v>348</v>
      </c>
      <c r="BR106" s="40" t="s">
        <v>348</v>
      </c>
      <c r="BS106" s="40" t="s">
        <v>348</v>
      </c>
      <c r="BT106" s="40" t="s">
        <v>348</v>
      </c>
      <c r="BU106" s="40" t="s">
        <v>348</v>
      </c>
      <c r="BV106" s="40" t="s">
        <v>348</v>
      </c>
      <c r="BW106" s="40" t="s">
        <v>348</v>
      </c>
      <c r="BX106" s="40" t="s">
        <v>348</v>
      </c>
      <c r="BY106" s="40" t="s">
        <v>348</v>
      </c>
      <c r="BZ106" s="41" t="s">
        <v>348</v>
      </c>
      <c r="CA106" s="42" t="s">
        <v>348</v>
      </c>
      <c r="CB106" s="40" t="s">
        <v>348</v>
      </c>
      <c r="CC106" s="40" t="s">
        <v>348</v>
      </c>
      <c r="CD106" s="40" t="s">
        <v>348</v>
      </c>
      <c r="CE106" s="40" t="s">
        <v>348</v>
      </c>
      <c r="CF106" s="40" t="s">
        <v>348</v>
      </c>
      <c r="CG106" s="40" t="s">
        <v>348</v>
      </c>
      <c r="CH106" s="40" t="s">
        <v>348</v>
      </c>
      <c r="CI106" s="40" t="s">
        <v>348</v>
      </c>
      <c r="CJ106" s="41" t="s">
        <v>348</v>
      </c>
      <c r="CK106" s="42" t="s">
        <v>348</v>
      </c>
      <c r="CL106" s="40" t="s">
        <v>348</v>
      </c>
      <c r="CM106" s="40" t="s">
        <v>348</v>
      </c>
      <c r="CN106" s="40" t="s">
        <v>348</v>
      </c>
      <c r="CO106" s="40" t="s">
        <v>348</v>
      </c>
      <c r="CP106" s="40" t="s">
        <v>348</v>
      </c>
      <c r="CQ106" s="40" t="s">
        <v>348</v>
      </c>
      <c r="CR106" s="40" t="s">
        <v>348</v>
      </c>
      <c r="CS106" s="40" t="s">
        <v>348</v>
      </c>
      <c r="CT106" s="44" t="s">
        <v>348</v>
      </c>
      <c r="CU106" s="32" t="s">
        <v>354</v>
      </c>
      <c r="CV106" s="47">
        <v>2</v>
      </c>
      <c r="CW106" s="47">
        <v>3</v>
      </c>
      <c r="CX106" s="47">
        <v>3</v>
      </c>
      <c r="CY106" s="55">
        <v>4</v>
      </c>
      <c r="CZ106" s="34" t="s">
        <v>354</v>
      </c>
      <c r="DA106" s="47">
        <f t="shared" si="77"/>
        <v>2</v>
      </c>
      <c r="DB106" s="47">
        <f t="shared" si="78"/>
        <v>6</v>
      </c>
      <c r="DC106" s="47">
        <f t="shared" si="79"/>
        <v>18</v>
      </c>
      <c r="DD106" s="179">
        <f t="shared" si="80"/>
        <v>72</v>
      </c>
      <c r="DE106" s="32">
        <v>100</v>
      </c>
      <c r="DF106" s="47">
        <v>150</v>
      </c>
      <c r="DG106" s="47">
        <v>300</v>
      </c>
      <c r="DH106" s="47">
        <v>500</v>
      </c>
      <c r="DI106" s="55">
        <v>1500</v>
      </c>
      <c r="DJ106" s="174">
        <v>1</v>
      </c>
      <c r="DK106" s="49">
        <f t="shared" si="81"/>
        <v>0.75</v>
      </c>
      <c r="DL106" s="49">
        <f t="shared" si="82"/>
        <v>0.5</v>
      </c>
      <c r="DM106" s="49">
        <f t="shared" si="83"/>
        <v>0.27777777777777779</v>
      </c>
      <c r="DN106" s="56">
        <f t="shared" si="84"/>
        <v>0.20833333333333331</v>
      </c>
      <c r="DO106" s="45" t="s">
        <v>355</v>
      </c>
      <c r="DP106" s="31" t="s">
        <v>419</v>
      </c>
      <c r="DQ106" s="46">
        <v>4</v>
      </c>
      <c r="DR106" s="32">
        <v>30</v>
      </c>
      <c r="DS106" s="47">
        <v>50</v>
      </c>
      <c r="DT106" s="47">
        <v>23</v>
      </c>
      <c r="DU106" s="47">
        <v>13</v>
      </c>
      <c r="DV106" s="47">
        <v>19</v>
      </c>
      <c r="DW106" s="47">
        <v>66</v>
      </c>
      <c r="DX106" s="47">
        <v>17</v>
      </c>
      <c r="DY106" s="47">
        <v>22</v>
      </c>
      <c r="DZ106" s="48">
        <f t="shared" si="85"/>
        <v>42</v>
      </c>
      <c r="EA106" s="32">
        <f>RANK(DR106,$DR$9:$DR$350,0)</f>
        <v>251</v>
      </c>
      <c r="EB106" s="47">
        <f>RANK(DS106,$DS$9:$DS$350,0)</f>
        <v>103</v>
      </c>
      <c r="EC106" s="47">
        <f>RANK(DT106,$DT$9:$DT$350,0)</f>
        <v>187</v>
      </c>
      <c r="ED106" s="47">
        <f>RANK(DU106,$DU$9:$DU$350,0)</f>
        <v>252</v>
      </c>
      <c r="EE106" s="47">
        <f>RANK(DV106,$DV$9:$DV$350,0)</f>
        <v>130</v>
      </c>
      <c r="EF106" s="47">
        <f>RANK(DW106,$DW$9:$DW$350,0)</f>
        <v>8</v>
      </c>
      <c r="EG106" s="47">
        <f>RANK(DX106,$DX$9:$DX$350,0)</f>
        <v>229</v>
      </c>
      <c r="EH106" s="47">
        <f>RANK(DY106,$DY$9:$DY$350,0)</f>
        <v>210</v>
      </c>
      <c r="EI106" s="48">
        <f>RANK(DZ106,$DZ$9:$DZ$350,0)</f>
        <v>206</v>
      </c>
      <c r="EJ106" s="32">
        <f>COUNTIFS($DR$9:$DR$350,"&gt;"&amp;DR106,$DO$9:$DO$350,DO106)+1</f>
        <v>45</v>
      </c>
      <c r="EK106" s="47">
        <f>COUNTIFS($DS$9:$DS$350,"&gt;"&amp;DS106,$DO$9:$DO$350,DO106)+1</f>
        <v>34</v>
      </c>
      <c r="EL106" s="47">
        <f>COUNTIFS($DT$9:$DT$350,"&gt;"&amp;DT106,$DO$9:$DO$350,DO106)+1</f>
        <v>29</v>
      </c>
      <c r="EM106" s="47">
        <f>COUNTIFS($DU$9:$DU$350,"&gt;"&amp;DU106,$DO$9:$DO$350,DO106)+1</f>
        <v>44</v>
      </c>
      <c r="EN106" s="47">
        <f>COUNTIFS($DV$9:$DV$350,"&gt;"&amp;DV106,$DO$9:$DO$350,DO106)+1</f>
        <v>26</v>
      </c>
      <c r="EO106" s="47">
        <f>COUNTIFS($DW$9:$DW$350,"&gt;"&amp;DW106,$DO$9:$DO$350,DO106)+1</f>
        <v>8</v>
      </c>
      <c r="EP106" s="47">
        <f>COUNTIFS($DX$9:$DX$350,"&gt;"&amp;DX106,$DO$9:$DO$350,DO106)+1</f>
        <v>37</v>
      </c>
      <c r="EQ106" s="47">
        <f>COUNTIFS($DY$9:$DY$350,"&gt;"&amp;DY106,$DO$9:$DO$350,DO106)+1</f>
        <v>33</v>
      </c>
      <c r="ER106" s="48">
        <f>COUNTIFS($DZ$9:$DZ$350,"&gt;"&amp;DZ106,$DO$9:$DO$350,DO106)+1</f>
        <v>32</v>
      </c>
      <c r="ES106" s="164">
        <f t="shared" si="86"/>
        <v>0.59</v>
      </c>
      <c r="ET106" s="165">
        <f t="shared" si="87"/>
        <v>0.98</v>
      </c>
      <c r="EU106" s="165">
        <f t="shared" si="88"/>
        <v>0.45</v>
      </c>
      <c r="EV106" s="165">
        <f t="shared" si="89"/>
        <v>0.25</v>
      </c>
      <c r="EW106" s="165">
        <f t="shared" si="90"/>
        <v>0.37</v>
      </c>
      <c r="EX106" s="165">
        <f t="shared" si="91"/>
        <v>1.29</v>
      </c>
      <c r="EY106" s="165">
        <f t="shared" si="92"/>
        <v>0.33</v>
      </c>
      <c r="EZ106" s="165">
        <f t="shared" si="93"/>
        <v>0.43</v>
      </c>
      <c r="FA106" s="213">
        <f t="shared" si="94"/>
        <v>0.82</v>
      </c>
      <c r="FB106" s="164">
        <f>ROUND(((ES106-AVERAGE(ES$9:ES$350))/STDEVP(ES$9:ES$350)*10+50),2)</f>
        <v>35.54</v>
      </c>
      <c r="FC106" s="165">
        <f>ROUND(((ET106-AVERAGE(ET$9:ET$350))/STDEVP(ET$9:ET$350)*10+50),2)</f>
        <v>57.13</v>
      </c>
      <c r="FD106" s="165">
        <f>ROUND(((EU106-AVERAGE(EU$9:EU$350))/STDEVP(EU$9:EU$350)*10+50),2)</f>
        <v>44.93</v>
      </c>
      <c r="FE106" s="165">
        <f>ROUND(((EV106-AVERAGE(EV$9:EV$350))/STDEVP(EV$9:EV$350)*10+50),2)</f>
        <v>36.840000000000003</v>
      </c>
      <c r="FF106" s="165">
        <f>ROUND(((EW106-AVERAGE(EW$9:EW$350))/STDEVP(EW$9:EW$350)*10+50),2)</f>
        <v>49.14</v>
      </c>
      <c r="FG106" s="165">
        <f>ROUND(((EX106-AVERAGE(EX$9:EX$350))/STDEVP(EX$9:EX$350)*10+50),2)</f>
        <v>83.21</v>
      </c>
      <c r="FH106" s="165">
        <f>ROUND(((EY106-AVERAGE(EY$9:EY$350))/STDEVP(EY$9:EY$350)*10+50),2)</f>
        <v>40.67</v>
      </c>
      <c r="FI106" s="165">
        <f>ROUND(((EZ106-AVERAGE(EZ$9:EZ$350))/STDEVP(EZ$9:EZ$350)*10+50),2)</f>
        <v>43.89</v>
      </c>
      <c r="FJ106" s="166">
        <f>ROUND(((FA106-AVERAGE(FA$9:FA$350))/STDEVP(FA$9:FA$350)*10+50),2)</f>
        <v>44.49</v>
      </c>
      <c r="FK106" s="32">
        <f>RANK(FB106,$FB$9:$FB$350,0)</f>
        <v>296</v>
      </c>
      <c r="FL106" s="47">
        <f>RANK(FC106,$FC$9:$FC$350,0)</f>
        <v>81</v>
      </c>
      <c r="FM106" s="47">
        <f>RANK(FD106,$FD$9:$FD$350,0)</f>
        <v>209</v>
      </c>
      <c r="FN106" s="47">
        <f>RANK(FE106,$FE$9:$FE$350,0)</f>
        <v>304</v>
      </c>
      <c r="FO106" s="47">
        <f>RANK(FF106,$FF$9:$FF$350,0)</f>
        <v>107</v>
      </c>
      <c r="FP106" s="47">
        <f>RANK(FG106,$FG$9:$FG$350,0)</f>
        <v>8</v>
      </c>
      <c r="FQ106" s="47">
        <f>RANK(FH106,$FH$9:$FH$350,0)</f>
        <v>252</v>
      </c>
      <c r="FR106" s="47">
        <f>RANK(FI106,$FI$9:$FI$350,0)</f>
        <v>224</v>
      </c>
      <c r="FS106" s="48">
        <f>RANK(FJ106,$FJ$9:$FJ$350,0)</f>
        <v>202</v>
      </c>
      <c r="FT106" s="164">
        <f>ROUND(AVERAGEIF($DO$9:$DO$347,$DO106,$ES$9:$ES$347),2)</f>
        <v>0.95</v>
      </c>
      <c r="FU106" s="165">
        <f>ROUND(AVERAGEIF($DO$9:$DO$347,$DO106,$ET$9:$ET$347),2)</f>
        <v>0.99</v>
      </c>
      <c r="FV106" s="165">
        <f>ROUND(AVERAGEIF($DO$9:$DO$347,$DO106,$EU$9:$EU$347),2)</f>
        <v>0.44</v>
      </c>
      <c r="FW106" s="165">
        <f>ROUND(AVERAGEIF($DO$9:$DO$347,$DO106,$EV$9:$EV$347),2)</f>
        <v>0.45</v>
      </c>
      <c r="FX106" s="165">
        <f>ROUND(AVERAGEIF($DO$9:$DO$347,$DO106,$EW$9:$EW$347),2)</f>
        <v>0.36</v>
      </c>
      <c r="FY106" s="165">
        <f>ROUND(AVERAGEIF($DO$9:$DO$347,$DO106,$EX$9:$EX$347),2)</f>
        <v>0.84</v>
      </c>
      <c r="FZ106" s="165">
        <f>ROUND(AVERAGEIF($DO$9:$DO$347,$DO106,$EY$9:$EY$347),2)</f>
        <v>0.46</v>
      </c>
      <c r="GA106" s="165">
        <f>ROUND(AVERAGEIF($DO$9:$DO$347,$DO106,$EZ$9:$EZ$347),2)</f>
        <v>0.44</v>
      </c>
      <c r="GB106" s="166">
        <f>ROUND(AVERAGEIF($DO$9:$DO$347,$DO106,$FA$9:$FA$347),2)</f>
        <v>0.8</v>
      </c>
      <c r="GC106" s="239">
        <f t="shared" si="68"/>
        <v>-0.36</v>
      </c>
      <c r="GD106" s="243">
        <f t="shared" si="69"/>
        <v>-1.0000000000000009E-2</v>
      </c>
      <c r="GE106" s="243">
        <f t="shared" si="70"/>
        <v>1.0000000000000009E-2</v>
      </c>
      <c r="GF106" s="243">
        <f t="shared" si="71"/>
        <v>-0.2</v>
      </c>
      <c r="GG106" s="243">
        <f t="shared" si="72"/>
        <v>1.0000000000000009E-2</v>
      </c>
      <c r="GH106" s="243">
        <f t="shared" si="73"/>
        <v>0.45000000000000007</v>
      </c>
      <c r="GI106" s="243">
        <f t="shared" si="74"/>
        <v>-0.13</v>
      </c>
      <c r="GJ106" s="243">
        <f t="shared" si="75"/>
        <v>-1.0000000000000009E-2</v>
      </c>
      <c r="GK106" s="244">
        <f t="shared" si="76"/>
        <v>1.9999999999999907E-2</v>
      </c>
      <c r="GL106" s="238">
        <f>COUNTIFS($ES$9:$ES$350,"&gt;"&amp;ES106,$DO$9:$DO$350,$DO106)+1</f>
        <v>55</v>
      </c>
      <c r="GM106" s="240">
        <f>COUNTIFS($ET$9:$ET$350,"&gt;"&amp;ET106,$DO$9:$DO$350,$DO106)+1</f>
        <v>27</v>
      </c>
      <c r="GN106" s="240">
        <f>COUNTIFS($EU$9:$EU$350,"&gt;"&amp;EU106,$DO$9:$DO$350,$DO106)+1</f>
        <v>24</v>
      </c>
      <c r="GO106" s="240">
        <f>COUNTIFS($EV$9:$EV$350,"&gt;"&amp;EV106,$DO$9:$DO$350,$DO106)+1</f>
        <v>55</v>
      </c>
      <c r="GP106" s="240">
        <f>COUNTIFS($EW$9:$EW$350,"&gt;"&amp;EW106,$DO$9:$DO$350,$DO106)+1</f>
        <v>26</v>
      </c>
      <c r="GQ106" s="240">
        <f>COUNTIFS($EX$9:$EX$350,"&gt;"&amp;EX106,$DO$9:$DO$350,$DO106)+1</f>
        <v>8</v>
      </c>
      <c r="GR106" s="240">
        <f>COUNTIFS($EY$9:$EY$350,"&gt;"&amp;EY106,$DO$9:$DO$350,$DO106)+1</f>
        <v>48</v>
      </c>
      <c r="GS106" s="240">
        <f>COUNTIFS($EZ$9:$EZ$350,"&gt;"&amp;EZ106,$DO$9:$DO$350,$DO106)+1</f>
        <v>27</v>
      </c>
      <c r="GT106" s="241">
        <f>COUNTIFS($FA$9:$FA$350,"&gt;"&amp;FA106,$DO$9:$DO$350,$DO106)+1</f>
        <v>21</v>
      </c>
      <c r="GU106" s="167"/>
      <c r="GV106" s="49"/>
      <c r="GW106" s="49"/>
      <c r="GX106" s="49"/>
      <c r="GY106" s="49"/>
      <c r="GZ106" s="50"/>
      <c r="HA106" s="51"/>
      <c r="HB106" s="52"/>
      <c r="HC106" s="53"/>
      <c r="HD106" s="49"/>
      <c r="HE106" s="49"/>
      <c r="HF106" s="49"/>
      <c r="HG106" s="49"/>
      <c r="HH106" s="49"/>
      <c r="HI106" s="49"/>
      <c r="HJ106" s="144"/>
      <c r="HK106" s="51"/>
      <c r="HL106" s="49"/>
      <c r="HM106" s="49"/>
      <c r="HN106" s="49"/>
      <c r="HO106" s="49"/>
      <c r="HP106" s="49"/>
      <c r="HQ106" s="49"/>
      <c r="HR106" s="150"/>
      <c r="HS106" s="53"/>
      <c r="HT106" s="49"/>
      <c r="HU106" s="49"/>
      <c r="HV106" s="49"/>
      <c r="HW106" s="49"/>
      <c r="HX106" s="49"/>
      <c r="HY106" s="49"/>
      <c r="HZ106" s="144"/>
      <c r="IA106" s="51"/>
      <c r="IB106" s="49"/>
      <c r="IC106" s="49"/>
      <c r="ID106" s="49"/>
      <c r="IE106" s="49"/>
      <c r="IF106" s="49"/>
      <c r="IG106" s="49"/>
      <c r="IH106" s="49"/>
      <c r="II106" s="49"/>
      <c r="IJ106" s="49"/>
      <c r="IK106" s="49"/>
      <c r="IL106" s="49"/>
      <c r="IM106" s="150"/>
      <c r="IN106" s="51"/>
      <c r="IO106" s="49"/>
      <c r="IP106" s="49"/>
      <c r="IQ106" s="49"/>
      <c r="IR106" s="150"/>
      <c r="IS106" s="53"/>
      <c r="IT106" s="49"/>
      <c r="IU106" s="49"/>
      <c r="IV106" s="49"/>
      <c r="IW106" s="49"/>
      <c r="IX106" s="156"/>
      <c r="IY106" s="49"/>
      <c r="IZ106" s="49"/>
      <c r="JA106" s="49"/>
      <c r="JB106" s="49"/>
      <c r="JC106" s="49"/>
      <c r="JD106" s="49"/>
      <c r="JE106" s="49"/>
      <c r="JF106" s="49"/>
      <c r="JG106" s="156"/>
      <c r="JH106" s="49"/>
      <c r="JI106" s="49"/>
      <c r="JJ106" s="49"/>
      <c r="JK106" s="49"/>
      <c r="JL106" s="49"/>
      <c r="JM106" s="49"/>
      <c r="JN106" s="144"/>
      <c r="JO106" s="54"/>
      <c r="JP106" s="55"/>
      <c r="JQ106" s="51"/>
      <c r="JR106" s="49"/>
      <c r="JS106" s="47"/>
      <c r="JT106" s="47"/>
      <c r="JU106" s="47"/>
      <c r="JV106" s="245"/>
      <c r="JW106" s="53"/>
      <c r="JX106" s="49"/>
      <c r="JY106" s="49"/>
      <c r="JZ106" s="49"/>
      <c r="KA106" s="144"/>
      <c r="KB106" s="51"/>
      <c r="KC106" s="49"/>
      <c r="KD106" s="49"/>
      <c r="KE106" s="49"/>
      <c r="KF106" s="49"/>
      <c r="KG106" s="49"/>
      <c r="KH106" s="49"/>
      <c r="KI106" s="49"/>
      <c r="KJ106" s="150"/>
      <c r="KK106" s="53"/>
      <c r="KL106" s="49"/>
      <c r="KM106" s="49"/>
      <c r="KN106" s="49"/>
      <c r="KO106" s="49"/>
      <c r="KP106" s="49"/>
      <c r="KQ106" s="49"/>
      <c r="KR106" s="49"/>
      <c r="KS106" s="49"/>
      <c r="KT106" s="49"/>
      <c r="KU106" s="49"/>
      <c r="KV106" s="49"/>
      <c r="KW106" s="156"/>
      <c r="KX106" s="156"/>
      <c r="KY106" s="156"/>
      <c r="KZ106" s="49"/>
      <c r="LA106" s="49"/>
      <c r="LB106" s="49"/>
      <c r="LC106" s="49"/>
      <c r="LD106" s="49"/>
      <c r="LE106" s="156"/>
      <c r="LF106" s="49"/>
      <c r="LG106" s="49"/>
      <c r="LH106" s="49"/>
      <c r="LI106" s="49"/>
      <c r="LJ106" s="49"/>
      <c r="LK106" s="49"/>
      <c r="LL106" s="49">
        <v>0.03</v>
      </c>
      <c r="LM106" s="49"/>
      <c r="LN106" s="156"/>
      <c r="LO106" s="49"/>
      <c r="LP106" s="49"/>
      <c r="LQ106" s="49"/>
      <c r="LR106" s="49"/>
      <c r="LS106" s="49"/>
      <c r="LT106" s="49"/>
      <c r="LU106" s="56"/>
      <c r="LV106" s="35" t="s">
        <v>550</v>
      </c>
      <c r="LW106" s="36" t="s">
        <v>552</v>
      </c>
      <c r="LX106" s="203"/>
      <c r="LY106" s="204"/>
      <c r="LZ106" s="193"/>
      <c r="MA106" s="5" t="s">
        <v>1</v>
      </c>
    </row>
    <row r="107" spans="1:339" ht="17.25" customHeight="1" x14ac:dyDescent="0.15">
      <c r="A107" s="181">
        <v>99</v>
      </c>
      <c r="B107" s="242" t="s">
        <v>552</v>
      </c>
      <c r="C107" s="37"/>
      <c r="D107" s="37"/>
      <c r="E107" s="38" t="s">
        <v>345</v>
      </c>
      <c r="F107" s="36">
        <v>59</v>
      </c>
      <c r="G107" s="36" t="s">
        <v>346</v>
      </c>
      <c r="H107" s="36"/>
      <c r="I107" s="39" t="s">
        <v>348</v>
      </c>
      <c r="J107" s="40" t="s">
        <v>348</v>
      </c>
      <c r="K107" s="40" t="s">
        <v>348</v>
      </c>
      <c r="L107" s="40" t="s">
        <v>348</v>
      </c>
      <c r="M107" s="40" t="s">
        <v>348</v>
      </c>
      <c r="N107" s="40" t="s">
        <v>348</v>
      </c>
      <c r="O107" s="40" t="s">
        <v>348</v>
      </c>
      <c r="P107" s="40" t="s">
        <v>348</v>
      </c>
      <c r="Q107" s="40" t="s">
        <v>348</v>
      </c>
      <c r="R107" s="41" t="s">
        <v>348</v>
      </c>
      <c r="S107" s="42" t="s">
        <v>348</v>
      </c>
      <c r="T107" s="40" t="s">
        <v>348</v>
      </c>
      <c r="U107" s="40" t="s">
        <v>348</v>
      </c>
      <c r="V107" s="40" t="s">
        <v>348</v>
      </c>
      <c r="W107" s="40" t="s">
        <v>348</v>
      </c>
      <c r="X107" s="40" t="s">
        <v>348</v>
      </c>
      <c r="Y107" s="40" t="s">
        <v>348</v>
      </c>
      <c r="Z107" s="40" t="s">
        <v>348</v>
      </c>
      <c r="AA107" s="40" t="s">
        <v>348</v>
      </c>
      <c r="AB107" s="41" t="s">
        <v>348</v>
      </c>
      <c r="AC107" s="42" t="s">
        <v>348</v>
      </c>
      <c r="AD107" s="40" t="s">
        <v>348</v>
      </c>
      <c r="AE107" s="40" t="s">
        <v>348</v>
      </c>
      <c r="AF107" s="40" t="s">
        <v>348</v>
      </c>
      <c r="AG107" s="40" t="s">
        <v>348</v>
      </c>
      <c r="AH107" s="40" t="s">
        <v>348</v>
      </c>
      <c r="AI107" s="40" t="s">
        <v>348</v>
      </c>
      <c r="AJ107" s="40" t="s">
        <v>348</v>
      </c>
      <c r="AK107" s="40" t="s">
        <v>348</v>
      </c>
      <c r="AL107" s="41" t="s">
        <v>348</v>
      </c>
      <c r="AM107" s="42" t="s">
        <v>348</v>
      </c>
      <c r="AN107" s="40" t="s">
        <v>348</v>
      </c>
      <c r="AO107" s="40" t="s">
        <v>348</v>
      </c>
      <c r="AP107" s="40" t="s">
        <v>348</v>
      </c>
      <c r="AQ107" s="40" t="s">
        <v>348</v>
      </c>
      <c r="AR107" s="40" t="s">
        <v>348</v>
      </c>
      <c r="AS107" s="40" t="s">
        <v>348</v>
      </c>
      <c r="AT107" s="40" t="s">
        <v>347</v>
      </c>
      <c r="AU107" s="40" t="s">
        <v>347</v>
      </c>
      <c r="AV107" s="41" t="s">
        <v>347</v>
      </c>
      <c r="AW107" s="42" t="s">
        <v>347</v>
      </c>
      <c r="AX107" s="40" t="s">
        <v>348</v>
      </c>
      <c r="AY107" s="40" t="s">
        <v>348</v>
      </c>
      <c r="AZ107" s="40" t="s">
        <v>348</v>
      </c>
      <c r="BA107" s="40" t="s">
        <v>348</v>
      </c>
      <c r="BB107" s="40" t="s">
        <v>348</v>
      </c>
      <c r="BC107" s="40" t="s">
        <v>348</v>
      </c>
      <c r="BD107" s="40" t="s">
        <v>348</v>
      </c>
      <c r="BE107" s="40" t="s">
        <v>348</v>
      </c>
      <c r="BF107" s="41" t="s">
        <v>348</v>
      </c>
      <c r="BG107" s="42" t="s">
        <v>348</v>
      </c>
      <c r="BH107" s="40" t="s">
        <v>348</v>
      </c>
      <c r="BI107" s="40" t="s">
        <v>348</v>
      </c>
      <c r="BJ107" s="40" t="s">
        <v>348</v>
      </c>
      <c r="BK107" s="40" t="s">
        <v>348</v>
      </c>
      <c r="BL107" s="40" t="s">
        <v>348</v>
      </c>
      <c r="BM107" s="40" t="s">
        <v>348</v>
      </c>
      <c r="BN107" s="40" t="s">
        <v>348</v>
      </c>
      <c r="BO107" s="40" t="s">
        <v>348</v>
      </c>
      <c r="BP107" s="41" t="s">
        <v>348</v>
      </c>
      <c r="BQ107" s="43" t="s">
        <v>348</v>
      </c>
      <c r="BR107" s="40" t="s">
        <v>348</v>
      </c>
      <c r="BS107" s="40" t="s">
        <v>348</v>
      </c>
      <c r="BT107" s="40" t="s">
        <v>348</v>
      </c>
      <c r="BU107" s="40" t="s">
        <v>348</v>
      </c>
      <c r="BV107" s="40" t="s">
        <v>348</v>
      </c>
      <c r="BW107" s="40" t="s">
        <v>348</v>
      </c>
      <c r="BX107" s="40" t="s">
        <v>348</v>
      </c>
      <c r="BY107" s="40" t="s">
        <v>348</v>
      </c>
      <c r="BZ107" s="41" t="s">
        <v>348</v>
      </c>
      <c r="CA107" s="42" t="s">
        <v>348</v>
      </c>
      <c r="CB107" s="40" t="s">
        <v>348</v>
      </c>
      <c r="CC107" s="40" t="s">
        <v>348</v>
      </c>
      <c r="CD107" s="40" t="s">
        <v>348</v>
      </c>
      <c r="CE107" s="40" t="s">
        <v>348</v>
      </c>
      <c r="CF107" s="40" t="s">
        <v>348</v>
      </c>
      <c r="CG107" s="40" t="s">
        <v>348</v>
      </c>
      <c r="CH107" s="40" t="s">
        <v>348</v>
      </c>
      <c r="CI107" s="40" t="s">
        <v>348</v>
      </c>
      <c r="CJ107" s="41" t="s">
        <v>348</v>
      </c>
      <c r="CK107" s="42" t="s">
        <v>348</v>
      </c>
      <c r="CL107" s="40" t="s">
        <v>348</v>
      </c>
      <c r="CM107" s="40" t="s">
        <v>348</v>
      </c>
      <c r="CN107" s="40" t="s">
        <v>348</v>
      </c>
      <c r="CO107" s="40" t="s">
        <v>348</v>
      </c>
      <c r="CP107" s="40" t="s">
        <v>348</v>
      </c>
      <c r="CQ107" s="40" t="s">
        <v>348</v>
      </c>
      <c r="CR107" s="40" t="s">
        <v>348</v>
      </c>
      <c r="CS107" s="40" t="s">
        <v>348</v>
      </c>
      <c r="CT107" s="44" t="s">
        <v>348</v>
      </c>
      <c r="CU107" s="32" t="s">
        <v>354</v>
      </c>
      <c r="CV107" s="47">
        <v>2</v>
      </c>
      <c r="CW107" s="47">
        <v>3</v>
      </c>
      <c r="CX107" s="47">
        <v>3</v>
      </c>
      <c r="CY107" s="55">
        <v>4</v>
      </c>
      <c r="CZ107" s="34" t="s">
        <v>354</v>
      </c>
      <c r="DA107" s="47">
        <f t="shared" si="77"/>
        <v>2</v>
      </c>
      <c r="DB107" s="47">
        <f t="shared" si="78"/>
        <v>6</v>
      </c>
      <c r="DC107" s="47">
        <f t="shared" si="79"/>
        <v>18</v>
      </c>
      <c r="DD107" s="179">
        <f t="shared" si="80"/>
        <v>72</v>
      </c>
      <c r="DE107" s="32">
        <v>30</v>
      </c>
      <c r="DF107" s="47">
        <v>50</v>
      </c>
      <c r="DG107" s="47">
        <v>90</v>
      </c>
      <c r="DH107" s="47">
        <v>150</v>
      </c>
      <c r="DI107" s="55">
        <v>450</v>
      </c>
      <c r="DJ107" s="174">
        <v>1</v>
      </c>
      <c r="DK107" s="49">
        <f t="shared" si="81"/>
        <v>0.83333333333333337</v>
      </c>
      <c r="DL107" s="49">
        <f t="shared" si="82"/>
        <v>0.5</v>
      </c>
      <c r="DM107" s="49">
        <f t="shared" si="83"/>
        <v>0.27777777777777779</v>
      </c>
      <c r="DN107" s="56">
        <f t="shared" si="84"/>
        <v>0.20833333333333334</v>
      </c>
      <c r="DO107" s="45" t="s">
        <v>363</v>
      </c>
      <c r="DP107" s="31" t="s">
        <v>553</v>
      </c>
      <c r="DQ107" s="46">
        <v>4</v>
      </c>
      <c r="DR107" s="32">
        <v>49</v>
      </c>
      <c r="DS107" s="47">
        <v>59</v>
      </c>
      <c r="DT107" s="47">
        <v>19</v>
      </c>
      <c r="DU107" s="47">
        <v>25</v>
      </c>
      <c r="DV107" s="47">
        <v>38</v>
      </c>
      <c r="DW107" s="47">
        <v>14</v>
      </c>
      <c r="DX107" s="47">
        <v>36</v>
      </c>
      <c r="DY107" s="47">
        <v>35</v>
      </c>
      <c r="DZ107" s="48">
        <f t="shared" si="85"/>
        <v>57</v>
      </c>
      <c r="EA107" s="32">
        <f>RANK(DR107,$DR$9:$DR$350,0)</f>
        <v>177</v>
      </c>
      <c r="EB107" s="47">
        <f>RANK(DS107,$DS$9:$DS$350,0)</f>
        <v>64</v>
      </c>
      <c r="EC107" s="47">
        <f>RANK(DT107,$DT$9:$DT$350,0)</f>
        <v>214</v>
      </c>
      <c r="ED107" s="47">
        <f>RANK(DU107,$DU$9:$DU$350,0)</f>
        <v>162</v>
      </c>
      <c r="EE107" s="47">
        <f>RANK(DV107,$DV$9:$DV$350,0)</f>
        <v>52</v>
      </c>
      <c r="EF107" s="47">
        <f>RANK(DW107,$DW$9:$DW$350,0)</f>
        <v>153</v>
      </c>
      <c r="EG107" s="47">
        <f>RANK(DX107,$DX$9:$DX$350,0)</f>
        <v>136</v>
      </c>
      <c r="EH107" s="47">
        <f>RANK(DY107,$DY$9:$DY$350,0)</f>
        <v>148</v>
      </c>
      <c r="EI107" s="48">
        <f>RANK(DZ107,$DZ$9:$DZ$350,0)</f>
        <v>148</v>
      </c>
      <c r="EJ107" s="32">
        <f>COUNTIFS($DR$9:$DR$350,"&gt;"&amp;DR107,$DO$9:$DO$350,DO107)+1</f>
        <v>31</v>
      </c>
      <c r="EK107" s="47">
        <f>COUNTIFS($DS$9:$DS$350,"&gt;"&amp;DS107,$DO$9:$DO$350,DO107)+1</f>
        <v>36</v>
      </c>
      <c r="EL107" s="47">
        <f>COUNTIFS($DT$9:$DT$350,"&gt;"&amp;DT107,$DO$9:$DO$350,DO107)+1</f>
        <v>24</v>
      </c>
      <c r="EM107" s="47">
        <f>COUNTIFS($DU$9:$DU$350,"&gt;"&amp;DU107,$DO$9:$DO$350,DO107)+1</f>
        <v>27</v>
      </c>
      <c r="EN107" s="47">
        <f>COUNTIFS($DV$9:$DV$350,"&gt;"&amp;DV107,$DO$9:$DO$350,DO107)+1</f>
        <v>42</v>
      </c>
      <c r="EO107" s="47">
        <f>COUNTIFS($DW$9:$DW$350,"&gt;"&amp;DW107,$DO$9:$DO$350,DO107)+1</f>
        <v>34</v>
      </c>
      <c r="EP107" s="47">
        <f>COUNTIFS($DX$9:$DX$350,"&gt;"&amp;DX107,$DO$9:$DO$350,DO107)+1</f>
        <v>31</v>
      </c>
      <c r="EQ107" s="47">
        <f>COUNTIFS($DY$9:$DY$350,"&gt;"&amp;DY107,$DO$9:$DO$350,DO107)+1</f>
        <v>39</v>
      </c>
      <c r="ER107" s="48">
        <f>COUNTIFS($DZ$9:$DZ$350,"&gt;"&amp;DZ107,$DO$9:$DO$350,DO107)+1</f>
        <v>40</v>
      </c>
      <c r="ES107" s="164">
        <f t="shared" si="86"/>
        <v>0.83</v>
      </c>
      <c r="ET107" s="165">
        <f t="shared" si="87"/>
        <v>1</v>
      </c>
      <c r="EU107" s="165">
        <f t="shared" si="88"/>
        <v>0.32</v>
      </c>
      <c r="EV107" s="165">
        <f t="shared" si="89"/>
        <v>0.42</v>
      </c>
      <c r="EW107" s="165">
        <f t="shared" si="90"/>
        <v>0.64</v>
      </c>
      <c r="EX107" s="165">
        <f t="shared" si="91"/>
        <v>0.24</v>
      </c>
      <c r="EY107" s="165">
        <f t="shared" si="92"/>
        <v>0.61</v>
      </c>
      <c r="EZ107" s="165">
        <f t="shared" si="93"/>
        <v>0.59</v>
      </c>
      <c r="FA107" s="213">
        <f t="shared" si="94"/>
        <v>0.97</v>
      </c>
      <c r="FB107" s="164">
        <f>ROUND(((ES107-AVERAGE(ES$9:ES$350))/STDEVP(ES$9:ES$350)*10+50),2)</f>
        <v>44.41</v>
      </c>
      <c r="FC107" s="165">
        <f>ROUND(((ET107-AVERAGE(ET$9:ET$350))/STDEVP(ET$9:ET$350)*10+50),2)</f>
        <v>57.69</v>
      </c>
      <c r="FD107" s="165">
        <f>ROUND(((EU107-AVERAGE(EU$9:EU$350))/STDEVP(EU$9:EU$350)*10+50),2)</f>
        <v>39.86</v>
      </c>
      <c r="FE107" s="165">
        <f>ROUND(((EV107-AVERAGE(EV$9:EV$350))/STDEVP(EV$9:EV$350)*10+50),2)</f>
        <v>45.5</v>
      </c>
      <c r="FF107" s="165">
        <f>ROUND(((EW107-AVERAGE(EW$9:EW$350))/STDEVP(EW$9:EW$350)*10+50),2)</f>
        <v>58.31</v>
      </c>
      <c r="FG107" s="165">
        <f>ROUND(((EX107-AVERAGE(EX$9:EX$350))/STDEVP(EX$9:EX$350)*10+50),2)</f>
        <v>45.99</v>
      </c>
      <c r="FH107" s="165">
        <f>ROUND(((EY107-AVERAGE(EY$9:EY$350))/STDEVP(EY$9:EY$350)*10+50),2)</f>
        <v>49.08</v>
      </c>
      <c r="FI107" s="165">
        <f>ROUND(((EZ107-AVERAGE(EZ$9:EZ$350))/STDEVP(EZ$9:EZ$350)*10+50),2)</f>
        <v>48.69</v>
      </c>
      <c r="FJ107" s="166">
        <f>ROUND(((FA107-AVERAGE(FA$9:FA$350))/STDEVP(FA$9:FA$350)*10+50),2)</f>
        <v>49.82</v>
      </c>
      <c r="FK107" s="32">
        <f>RANK(FB107,$FB$9:$FB$350,0)</f>
        <v>235</v>
      </c>
      <c r="FL107" s="47">
        <f>RANK(FC107,$FC$9:$FC$350,0)</f>
        <v>71</v>
      </c>
      <c r="FM107" s="47">
        <f>RANK(FD107,$FD$9:$FD$350,0)</f>
        <v>280</v>
      </c>
      <c r="FN107" s="47">
        <f>RANK(FE107,$FE$9:$FE$350,0)</f>
        <v>214</v>
      </c>
      <c r="FO107" s="47">
        <f>RANK(FF107,$FF$9:$FF$350,0)</f>
        <v>66</v>
      </c>
      <c r="FP107" s="47">
        <f>RANK(FG107,$FG$9:$FG$350,0)</f>
        <v>174</v>
      </c>
      <c r="FQ107" s="47">
        <f>RANK(FH107,$FH$9:$FH$350,0)</f>
        <v>163</v>
      </c>
      <c r="FR107" s="47">
        <f>RANK(FI107,$FI$9:$FI$350,0)</f>
        <v>175</v>
      </c>
      <c r="FS107" s="48">
        <f>RANK(FJ107,$FJ$9:$FJ$350,0)</f>
        <v>133</v>
      </c>
      <c r="FT107" s="164">
        <f>ROUND(AVERAGEIF($DO$9:$DO$347,$DO107,$ES$9:$ES$347),2)</f>
        <v>0.89</v>
      </c>
      <c r="FU107" s="165">
        <f>ROUND(AVERAGEIF($DO$9:$DO$347,$DO107,$ET$9:$ET$347),2)</f>
        <v>1.1499999999999999</v>
      </c>
      <c r="FV107" s="165">
        <f>ROUND(AVERAGEIF($DO$9:$DO$347,$DO107,$EU$9:$EU$347),2)</f>
        <v>0.32</v>
      </c>
      <c r="FW107" s="165">
        <f>ROUND(AVERAGEIF($DO$9:$DO$347,$DO107,$EV$9:$EV$347),2)</f>
        <v>0.41</v>
      </c>
      <c r="FX107" s="165">
        <f>ROUND(AVERAGEIF($DO$9:$DO$347,$DO107,$EW$9:$EW$347),2)</f>
        <v>0.86</v>
      </c>
      <c r="FY107" s="165">
        <f>ROUND(AVERAGEIF($DO$9:$DO$347,$DO107,$EX$9:$EX$347),2)</f>
        <v>0.3</v>
      </c>
      <c r="FZ107" s="165">
        <f>ROUND(AVERAGEIF($DO$9:$DO$347,$DO107,$EY$9:$EY$347),2)</f>
        <v>0.66</v>
      </c>
      <c r="GA107" s="165">
        <f>ROUND(AVERAGEIF($DO$9:$DO$347,$DO107,$EZ$9:$EZ$347),2)</f>
        <v>0.74</v>
      </c>
      <c r="GB107" s="166">
        <f>ROUND(AVERAGEIF($DO$9:$DO$347,$DO107,$FA$9:$FA$347),2)</f>
        <v>1.18</v>
      </c>
      <c r="GC107" s="239">
        <f t="shared" si="68"/>
        <v>-6.0000000000000053E-2</v>
      </c>
      <c r="GD107" s="243">
        <f t="shared" si="69"/>
        <v>-0.14999999999999991</v>
      </c>
      <c r="GE107" s="243">
        <f t="shared" si="70"/>
        <v>0</v>
      </c>
      <c r="GF107" s="243">
        <f t="shared" si="71"/>
        <v>1.0000000000000009E-2</v>
      </c>
      <c r="GG107" s="243">
        <f t="shared" si="72"/>
        <v>-0.21999999999999997</v>
      </c>
      <c r="GH107" s="243">
        <f t="shared" si="73"/>
        <v>-0.06</v>
      </c>
      <c r="GI107" s="243">
        <f t="shared" si="74"/>
        <v>-5.0000000000000044E-2</v>
      </c>
      <c r="GJ107" s="243">
        <f t="shared" si="75"/>
        <v>-0.15000000000000002</v>
      </c>
      <c r="GK107" s="244">
        <f t="shared" si="76"/>
        <v>-0.20999999999999996</v>
      </c>
      <c r="GL107" s="238">
        <f>COUNTIFS($ES$9:$ES$350,"&gt;"&amp;ES107,$DO$9:$DO$350,$DO107)+1</f>
        <v>41</v>
      </c>
      <c r="GM107" s="240">
        <f>COUNTIFS($ET$9:$ET$350,"&gt;"&amp;ET107,$DO$9:$DO$350,$DO107)+1</f>
        <v>49</v>
      </c>
      <c r="GN107" s="240">
        <f>COUNTIFS($EU$9:$EU$350,"&gt;"&amp;EU107,$DO$9:$DO$350,$DO107)+1</f>
        <v>38</v>
      </c>
      <c r="GO107" s="240">
        <f>COUNTIFS($EV$9:$EV$350,"&gt;"&amp;EV107,$DO$9:$DO$350,$DO107)+1</f>
        <v>36</v>
      </c>
      <c r="GP107" s="240">
        <f>COUNTIFS($EW$9:$EW$350,"&gt;"&amp;EW107,$DO$9:$DO$350,$DO107)+1</f>
        <v>61</v>
      </c>
      <c r="GQ107" s="240">
        <f>COUNTIFS($EX$9:$EX$350,"&gt;"&amp;EX107,$DO$9:$DO$350,$DO107)+1</f>
        <v>46</v>
      </c>
      <c r="GR107" s="240">
        <f>COUNTIFS($EY$9:$EY$350,"&gt;"&amp;EY107,$DO$9:$DO$350,$DO107)+1</f>
        <v>37</v>
      </c>
      <c r="GS107" s="240">
        <f>COUNTIFS($EZ$9:$EZ$350,"&gt;"&amp;EZ107,$DO$9:$DO$350,$DO107)+1</f>
        <v>55</v>
      </c>
      <c r="GT107" s="241">
        <f>COUNTIFS($FA$9:$FA$350,"&gt;"&amp;FA107,$DO$9:$DO$350,$DO107)+1</f>
        <v>50</v>
      </c>
      <c r="GU107" s="167"/>
      <c r="GV107" s="49"/>
      <c r="GW107" s="49"/>
      <c r="GX107" s="49"/>
      <c r="GY107" s="49"/>
      <c r="GZ107" s="50"/>
      <c r="HA107" s="51"/>
      <c r="HB107" s="52"/>
      <c r="HC107" s="53"/>
      <c r="HD107" s="49"/>
      <c r="HE107" s="49"/>
      <c r="HF107" s="49"/>
      <c r="HG107" s="49"/>
      <c r="HH107" s="49"/>
      <c r="HI107" s="49"/>
      <c r="HJ107" s="144"/>
      <c r="HK107" s="51"/>
      <c r="HL107" s="49"/>
      <c r="HM107" s="49"/>
      <c r="HN107" s="49"/>
      <c r="HO107" s="49"/>
      <c r="HP107" s="49"/>
      <c r="HQ107" s="49"/>
      <c r="HR107" s="150"/>
      <c r="HS107" s="53"/>
      <c r="HT107" s="49"/>
      <c r="HU107" s="49"/>
      <c r="HV107" s="49"/>
      <c r="HW107" s="49"/>
      <c r="HX107" s="49"/>
      <c r="HY107" s="49"/>
      <c r="HZ107" s="144"/>
      <c r="IA107" s="51"/>
      <c r="IB107" s="49"/>
      <c r="IC107" s="49"/>
      <c r="ID107" s="49"/>
      <c r="IE107" s="49"/>
      <c r="IF107" s="49"/>
      <c r="IG107" s="49"/>
      <c r="IH107" s="49"/>
      <c r="II107" s="49"/>
      <c r="IJ107" s="49"/>
      <c r="IK107" s="49"/>
      <c r="IL107" s="49"/>
      <c r="IM107" s="150"/>
      <c r="IN107" s="51"/>
      <c r="IO107" s="49"/>
      <c r="IP107" s="49"/>
      <c r="IQ107" s="49"/>
      <c r="IR107" s="150"/>
      <c r="IS107" s="53"/>
      <c r="IT107" s="49"/>
      <c r="IU107" s="49"/>
      <c r="IV107" s="49"/>
      <c r="IW107" s="49"/>
      <c r="IX107" s="156"/>
      <c r="IY107" s="49"/>
      <c r="IZ107" s="49"/>
      <c r="JA107" s="49"/>
      <c r="JB107" s="49"/>
      <c r="JC107" s="49"/>
      <c r="JD107" s="49"/>
      <c r="JE107" s="49"/>
      <c r="JF107" s="49"/>
      <c r="JG107" s="156"/>
      <c r="JH107" s="49"/>
      <c r="JI107" s="49"/>
      <c r="JJ107" s="49"/>
      <c r="JK107" s="49"/>
      <c r="JL107" s="49"/>
      <c r="JM107" s="49"/>
      <c r="JN107" s="144"/>
      <c r="JO107" s="54"/>
      <c r="JP107" s="55"/>
      <c r="JQ107" s="51"/>
      <c r="JR107" s="49"/>
      <c r="JS107" s="47"/>
      <c r="JT107" s="47"/>
      <c r="JU107" s="47"/>
      <c r="JV107" s="245"/>
      <c r="JW107" s="53"/>
      <c r="JX107" s="49"/>
      <c r="JY107" s="49"/>
      <c r="JZ107" s="49"/>
      <c r="KA107" s="144"/>
      <c r="KB107" s="51"/>
      <c r="KC107" s="49"/>
      <c r="KD107" s="49"/>
      <c r="KE107" s="49"/>
      <c r="KF107" s="49"/>
      <c r="KG107" s="49"/>
      <c r="KH107" s="49"/>
      <c r="KI107" s="49"/>
      <c r="KJ107" s="150"/>
      <c r="KK107" s="53"/>
      <c r="KL107" s="49"/>
      <c r="KM107" s="49"/>
      <c r="KN107" s="49"/>
      <c r="KO107" s="49"/>
      <c r="KP107" s="49"/>
      <c r="KQ107" s="49"/>
      <c r="KR107" s="49"/>
      <c r="KS107" s="49"/>
      <c r="KT107" s="49"/>
      <c r="KU107" s="49"/>
      <c r="KV107" s="49"/>
      <c r="KW107" s="156"/>
      <c r="KX107" s="156"/>
      <c r="KY107" s="156"/>
      <c r="KZ107" s="49"/>
      <c r="LA107" s="49"/>
      <c r="LB107" s="49"/>
      <c r="LC107" s="49"/>
      <c r="LD107" s="49"/>
      <c r="LE107" s="156"/>
      <c r="LF107" s="49"/>
      <c r="LG107" s="49"/>
      <c r="LH107" s="49"/>
      <c r="LI107" s="49"/>
      <c r="LJ107" s="49"/>
      <c r="LK107" s="49"/>
      <c r="LL107" s="49"/>
      <c r="LM107" s="49"/>
      <c r="LN107" s="156"/>
      <c r="LO107" s="49"/>
      <c r="LP107" s="49"/>
      <c r="LQ107" s="49"/>
      <c r="LR107" s="49"/>
      <c r="LS107" s="49"/>
      <c r="LT107" s="49"/>
      <c r="LU107" s="56"/>
      <c r="LV107" s="35" t="s">
        <v>551</v>
      </c>
      <c r="LW107" s="36" t="s">
        <v>554</v>
      </c>
      <c r="LX107" s="203" t="s">
        <v>854</v>
      </c>
      <c r="LY107" s="204" t="s">
        <v>996</v>
      </c>
      <c r="LZ107" s="193"/>
      <c r="MA107" s="5" t="s">
        <v>1</v>
      </c>
    </row>
    <row r="108" spans="1:339" ht="17.25" customHeight="1" x14ac:dyDescent="0.15">
      <c r="A108" s="181">
        <v>100</v>
      </c>
      <c r="B108" s="242" t="s">
        <v>554</v>
      </c>
      <c r="C108" s="37"/>
      <c r="D108" s="37"/>
      <c r="E108" s="38" t="s">
        <v>345</v>
      </c>
      <c r="F108" s="36">
        <v>56</v>
      </c>
      <c r="G108" s="36" t="s">
        <v>346</v>
      </c>
      <c r="H108" s="36"/>
      <c r="I108" s="39" t="s">
        <v>348</v>
      </c>
      <c r="J108" s="40" t="s">
        <v>348</v>
      </c>
      <c r="K108" s="40" t="s">
        <v>348</v>
      </c>
      <c r="L108" s="40" t="s">
        <v>348</v>
      </c>
      <c r="M108" s="40" t="s">
        <v>348</v>
      </c>
      <c r="N108" s="40" t="s">
        <v>348</v>
      </c>
      <c r="O108" s="40" t="s">
        <v>348</v>
      </c>
      <c r="P108" s="40" t="s">
        <v>348</v>
      </c>
      <c r="Q108" s="40" t="s">
        <v>348</v>
      </c>
      <c r="R108" s="41" t="s">
        <v>348</v>
      </c>
      <c r="S108" s="42" t="s">
        <v>348</v>
      </c>
      <c r="T108" s="40" t="s">
        <v>348</v>
      </c>
      <c r="U108" s="40" t="s">
        <v>348</v>
      </c>
      <c r="V108" s="40" t="s">
        <v>348</v>
      </c>
      <c r="W108" s="40" t="s">
        <v>348</v>
      </c>
      <c r="X108" s="40" t="s">
        <v>348</v>
      </c>
      <c r="Y108" s="40" t="s">
        <v>348</v>
      </c>
      <c r="Z108" s="40" t="s">
        <v>348</v>
      </c>
      <c r="AA108" s="40" t="s">
        <v>348</v>
      </c>
      <c r="AB108" s="41" t="s">
        <v>348</v>
      </c>
      <c r="AC108" s="42" t="s">
        <v>348</v>
      </c>
      <c r="AD108" s="40" t="s">
        <v>348</v>
      </c>
      <c r="AE108" s="40" t="s">
        <v>348</v>
      </c>
      <c r="AF108" s="40" t="s">
        <v>348</v>
      </c>
      <c r="AG108" s="40" t="s">
        <v>348</v>
      </c>
      <c r="AH108" s="40" t="s">
        <v>348</v>
      </c>
      <c r="AI108" s="40" t="s">
        <v>348</v>
      </c>
      <c r="AJ108" s="40" t="s">
        <v>348</v>
      </c>
      <c r="AK108" s="40" t="s">
        <v>348</v>
      </c>
      <c r="AL108" s="41" t="s">
        <v>348</v>
      </c>
      <c r="AM108" s="42" t="s">
        <v>348</v>
      </c>
      <c r="AN108" s="40" t="s">
        <v>348</v>
      </c>
      <c r="AO108" s="40" t="s">
        <v>348</v>
      </c>
      <c r="AP108" s="40" t="s">
        <v>348</v>
      </c>
      <c r="AQ108" s="40" t="s">
        <v>348</v>
      </c>
      <c r="AR108" s="40" t="s">
        <v>347</v>
      </c>
      <c r="AS108" s="40" t="s">
        <v>347</v>
      </c>
      <c r="AT108" s="40" t="s">
        <v>347</v>
      </c>
      <c r="AU108" s="40" t="s">
        <v>347</v>
      </c>
      <c r="AV108" s="41" t="s">
        <v>348</v>
      </c>
      <c r="AW108" s="42" t="s">
        <v>348</v>
      </c>
      <c r="AX108" s="40" t="s">
        <v>348</v>
      </c>
      <c r="AY108" s="40" t="s">
        <v>348</v>
      </c>
      <c r="AZ108" s="40" t="s">
        <v>348</v>
      </c>
      <c r="BA108" s="40" t="s">
        <v>348</v>
      </c>
      <c r="BB108" s="40" t="s">
        <v>348</v>
      </c>
      <c r="BC108" s="40" t="s">
        <v>348</v>
      </c>
      <c r="BD108" s="40" t="s">
        <v>348</v>
      </c>
      <c r="BE108" s="40" t="s">
        <v>348</v>
      </c>
      <c r="BF108" s="41" t="s">
        <v>348</v>
      </c>
      <c r="BG108" s="42" t="s">
        <v>348</v>
      </c>
      <c r="BH108" s="40" t="s">
        <v>348</v>
      </c>
      <c r="BI108" s="40" t="s">
        <v>348</v>
      </c>
      <c r="BJ108" s="40" t="s">
        <v>348</v>
      </c>
      <c r="BK108" s="40" t="s">
        <v>348</v>
      </c>
      <c r="BL108" s="40" t="s">
        <v>348</v>
      </c>
      <c r="BM108" s="40" t="s">
        <v>348</v>
      </c>
      <c r="BN108" s="40" t="s">
        <v>348</v>
      </c>
      <c r="BO108" s="40" t="s">
        <v>348</v>
      </c>
      <c r="BP108" s="41" t="s">
        <v>348</v>
      </c>
      <c r="BQ108" s="43" t="s">
        <v>348</v>
      </c>
      <c r="BR108" s="40" t="s">
        <v>348</v>
      </c>
      <c r="BS108" s="40" t="s">
        <v>348</v>
      </c>
      <c r="BT108" s="40" t="s">
        <v>348</v>
      </c>
      <c r="BU108" s="40" t="s">
        <v>348</v>
      </c>
      <c r="BV108" s="40" t="s">
        <v>348</v>
      </c>
      <c r="BW108" s="40" t="s">
        <v>348</v>
      </c>
      <c r="BX108" s="40" t="s">
        <v>348</v>
      </c>
      <c r="BY108" s="40" t="s">
        <v>348</v>
      </c>
      <c r="BZ108" s="41" t="s">
        <v>348</v>
      </c>
      <c r="CA108" s="42" t="s">
        <v>348</v>
      </c>
      <c r="CB108" s="40" t="s">
        <v>348</v>
      </c>
      <c r="CC108" s="40" t="s">
        <v>348</v>
      </c>
      <c r="CD108" s="40" t="s">
        <v>348</v>
      </c>
      <c r="CE108" s="40" t="s">
        <v>348</v>
      </c>
      <c r="CF108" s="40" t="s">
        <v>348</v>
      </c>
      <c r="CG108" s="40" t="s">
        <v>348</v>
      </c>
      <c r="CH108" s="40" t="s">
        <v>348</v>
      </c>
      <c r="CI108" s="40" t="s">
        <v>348</v>
      </c>
      <c r="CJ108" s="41" t="s">
        <v>348</v>
      </c>
      <c r="CK108" s="42" t="s">
        <v>348</v>
      </c>
      <c r="CL108" s="40" t="s">
        <v>348</v>
      </c>
      <c r="CM108" s="40" t="s">
        <v>348</v>
      </c>
      <c r="CN108" s="40" t="s">
        <v>348</v>
      </c>
      <c r="CO108" s="40" t="s">
        <v>348</v>
      </c>
      <c r="CP108" s="40" t="s">
        <v>348</v>
      </c>
      <c r="CQ108" s="40" t="s">
        <v>348</v>
      </c>
      <c r="CR108" s="40" t="s">
        <v>348</v>
      </c>
      <c r="CS108" s="40" t="s">
        <v>348</v>
      </c>
      <c r="CT108" s="44" t="s">
        <v>348</v>
      </c>
      <c r="CU108" s="32" t="s">
        <v>354</v>
      </c>
      <c r="CV108" s="47">
        <v>2</v>
      </c>
      <c r="CW108" s="47">
        <v>3</v>
      </c>
      <c r="CX108" s="47">
        <v>3</v>
      </c>
      <c r="CY108" s="55">
        <v>4</v>
      </c>
      <c r="CZ108" s="34" t="s">
        <v>354</v>
      </c>
      <c r="DA108" s="47">
        <f t="shared" si="77"/>
        <v>2</v>
      </c>
      <c r="DB108" s="47">
        <f t="shared" si="78"/>
        <v>6</v>
      </c>
      <c r="DC108" s="47">
        <f t="shared" si="79"/>
        <v>18</v>
      </c>
      <c r="DD108" s="179">
        <f t="shared" si="80"/>
        <v>72</v>
      </c>
      <c r="DE108" s="32">
        <v>30</v>
      </c>
      <c r="DF108" s="47">
        <v>50</v>
      </c>
      <c r="DG108" s="47">
        <v>90</v>
      </c>
      <c r="DH108" s="47">
        <v>150</v>
      </c>
      <c r="DI108" s="55">
        <v>450</v>
      </c>
      <c r="DJ108" s="174">
        <v>1</v>
      </c>
      <c r="DK108" s="49">
        <f t="shared" si="81"/>
        <v>0.83333333333333337</v>
      </c>
      <c r="DL108" s="49">
        <f t="shared" si="82"/>
        <v>0.5</v>
      </c>
      <c r="DM108" s="49">
        <f t="shared" si="83"/>
        <v>0.27777777777777779</v>
      </c>
      <c r="DN108" s="56">
        <f t="shared" si="84"/>
        <v>0.20833333333333334</v>
      </c>
      <c r="DO108" s="45" t="s">
        <v>357</v>
      </c>
      <c r="DP108" s="31" t="s">
        <v>419</v>
      </c>
      <c r="DQ108" s="46">
        <v>4</v>
      </c>
      <c r="DR108" s="32">
        <v>50</v>
      </c>
      <c r="DS108" s="47">
        <v>18</v>
      </c>
      <c r="DT108" s="47">
        <v>36</v>
      </c>
      <c r="DU108" s="47">
        <v>23</v>
      </c>
      <c r="DV108" s="47">
        <v>7</v>
      </c>
      <c r="DW108" s="47">
        <v>7</v>
      </c>
      <c r="DX108" s="47">
        <v>40</v>
      </c>
      <c r="DY108" s="47">
        <v>49</v>
      </c>
      <c r="DZ108" s="48">
        <f t="shared" si="85"/>
        <v>43</v>
      </c>
      <c r="EA108" s="32">
        <f>RANK(DR108,$DR$9:$DR$350,0)</f>
        <v>174</v>
      </c>
      <c r="EB108" s="47">
        <f>RANK(DS108,$DS$9:$DS$350,0)</f>
        <v>250</v>
      </c>
      <c r="EC108" s="47">
        <f>RANK(DT108,$DT$9:$DT$350,0)</f>
        <v>115</v>
      </c>
      <c r="ED108" s="47">
        <f>RANK(DU108,$DU$9:$DU$350,0)</f>
        <v>174</v>
      </c>
      <c r="EE108" s="47">
        <f>RANK(DV108,$DV$9:$DV$350,0)</f>
        <v>263</v>
      </c>
      <c r="EF108" s="47">
        <f>RANK(DW108,$DW$9:$DW$350,0)</f>
        <v>247</v>
      </c>
      <c r="EG108" s="47">
        <f>RANK(DX108,$DX$9:$DX$350,0)</f>
        <v>120</v>
      </c>
      <c r="EH108" s="47">
        <f>RANK(DY108,$DY$9:$DY$350,0)</f>
        <v>91</v>
      </c>
      <c r="EI108" s="48">
        <f>RANK(DZ108,$DZ$9:$DZ$350,0)</f>
        <v>197</v>
      </c>
      <c r="EJ108" s="32">
        <f>COUNTIFS($DR$9:$DR$350,"&gt;"&amp;DR108,$DO$9:$DO$350,DO108)+1</f>
        <v>37</v>
      </c>
      <c r="EK108" s="47">
        <f>COUNTIFS($DS$9:$DS$350,"&gt;"&amp;DS108,$DO$9:$DO$350,DO108)+1</f>
        <v>36</v>
      </c>
      <c r="EL108" s="47">
        <f>COUNTIFS($DT$9:$DT$350,"&gt;"&amp;DT108,$DO$9:$DO$350,DO108)+1</f>
        <v>41</v>
      </c>
      <c r="EM108" s="47">
        <f>COUNTIFS($DU$9:$DU$350,"&gt;"&amp;DU108,$DO$9:$DO$350,DO108)+1</f>
        <v>31</v>
      </c>
      <c r="EN108" s="47">
        <f>COUNTIFS($DV$9:$DV$350,"&gt;"&amp;DV108,$DO$9:$DO$350,DO108)+1</f>
        <v>39</v>
      </c>
      <c r="EO108" s="47">
        <f>COUNTIFS($DW$9:$DW$350,"&gt;"&amp;DW108,$DO$9:$DO$350,DO108)+1</f>
        <v>38</v>
      </c>
      <c r="EP108" s="47">
        <f>COUNTIFS($DX$9:$DX$350,"&gt;"&amp;DX108,$DO$9:$DO$350,DO108)+1</f>
        <v>36</v>
      </c>
      <c r="EQ108" s="47">
        <f>COUNTIFS($DY$9:$DY$350,"&gt;"&amp;DY108,$DO$9:$DO$350,DO108)+1</f>
        <v>33</v>
      </c>
      <c r="ER108" s="48">
        <f>COUNTIFS($DZ$9:$DZ$350,"&gt;"&amp;DZ108,$DO$9:$DO$350,DO108)+1</f>
        <v>42</v>
      </c>
      <c r="ES108" s="164">
        <f t="shared" si="86"/>
        <v>0.89</v>
      </c>
      <c r="ET108" s="165">
        <f t="shared" si="87"/>
        <v>0.32</v>
      </c>
      <c r="EU108" s="165">
        <f t="shared" si="88"/>
        <v>0.64</v>
      </c>
      <c r="EV108" s="165">
        <f t="shared" si="89"/>
        <v>0.41</v>
      </c>
      <c r="EW108" s="165">
        <f t="shared" si="90"/>
        <v>0.13</v>
      </c>
      <c r="EX108" s="165">
        <f t="shared" si="91"/>
        <v>0.13</v>
      </c>
      <c r="EY108" s="165">
        <f t="shared" si="92"/>
        <v>0.71</v>
      </c>
      <c r="EZ108" s="165">
        <f t="shared" si="93"/>
        <v>0.88</v>
      </c>
      <c r="FA108" s="213">
        <f t="shared" si="94"/>
        <v>0.77</v>
      </c>
      <c r="FB108" s="164">
        <f>ROUND(((ES108-AVERAGE(ES$9:ES$350))/STDEVP(ES$9:ES$350)*10+50),2)</f>
        <v>46.63</v>
      </c>
      <c r="FC108" s="165">
        <f>ROUND(((ET108-AVERAGE(ET$9:ET$350))/STDEVP(ET$9:ET$350)*10+50),2)</f>
        <v>38.68</v>
      </c>
      <c r="FD108" s="165">
        <f>ROUND(((EU108-AVERAGE(EU$9:EU$350))/STDEVP(EU$9:EU$350)*10+50),2)</f>
        <v>52.34</v>
      </c>
      <c r="FE108" s="165">
        <f>ROUND(((EV108-AVERAGE(EV$9:EV$350))/STDEVP(EV$9:EV$350)*10+50),2)</f>
        <v>44.99</v>
      </c>
      <c r="FF108" s="165">
        <f>ROUND(((EW108-AVERAGE(EW$9:EW$350))/STDEVP(EW$9:EW$350)*10+50),2)</f>
        <v>40.98</v>
      </c>
      <c r="FG108" s="165">
        <f>ROUND(((EX108-AVERAGE(EX$9:EX$350))/STDEVP(EX$9:EX$350)*10+50),2)</f>
        <v>42.1</v>
      </c>
      <c r="FH108" s="165">
        <f>ROUND(((EY108-AVERAGE(EY$9:EY$350))/STDEVP(EY$9:EY$350)*10+50),2)</f>
        <v>52.09</v>
      </c>
      <c r="FI108" s="165">
        <f>ROUND(((EZ108-AVERAGE(EZ$9:EZ$350))/STDEVP(EZ$9:EZ$350)*10+50),2)</f>
        <v>57.38</v>
      </c>
      <c r="FJ108" s="166">
        <f>ROUND(((FA108-AVERAGE(FA$9:FA$350))/STDEVP(FA$9:FA$350)*10+50),2)</f>
        <v>42.71</v>
      </c>
      <c r="FK108" s="32">
        <f>RANK(FB108,$FB$9:$FB$350,0)</f>
        <v>208</v>
      </c>
      <c r="FL108" s="47">
        <f>RANK(FC108,$FC$9:$FC$350,0)</f>
        <v>284</v>
      </c>
      <c r="FM108" s="47">
        <f>RANK(FD108,$FD$9:$FD$350,0)</f>
        <v>111</v>
      </c>
      <c r="FN108" s="47">
        <f>RANK(FE108,$FE$9:$FE$350,0)</f>
        <v>225</v>
      </c>
      <c r="FO108" s="47">
        <f>RANK(FF108,$FF$9:$FF$350,0)</f>
        <v>296</v>
      </c>
      <c r="FP108" s="47">
        <f>RANK(FG108,$FG$9:$FG$350,0)</f>
        <v>287</v>
      </c>
      <c r="FQ108" s="47">
        <f>RANK(FH108,$FH$9:$FH$350,0)</f>
        <v>131</v>
      </c>
      <c r="FR108" s="47">
        <f>RANK(FI108,$FI$9:$FI$350,0)</f>
        <v>76</v>
      </c>
      <c r="FS108" s="48">
        <f>RANK(FJ108,$FJ$9:$FJ$350,0)</f>
        <v>236</v>
      </c>
      <c r="FT108" s="164">
        <f>ROUND(AVERAGEIF($DO$9:$DO$347,$DO108,$ES$9:$ES$347),2)</f>
        <v>0.97</v>
      </c>
      <c r="FU108" s="165">
        <f>ROUND(AVERAGEIF($DO$9:$DO$347,$DO108,$ET$9:$ET$347),2)</f>
        <v>0.37</v>
      </c>
      <c r="FV108" s="165">
        <f>ROUND(AVERAGEIF($DO$9:$DO$347,$DO108,$EU$9:$EU$347),2)</f>
        <v>0.82</v>
      </c>
      <c r="FW108" s="165">
        <f>ROUND(AVERAGEIF($DO$9:$DO$347,$DO108,$EV$9:$EV$347),2)</f>
        <v>0.42</v>
      </c>
      <c r="FX108" s="165">
        <f>ROUND(AVERAGEIF($DO$9:$DO$347,$DO108,$EW$9:$EW$347),2)</f>
        <v>0.16</v>
      </c>
      <c r="FY108" s="165">
        <f>ROUND(AVERAGEIF($DO$9:$DO$347,$DO108,$EX$9:$EX$347),2)</f>
        <v>0.15</v>
      </c>
      <c r="FZ108" s="165">
        <f>ROUND(AVERAGEIF($DO$9:$DO$347,$DO108,$EY$9:$EY$347),2)</f>
        <v>0.78</v>
      </c>
      <c r="GA108" s="165">
        <f>ROUND(AVERAGEIF($DO$9:$DO$347,$DO108,$EZ$9:$EZ$347),2)</f>
        <v>0.92</v>
      </c>
      <c r="GB108" s="166">
        <f>ROUND(AVERAGEIF($DO$9:$DO$347,$DO108,$FA$9:$FA$347),2)</f>
        <v>0.98</v>
      </c>
      <c r="GC108" s="239">
        <f t="shared" si="68"/>
        <v>-7.999999999999996E-2</v>
      </c>
      <c r="GD108" s="243">
        <f t="shared" si="69"/>
        <v>-4.9999999999999989E-2</v>
      </c>
      <c r="GE108" s="243">
        <f t="shared" si="70"/>
        <v>-0.17999999999999994</v>
      </c>
      <c r="GF108" s="243">
        <f t="shared" si="71"/>
        <v>-1.0000000000000009E-2</v>
      </c>
      <c r="GG108" s="243">
        <f t="shared" si="72"/>
        <v>-0.03</v>
      </c>
      <c r="GH108" s="243">
        <f t="shared" si="73"/>
        <v>-1.999999999999999E-2</v>
      </c>
      <c r="GI108" s="243">
        <f t="shared" si="74"/>
        <v>-7.0000000000000062E-2</v>
      </c>
      <c r="GJ108" s="243">
        <f t="shared" si="75"/>
        <v>-4.0000000000000036E-2</v>
      </c>
      <c r="GK108" s="244">
        <f t="shared" si="76"/>
        <v>-0.20999999999999996</v>
      </c>
      <c r="GL108" s="238">
        <f>COUNTIFS($ES$9:$ES$350,"&gt;"&amp;ES108,$DO$9:$DO$350,$DO108)+1</f>
        <v>40</v>
      </c>
      <c r="GM108" s="240">
        <f>COUNTIFS($ET$9:$ET$350,"&gt;"&amp;ET108,$DO$9:$DO$350,$DO108)+1</f>
        <v>38</v>
      </c>
      <c r="GN108" s="240">
        <f>COUNTIFS($EU$9:$EU$350,"&gt;"&amp;EU108,$DO$9:$DO$350,$DO108)+1</f>
        <v>50</v>
      </c>
      <c r="GO108" s="240">
        <f>COUNTIFS($EV$9:$EV$350,"&gt;"&amp;EV108,$DO$9:$DO$350,$DO108)+1</f>
        <v>31</v>
      </c>
      <c r="GP108" s="240">
        <f>COUNTIFS($EW$9:$EW$350,"&gt;"&amp;EW108,$DO$9:$DO$350,$DO108)+1</f>
        <v>39</v>
      </c>
      <c r="GQ108" s="240">
        <f>COUNTIFS($EX$9:$EX$350,"&gt;"&amp;EX108,$DO$9:$DO$350,$DO108)+1</f>
        <v>39</v>
      </c>
      <c r="GR108" s="240">
        <f>COUNTIFS($EY$9:$EY$350,"&gt;"&amp;EY108,$DO$9:$DO$350,$DO108)+1</f>
        <v>43</v>
      </c>
      <c r="GS108" s="240">
        <f>COUNTIFS($EZ$9:$EZ$350,"&gt;"&amp;EZ108,$DO$9:$DO$350,$DO108)+1</f>
        <v>36</v>
      </c>
      <c r="GT108" s="241">
        <f>COUNTIFS($FA$9:$FA$350,"&gt;"&amp;FA108,$DO$9:$DO$350,$DO108)+1</f>
        <v>50</v>
      </c>
      <c r="GU108" s="167"/>
      <c r="GV108" s="49"/>
      <c r="GW108" s="49"/>
      <c r="GX108" s="49"/>
      <c r="GY108" s="49"/>
      <c r="GZ108" s="50"/>
      <c r="HA108" s="51"/>
      <c r="HB108" s="52"/>
      <c r="HC108" s="53"/>
      <c r="HD108" s="49"/>
      <c r="HE108" s="49"/>
      <c r="HF108" s="49"/>
      <c r="HG108" s="49"/>
      <c r="HH108" s="49"/>
      <c r="HI108" s="49"/>
      <c r="HJ108" s="144"/>
      <c r="HK108" s="51"/>
      <c r="HL108" s="49"/>
      <c r="HM108" s="49"/>
      <c r="HN108" s="49"/>
      <c r="HO108" s="49"/>
      <c r="HP108" s="49"/>
      <c r="HQ108" s="49"/>
      <c r="HR108" s="150"/>
      <c r="HS108" s="53"/>
      <c r="HT108" s="49"/>
      <c r="HU108" s="49"/>
      <c r="HV108" s="49"/>
      <c r="HW108" s="49"/>
      <c r="HX108" s="49"/>
      <c r="HY108" s="49"/>
      <c r="HZ108" s="144"/>
      <c r="IA108" s="51"/>
      <c r="IB108" s="49"/>
      <c r="IC108" s="49"/>
      <c r="ID108" s="49"/>
      <c r="IE108" s="49"/>
      <c r="IF108" s="49"/>
      <c r="IG108" s="49"/>
      <c r="IH108" s="49"/>
      <c r="II108" s="49"/>
      <c r="IJ108" s="49"/>
      <c r="IK108" s="49"/>
      <c r="IL108" s="49"/>
      <c r="IM108" s="150"/>
      <c r="IN108" s="51"/>
      <c r="IO108" s="49"/>
      <c r="IP108" s="49"/>
      <c r="IQ108" s="49"/>
      <c r="IR108" s="150"/>
      <c r="IS108" s="53"/>
      <c r="IT108" s="49"/>
      <c r="IU108" s="49"/>
      <c r="IV108" s="49"/>
      <c r="IW108" s="49"/>
      <c r="IX108" s="156"/>
      <c r="IY108" s="49"/>
      <c r="IZ108" s="49"/>
      <c r="JA108" s="49"/>
      <c r="JB108" s="49"/>
      <c r="JC108" s="49"/>
      <c r="JD108" s="49"/>
      <c r="JE108" s="49"/>
      <c r="JF108" s="49"/>
      <c r="JG108" s="156"/>
      <c r="JH108" s="49"/>
      <c r="JI108" s="49"/>
      <c r="JJ108" s="49"/>
      <c r="JK108" s="49"/>
      <c r="JL108" s="49"/>
      <c r="JM108" s="49"/>
      <c r="JN108" s="144"/>
      <c r="JO108" s="54"/>
      <c r="JP108" s="55"/>
      <c r="JQ108" s="51"/>
      <c r="JR108" s="49"/>
      <c r="JS108" s="47"/>
      <c r="JT108" s="47"/>
      <c r="JU108" s="47"/>
      <c r="JV108" s="245"/>
      <c r="JW108" s="53"/>
      <c r="JX108" s="49"/>
      <c r="JY108" s="49"/>
      <c r="JZ108" s="49"/>
      <c r="KA108" s="144"/>
      <c r="KB108" s="51"/>
      <c r="KC108" s="49"/>
      <c r="KD108" s="49"/>
      <c r="KE108" s="49"/>
      <c r="KF108" s="49"/>
      <c r="KG108" s="49"/>
      <c r="KH108" s="49"/>
      <c r="KI108" s="49"/>
      <c r="KJ108" s="150"/>
      <c r="KK108" s="53"/>
      <c r="KL108" s="49"/>
      <c r="KM108" s="49"/>
      <c r="KN108" s="49"/>
      <c r="KO108" s="49"/>
      <c r="KP108" s="49"/>
      <c r="KQ108" s="49"/>
      <c r="KR108" s="49"/>
      <c r="KS108" s="49"/>
      <c r="KT108" s="49"/>
      <c r="KU108" s="49"/>
      <c r="KV108" s="49"/>
      <c r="KW108" s="156"/>
      <c r="KX108" s="156"/>
      <c r="KY108" s="156"/>
      <c r="KZ108" s="49"/>
      <c r="LA108" s="49"/>
      <c r="LB108" s="49"/>
      <c r="LC108" s="49"/>
      <c r="LD108" s="49"/>
      <c r="LE108" s="156"/>
      <c r="LF108" s="49"/>
      <c r="LG108" s="49"/>
      <c r="LH108" s="49"/>
      <c r="LI108" s="49"/>
      <c r="LJ108" s="49"/>
      <c r="LK108" s="49"/>
      <c r="LL108" s="49"/>
      <c r="LM108" s="49"/>
      <c r="LN108" s="156"/>
      <c r="LO108" s="49"/>
      <c r="LP108" s="49"/>
      <c r="LQ108" s="49"/>
      <c r="LR108" s="49"/>
      <c r="LS108" s="49"/>
      <c r="LT108" s="49"/>
      <c r="LU108" s="56"/>
      <c r="LV108" s="35" t="s">
        <v>552</v>
      </c>
      <c r="LW108" s="36" t="s">
        <v>555</v>
      </c>
      <c r="LX108" s="203" t="s">
        <v>855</v>
      </c>
      <c r="LY108" s="204" t="s">
        <v>996</v>
      </c>
      <c r="LZ108" s="193"/>
      <c r="MA108" s="5" t="s">
        <v>1</v>
      </c>
    </row>
    <row r="109" spans="1:339" ht="17.25" customHeight="1" x14ac:dyDescent="0.15">
      <c r="A109" s="181">
        <v>101</v>
      </c>
      <c r="B109" s="242" t="s">
        <v>555</v>
      </c>
      <c r="C109" s="37"/>
      <c r="D109" s="37"/>
      <c r="E109" s="38" t="s">
        <v>345</v>
      </c>
      <c r="F109" s="36">
        <v>53</v>
      </c>
      <c r="G109" s="36" t="s">
        <v>346</v>
      </c>
      <c r="H109" s="36"/>
      <c r="I109" s="39" t="s">
        <v>348</v>
      </c>
      <c r="J109" s="40" t="s">
        <v>348</v>
      </c>
      <c r="K109" s="40" t="s">
        <v>348</v>
      </c>
      <c r="L109" s="40" t="s">
        <v>348</v>
      </c>
      <c r="M109" s="40" t="s">
        <v>348</v>
      </c>
      <c r="N109" s="40" t="s">
        <v>348</v>
      </c>
      <c r="O109" s="40" t="s">
        <v>348</v>
      </c>
      <c r="P109" s="40" t="s">
        <v>348</v>
      </c>
      <c r="Q109" s="40" t="s">
        <v>348</v>
      </c>
      <c r="R109" s="41" t="s">
        <v>348</v>
      </c>
      <c r="S109" s="42" t="s">
        <v>348</v>
      </c>
      <c r="T109" s="40" t="s">
        <v>348</v>
      </c>
      <c r="U109" s="40" t="s">
        <v>348</v>
      </c>
      <c r="V109" s="40" t="s">
        <v>348</v>
      </c>
      <c r="W109" s="40" t="s">
        <v>348</v>
      </c>
      <c r="X109" s="40" t="s">
        <v>348</v>
      </c>
      <c r="Y109" s="40" t="s">
        <v>348</v>
      </c>
      <c r="Z109" s="40" t="s">
        <v>348</v>
      </c>
      <c r="AA109" s="40" t="s">
        <v>348</v>
      </c>
      <c r="AB109" s="41" t="s">
        <v>348</v>
      </c>
      <c r="AC109" s="42" t="s">
        <v>348</v>
      </c>
      <c r="AD109" s="40" t="s">
        <v>348</v>
      </c>
      <c r="AE109" s="40" t="s">
        <v>348</v>
      </c>
      <c r="AF109" s="40" t="s">
        <v>348</v>
      </c>
      <c r="AG109" s="40" t="s">
        <v>348</v>
      </c>
      <c r="AH109" s="40" t="s">
        <v>348</v>
      </c>
      <c r="AI109" s="40" t="s">
        <v>348</v>
      </c>
      <c r="AJ109" s="40" t="s">
        <v>348</v>
      </c>
      <c r="AK109" s="40" t="s">
        <v>348</v>
      </c>
      <c r="AL109" s="41" t="s">
        <v>348</v>
      </c>
      <c r="AM109" s="42" t="s">
        <v>348</v>
      </c>
      <c r="AN109" s="40" t="s">
        <v>347</v>
      </c>
      <c r="AO109" s="40" t="s">
        <v>347</v>
      </c>
      <c r="AP109" s="40" t="s">
        <v>347</v>
      </c>
      <c r="AQ109" s="40" t="s">
        <v>347</v>
      </c>
      <c r="AR109" s="40" t="s">
        <v>347</v>
      </c>
      <c r="AS109" s="40" t="s">
        <v>347</v>
      </c>
      <c r="AT109" s="40" t="s">
        <v>347</v>
      </c>
      <c r="AU109" s="40" t="s">
        <v>348</v>
      </c>
      <c r="AV109" s="41" t="s">
        <v>348</v>
      </c>
      <c r="AW109" s="42" t="s">
        <v>348</v>
      </c>
      <c r="AX109" s="40" t="s">
        <v>348</v>
      </c>
      <c r="AY109" s="40" t="s">
        <v>348</v>
      </c>
      <c r="AZ109" s="40" t="s">
        <v>348</v>
      </c>
      <c r="BA109" s="40" t="s">
        <v>348</v>
      </c>
      <c r="BB109" s="40" t="s">
        <v>348</v>
      </c>
      <c r="BC109" s="40" t="s">
        <v>348</v>
      </c>
      <c r="BD109" s="40" t="s">
        <v>348</v>
      </c>
      <c r="BE109" s="40" t="s">
        <v>348</v>
      </c>
      <c r="BF109" s="41" t="s">
        <v>348</v>
      </c>
      <c r="BG109" s="42" t="s">
        <v>348</v>
      </c>
      <c r="BH109" s="40" t="s">
        <v>348</v>
      </c>
      <c r="BI109" s="40" t="s">
        <v>348</v>
      </c>
      <c r="BJ109" s="40" t="s">
        <v>348</v>
      </c>
      <c r="BK109" s="40" t="s">
        <v>348</v>
      </c>
      <c r="BL109" s="40" t="s">
        <v>348</v>
      </c>
      <c r="BM109" s="40" t="s">
        <v>348</v>
      </c>
      <c r="BN109" s="40" t="s">
        <v>348</v>
      </c>
      <c r="BO109" s="40" t="s">
        <v>348</v>
      </c>
      <c r="BP109" s="41" t="s">
        <v>348</v>
      </c>
      <c r="BQ109" s="43" t="s">
        <v>348</v>
      </c>
      <c r="BR109" s="40" t="s">
        <v>348</v>
      </c>
      <c r="BS109" s="40" t="s">
        <v>348</v>
      </c>
      <c r="BT109" s="40" t="s">
        <v>348</v>
      </c>
      <c r="BU109" s="40" t="s">
        <v>348</v>
      </c>
      <c r="BV109" s="40" t="s">
        <v>348</v>
      </c>
      <c r="BW109" s="40" t="s">
        <v>348</v>
      </c>
      <c r="BX109" s="40" t="s">
        <v>348</v>
      </c>
      <c r="BY109" s="40" t="s">
        <v>348</v>
      </c>
      <c r="BZ109" s="41" t="s">
        <v>348</v>
      </c>
      <c r="CA109" s="42" t="s">
        <v>348</v>
      </c>
      <c r="CB109" s="40" t="s">
        <v>348</v>
      </c>
      <c r="CC109" s="40" t="s">
        <v>348</v>
      </c>
      <c r="CD109" s="40" t="s">
        <v>348</v>
      </c>
      <c r="CE109" s="40" t="s">
        <v>348</v>
      </c>
      <c r="CF109" s="40" t="s">
        <v>348</v>
      </c>
      <c r="CG109" s="40" t="s">
        <v>348</v>
      </c>
      <c r="CH109" s="40" t="s">
        <v>348</v>
      </c>
      <c r="CI109" s="40" t="s">
        <v>348</v>
      </c>
      <c r="CJ109" s="41" t="s">
        <v>348</v>
      </c>
      <c r="CK109" s="42" t="s">
        <v>348</v>
      </c>
      <c r="CL109" s="40" t="s">
        <v>348</v>
      </c>
      <c r="CM109" s="40" t="s">
        <v>348</v>
      </c>
      <c r="CN109" s="40" t="s">
        <v>348</v>
      </c>
      <c r="CO109" s="40" t="s">
        <v>348</v>
      </c>
      <c r="CP109" s="40" t="s">
        <v>348</v>
      </c>
      <c r="CQ109" s="40" t="s">
        <v>348</v>
      </c>
      <c r="CR109" s="40" t="s">
        <v>348</v>
      </c>
      <c r="CS109" s="40" t="s">
        <v>348</v>
      </c>
      <c r="CT109" s="44" t="s">
        <v>348</v>
      </c>
      <c r="CU109" s="32" t="s">
        <v>354</v>
      </c>
      <c r="CV109" s="47">
        <v>2</v>
      </c>
      <c r="CW109" s="47">
        <v>3</v>
      </c>
      <c r="CX109" s="47">
        <v>3</v>
      </c>
      <c r="CY109" s="55">
        <v>4</v>
      </c>
      <c r="CZ109" s="34" t="s">
        <v>354</v>
      </c>
      <c r="DA109" s="47">
        <f t="shared" si="77"/>
        <v>2</v>
      </c>
      <c r="DB109" s="47">
        <f t="shared" si="78"/>
        <v>6</v>
      </c>
      <c r="DC109" s="47">
        <f t="shared" si="79"/>
        <v>18</v>
      </c>
      <c r="DD109" s="179">
        <f t="shared" si="80"/>
        <v>72</v>
      </c>
      <c r="DE109" s="32">
        <v>30</v>
      </c>
      <c r="DF109" s="47">
        <v>50</v>
      </c>
      <c r="DG109" s="47">
        <v>90</v>
      </c>
      <c r="DH109" s="47">
        <v>150</v>
      </c>
      <c r="DI109" s="55">
        <v>450</v>
      </c>
      <c r="DJ109" s="174">
        <v>1</v>
      </c>
      <c r="DK109" s="49">
        <f t="shared" si="81"/>
        <v>0.83333333333333337</v>
      </c>
      <c r="DL109" s="49">
        <f t="shared" si="82"/>
        <v>0.5</v>
      </c>
      <c r="DM109" s="49">
        <f t="shared" si="83"/>
        <v>0.27777777777777779</v>
      </c>
      <c r="DN109" s="56">
        <f t="shared" si="84"/>
        <v>0.20833333333333334</v>
      </c>
      <c r="DO109" s="45" t="s">
        <v>355</v>
      </c>
      <c r="DP109" s="31"/>
      <c r="DQ109" s="46">
        <v>4</v>
      </c>
      <c r="DR109" s="32">
        <v>46</v>
      </c>
      <c r="DS109" s="47">
        <v>46</v>
      </c>
      <c r="DT109" s="47">
        <v>21</v>
      </c>
      <c r="DU109" s="47">
        <v>24</v>
      </c>
      <c r="DV109" s="47">
        <v>15</v>
      </c>
      <c r="DW109" s="47">
        <v>34</v>
      </c>
      <c r="DX109" s="47">
        <v>23</v>
      </c>
      <c r="DY109" s="47">
        <v>20</v>
      </c>
      <c r="DZ109" s="48">
        <f t="shared" si="85"/>
        <v>36</v>
      </c>
      <c r="EA109" s="32">
        <f>RANK(DR109,$DR$9:$DR$350,0)</f>
        <v>183</v>
      </c>
      <c r="EB109" s="47">
        <f>RANK(DS109,$DS$9:$DS$350,0)</f>
        <v>116</v>
      </c>
      <c r="EC109" s="47">
        <f>RANK(DT109,$DT$9:$DT$350,0)</f>
        <v>202</v>
      </c>
      <c r="ED109" s="47">
        <f>RANK(DU109,$DU$9:$DU$350,0)</f>
        <v>168</v>
      </c>
      <c r="EE109" s="47">
        <f>RANK(DV109,$DV$9:$DV$350,0)</f>
        <v>162</v>
      </c>
      <c r="EF109" s="47">
        <f>RANK(DW109,$DW$9:$DW$350,0)</f>
        <v>45</v>
      </c>
      <c r="EG109" s="47">
        <f>RANK(DX109,$DX$9:$DX$350,0)</f>
        <v>200</v>
      </c>
      <c r="EH109" s="47">
        <f>RANK(DY109,$DY$9:$DY$350,0)</f>
        <v>220</v>
      </c>
      <c r="EI109" s="48">
        <f>RANK(DZ109,$DZ$9:$DZ$350,0)</f>
        <v>223</v>
      </c>
      <c r="EJ109" s="32">
        <f>COUNTIFS($DR$9:$DR$350,"&gt;"&amp;DR109,$DO$9:$DO$350,DO109)+1</f>
        <v>30</v>
      </c>
      <c r="EK109" s="47">
        <f>COUNTIFS($DS$9:$DS$350,"&gt;"&amp;DS109,$DO$9:$DO$350,DO109)+1</f>
        <v>35</v>
      </c>
      <c r="EL109" s="47">
        <f>COUNTIFS($DT$9:$DT$350,"&gt;"&amp;DT109,$DO$9:$DO$350,DO109)+1</f>
        <v>34</v>
      </c>
      <c r="EM109" s="47">
        <f>COUNTIFS($DU$9:$DU$350,"&gt;"&amp;DU109,$DO$9:$DO$350,DO109)+1</f>
        <v>27</v>
      </c>
      <c r="EN109" s="47">
        <f>COUNTIFS($DV$9:$DV$350,"&gt;"&amp;DV109,$DO$9:$DO$350,DO109)+1</f>
        <v>32</v>
      </c>
      <c r="EO109" s="47">
        <f>COUNTIFS($DW$9:$DW$350,"&gt;"&amp;DW109,$DO$9:$DO$350,DO109)+1</f>
        <v>38</v>
      </c>
      <c r="EP109" s="47">
        <f>COUNTIFS($DX$9:$DX$350,"&gt;"&amp;DX109,$DO$9:$DO$350,DO109)+1</f>
        <v>26</v>
      </c>
      <c r="EQ109" s="47">
        <f>COUNTIFS($DY$9:$DY$350,"&gt;"&amp;DY109,$DO$9:$DO$350,DO109)+1</f>
        <v>36</v>
      </c>
      <c r="ER109" s="48">
        <f>COUNTIFS($DZ$9:$DZ$350,"&gt;"&amp;DZ109,$DO$9:$DO$350,DO109)+1</f>
        <v>35</v>
      </c>
      <c r="ES109" s="164">
        <f t="shared" si="86"/>
        <v>0.87</v>
      </c>
      <c r="ET109" s="165">
        <f t="shared" si="87"/>
        <v>0.87</v>
      </c>
      <c r="EU109" s="165">
        <f t="shared" si="88"/>
        <v>0.4</v>
      </c>
      <c r="EV109" s="165">
        <f t="shared" si="89"/>
        <v>0.45</v>
      </c>
      <c r="EW109" s="165">
        <f t="shared" si="90"/>
        <v>0.28000000000000003</v>
      </c>
      <c r="EX109" s="165">
        <f t="shared" si="91"/>
        <v>0.64</v>
      </c>
      <c r="EY109" s="165">
        <f t="shared" si="92"/>
        <v>0.43</v>
      </c>
      <c r="EZ109" s="165">
        <f t="shared" si="93"/>
        <v>0.38</v>
      </c>
      <c r="FA109" s="213">
        <f t="shared" si="94"/>
        <v>0.68</v>
      </c>
      <c r="FB109" s="164">
        <f>ROUND(((ES109-AVERAGE(ES$9:ES$350))/STDEVP(ES$9:ES$350)*10+50),2)</f>
        <v>45.89</v>
      </c>
      <c r="FC109" s="165">
        <f>ROUND(((ET109-AVERAGE(ET$9:ET$350))/STDEVP(ET$9:ET$350)*10+50),2)</f>
        <v>54.05</v>
      </c>
      <c r="FD109" s="165">
        <f>ROUND(((EU109-AVERAGE(EU$9:EU$350))/STDEVP(EU$9:EU$350)*10+50),2)</f>
        <v>42.98</v>
      </c>
      <c r="FE109" s="165">
        <f>ROUND(((EV109-AVERAGE(EV$9:EV$350))/STDEVP(EV$9:EV$350)*10+50),2)</f>
        <v>47.02</v>
      </c>
      <c r="FF109" s="165">
        <f>ROUND(((EW109-AVERAGE(EW$9:EW$350))/STDEVP(EW$9:EW$350)*10+50),2)</f>
        <v>46.08</v>
      </c>
      <c r="FG109" s="165">
        <f>ROUND(((EX109-AVERAGE(EX$9:EX$350))/STDEVP(EX$9:EX$350)*10+50),2)</f>
        <v>60.17</v>
      </c>
      <c r="FH109" s="165">
        <f>ROUND(((EY109-AVERAGE(EY$9:EY$350))/STDEVP(EY$9:EY$350)*10+50),2)</f>
        <v>43.67</v>
      </c>
      <c r="FI109" s="165">
        <f>ROUND(((EZ109-AVERAGE(EZ$9:EZ$350))/STDEVP(EZ$9:EZ$350)*10+50),2)</f>
        <v>42.39</v>
      </c>
      <c r="FJ109" s="166">
        <f>ROUND(((FA109-AVERAGE(FA$9:FA$350))/STDEVP(FA$9:FA$350)*10+50),2)</f>
        <v>39.51</v>
      </c>
      <c r="FK109" s="32">
        <f>RANK(FB109,$FB$9:$FB$350,0)</f>
        <v>219</v>
      </c>
      <c r="FL109" s="47">
        <f>RANK(FC109,$FC$9:$FC$350,0)</f>
        <v>108</v>
      </c>
      <c r="FM109" s="47">
        <f>RANK(FD109,$FD$9:$FD$350,0)</f>
        <v>240</v>
      </c>
      <c r="FN109" s="47">
        <f>RANK(FE109,$FE$9:$FE$350,0)</f>
        <v>188</v>
      </c>
      <c r="FO109" s="47">
        <f>RANK(FF109,$FF$9:$FF$350,0)</f>
        <v>171</v>
      </c>
      <c r="FP109" s="47">
        <f>RANK(FG109,$FG$9:$FG$350,0)</f>
        <v>51</v>
      </c>
      <c r="FQ109" s="47">
        <f>RANK(FH109,$FH$9:$FH$350,0)</f>
        <v>220</v>
      </c>
      <c r="FR109" s="47">
        <f>RANK(FI109,$FI$9:$FI$350,0)</f>
        <v>247</v>
      </c>
      <c r="FS109" s="48">
        <f>RANK(FJ109,$FJ$9:$FJ$350,0)</f>
        <v>298</v>
      </c>
      <c r="FT109" s="164">
        <f>ROUND(AVERAGEIF($DO$9:$DO$347,$DO109,$ES$9:$ES$347),2)</f>
        <v>0.95</v>
      </c>
      <c r="FU109" s="165">
        <f>ROUND(AVERAGEIF($DO$9:$DO$347,$DO109,$ET$9:$ET$347),2)</f>
        <v>0.99</v>
      </c>
      <c r="FV109" s="165">
        <f>ROUND(AVERAGEIF($DO$9:$DO$347,$DO109,$EU$9:$EU$347),2)</f>
        <v>0.44</v>
      </c>
      <c r="FW109" s="165">
        <f>ROUND(AVERAGEIF($DO$9:$DO$347,$DO109,$EV$9:$EV$347),2)</f>
        <v>0.45</v>
      </c>
      <c r="FX109" s="165">
        <f>ROUND(AVERAGEIF($DO$9:$DO$347,$DO109,$EW$9:$EW$347),2)</f>
        <v>0.36</v>
      </c>
      <c r="FY109" s="165">
        <f>ROUND(AVERAGEIF($DO$9:$DO$347,$DO109,$EX$9:$EX$347),2)</f>
        <v>0.84</v>
      </c>
      <c r="FZ109" s="165">
        <f>ROUND(AVERAGEIF($DO$9:$DO$347,$DO109,$EY$9:$EY$347),2)</f>
        <v>0.46</v>
      </c>
      <c r="GA109" s="165">
        <f>ROUND(AVERAGEIF($DO$9:$DO$347,$DO109,$EZ$9:$EZ$347),2)</f>
        <v>0.44</v>
      </c>
      <c r="GB109" s="166">
        <f>ROUND(AVERAGEIF($DO$9:$DO$347,$DO109,$FA$9:$FA$347),2)</f>
        <v>0.8</v>
      </c>
      <c r="GC109" s="239">
        <f t="shared" si="68"/>
        <v>-7.999999999999996E-2</v>
      </c>
      <c r="GD109" s="243">
        <f t="shared" si="69"/>
        <v>-0.12</v>
      </c>
      <c r="GE109" s="243">
        <f t="shared" si="70"/>
        <v>-3.999999999999998E-2</v>
      </c>
      <c r="GF109" s="243">
        <f t="shared" si="71"/>
        <v>0</v>
      </c>
      <c r="GG109" s="243">
        <f t="shared" si="72"/>
        <v>-7.999999999999996E-2</v>
      </c>
      <c r="GH109" s="243">
        <f t="shared" si="73"/>
        <v>-0.19999999999999996</v>
      </c>
      <c r="GI109" s="243">
        <f t="shared" si="74"/>
        <v>-3.0000000000000027E-2</v>
      </c>
      <c r="GJ109" s="243">
        <f t="shared" si="75"/>
        <v>-0.06</v>
      </c>
      <c r="GK109" s="244">
        <f t="shared" si="76"/>
        <v>-0.12</v>
      </c>
      <c r="GL109" s="238">
        <f>COUNTIFS($ES$9:$ES$350,"&gt;"&amp;ES109,$DO$9:$DO$350,$DO109)+1</f>
        <v>36</v>
      </c>
      <c r="GM109" s="240">
        <f>COUNTIFS($ET$9:$ET$350,"&gt;"&amp;ET109,$DO$9:$DO$350,$DO109)+1</f>
        <v>41</v>
      </c>
      <c r="GN109" s="240">
        <f>COUNTIFS($EU$9:$EU$350,"&gt;"&amp;EU109,$DO$9:$DO$350,$DO109)+1</f>
        <v>34</v>
      </c>
      <c r="GO109" s="240">
        <f>COUNTIFS($EV$9:$EV$350,"&gt;"&amp;EV109,$DO$9:$DO$350,$DO109)+1</f>
        <v>27</v>
      </c>
      <c r="GP109" s="240">
        <f>COUNTIFS($EW$9:$EW$350,"&gt;"&amp;EW109,$DO$9:$DO$350,$DO109)+1</f>
        <v>44</v>
      </c>
      <c r="GQ109" s="240">
        <f>COUNTIFS($EX$9:$EX$350,"&gt;"&amp;EX109,$DO$9:$DO$350,$DO109)+1</f>
        <v>47</v>
      </c>
      <c r="GR109" s="240">
        <f>COUNTIFS($EY$9:$EY$350,"&gt;"&amp;EY109,$DO$9:$DO$350,$DO109)+1</f>
        <v>29</v>
      </c>
      <c r="GS109" s="240">
        <f>COUNTIFS($EZ$9:$EZ$350,"&gt;"&amp;EZ109,$DO$9:$DO$350,$DO109)+1</f>
        <v>41</v>
      </c>
      <c r="GT109" s="241">
        <f>COUNTIFS($FA$9:$FA$350,"&gt;"&amp;FA109,$DO$9:$DO$350,$DO109)+1</f>
        <v>45</v>
      </c>
      <c r="GU109" s="167"/>
      <c r="GV109" s="49"/>
      <c r="GW109" s="49"/>
      <c r="GX109" s="49"/>
      <c r="GY109" s="49"/>
      <c r="GZ109" s="50"/>
      <c r="HA109" s="51"/>
      <c r="HB109" s="52"/>
      <c r="HC109" s="53"/>
      <c r="HD109" s="49"/>
      <c r="HE109" s="49"/>
      <c r="HF109" s="49"/>
      <c r="HG109" s="49"/>
      <c r="HH109" s="49"/>
      <c r="HI109" s="49"/>
      <c r="HJ109" s="144"/>
      <c r="HK109" s="51"/>
      <c r="HL109" s="49"/>
      <c r="HM109" s="49"/>
      <c r="HN109" s="49"/>
      <c r="HO109" s="49"/>
      <c r="HP109" s="49"/>
      <c r="HQ109" s="49"/>
      <c r="HR109" s="150"/>
      <c r="HS109" s="53"/>
      <c r="HT109" s="49"/>
      <c r="HU109" s="49"/>
      <c r="HV109" s="49"/>
      <c r="HW109" s="49"/>
      <c r="HX109" s="49"/>
      <c r="HY109" s="49"/>
      <c r="HZ109" s="144"/>
      <c r="IA109" s="51"/>
      <c r="IB109" s="49"/>
      <c r="IC109" s="49"/>
      <c r="ID109" s="49"/>
      <c r="IE109" s="49"/>
      <c r="IF109" s="49"/>
      <c r="IG109" s="49"/>
      <c r="IH109" s="49"/>
      <c r="II109" s="49"/>
      <c r="IJ109" s="49"/>
      <c r="IK109" s="49"/>
      <c r="IL109" s="49"/>
      <c r="IM109" s="150"/>
      <c r="IN109" s="51"/>
      <c r="IO109" s="49"/>
      <c r="IP109" s="49"/>
      <c r="IQ109" s="49"/>
      <c r="IR109" s="150"/>
      <c r="IS109" s="53"/>
      <c r="IT109" s="49"/>
      <c r="IU109" s="49"/>
      <c r="IV109" s="49"/>
      <c r="IW109" s="49"/>
      <c r="IX109" s="156"/>
      <c r="IY109" s="49"/>
      <c r="IZ109" s="49"/>
      <c r="JA109" s="49"/>
      <c r="JB109" s="49"/>
      <c r="JC109" s="49"/>
      <c r="JD109" s="49"/>
      <c r="JE109" s="49"/>
      <c r="JF109" s="49"/>
      <c r="JG109" s="156"/>
      <c r="JH109" s="49"/>
      <c r="JI109" s="49"/>
      <c r="JJ109" s="49"/>
      <c r="JK109" s="49"/>
      <c r="JL109" s="49"/>
      <c r="JM109" s="49"/>
      <c r="JN109" s="144"/>
      <c r="JO109" s="54"/>
      <c r="JP109" s="55"/>
      <c r="JQ109" s="51"/>
      <c r="JR109" s="49"/>
      <c r="JS109" s="47"/>
      <c r="JT109" s="47"/>
      <c r="JU109" s="47"/>
      <c r="JV109" s="245"/>
      <c r="JW109" s="53"/>
      <c r="JX109" s="49"/>
      <c r="JY109" s="49"/>
      <c r="JZ109" s="49"/>
      <c r="KA109" s="144"/>
      <c r="KB109" s="51"/>
      <c r="KC109" s="49"/>
      <c r="KD109" s="49"/>
      <c r="KE109" s="49"/>
      <c r="KF109" s="49"/>
      <c r="KG109" s="49"/>
      <c r="KH109" s="49"/>
      <c r="KI109" s="49"/>
      <c r="KJ109" s="150"/>
      <c r="KK109" s="53"/>
      <c r="KL109" s="49"/>
      <c r="KM109" s="49"/>
      <c r="KN109" s="49"/>
      <c r="KO109" s="49"/>
      <c r="KP109" s="49"/>
      <c r="KQ109" s="49"/>
      <c r="KR109" s="49"/>
      <c r="KS109" s="49"/>
      <c r="KT109" s="49"/>
      <c r="KU109" s="49"/>
      <c r="KV109" s="49"/>
      <c r="KW109" s="156"/>
      <c r="KX109" s="156"/>
      <c r="KY109" s="156"/>
      <c r="KZ109" s="49"/>
      <c r="LA109" s="49"/>
      <c r="LB109" s="49"/>
      <c r="LC109" s="49"/>
      <c r="LD109" s="49"/>
      <c r="LE109" s="156"/>
      <c r="LF109" s="49"/>
      <c r="LG109" s="49"/>
      <c r="LH109" s="49"/>
      <c r="LI109" s="49"/>
      <c r="LJ109" s="49"/>
      <c r="LK109" s="49"/>
      <c r="LL109" s="49"/>
      <c r="LM109" s="49"/>
      <c r="LN109" s="156"/>
      <c r="LO109" s="49"/>
      <c r="LP109" s="49"/>
      <c r="LQ109" s="49"/>
      <c r="LR109" s="49"/>
      <c r="LS109" s="49"/>
      <c r="LT109" s="49"/>
      <c r="LU109" s="56"/>
      <c r="LV109" s="35" t="s">
        <v>554</v>
      </c>
      <c r="LW109" s="36" t="s">
        <v>556</v>
      </c>
      <c r="LX109" s="203" t="s">
        <v>856</v>
      </c>
      <c r="LY109" s="204" t="s">
        <v>996</v>
      </c>
      <c r="LZ109" s="193"/>
      <c r="MA109" s="5" t="s">
        <v>1</v>
      </c>
    </row>
    <row r="110" spans="1:339" ht="17.25" customHeight="1" x14ac:dyDescent="0.15">
      <c r="A110" s="181">
        <v>102</v>
      </c>
      <c r="B110" s="242" t="s">
        <v>556</v>
      </c>
      <c r="C110" s="37"/>
      <c r="D110" s="37"/>
      <c r="E110" s="38" t="s">
        <v>345</v>
      </c>
      <c r="F110" s="36">
        <v>53</v>
      </c>
      <c r="G110" s="36" t="s">
        <v>346</v>
      </c>
      <c r="H110" s="36"/>
      <c r="I110" s="39" t="s">
        <v>348</v>
      </c>
      <c r="J110" s="40" t="s">
        <v>348</v>
      </c>
      <c r="K110" s="40" t="s">
        <v>348</v>
      </c>
      <c r="L110" s="40" t="s">
        <v>348</v>
      </c>
      <c r="M110" s="40" t="s">
        <v>348</v>
      </c>
      <c r="N110" s="40" t="s">
        <v>348</v>
      </c>
      <c r="O110" s="40" t="s">
        <v>348</v>
      </c>
      <c r="P110" s="40" t="s">
        <v>348</v>
      </c>
      <c r="Q110" s="40" t="s">
        <v>348</v>
      </c>
      <c r="R110" s="41" t="s">
        <v>348</v>
      </c>
      <c r="S110" s="42" t="s">
        <v>348</v>
      </c>
      <c r="T110" s="40" t="s">
        <v>348</v>
      </c>
      <c r="U110" s="40" t="s">
        <v>348</v>
      </c>
      <c r="V110" s="40" t="s">
        <v>348</v>
      </c>
      <c r="W110" s="40" t="s">
        <v>348</v>
      </c>
      <c r="X110" s="40" t="s">
        <v>348</v>
      </c>
      <c r="Y110" s="40" t="s">
        <v>348</v>
      </c>
      <c r="Z110" s="40" t="s">
        <v>348</v>
      </c>
      <c r="AA110" s="40" t="s">
        <v>348</v>
      </c>
      <c r="AB110" s="41" t="s">
        <v>348</v>
      </c>
      <c r="AC110" s="42" t="s">
        <v>348</v>
      </c>
      <c r="AD110" s="40" t="s">
        <v>348</v>
      </c>
      <c r="AE110" s="40" t="s">
        <v>348</v>
      </c>
      <c r="AF110" s="40" t="s">
        <v>348</v>
      </c>
      <c r="AG110" s="40" t="s">
        <v>348</v>
      </c>
      <c r="AH110" s="40" t="s">
        <v>348</v>
      </c>
      <c r="AI110" s="40" t="s">
        <v>348</v>
      </c>
      <c r="AJ110" s="40" t="s">
        <v>348</v>
      </c>
      <c r="AK110" s="40" t="s">
        <v>348</v>
      </c>
      <c r="AL110" s="41" t="s">
        <v>348</v>
      </c>
      <c r="AM110" s="42" t="s">
        <v>348</v>
      </c>
      <c r="AN110" s="40" t="s">
        <v>347</v>
      </c>
      <c r="AO110" s="40" t="s">
        <v>347</v>
      </c>
      <c r="AP110" s="40" t="s">
        <v>347</v>
      </c>
      <c r="AQ110" s="40" t="s">
        <v>347</v>
      </c>
      <c r="AR110" s="40" t="s">
        <v>347</v>
      </c>
      <c r="AS110" s="40" t="s">
        <v>347</v>
      </c>
      <c r="AT110" s="40" t="s">
        <v>347</v>
      </c>
      <c r="AU110" s="40" t="s">
        <v>348</v>
      </c>
      <c r="AV110" s="41" t="s">
        <v>348</v>
      </c>
      <c r="AW110" s="42" t="s">
        <v>348</v>
      </c>
      <c r="AX110" s="40" t="s">
        <v>348</v>
      </c>
      <c r="AY110" s="40" t="s">
        <v>348</v>
      </c>
      <c r="AZ110" s="40" t="s">
        <v>348</v>
      </c>
      <c r="BA110" s="40" t="s">
        <v>348</v>
      </c>
      <c r="BB110" s="40" t="s">
        <v>348</v>
      </c>
      <c r="BC110" s="40" t="s">
        <v>348</v>
      </c>
      <c r="BD110" s="40" t="s">
        <v>348</v>
      </c>
      <c r="BE110" s="40" t="s">
        <v>348</v>
      </c>
      <c r="BF110" s="41" t="s">
        <v>348</v>
      </c>
      <c r="BG110" s="42" t="s">
        <v>348</v>
      </c>
      <c r="BH110" s="40" t="s">
        <v>348</v>
      </c>
      <c r="BI110" s="40" t="s">
        <v>348</v>
      </c>
      <c r="BJ110" s="40" t="s">
        <v>348</v>
      </c>
      <c r="BK110" s="40" t="s">
        <v>348</v>
      </c>
      <c r="BL110" s="40" t="s">
        <v>348</v>
      </c>
      <c r="BM110" s="40" t="s">
        <v>348</v>
      </c>
      <c r="BN110" s="40" t="s">
        <v>348</v>
      </c>
      <c r="BO110" s="40" t="s">
        <v>348</v>
      </c>
      <c r="BP110" s="41" t="s">
        <v>348</v>
      </c>
      <c r="BQ110" s="43" t="s">
        <v>348</v>
      </c>
      <c r="BR110" s="40" t="s">
        <v>348</v>
      </c>
      <c r="BS110" s="40" t="s">
        <v>348</v>
      </c>
      <c r="BT110" s="40" t="s">
        <v>348</v>
      </c>
      <c r="BU110" s="40" t="s">
        <v>348</v>
      </c>
      <c r="BV110" s="40" t="s">
        <v>348</v>
      </c>
      <c r="BW110" s="40" t="s">
        <v>348</v>
      </c>
      <c r="BX110" s="40" t="s">
        <v>348</v>
      </c>
      <c r="BY110" s="40" t="s">
        <v>348</v>
      </c>
      <c r="BZ110" s="41" t="s">
        <v>348</v>
      </c>
      <c r="CA110" s="42" t="s">
        <v>348</v>
      </c>
      <c r="CB110" s="40" t="s">
        <v>348</v>
      </c>
      <c r="CC110" s="40" t="s">
        <v>348</v>
      </c>
      <c r="CD110" s="40" t="s">
        <v>348</v>
      </c>
      <c r="CE110" s="40" t="s">
        <v>348</v>
      </c>
      <c r="CF110" s="40" t="s">
        <v>348</v>
      </c>
      <c r="CG110" s="40" t="s">
        <v>348</v>
      </c>
      <c r="CH110" s="40" t="s">
        <v>348</v>
      </c>
      <c r="CI110" s="40" t="s">
        <v>348</v>
      </c>
      <c r="CJ110" s="41" t="s">
        <v>348</v>
      </c>
      <c r="CK110" s="42" t="s">
        <v>348</v>
      </c>
      <c r="CL110" s="40" t="s">
        <v>348</v>
      </c>
      <c r="CM110" s="40" t="s">
        <v>348</v>
      </c>
      <c r="CN110" s="40" t="s">
        <v>348</v>
      </c>
      <c r="CO110" s="40" t="s">
        <v>348</v>
      </c>
      <c r="CP110" s="40" t="s">
        <v>348</v>
      </c>
      <c r="CQ110" s="40" t="s">
        <v>348</v>
      </c>
      <c r="CR110" s="40" t="s">
        <v>348</v>
      </c>
      <c r="CS110" s="40" t="s">
        <v>348</v>
      </c>
      <c r="CT110" s="44" t="s">
        <v>348</v>
      </c>
      <c r="CU110" s="32" t="s">
        <v>354</v>
      </c>
      <c r="CV110" s="47">
        <v>2</v>
      </c>
      <c r="CW110" s="47">
        <v>3</v>
      </c>
      <c r="CX110" s="47">
        <v>3</v>
      </c>
      <c r="CY110" s="55">
        <v>4</v>
      </c>
      <c r="CZ110" s="34" t="s">
        <v>354</v>
      </c>
      <c r="DA110" s="47">
        <f t="shared" si="77"/>
        <v>2</v>
      </c>
      <c r="DB110" s="47">
        <f t="shared" si="78"/>
        <v>6</v>
      </c>
      <c r="DC110" s="47">
        <f t="shared" si="79"/>
        <v>18</v>
      </c>
      <c r="DD110" s="179">
        <f t="shared" si="80"/>
        <v>72</v>
      </c>
      <c r="DE110" s="32">
        <v>30</v>
      </c>
      <c r="DF110" s="47">
        <v>50</v>
      </c>
      <c r="DG110" s="47">
        <v>90</v>
      </c>
      <c r="DH110" s="47">
        <v>150</v>
      </c>
      <c r="DI110" s="55">
        <v>450</v>
      </c>
      <c r="DJ110" s="174">
        <v>1</v>
      </c>
      <c r="DK110" s="49">
        <f t="shared" si="81"/>
        <v>0.83333333333333337</v>
      </c>
      <c r="DL110" s="49">
        <f t="shared" si="82"/>
        <v>0.5</v>
      </c>
      <c r="DM110" s="49">
        <f t="shared" si="83"/>
        <v>0.27777777777777779</v>
      </c>
      <c r="DN110" s="56">
        <f t="shared" si="84"/>
        <v>0.20833333333333334</v>
      </c>
      <c r="DO110" s="45" t="s">
        <v>350</v>
      </c>
      <c r="DP110" s="31" t="s">
        <v>557</v>
      </c>
      <c r="DQ110" s="46">
        <v>4</v>
      </c>
      <c r="DR110" s="32">
        <v>59</v>
      </c>
      <c r="DS110" s="47">
        <v>24</v>
      </c>
      <c r="DT110" s="47">
        <v>29</v>
      </c>
      <c r="DU110" s="47">
        <v>31</v>
      </c>
      <c r="DV110" s="47">
        <v>11</v>
      </c>
      <c r="DW110" s="47">
        <v>8</v>
      </c>
      <c r="DX110" s="47">
        <v>12</v>
      </c>
      <c r="DY110" s="47">
        <v>7</v>
      </c>
      <c r="DZ110" s="48">
        <f t="shared" si="85"/>
        <v>40</v>
      </c>
      <c r="EA110" s="32">
        <f>RANK(DR110,$DR$9:$DR$350,0)</f>
        <v>134</v>
      </c>
      <c r="EB110" s="47">
        <f>RANK(DS110,$DS$9:$DS$350,0)</f>
        <v>213</v>
      </c>
      <c r="EC110" s="47">
        <f>RANK(DT110,$DT$9:$DT$350,0)</f>
        <v>151</v>
      </c>
      <c r="ED110" s="47">
        <f>RANK(DU110,$DU$9:$DU$350,0)</f>
        <v>122</v>
      </c>
      <c r="EE110" s="47">
        <f>RANK(DV110,$DV$9:$DV$350,0)</f>
        <v>203</v>
      </c>
      <c r="EF110" s="47">
        <f>RANK(DW110,$DW$9:$DW$350,0)</f>
        <v>228</v>
      </c>
      <c r="EG110" s="47">
        <f>RANK(DX110,$DX$9:$DX$350,0)</f>
        <v>253</v>
      </c>
      <c r="EH110" s="47">
        <f>RANK(DY110,$DY$9:$DY$350,0)</f>
        <v>276</v>
      </c>
      <c r="EI110" s="48">
        <f>RANK(DZ110,$DZ$9:$DZ$350,0)</f>
        <v>211</v>
      </c>
      <c r="EJ110" s="32">
        <f>COUNTIFS($DR$9:$DR$350,"&gt;"&amp;DR110,$DO$9:$DO$350,DO110)+1</f>
        <v>34</v>
      </c>
      <c r="EK110" s="47">
        <f>COUNTIFS($DS$9:$DS$350,"&gt;"&amp;DS110,$DO$9:$DO$350,DO110)+1</f>
        <v>29</v>
      </c>
      <c r="EL110" s="47">
        <f>COUNTIFS($DT$9:$DT$350,"&gt;"&amp;DT110,$DO$9:$DO$350,DO110)+1</f>
        <v>40</v>
      </c>
      <c r="EM110" s="47">
        <f>COUNTIFS($DU$9:$DU$350,"&gt;"&amp;DU110,$DO$9:$DO$350,DO110)+1</f>
        <v>42</v>
      </c>
      <c r="EN110" s="47">
        <f>COUNTIFS($DV$9:$DV$350,"&gt;"&amp;DV110,$DO$9:$DO$350,DO110)+1</f>
        <v>40</v>
      </c>
      <c r="EO110" s="47">
        <f>COUNTIFS($DW$9:$DW$350,"&gt;"&amp;DW110,$DO$9:$DO$350,DO110)+1</f>
        <v>39</v>
      </c>
      <c r="EP110" s="47">
        <f>COUNTIFS($DX$9:$DX$350,"&gt;"&amp;DX110,$DO$9:$DO$350,DO110)+1</f>
        <v>33</v>
      </c>
      <c r="EQ110" s="47">
        <f>COUNTIFS($DY$9:$DY$350,"&gt;"&amp;DY110,$DO$9:$DO$350,DO110)+1</f>
        <v>35</v>
      </c>
      <c r="ER110" s="48">
        <f>COUNTIFS($DZ$9:$DZ$350,"&gt;"&amp;DZ110,$DO$9:$DO$350,DO110)+1</f>
        <v>42</v>
      </c>
      <c r="ES110" s="164">
        <f t="shared" si="86"/>
        <v>1.1100000000000001</v>
      </c>
      <c r="ET110" s="165">
        <f t="shared" si="87"/>
        <v>0.45</v>
      </c>
      <c r="EU110" s="165">
        <f t="shared" si="88"/>
        <v>0.55000000000000004</v>
      </c>
      <c r="EV110" s="165">
        <f t="shared" si="89"/>
        <v>0.57999999999999996</v>
      </c>
      <c r="EW110" s="165">
        <f t="shared" si="90"/>
        <v>0.21</v>
      </c>
      <c r="EX110" s="165">
        <f t="shared" si="91"/>
        <v>0.15</v>
      </c>
      <c r="EY110" s="165">
        <f t="shared" si="92"/>
        <v>0.23</v>
      </c>
      <c r="EZ110" s="165">
        <f t="shared" si="93"/>
        <v>0.13</v>
      </c>
      <c r="FA110" s="213">
        <f t="shared" si="94"/>
        <v>0.75</v>
      </c>
      <c r="FB110" s="164">
        <f>ROUND(((ES110-AVERAGE(ES$9:ES$350))/STDEVP(ES$9:ES$350)*10+50),2)</f>
        <v>54.75</v>
      </c>
      <c r="FC110" s="165">
        <f>ROUND(((ET110-AVERAGE(ET$9:ET$350))/STDEVP(ET$9:ET$350)*10+50),2)</f>
        <v>42.31</v>
      </c>
      <c r="FD110" s="165">
        <f>ROUND(((EU110-AVERAGE(EU$9:EU$350))/STDEVP(EU$9:EU$350)*10+50),2)</f>
        <v>48.83</v>
      </c>
      <c r="FE110" s="165">
        <f>ROUND(((EV110-AVERAGE(EV$9:EV$350))/STDEVP(EV$9:EV$350)*10+50),2)</f>
        <v>53.64</v>
      </c>
      <c r="FF110" s="165">
        <f>ROUND(((EW110-AVERAGE(EW$9:EW$350))/STDEVP(EW$9:EW$350)*10+50),2)</f>
        <v>43.7</v>
      </c>
      <c r="FG110" s="165">
        <f>ROUND(((EX110-AVERAGE(EX$9:EX$350))/STDEVP(EX$9:EX$350)*10+50),2)</f>
        <v>42.8</v>
      </c>
      <c r="FH110" s="165">
        <f>ROUND(((EY110-AVERAGE(EY$9:EY$350))/STDEVP(EY$9:EY$350)*10+50),2)</f>
        <v>37.659999999999997</v>
      </c>
      <c r="FI110" s="165">
        <f>ROUND(((EZ110-AVERAGE(EZ$9:EZ$350))/STDEVP(EZ$9:EZ$350)*10+50),2)</f>
        <v>34.9</v>
      </c>
      <c r="FJ110" s="166">
        <f>ROUND(((FA110-AVERAGE(FA$9:FA$350))/STDEVP(FA$9:FA$350)*10+50),2)</f>
        <v>42</v>
      </c>
      <c r="FK110" s="32">
        <f>RANK(FB110,$FB$9:$FB$350,0)</f>
        <v>101</v>
      </c>
      <c r="FL110" s="47">
        <f>RANK(FC110,$FC$9:$FC$350,0)</f>
        <v>228</v>
      </c>
      <c r="FM110" s="47">
        <f>RANK(FD110,$FD$9:$FD$350,0)</f>
        <v>153</v>
      </c>
      <c r="FN110" s="47">
        <f>RANK(FE110,$FE$9:$FE$350,0)</f>
        <v>87</v>
      </c>
      <c r="FO110" s="47">
        <f>RANK(FF110,$FF$9:$FF$350,0)</f>
        <v>231</v>
      </c>
      <c r="FP110" s="47">
        <f>RANK(FG110,$FG$9:$FG$350,0)</f>
        <v>255</v>
      </c>
      <c r="FQ110" s="47">
        <f>RANK(FH110,$FH$9:$FH$350,0)</f>
        <v>292</v>
      </c>
      <c r="FR110" s="47">
        <f>RANK(FI110,$FI$9:$FI$350,0)</f>
        <v>303</v>
      </c>
      <c r="FS110" s="48">
        <f>RANK(FJ110,$FJ$9:$FJ$350,0)</f>
        <v>258</v>
      </c>
      <c r="FT110" s="164">
        <f>ROUND(AVERAGEIF($DO$9:$DO$347,$DO110,$ES$9:$ES$347),2)</f>
        <v>1.1599999999999999</v>
      </c>
      <c r="FU110" s="165">
        <f>ROUND(AVERAGEIF($DO$9:$DO$347,$DO110,$ET$9:$ET$347),2)</f>
        <v>0.45</v>
      </c>
      <c r="FV110" s="165">
        <f>ROUND(AVERAGEIF($DO$9:$DO$347,$DO110,$EU$9:$EU$347),2)</f>
        <v>0.66</v>
      </c>
      <c r="FW110" s="165">
        <f>ROUND(AVERAGEIF($DO$9:$DO$347,$DO110,$EV$9:$EV$347),2)</f>
        <v>0.73</v>
      </c>
      <c r="FX110" s="165">
        <f>ROUND(AVERAGEIF($DO$9:$DO$347,$DO110,$EW$9:$EW$347),2)</f>
        <v>0.26</v>
      </c>
      <c r="FY110" s="165">
        <f>ROUND(AVERAGEIF($DO$9:$DO$347,$DO110,$EX$9:$EX$347),2)</f>
        <v>0.2</v>
      </c>
      <c r="FZ110" s="165">
        <f>ROUND(AVERAGEIF($DO$9:$DO$347,$DO110,$EY$9:$EY$347),2)</f>
        <v>0.28000000000000003</v>
      </c>
      <c r="GA110" s="165">
        <f>ROUND(AVERAGEIF($DO$9:$DO$347,$DO110,$EZ$9:$EZ$347),2)</f>
        <v>0.23</v>
      </c>
      <c r="GB110" s="166">
        <f>ROUND(AVERAGEIF($DO$9:$DO$347,$DO110,$FA$9:$FA$347),2)</f>
        <v>0.92</v>
      </c>
      <c r="GC110" s="239">
        <f t="shared" si="68"/>
        <v>-4.9999999999999822E-2</v>
      </c>
      <c r="GD110" s="243">
        <f t="shared" si="69"/>
        <v>0</v>
      </c>
      <c r="GE110" s="243">
        <f t="shared" si="70"/>
        <v>-0.10999999999999999</v>
      </c>
      <c r="GF110" s="243">
        <f t="shared" si="71"/>
        <v>-0.15000000000000002</v>
      </c>
      <c r="GG110" s="243">
        <f t="shared" si="72"/>
        <v>-5.0000000000000017E-2</v>
      </c>
      <c r="GH110" s="243">
        <f t="shared" si="73"/>
        <v>-5.0000000000000017E-2</v>
      </c>
      <c r="GI110" s="243">
        <f t="shared" si="74"/>
        <v>-5.0000000000000017E-2</v>
      </c>
      <c r="GJ110" s="243">
        <f t="shared" si="75"/>
        <v>-0.1</v>
      </c>
      <c r="GK110" s="244">
        <f t="shared" si="76"/>
        <v>-0.17000000000000004</v>
      </c>
      <c r="GL110" s="238">
        <f>COUNTIFS($ES$9:$ES$350,"&gt;"&amp;ES110,$DO$9:$DO$350,$DO110)+1</f>
        <v>42</v>
      </c>
      <c r="GM110" s="240">
        <f>COUNTIFS($ET$9:$ET$350,"&gt;"&amp;ET110,$DO$9:$DO$350,$DO110)+1</f>
        <v>32</v>
      </c>
      <c r="GN110" s="240">
        <f>COUNTIFS($EU$9:$EU$350,"&gt;"&amp;EU110,$DO$9:$DO$350,$DO110)+1</f>
        <v>46</v>
      </c>
      <c r="GO110" s="240">
        <f>COUNTIFS($EV$9:$EV$350,"&gt;"&amp;EV110,$DO$9:$DO$350,$DO110)+1</f>
        <v>47</v>
      </c>
      <c r="GP110" s="240">
        <f>COUNTIFS($EW$9:$EW$350,"&gt;"&amp;EW110,$DO$9:$DO$350,$DO110)+1</f>
        <v>49</v>
      </c>
      <c r="GQ110" s="240">
        <f>COUNTIFS($EX$9:$EX$350,"&gt;"&amp;EX110,$DO$9:$DO$350,$DO110)+1</f>
        <v>55</v>
      </c>
      <c r="GR110" s="240">
        <f>COUNTIFS($EY$9:$EY$350,"&gt;"&amp;EY110,$DO$9:$DO$350,$DO110)+1</f>
        <v>42</v>
      </c>
      <c r="GS110" s="240">
        <f>COUNTIFS($EZ$9:$EZ$350,"&gt;"&amp;EZ110,$DO$9:$DO$350,$DO110)+1</f>
        <v>52</v>
      </c>
      <c r="GT110" s="241">
        <f>COUNTIFS($FA$9:$FA$350,"&gt;"&amp;FA110,$DO$9:$DO$350,$DO110)+1</f>
        <v>51</v>
      </c>
      <c r="GU110" s="167"/>
      <c r="GV110" s="49"/>
      <c r="GW110" s="49"/>
      <c r="GX110" s="49"/>
      <c r="GY110" s="49"/>
      <c r="GZ110" s="50"/>
      <c r="HA110" s="51"/>
      <c r="HB110" s="52"/>
      <c r="HC110" s="53"/>
      <c r="HD110" s="49"/>
      <c r="HE110" s="49"/>
      <c r="HF110" s="49"/>
      <c r="HG110" s="49"/>
      <c r="HH110" s="49"/>
      <c r="HI110" s="49"/>
      <c r="HJ110" s="144"/>
      <c r="HK110" s="51"/>
      <c r="HL110" s="49"/>
      <c r="HM110" s="49"/>
      <c r="HN110" s="49"/>
      <c r="HO110" s="49"/>
      <c r="HP110" s="49"/>
      <c r="HQ110" s="49"/>
      <c r="HR110" s="150"/>
      <c r="HS110" s="53"/>
      <c r="HT110" s="49"/>
      <c r="HU110" s="49"/>
      <c r="HV110" s="49"/>
      <c r="HW110" s="49"/>
      <c r="HX110" s="49"/>
      <c r="HY110" s="49"/>
      <c r="HZ110" s="144"/>
      <c r="IA110" s="51"/>
      <c r="IB110" s="49"/>
      <c r="IC110" s="49"/>
      <c r="ID110" s="49"/>
      <c r="IE110" s="49"/>
      <c r="IF110" s="49"/>
      <c r="IG110" s="49"/>
      <c r="IH110" s="49"/>
      <c r="II110" s="49"/>
      <c r="IJ110" s="49"/>
      <c r="IK110" s="49"/>
      <c r="IL110" s="49"/>
      <c r="IM110" s="150"/>
      <c r="IN110" s="51"/>
      <c r="IO110" s="49"/>
      <c r="IP110" s="49"/>
      <c r="IQ110" s="49"/>
      <c r="IR110" s="150"/>
      <c r="IS110" s="53"/>
      <c r="IT110" s="49"/>
      <c r="IU110" s="49"/>
      <c r="IV110" s="49"/>
      <c r="IW110" s="49"/>
      <c r="IX110" s="156"/>
      <c r="IY110" s="49"/>
      <c r="IZ110" s="49"/>
      <c r="JA110" s="49"/>
      <c r="JB110" s="49"/>
      <c r="JC110" s="49"/>
      <c r="JD110" s="49"/>
      <c r="JE110" s="49"/>
      <c r="JF110" s="49"/>
      <c r="JG110" s="156"/>
      <c r="JH110" s="49"/>
      <c r="JI110" s="49"/>
      <c r="JJ110" s="49"/>
      <c r="JK110" s="49"/>
      <c r="JL110" s="49"/>
      <c r="JM110" s="49"/>
      <c r="JN110" s="144"/>
      <c r="JO110" s="54"/>
      <c r="JP110" s="55"/>
      <c r="JQ110" s="51"/>
      <c r="JR110" s="49"/>
      <c r="JS110" s="47"/>
      <c r="JT110" s="47"/>
      <c r="JU110" s="47"/>
      <c r="JV110" s="245"/>
      <c r="JW110" s="53"/>
      <c r="JX110" s="49"/>
      <c r="JY110" s="49"/>
      <c r="JZ110" s="49"/>
      <c r="KA110" s="144"/>
      <c r="KB110" s="51"/>
      <c r="KC110" s="49"/>
      <c r="KD110" s="49"/>
      <c r="KE110" s="49"/>
      <c r="KF110" s="49"/>
      <c r="KG110" s="49"/>
      <c r="KH110" s="49"/>
      <c r="KI110" s="49"/>
      <c r="KJ110" s="150"/>
      <c r="KK110" s="53"/>
      <c r="KL110" s="49"/>
      <c r="KM110" s="49"/>
      <c r="KN110" s="49"/>
      <c r="KO110" s="49"/>
      <c r="KP110" s="49"/>
      <c r="KQ110" s="49"/>
      <c r="KR110" s="49"/>
      <c r="KS110" s="49"/>
      <c r="KT110" s="49"/>
      <c r="KU110" s="49"/>
      <c r="KV110" s="49"/>
      <c r="KW110" s="156"/>
      <c r="KX110" s="156"/>
      <c r="KY110" s="156"/>
      <c r="KZ110" s="49"/>
      <c r="LA110" s="49"/>
      <c r="LB110" s="49"/>
      <c r="LC110" s="49"/>
      <c r="LD110" s="49"/>
      <c r="LE110" s="156"/>
      <c r="LF110" s="49"/>
      <c r="LG110" s="49"/>
      <c r="LH110" s="49"/>
      <c r="LI110" s="49"/>
      <c r="LJ110" s="49"/>
      <c r="LK110" s="49"/>
      <c r="LL110" s="49"/>
      <c r="LM110" s="49"/>
      <c r="LN110" s="156"/>
      <c r="LO110" s="49"/>
      <c r="LP110" s="49"/>
      <c r="LQ110" s="49"/>
      <c r="LR110" s="49"/>
      <c r="LS110" s="49"/>
      <c r="LT110" s="49"/>
      <c r="LU110" s="56"/>
      <c r="LV110" s="35" t="s">
        <v>555</v>
      </c>
      <c r="LW110" s="36" t="s">
        <v>558</v>
      </c>
      <c r="LX110" s="203" t="s">
        <v>857</v>
      </c>
      <c r="LY110" s="204" t="s">
        <v>996</v>
      </c>
      <c r="LZ110" s="193"/>
      <c r="MA110" s="5" t="s">
        <v>1</v>
      </c>
    </row>
    <row r="111" spans="1:339" ht="17.25" customHeight="1" x14ac:dyDescent="0.15">
      <c r="A111" s="181">
        <v>103</v>
      </c>
      <c r="B111" s="242" t="s">
        <v>558</v>
      </c>
      <c r="C111" s="37"/>
      <c r="D111" s="37"/>
      <c r="E111" s="38" t="s">
        <v>345</v>
      </c>
      <c r="F111" s="36">
        <v>53</v>
      </c>
      <c r="G111" s="36" t="s">
        <v>373</v>
      </c>
      <c r="H111" s="36"/>
      <c r="I111" s="39" t="s">
        <v>348</v>
      </c>
      <c r="J111" s="40" t="s">
        <v>348</v>
      </c>
      <c r="K111" s="40" t="s">
        <v>348</v>
      </c>
      <c r="L111" s="40" t="s">
        <v>348</v>
      </c>
      <c r="M111" s="40" t="s">
        <v>348</v>
      </c>
      <c r="N111" s="40" t="s">
        <v>348</v>
      </c>
      <c r="O111" s="40" t="s">
        <v>348</v>
      </c>
      <c r="P111" s="40" t="s">
        <v>348</v>
      </c>
      <c r="Q111" s="40" t="s">
        <v>348</v>
      </c>
      <c r="R111" s="41" t="s">
        <v>348</v>
      </c>
      <c r="S111" s="42" t="s">
        <v>348</v>
      </c>
      <c r="T111" s="40" t="s">
        <v>348</v>
      </c>
      <c r="U111" s="40" t="s">
        <v>348</v>
      </c>
      <c r="V111" s="40" t="s">
        <v>348</v>
      </c>
      <c r="W111" s="40" t="s">
        <v>348</v>
      </c>
      <c r="X111" s="40" t="s">
        <v>348</v>
      </c>
      <c r="Y111" s="40" t="s">
        <v>348</v>
      </c>
      <c r="Z111" s="40" t="s">
        <v>348</v>
      </c>
      <c r="AA111" s="40" t="s">
        <v>348</v>
      </c>
      <c r="AB111" s="41" t="s">
        <v>348</v>
      </c>
      <c r="AC111" s="42" t="s">
        <v>348</v>
      </c>
      <c r="AD111" s="40" t="s">
        <v>348</v>
      </c>
      <c r="AE111" s="40" t="s">
        <v>348</v>
      </c>
      <c r="AF111" s="40" t="s">
        <v>348</v>
      </c>
      <c r="AG111" s="40" t="s">
        <v>348</v>
      </c>
      <c r="AH111" s="40" t="s">
        <v>348</v>
      </c>
      <c r="AI111" s="40" t="s">
        <v>348</v>
      </c>
      <c r="AJ111" s="40" t="s">
        <v>348</v>
      </c>
      <c r="AK111" s="40" t="s">
        <v>348</v>
      </c>
      <c r="AL111" s="41" t="s">
        <v>348</v>
      </c>
      <c r="AM111" s="42" t="s">
        <v>348</v>
      </c>
      <c r="AN111" s="40" t="s">
        <v>347</v>
      </c>
      <c r="AO111" s="40" t="s">
        <v>347</v>
      </c>
      <c r="AP111" s="40" t="s">
        <v>347</v>
      </c>
      <c r="AQ111" s="40" t="s">
        <v>347</v>
      </c>
      <c r="AR111" s="40" t="s">
        <v>347</v>
      </c>
      <c r="AS111" s="40" t="s">
        <v>347</v>
      </c>
      <c r="AT111" s="40" t="s">
        <v>347</v>
      </c>
      <c r="AU111" s="40" t="s">
        <v>348</v>
      </c>
      <c r="AV111" s="41" t="s">
        <v>348</v>
      </c>
      <c r="AW111" s="42" t="s">
        <v>348</v>
      </c>
      <c r="AX111" s="40" t="s">
        <v>348</v>
      </c>
      <c r="AY111" s="40" t="s">
        <v>348</v>
      </c>
      <c r="AZ111" s="40" t="s">
        <v>348</v>
      </c>
      <c r="BA111" s="40" t="s">
        <v>348</v>
      </c>
      <c r="BB111" s="40" t="s">
        <v>348</v>
      </c>
      <c r="BC111" s="40" t="s">
        <v>348</v>
      </c>
      <c r="BD111" s="40" t="s">
        <v>348</v>
      </c>
      <c r="BE111" s="40" t="s">
        <v>348</v>
      </c>
      <c r="BF111" s="41" t="s">
        <v>348</v>
      </c>
      <c r="BG111" s="42" t="s">
        <v>348</v>
      </c>
      <c r="BH111" s="40" t="s">
        <v>348</v>
      </c>
      <c r="BI111" s="40" t="s">
        <v>348</v>
      </c>
      <c r="BJ111" s="40" t="s">
        <v>348</v>
      </c>
      <c r="BK111" s="40" t="s">
        <v>348</v>
      </c>
      <c r="BL111" s="40" t="s">
        <v>348</v>
      </c>
      <c r="BM111" s="40" t="s">
        <v>348</v>
      </c>
      <c r="BN111" s="40" t="s">
        <v>348</v>
      </c>
      <c r="BO111" s="40" t="s">
        <v>348</v>
      </c>
      <c r="BP111" s="41" t="s">
        <v>348</v>
      </c>
      <c r="BQ111" s="43" t="s">
        <v>348</v>
      </c>
      <c r="BR111" s="40" t="s">
        <v>348</v>
      </c>
      <c r="BS111" s="40" t="s">
        <v>348</v>
      </c>
      <c r="BT111" s="40" t="s">
        <v>348</v>
      </c>
      <c r="BU111" s="40" t="s">
        <v>348</v>
      </c>
      <c r="BV111" s="40" t="s">
        <v>348</v>
      </c>
      <c r="BW111" s="40" t="s">
        <v>348</v>
      </c>
      <c r="BX111" s="40" t="s">
        <v>348</v>
      </c>
      <c r="BY111" s="40" t="s">
        <v>348</v>
      </c>
      <c r="BZ111" s="41" t="s">
        <v>348</v>
      </c>
      <c r="CA111" s="42" t="s">
        <v>348</v>
      </c>
      <c r="CB111" s="40" t="s">
        <v>348</v>
      </c>
      <c r="CC111" s="40" t="s">
        <v>348</v>
      </c>
      <c r="CD111" s="40" t="s">
        <v>348</v>
      </c>
      <c r="CE111" s="40" t="s">
        <v>348</v>
      </c>
      <c r="CF111" s="40" t="s">
        <v>348</v>
      </c>
      <c r="CG111" s="40" t="s">
        <v>348</v>
      </c>
      <c r="CH111" s="40" t="s">
        <v>348</v>
      </c>
      <c r="CI111" s="40" t="s">
        <v>348</v>
      </c>
      <c r="CJ111" s="41" t="s">
        <v>348</v>
      </c>
      <c r="CK111" s="42" t="s">
        <v>348</v>
      </c>
      <c r="CL111" s="40" t="s">
        <v>348</v>
      </c>
      <c r="CM111" s="40" t="s">
        <v>348</v>
      </c>
      <c r="CN111" s="40" t="s">
        <v>348</v>
      </c>
      <c r="CO111" s="40" t="s">
        <v>348</v>
      </c>
      <c r="CP111" s="40" t="s">
        <v>348</v>
      </c>
      <c r="CQ111" s="40" t="s">
        <v>348</v>
      </c>
      <c r="CR111" s="40" t="s">
        <v>348</v>
      </c>
      <c r="CS111" s="40" t="s">
        <v>348</v>
      </c>
      <c r="CT111" s="44" t="s">
        <v>348</v>
      </c>
      <c r="CU111" s="32" t="s">
        <v>354</v>
      </c>
      <c r="CV111" s="47">
        <v>2</v>
      </c>
      <c r="CW111" s="47">
        <v>3</v>
      </c>
      <c r="CX111" s="47">
        <v>3</v>
      </c>
      <c r="CY111" s="55">
        <v>4</v>
      </c>
      <c r="CZ111" s="34" t="s">
        <v>354</v>
      </c>
      <c r="DA111" s="47">
        <f t="shared" si="77"/>
        <v>2</v>
      </c>
      <c r="DB111" s="47">
        <f t="shared" si="78"/>
        <v>6</v>
      </c>
      <c r="DC111" s="47">
        <f t="shared" si="79"/>
        <v>18</v>
      </c>
      <c r="DD111" s="179">
        <f t="shared" si="80"/>
        <v>72</v>
      </c>
      <c r="DE111" s="32">
        <v>300</v>
      </c>
      <c r="DF111" s="47">
        <v>450</v>
      </c>
      <c r="DG111" s="47">
        <v>900</v>
      </c>
      <c r="DH111" s="47">
        <v>1500</v>
      </c>
      <c r="DI111" s="55">
        <v>4500</v>
      </c>
      <c r="DJ111" s="174">
        <v>1</v>
      </c>
      <c r="DK111" s="49">
        <f t="shared" si="81"/>
        <v>0.75</v>
      </c>
      <c r="DL111" s="49">
        <f t="shared" si="82"/>
        <v>0.5</v>
      </c>
      <c r="DM111" s="49">
        <f t="shared" si="83"/>
        <v>0.27777777777777773</v>
      </c>
      <c r="DN111" s="56">
        <f t="shared" si="84"/>
        <v>0.20833333333333334</v>
      </c>
      <c r="DO111" s="45" t="s">
        <v>357</v>
      </c>
      <c r="DP111" s="31" t="s">
        <v>557</v>
      </c>
      <c r="DQ111" s="46">
        <v>4</v>
      </c>
      <c r="DR111" s="32">
        <v>29</v>
      </c>
      <c r="DS111" s="47">
        <v>20</v>
      </c>
      <c r="DT111" s="47">
        <v>70</v>
      </c>
      <c r="DU111" s="47">
        <v>13</v>
      </c>
      <c r="DV111" s="47">
        <v>8</v>
      </c>
      <c r="DW111" s="47">
        <v>8</v>
      </c>
      <c r="DX111" s="47">
        <v>55</v>
      </c>
      <c r="DY111" s="47">
        <v>85</v>
      </c>
      <c r="DZ111" s="48">
        <f t="shared" si="85"/>
        <v>78</v>
      </c>
      <c r="EA111" s="32">
        <f>RANK(DR111,$DR$9:$DR$350,0)</f>
        <v>253</v>
      </c>
      <c r="EB111" s="47">
        <f>RANK(DS111,$DS$9:$DS$350,0)</f>
        <v>236</v>
      </c>
      <c r="EC111" s="47">
        <f>RANK(DT111,$DT$9:$DT$350,0)</f>
        <v>33</v>
      </c>
      <c r="ED111" s="47">
        <f>RANK(DU111,$DU$9:$DU$350,0)</f>
        <v>252</v>
      </c>
      <c r="EE111" s="47">
        <f>RANK(DV111,$DV$9:$DV$350,0)</f>
        <v>247</v>
      </c>
      <c r="EF111" s="47">
        <f>RANK(DW111,$DW$9:$DW$350,0)</f>
        <v>228</v>
      </c>
      <c r="EG111" s="47">
        <f>RANK(DX111,$DX$9:$DX$350,0)</f>
        <v>73</v>
      </c>
      <c r="EH111" s="47">
        <f>RANK(DY111,$DY$9:$DY$350,0)</f>
        <v>12</v>
      </c>
      <c r="EI111" s="48">
        <f>RANK(DZ111,$DZ$9:$DZ$350,0)</f>
        <v>81</v>
      </c>
      <c r="EJ111" s="32">
        <f>COUNTIFS($DR$9:$DR$350,"&gt;"&amp;DR111,$DO$9:$DO$350,DO111)+1</f>
        <v>50</v>
      </c>
      <c r="EK111" s="47">
        <f>COUNTIFS($DS$9:$DS$350,"&gt;"&amp;DS111,$DO$9:$DO$350,DO111)+1</f>
        <v>33</v>
      </c>
      <c r="EL111" s="47">
        <f>COUNTIFS($DT$9:$DT$350,"&gt;"&amp;DT111,$DO$9:$DO$350,DO111)+1</f>
        <v>17</v>
      </c>
      <c r="EM111" s="47">
        <f>COUNTIFS($DU$9:$DU$350,"&gt;"&amp;DU111,$DO$9:$DO$350,DO111)+1</f>
        <v>48</v>
      </c>
      <c r="EN111" s="47">
        <f>COUNTIFS($DV$9:$DV$350,"&gt;"&amp;DV111,$DO$9:$DO$350,DO111)+1</f>
        <v>32</v>
      </c>
      <c r="EO111" s="47">
        <f>COUNTIFS($DW$9:$DW$350,"&gt;"&amp;DW111,$DO$9:$DO$350,DO111)+1</f>
        <v>31</v>
      </c>
      <c r="EP111" s="47">
        <f>COUNTIFS($DX$9:$DX$350,"&gt;"&amp;DX111,$DO$9:$DO$350,DO111)+1</f>
        <v>23</v>
      </c>
      <c r="EQ111" s="47">
        <f>COUNTIFS($DY$9:$DY$350,"&gt;"&amp;DY111,$DO$9:$DO$350,DO111)+1</f>
        <v>5</v>
      </c>
      <c r="ER111" s="48">
        <f>COUNTIFS($DZ$9:$DZ$350,"&gt;"&amp;DZ111,$DO$9:$DO$350,DO111)+1</f>
        <v>18</v>
      </c>
      <c r="ES111" s="164">
        <f t="shared" si="86"/>
        <v>0.55000000000000004</v>
      </c>
      <c r="ET111" s="165">
        <f t="shared" si="87"/>
        <v>0.38</v>
      </c>
      <c r="EU111" s="165">
        <f t="shared" si="88"/>
        <v>1.32</v>
      </c>
      <c r="EV111" s="165">
        <f t="shared" si="89"/>
        <v>0.25</v>
      </c>
      <c r="EW111" s="165">
        <f t="shared" si="90"/>
        <v>0.15</v>
      </c>
      <c r="EX111" s="165">
        <f t="shared" si="91"/>
        <v>0.15</v>
      </c>
      <c r="EY111" s="165">
        <f t="shared" si="92"/>
        <v>1.04</v>
      </c>
      <c r="EZ111" s="165">
        <f t="shared" si="93"/>
        <v>1.6</v>
      </c>
      <c r="FA111" s="213">
        <f t="shared" si="94"/>
        <v>1.47</v>
      </c>
      <c r="FB111" s="164">
        <f>ROUND(((ES111-AVERAGE(ES$9:ES$350))/STDEVP(ES$9:ES$350)*10+50),2)</f>
        <v>34.07</v>
      </c>
      <c r="FC111" s="165">
        <f>ROUND(((ET111-AVERAGE(ET$9:ET$350))/STDEVP(ET$9:ET$350)*10+50),2)</f>
        <v>40.36</v>
      </c>
      <c r="FD111" s="165">
        <f>ROUND(((EU111-AVERAGE(EU$9:EU$350))/STDEVP(EU$9:EU$350)*10+50),2)</f>
        <v>78.88</v>
      </c>
      <c r="FE111" s="165">
        <f>ROUND(((EV111-AVERAGE(EV$9:EV$350))/STDEVP(EV$9:EV$350)*10+50),2)</f>
        <v>36.840000000000003</v>
      </c>
      <c r="FF111" s="165">
        <f>ROUND(((EW111-AVERAGE(EW$9:EW$350))/STDEVP(EW$9:EW$350)*10+50),2)</f>
        <v>41.66</v>
      </c>
      <c r="FG111" s="165">
        <f>ROUND(((EX111-AVERAGE(EX$9:EX$350))/STDEVP(EX$9:EX$350)*10+50),2)</f>
        <v>42.8</v>
      </c>
      <c r="FH111" s="165">
        <f>ROUND(((EY111-AVERAGE(EY$9:EY$350))/STDEVP(EY$9:EY$350)*10+50),2)</f>
        <v>62.01</v>
      </c>
      <c r="FI111" s="165">
        <f>ROUND(((EZ111-AVERAGE(EZ$9:EZ$350))/STDEVP(EZ$9:EZ$350)*10+50),2)</f>
        <v>78.95</v>
      </c>
      <c r="FJ111" s="166">
        <f>ROUND(((FA111-AVERAGE(FA$9:FA$350))/STDEVP(FA$9:FA$350)*10+50),2)</f>
        <v>67.599999999999994</v>
      </c>
      <c r="FK111" s="32">
        <f>RANK(FB111,$FB$9:$FB$350,0)</f>
        <v>299</v>
      </c>
      <c r="FL111" s="47">
        <f>RANK(FC111,$FC$9:$FC$350,0)</f>
        <v>257</v>
      </c>
      <c r="FM111" s="47">
        <f>RANK(FD111,$FD$9:$FD$350,0)</f>
        <v>3</v>
      </c>
      <c r="FN111" s="47">
        <f>RANK(FE111,$FE$9:$FE$350,0)</f>
        <v>304</v>
      </c>
      <c r="FO111" s="47">
        <f>RANK(FF111,$FF$9:$FF$350,0)</f>
        <v>276</v>
      </c>
      <c r="FP111" s="47">
        <f>RANK(FG111,$FG$9:$FG$350,0)</f>
        <v>255</v>
      </c>
      <c r="FQ111" s="47">
        <f>RANK(FH111,$FH$9:$FH$350,0)</f>
        <v>32</v>
      </c>
      <c r="FR111" s="47">
        <f>RANK(FI111,$FI$9:$FI$350,0)</f>
        <v>2</v>
      </c>
      <c r="FS111" s="48">
        <f>RANK(FJ111,$FJ$9:$FJ$350,0)</f>
        <v>19</v>
      </c>
      <c r="FT111" s="164">
        <f>ROUND(AVERAGEIF($DO$9:$DO$347,$DO111,$ES$9:$ES$347),2)</f>
        <v>0.97</v>
      </c>
      <c r="FU111" s="165">
        <f>ROUND(AVERAGEIF($DO$9:$DO$347,$DO111,$ET$9:$ET$347),2)</f>
        <v>0.37</v>
      </c>
      <c r="FV111" s="165">
        <f>ROUND(AVERAGEIF($DO$9:$DO$347,$DO111,$EU$9:$EU$347),2)</f>
        <v>0.82</v>
      </c>
      <c r="FW111" s="165">
        <f>ROUND(AVERAGEIF($DO$9:$DO$347,$DO111,$EV$9:$EV$347),2)</f>
        <v>0.42</v>
      </c>
      <c r="FX111" s="165">
        <f>ROUND(AVERAGEIF($DO$9:$DO$347,$DO111,$EW$9:$EW$347),2)</f>
        <v>0.16</v>
      </c>
      <c r="FY111" s="165">
        <f>ROUND(AVERAGEIF($DO$9:$DO$347,$DO111,$EX$9:$EX$347),2)</f>
        <v>0.15</v>
      </c>
      <c r="FZ111" s="165">
        <f>ROUND(AVERAGEIF($DO$9:$DO$347,$DO111,$EY$9:$EY$347),2)</f>
        <v>0.78</v>
      </c>
      <c r="GA111" s="165">
        <f>ROUND(AVERAGEIF($DO$9:$DO$347,$DO111,$EZ$9:$EZ$347),2)</f>
        <v>0.92</v>
      </c>
      <c r="GB111" s="166">
        <f>ROUND(AVERAGEIF($DO$9:$DO$347,$DO111,$FA$9:$FA$347),2)</f>
        <v>0.98</v>
      </c>
      <c r="GC111" s="239">
        <f t="shared" si="68"/>
        <v>-0.41999999999999993</v>
      </c>
      <c r="GD111" s="243">
        <f t="shared" si="69"/>
        <v>1.0000000000000009E-2</v>
      </c>
      <c r="GE111" s="243">
        <f t="shared" si="70"/>
        <v>0.50000000000000011</v>
      </c>
      <c r="GF111" s="243">
        <f t="shared" si="71"/>
        <v>-0.16999999999999998</v>
      </c>
      <c r="GG111" s="243">
        <f t="shared" si="72"/>
        <v>-1.0000000000000009E-2</v>
      </c>
      <c r="GH111" s="243">
        <f t="shared" si="73"/>
        <v>0</v>
      </c>
      <c r="GI111" s="243">
        <f t="shared" si="74"/>
        <v>0.26</v>
      </c>
      <c r="GJ111" s="243">
        <f t="shared" si="75"/>
        <v>0.68</v>
      </c>
      <c r="GK111" s="244">
        <f t="shared" si="76"/>
        <v>0.49</v>
      </c>
      <c r="GL111" s="238">
        <f>COUNTIFS($ES$9:$ES$350,"&gt;"&amp;ES111,$DO$9:$DO$350,$DO111)+1</f>
        <v>57</v>
      </c>
      <c r="GM111" s="240">
        <f>COUNTIFS($ET$9:$ET$350,"&gt;"&amp;ET111,$DO$9:$DO$350,$DO111)+1</f>
        <v>22</v>
      </c>
      <c r="GN111" s="240">
        <f>COUNTIFS($EU$9:$EU$350,"&gt;"&amp;EU111,$DO$9:$DO$350,$DO111)+1</f>
        <v>2</v>
      </c>
      <c r="GO111" s="240">
        <f>COUNTIFS($EV$9:$EV$350,"&gt;"&amp;EV111,$DO$9:$DO$350,$DO111)+1</f>
        <v>58</v>
      </c>
      <c r="GP111" s="240">
        <f>COUNTIFS($EW$9:$EW$350,"&gt;"&amp;EW111,$DO$9:$DO$350,$DO111)+1</f>
        <v>22</v>
      </c>
      <c r="GQ111" s="240">
        <f>COUNTIFS($EX$9:$EX$350,"&gt;"&amp;EX111,$DO$9:$DO$350,$DO111)+1</f>
        <v>22</v>
      </c>
      <c r="GR111" s="240">
        <f>COUNTIFS($EY$9:$EY$350,"&gt;"&amp;EY111,$DO$9:$DO$350,$DO111)+1</f>
        <v>4</v>
      </c>
      <c r="GS111" s="240">
        <f>COUNTIFS($EZ$9:$EZ$350,"&gt;"&amp;EZ111,$DO$9:$DO$350,$DO111)+1</f>
        <v>2</v>
      </c>
      <c r="GT111" s="241">
        <f>COUNTIFS($FA$9:$FA$350,"&gt;"&amp;FA111,$DO$9:$DO$350,$DO111)+1</f>
        <v>2</v>
      </c>
      <c r="GU111" s="167">
        <v>7.0000000000000007E-2</v>
      </c>
      <c r="GV111" s="49"/>
      <c r="GW111" s="49"/>
      <c r="GX111" s="49"/>
      <c r="GY111" s="49"/>
      <c r="GZ111" s="50"/>
      <c r="HA111" s="51"/>
      <c r="HB111" s="52"/>
      <c r="HC111" s="53"/>
      <c r="HD111" s="49"/>
      <c r="HE111" s="49"/>
      <c r="HF111" s="49"/>
      <c r="HG111" s="49"/>
      <c r="HH111" s="49"/>
      <c r="HI111" s="49"/>
      <c r="HJ111" s="144"/>
      <c r="HK111" s="51"/>
      <c r="HL111" s="49"/>
      <c r="HM111" s="49"/>
      <c r="HN111" s="49"/>
      <c r="HO111" s="49"/>
      <c r="HP111" s="49"/>
      <c r="HQ111" s="49"/>
      <c r="HR111" s="150"/>
      <c r="HS111" s="53"/>
      <c r="HT111" s="49"/>
      <c r="HU111" s="49"/>
      <c r="HV111" s="49"/>
      <c r="HW111" s="49"/>
      <c r="HX111" s="49"/>
      <c r="HY111" s="49"/>
      <c r="HZ111" s="144"/>
      <c r="IA111" s="51"/>
      <c r="IB111" s="49"/>
      <c r="IC111" s="49"/>
      <c r="ID111" s="49"/>
      <c r="IE111" s="49"/>
      <c r="IF111" s="49"/>
      <c r="IG111" s="49"/>
      <c r="IH111" s="49"/>
      <c r="II111" s="49"/>
      <c r="IJ111" s="49"/>
      <c r="IK111" s="49"/>
      <c r="IL111" s="49"/>
      <c r="IM111" s="150"/>
      <c r="IN111" s="51"/>
      <c r="IO111" s="49"/>
      <c r="IP111" s="49"/>
      <c r="IQ111" s="49"/>
      <c r="IR111" s="150"/>
      <c r="IS111" s="53"/>
      <c r="IT111" s="49"/>
      <c r="IU111" s="49"/>
      <c r="IV111" s="49"/>
      <c r="IW111" s="49"/>
      <c r="IX111" s="156"/>
      <c r="IY111" s="49"/>
      <c r="IZ111" s="49"/>
      <c r="JA111" s="49"/>
      <c r="JB111" s="49"/>
      <c r="JC111" s="49"/>
      <c r="JD111" s="49"/>
      <c r="JE111" s="49"/>
      <c r="JF111" s="49"/>
      <c r="JG111" s="156"/>
      <c r="JH111" s="49"/>
      <c r="JI111" s="49"/>
      <c r="JJ111" s="49"/>
      <c r="JK111" s="49"/>
      <c r="JL111" s="49"/>
      <c r="JM111" s="49"/>
      <c r="JN111" s="144"/>
      <c r="JO111" s="54"/>
      <c r="JP111" s="55"/>
      <c r="JQ111" s="51"/>
      <c r="JR111" s="49"/>
      <c r="JS111" s="47"/>
      <c r="JT111" s="47"/>
      <c r="JU111" s="47"/>
      <c r="JV111" s="245"/>
      <c r="JW111" s="53"/>
      <c r="JX111" s="49"/>
      <c r="JY111" s="49"/>
      <c r="JZ111" s="49"/>
      <c r="KA111" s="144"/>
      <c r="KB111" s="51"/>
      <c r="KC111" s="49">
        <v>0.05</v>
      </c>
      <c r="KD111" s="49"/>
      <c r="KE111" s="49"/>
      <c r="KF111" s="49"/>
      <c r="KG111" s="49"/>
      <c r="KH111" s="49"/>
      <c r="KI111" s="49"/>
      <c r="KJ111" s="150"/>
      <c r="KK111" s="53"/>
      <c r="KL111" s="49"/>
      <c r="KM111" s="49"/>
      <c r="KN111" s="49"/>
      <c r="KO111" s="49"/>
      <c r="KP111" s="49"/>
      <c r="KQ111" s="49"/>
      <c r="KR111" s="49"/>
      <c r="KS111" s="49"/>
      <c r="KT111" s="49"/>
      <c r="KU111" s="49"/>
      <c r="KV111" s="49"/>
      <c r="KW111" s="156"/>
      <c r="KX111" s="156"/>
      <c r="KY111" s="156"/>
      <c r="KZ111" s="49"/>
      <c r="LA111" s="49"/>
      <c r="LB111" s="49"/>
      <c r="LC111" s="49"/>
      <c r="LD111" s="49"/>
      <c r="LE111" s="156"/>
      <c r="LF111" s="49"/>
      <c r="LG111" s="49"/>
      <c r="LH111" s="49"/>
      <c r="LI111" s="49"/>
      <c r="LJ111" s="49"/>
      <c r="LK111" s="49"/>
      <c r="LL111" s="49"/>
      <c r="LM111" s="49"/>
      <c r="LN111" s="156"/>
      <c r="LO111" s="49"/>
      <c r="LP111" s="49"/>
      <c r="LQ111" s="49"/>
      <c r="LR111" s="49"/>
      <c r="LS111" s="49"/>
      <c r="LT111" s="49"/>
      <c r="LU111" s="56"/>
      <c r="LV111" s="35" t="s">
        <v>556</v>
      </c>
      <c r="LW111" s="36" t="s">
        <v>559</v>
      </c>
      <c r="LX111" s="203"/>
      <c r="LY111" s="204"/>
      <c r="LZ111" s="193"/>
      <c r="MA111" s="5" t="s">
        <v>1</v>
      </c>
    </row>
    <row r="112" spans="1:339" ht="17.25" customHeight="1" x14ac:dyDescent="0.15">
      <c r="A112" s="181">
        <v>104</v>
      </c>
      <c r="B112" s="242" t="s">
        <v>559</v>
      </c>
      <c r="C112" s="37"/>
      <c r="D112" s="37"/>
      <c r="E112" s="38" t="s">
        <v>345</v>
      </c>
      <c r="F112" s="36">
        <v>57</v>
      </c>
      <c r="G112" s="36" t="s">
        <v>365</v>
      </c>
      <c r="H112" s="36"/>
      <c r="I112" s="39" t="s">
        <v>348</v>
      </c>
      <c r="J112" s="40" t="s">
        <v>348</v>
      </c>
      <c r="K112" s="40" t="s">
        <v>348</v>
      </c>
      <c r="L112" s="40" t="s">
        <v>348</v>
      </c>
      <c r="M112" s="40" t="s">
        <v>348</v>
      </c>
      <c r="N112" s="40" t="s">
        <v>348</v>
      </c>
      <c r="O112" s="40" t="s">
        <v>348</v>
      </c>
      <c r="P112" s="40" t="s">
        <v>348</v>
      </c>
      <c r="Q112" s="40" t="s">
        <v>348</v>
      </c>
      <c r="R112" s="41" t="s">
        <v>348</v>
      </c>
      <c r="S112" s="42" t="s">
        <v>348</v>
      </c>
      <c r="T112" s="40" t="s">
        <v>348</v>
      </c>
      <c r="U112" s="40" t="s">
        <v>348</v>
      </c>
      <c r="V112" s="40" t="s">
        <v>348</v>
      </c>
      <c r="W112" s="40" t="s">
        <v>348</v>
      </c>
      <c r="X112" s="40" t="s">
        <v>348</v>
      </c>
      <c r="Y112" s="40" t="s">
        <v>348</v>
      </c>
      <c r="Z112" s="40" t="s">
        <v>348</v>
      </c>
      <c r="AA112" s="40" t="s">
        <v>348</v>
      </c>
      <c r="AB112" s="41" t="s">
        <v>348</v>
      </c>
      <c r="AC112" s="42" t="s">
        <v>348</v>
      </c>
      <c r="AD112" s="40" t="s">
        <v>348</v>
      </c>
      <c r="AE112" s="40" t="s">
        <v>348</v>
      </c>
      <c r="AF112" s="40" t="s">
        <v>348</v>
      </c>
      <c r="AG112" s="40" t="s">
        <v>348</v>
      </c>
      <c r="AH112" s="40" t="s">
        <v>348</v>
      </c>
      <c r="AI112" s="40" t="s">
        <v>348</v>
      </c>
      <c r="AJ112" s="40" t="s">
        <v>348</v>
      </c>
      <c r="AK112" s="40" t="s">
        <v>348</v>
      </c>
      <c r="AL112" s="41" t="s">
        <v>348</v>
      </c>
      <c r="AM112" s="42" t="s">
        <v>348</v>
      </c>
      <c r="AN112" s="40" t="s">
        <v>348</v>
      </c>
      <c r="AO112" s="40" t="s">
        <v>348</v>
      </c>
      <c r="AP112" s="40" t="s">
        <v>348</v>
      </c>
      <c r="AQ112" s="40" t="s">
        <v>348</v>
      </c>
      <c r="AR112" s="40" t="s">
        <v>348</v>
      </c>
      <c r="AS112" s="40" t="s">
        <v>347</v>
      </c>
      <c r="AT112" s="40" t="s">
        <v>347</v>
      </c>
      <c r="AU112" s="40" t="s">
        <v>347</v>
      </c>
      <c r="AV112" s="41" t="s">
        <v>348</v>
      </c>
      <c r="AW112" s="42" t="s">
        <v>348</v>
      </c>
      <c r="AX112" s="40" t="s">
        <v>348</v>
      </c>
      <c r="AY112" s="40" t="s">
        <v>348</v>
      </c>
      <c r="AZ112" s="40" t="s">
        <v>348</v>
      </c>
      <c r="BA112" s="40" t="s">
        <v>348</v>
      </c>
      <c r="BB112" s="40" t="s">
        <v>348</v>
      </c>
      <c r="BC112" s="40" t="s">
        <v>348</v>
      </c>
      <c r="BD112" s="40" t="s">
        <v>348</v>
      </c>
      <c r="BE112" s="40" t="s">
        <v>348</v>
      </c>
      <c r="BF112" s="41" t="s">
        <v>348</v>
      </c>
      <c r="BG112" s="42" t="s">
        <v>348</v>
      </c>
      <c r="BH112" s="40" t="s">
        <v>348</v>
      </c>
      <c r="BI112" s="40" t="s">
        <v>348</v>
      </c>
      <c r="BJ112" s="40" t="s">
        <v>348</v>
      </c>
      <c r="BK112" s="40" t="s">
        <v>348</v>
      </c>
      <c r="BL112" s="40" t="s">
        <v>348</v>
      </c>
      <c r="BM112" s="40" t="s">
        <v>348</v>
      </c>
      <c r="BN112" s="40" t="s">
        <v>348</v>
      </c>
      <c r="BO112" s="40" t="s">
        <v>348</v>
      </c>
      <c r="BP112" s="41" t="s">
        <v>348</v>
      </c>
      <c r="BQ112" s="43" t="s">
        <v>348</v>
      </c>
      <c r="BR112" s="40" t="s">
        <v>348</v>
      </c>
      <c r="BS112" s="40" t="s">
        <v>348</v>
      </c>
      <c r="BT112" s="40" t="s">
        <v>348</v>
      </c>
      <c r="BU112" s="40" t="s">
        <v>348</v>
      </c>
      <c r="BV112" s="40" t="s">
        <v>348</v>
      </c>
      <c r="BW112" s="40" t="s">
        <v>348</v>
      </c>
      <c r="BX112" s="40" t="s">
        <v>348</v>
      </c>
      <c r="BY112" s="40" t="s">
        <v>348</v>
      </c>
      <c r="BZ112" s="41" t="s">
        <v>348</v>
      </c>
      <c r="CA112" s="42" t="s">
        <v>348</v>
      </c>
      <c r="CB112" s="40" t="s">
        <v>348</v>
      </c>
      <c r="CC112" s="40" t="s">
        <v>348</v>
      </c>
      <c r="CD112" s="40" t="s">
        <v>348</v>
      </c>
      <c r="CE112" s="40" t="s">
        <v>348</v>
      </c>
      <c r="CF112" s="40" t="s">
        <v>348</v>
      </c>
      <c r="CG112" s="40" t="s">
        <v>348</v>
      </c>
      <c r="CH112" s="40" t="s">
        <v>348</v>
      </c>
      <c r="CI112" s="40" t="s">
        <v>348</v>
      </c>
      <c r="CJ112" s="41" t="s">
        <v>348</v>
      </c>
      <c r="CK112" s="42" t="s">
        <v>348</v>
      </c>
      <c r="CL112" s="40" t="s">
        <v>348</v>
      </c>
      <c r="CM112" s="40" t="s">
        <v>348</v>
      </c>
      <c r="CN112" s="40" t="s">
        <v>348</v>
      </c>
      <c r="CO112" s="40" t="s">
        <v>348</v>
      </c>
      <c r="CP112" s="40" t="s">
        <v>348</v>
      </c>
      <c r="CQ112" s="40" t="s">
        <v>348</v>
      </c>
      <c r="CR112" s="40" t="s">
        <v>348</v>
      </c>
      <c r="CS112" s="40" t="s">
        <v>348</v>
      </c>
      <c r="CT112" s="44" t="s">
        <v>348</v>
      </c>
      <c r="CU112" s="32" t="s">
        <v>354</v>
      </c>
      <c r="CV112" s="47">
        <v>2</v>
      </c>
      <c r="CW112" s="47">
        <v>3</v>
      </c>
      <c r="CX112" s="47">
        <v>3</v>
      </c>
      <c r="CY112" s="55">
        <v>4</v>
      </c>
      <c r="CZ112" s="34" t="s">
        <v>354</v>
      </c>
      <c r="DA112" s="47">
        <f t="shared" si="77"/>
        <v>2</v>
      </c>
      <c r="DB112" s="47">
        <f t="shared" si="78"/>
        <v>6</v>
      </c>
      <c r="DC112" s="47">
        <f t="shared" si="79"/>
        <v>18</v>
      </c>
      <c r="DD112" s="179">
        <f t="shared" si="80"/>
        <v>72</v>
      </c>
      <c r="DE112" s="32">
        <v>100</v>
      </c>
      <c r="DF112" s="47">
        <v>150</v>
      </c>
      <c r="DG112" s="47">
        <v>300</v>
      </c>
      <c r="DH112" s="47">
        <v>500</v>
      </c>
      <c r="DI112" s="55">
        <v>1500</v>
      </c>
      <c r="DJ112" s="174">
        <v>1</v>
      </c>
      <c r="DK112" s="49">
        <f t="shared" si="81"/>
        <v>0.75</v>
      </c>
      <c r="DL112" s="49">
        <f t="shared" si="82"/>
        <v>0.5</v>
      </c>
      <c r="DM112" s="49">
        <f t="shared" si="83"/>
        <v>0.27777777777777779</v>
      </c>
      <c r="DN112" s="56">
        <f t="shared" si="84"/>
        <v>0.20833333333333331</v>
      </c>
      <c r="DO112" s="45" t="s">
        <v>363</v>
      </c>
      <c r="DP112" s="31" t="s">
        <v>424</v>
      </c>
      <c r="DQ112" s="46">
        <v>4</v>
      </c>
      <c r="DR112" s="32">
        <v>52</v>
      </c>
      <c r="DS112" s="47">
        <v>63</v>
      </c>
      <c r="DT112" s="47">
        <v>21</v>
      </c>
      <c r="DU112" s="47">
        <v>27</v>
      </c>
      <c r="DV112" s="47">
        <v>41</v>
      </c>
      <c r="DW112" s="47">
        <v>15</v>
      </c>
      <c r="DX112" s="47">
        <v>39</v>
      </c>
      <c r="DY112" s="47">
        <v>37</v>
      </c>
      <c r="DZ112" s="48">
        <f t="shared" si="85"/>
        <v>62</v>
      </c>
      <c r="EA112" s="32">
        <f>RANK(DR112,$DR$9:$DR$350,0)</f>
        <v>165</v>
      </c>
      <c r="EB112" s="47">
        <f>RANK(DS112,$DS$9:$DS$350,0)</f>
        <v>56</v>
      </c>
      <c r="EC112" s="47">
        <f>RANK(DT112,$DT$9:$DT$350,0)</f>
        <v>202</v>
      </c>
      <c r="ED112" s="47">
        <f>RANK(DU112,$DU$9:$DU$350,0)</f>
        <v>147</v>
      </c>
      <c r="EE112" s="47">
        <f>RANK(DV112,$DV$9:$DV$350,0)</f>
        <v>45</v>
      </c>
      <c r="EF112" s="47">
        <f>RANK(DW112,$DW$9:$DW$350,0)</f>
        <v>148</v>
      </c>
      <c r="EG112" s="47">
        <f>RANK(DX112,$DX$9:$DX$350,0)</f>
        <v>125</v>
      </c>
      <c r="EH112" s="47">
        <f>RANK(DY112,$DY$9:$DY$350,0)</f>
        <v>138</v>
      </c>
      <c r="EI112" s="48">
        <f>RANK(DZ112,$DZ$9:$DZ$350,0)</f>
        <v>131</v>
      </c>
      <c r="EJ112" s="32">
        <f>COUNTIFS($DR$9:$DR$350,"&gt;"&amp;DR112,$DO$9:$DO$350,DO112)+1</f>
        <v>29</v>
      </c>
      <c r="EK112" s="47">
        <f>COUNTIFS($DS$9:$DS$350,"&gt;"&amp;DS112,$DO$9:$DO$350,DO112)+1</f>
        <v>30</v>
      </c>
      <c r="EL112" s="47">
        <f>COUNTIFS($DT$9:$DT$350,"&gt;"&amp;DT112,$DO$9:$DO$350,DO112)+1</f>
        <v>21</v>
      </c>
      <c r="EM112" s="47">
        <f>COUNTIFS($DU$9:$DU$350,"&gt;"&amp;DU112,$DO$9:$DO$350,DO112)+1</f>
        <v>24</v>
      </c>
      <c r="EN112" s="47">
        <f>COUNTIFS($DV$9:$DV$350,"&gt;"&amp;DV112,$DO$9:$DO$350,DO112)+1</f>
        <v>39</v>
      </c>
      <c r="EO112" s="47">
        <f>COUNTIFS($DW$9:$DW$350,"&gt;"&amp;DW112,$DO$9:$DO$350,DO112)+1</f>
        <v>31</v>
      </c>
      <c r="EP112" s="47">
        <f>COUNTIFS($DX$9:$DX$350,"&gt;"&amp;DX112,$DO$9:$DO$350,DO112)+1</f>
        <v>27</v>
      </c>
      <c r="EQ112" s="47">
        <f>COUNTIFS($DY$9:$DY$350,"&gt;"&amp;DY112,$DO$9:$DO$350,DO112)+1</f>
        <v>35</v>
      </c>
      <c r="ER112" s="48">
        <f>COUNTIFS($DZ$9:$DZ$350,"&gt;"&amp;DZ112,$DO$9:$DO$350,DO112)+1</f>
        <v>36</v>
      </c>
      <c r="ES112" s="164">
        <f t="shared" si="86"/>
        <v>0.91</v>
      </c>
      <c r="ET112" s="165">
        <f t="shared" si="87"/>
        <v>1.1100000000000001</v>
      </c>
      <c r="EU112" s="165">
        <f t="shared" si="88"/>
        <v>0.37</v>
      </c>
      <c r="EV112" s="165">
        <f t="shared" si="89"/>
        <v>0.47</v>
      </c>
      <c r="EW112" s="165">
        <f t="shared" si="90"/>
        <v>0.72</v>
      </c>
      <c r="EX112" s="165">
        <f t="shared" si="91"/>
        <v>0.26</v>
      </c>
      <c r="EY112" s="165">
        <f t="shared" si="92"/>
        <v>0.68</v>
      </c>
      <c r="EZ112" s="165">
        <f t="shared" si="93"/>
        <v>0.65</v>
      </c>
      <c r="FA112" s="213">
        <f t="shared" si="94"/>
        <v>1.0900000000000001</v>
      </c>
      <c r="FB112" s="164">
        <f>ROUND(((ES112-AVERAGE(ES$9:ES$350))/STDEVP(ES$9:ES$350)*10+50),2)</f>
        <v>47.36</v>
      </c>
      <c r="FC112" s="165">
        <f>ROUND(((ET112-AVERAGE(ET$9:ET$350))/STDEVP(ET$9:ET$350)*10+50),2)</f>
        <v>60.76</v>
      </c>
      <c r="FD112" s="165">
        <f>ROUND(((EU112-AVERAGE(EU$9:EU$350))/STDEVP(EU$9:EU$350)*10+50),2)</f>
        <v>41.81</v>
      </c>
      <c r="FE112" s="165">
        <f>ROUND(((EV112-AVERAGE(EV$9:EV$350))/STDEVP(EV$9:EV$350)*10+50),2)</f>
        <v>48.04</v>
      </c>
      <c r="FF112" s="165">
        <f>ROUND(((EW112-AVERAGE(EW$9:EW$350))/STDEVP(EW$9:EW$350)*10+50),2)</f>
        <v>61.03</v>
      </c>
      <c r="FG112" s="165">
        <f>ROUND(((EX112-AVERAGE(EX$9:EX$350))/STDEVP(EX$9:EX$350)*10+50),2)</f>
        <v>46.7</v>
      </c>
      <c r="FH112" s="165">
        <f>ROUND(((EY112-AVERAGE(EY$9:EY$350))/STDEVP(EY$9:EY$350)*10+50),2)</f>
        <v>51.19</v>
      </c>
      <c r="FI112" s="165">
        <f>ROUND(((EZ112-AVERAGE(EZ$9:EZ$350))/STDEVP(EZ$9:EZ$350)*10+50),2)</f>
        <v>50.48</v>
      </c>
      <c r="FJ112" s="166">
        <f>ROUND(((FA112-AVERAGE(FA$9:FA$350))/STDEVP(FA$9:FA$350)*10+50),2)</f>
        <v>54.09</v>
      </c>
      <c r="FK112" s="32">
        <f>RANK(FB112,$FB$9:$FB$350,0)</f>
        <v>190</v>
      </c>
      <c r="FL112" s="47">
        <f>RANK(FC112,$FC$9:$FC$350,0)</f>
        <v>50</v>
      </c>
      <c r="FM112" s="47">
        <f>RANK(FD112,$FD$9:$FD$350,0)</f>
        <v>261</v>
      </c>
      <c r="FN112" s="47">
        <f>RANK(FE112,$FE$9:$FE$350,0)</f>
        <v>177</v>
      </c>
      <c r="FO112" s="47">
        <f>RANK(FF112,$FF$9:$FF$350,0)</f>
        <v>46</v>
      </c>
      <c r="FP112" s="47">
        <f>RANK(FG112,$FG$9:$FG$350,0)</f>
        <v>160</v>
      </c>
      <c r="FQ112" s="47">
        <f>RANK(FH112,$FH$9:$FH$350,0)</f>
        <v>138</v>
      </c>
      <c r="FR112" s="47">
        <f>RANK(FI112,$FI$9:$FI$350,0)</f>
        <v>153</v>
      </c>
      <c r="FS112" s="48">
        <f>RANK(FJ112,$FJ$9:$FJ$350,0)</f>
        <v>88</v>
      </c>
      <c r="FT112" s="164">
        <f>ROUND(AVERAGEIF($DO$9:$DO$347,$DO112,$ES$9:$ES$347),2)</f>
        <v>0.89</v>
      </c>
      <c r="FU112" s="165">
        <f>ROUND(AVERAGEIF($DO$9:$DO$347,$DO112,$ET$9:$ET$347),2)</f>
        <v>1.1499999999999999</v>
      </c>
      <c r="FV112" s="165">
        <f>ROUND(AVERAGEIF($DO$9:$DO$347,$DO112,$EU$9:$EU$347),2)</f>
        <v>0.32</v>
      </c>
      <c r="FW112" s="165">
        <f>ROUND(AVERAGEIF($DO$9:$DO$347,$DO112,$EV$9:$EV$347),2)</f>
        <v>0.41</v>
      </c>
      <c r="FX112" s="165">
        <f>ROUND(AVERAGEIF($DO$9:$DO$347,$DO112,$EW$9:$EW$347),2)</f>
        <v>0.86</v>
      </c>
      <c r="FY112" s="165">
        <f>ROUND(AVERAGEIF($DO$9:$DO$347,$DO112,$EX$9:$EX$347),2)</f>
        <v>0.3</v>
      </c>
      <c r="FZ112" s="165">
        <f>ROUND(AVERAGEIF($DO$9:$DO$347,$DO112,$EY$9:$EY$347),2)</f>
        <v>0.66</v>
      </c>
      <c r="GA112" s="165">
        <f>ROUND(AVERAGEIF($DO$9:$DO$347,$DO112,$EZ$9:$EZ$347),2)</f>
        <v>0.74</v>
      </c>
      <c r="GB112" s="166">
        <f>ROUND(AVERAGEIF($DO$9:$DO$347,$DO112,$FA$9:$FA$347),2)</f>
        <v>1.18</v>
      </c>
      <c r="GC112" s="239">
        <f t="shared" si="68"/>
        <v>2.0000000000000018E-2</v>
      </c>
      <c r="GD112" s="243">
        <f t="shared" si="69"/>
        <v>-3.9999999999999813E-2</v>
      </c>
      <c r="GE112" s="243">
        <f t="shared" si="70"/>
        <v>4.9999999999999989E-2</v>
      </c>
      <c r="GF112" s="243">
        <f t="shared" si="71"/>
        <v>0.06</v>
      </c>
      <c r="GG112" s="243">
        <f t="shared" si="72"/>
        <v>-0.14000000000000001</v>
      </c>
      <c r="GH112" s="243">
        <f t="shared" si="73"/>
        <v>-3.999999999999998E-2</v>
      </c>
      <c r="GI112" s="243">
        <f t="shared" si="74"/>
        <v>2.0000000000000018E-2</v>
      </c>
      <c r="GJ112" s="243">
        <f t="shared" si="75"/>
        <v>-8.9999999999999969E-2</v>
      </c>
      <c r="GK112" s="244">
        <f t="shared" si="76"/>
        <v>-8.9999999999999858E-2</v>
      </c>
      <c r="GL112" s="238">
        <f>COUNTIFS($ES$9:$ES$350,"&gt;"&amp;ES112,$DO$9:$DO$350,$DO112)+1</f>
        <v>28</v>
      </c>
      <c r="GM112" s="240">
        <f>COUNTIFS($ET$9:$ET$350,"&gt;"&amp;ET112,$DO$9:$DO$350,$DO112)+1</f>
        <v>35</v>
      </c>
      <c r="GN112" s="240">
        <f>COUNTIFS($EU$9:$EU$350,"&gt;"&amp;EU112,$DO$9:$DO$350,$DO112)+1</f>
        <v>26</v>
      </c>
      <c r="GO112" s="240">
        <f>COUNTIFS($EV$9:$EV$350,"&gt;"&amp;EV112,$DO$9:$DO$350,$DO112)+1</f>
        <v>21</v>
      </c>
      <c r="GP112" s="240">
        <f>COUNTIFS($EW$9:$EW$350,"&gt;"&amp;EW112,$DO$9:$DO$350,$DO112)+1</f>
        <v>42</v>
      </c>
      <c r="GQ112" s="240">
        <f>COUNTIFS($EX$9:$EX$350,"&gt;"&amp;EX112,$DO$9:$DO$350,$DO112)+1</f>
        <v>39</v>
      </c>
      <c r="GR112" s="240">
        <f>COUNTIFS($EY$9:$EY$350,"&gt;"&amp;EY112,$DO$9:$DO$350,$DO112)+1</f>
        <v>27</v>
      </c>
      <c r="GS112" s="240">
        <f>COUNTIFS($EZ$9:$EZ$350,"&gt;"&amp;EZ112,$DO$9:$DO$350,$DO112)+1</f>
        <v>43</v>
      </c>
      <c r="GT112" s="241">
        <f>COUNTIFS($FA$9:$FA$350,"&gt;"&amp;FA112,$DO$9:$DO$350,$DO112)+1</f>
        <v>37</v>
      </c>
      <c r="GU112" s="167"/>
      <c r="GV112" s="49"/>
      <c r="GW112" s="49"/>
      <c r="GX112" s="49"/>
      <c r="GY112" s="49"/>
      <c r="GZ112" s="50"/>
      <c r="HA112" s="51"/>
      <c r="HB112" s="52"/>
      <c r="HC112" s="53"/>
      <c r="HD112" s="49"/>
      <c r="HE112" s="49"/>
      <c r="HF112" s="49"/>
      <c r="HG112" s="49"/>
      <c r="HH112" s="49"/>
      <c r="HI112" s="49"/>
      <c r="HJ112" s="144"/>
      <c r="HK112" s="51"/>
      <c r="HL112" s="49"/>
      <c r="HM112" s="49"/>
      <c r="HN112" s="49"/>
      <c r="HO112" s="49"/>
      <c r="HP112" s="49"/>
      <c r="HQ112" s="49"/>
      <c r="HR112" s="150"/>
      <c r="HS112" s="53"/>
      <c r="HT112" s="49"/>
      <c r="HU112" s="49"/>
      <c r="HV112" s="49"/>
      <c r="HW112" s="49"/>
      <c r="HX112" s="49"/>
      <c r="HY112" s="49"/>
      <c r="HZ112" s="144"/>
      <c r="IA112" s="51"/>
      <c r="IB112" s="49"/>
      <c r="IC112" s="49"/>
      <c r="ID112" s="49"/>
      <c r="IE112" s="49"/>
      <c r="IF112" s="49"/>
      <c r="IG112" s="49"/>
      <c r="IH112" s="49"/>
      <c r="II112" s="49"/>
      <c r="IJ112" s="49"/>
      <c r="IK112" s="49"/>
      <c r="IL112" s="49"/>
      <c r="IM112" s="150"/>
      <c r="IN112" s="51"/>
      <c r="IO112" s="49"/>
      <c r="IP112" s="49"/>
      <c r="IQ112" s="49"/>
      <c r="IR112" s="150"/>
      <c r="IS112" s="53"/>
      <c r="IT112" s="49"/>
      <c r="IU112" s="49"/>
      <c r="IV112" s="49"/>
      <c r="IW112" s="49"/>
      <c r="IX112" s="156"/>
      <c r="IY112" s="49"/>
      <c r="IZ112" s="49"/>
      <c r="JA112" s="49"/>
      <c r="JB112" s="49"/>
      <c r="JC112" s="49"/>
      <c r="JD112" s="49"/>
      <c r="JE112" s="49"/>
      <c r="JF112" s="49"/>
      <c r="JG112" s="156"/>
      <c r="JH112" s="49"/>
      <c r="JI112" s="49"/>
      <c r="JJ112" s="49"/>
      <c r="JK112" s="49"/>
      <c r="JL112" s="49"/>
      <c r="JM112" s="49"/>
      <c r="JN112" s="144"/>
      <c r="JO112" s="54"/>
      <c r="JP112" s="55"/>
      <c r="JQ112" s="51"/>
      <c r="JR112" s="49"/>
      <c r="JS112" s="47"/>
      <c r="JT112" s="47"/>
      <c r="JU112" s="47"/>
      <c r="JV112" s="245"/>
      <c r="JW112" s="53"/>
      <c r="JX112" s="49"/>
      <c r="JY112" s="49"/>
      <c r="JZ112" s="49"/>
      <c r="KA112" s="144"/>
      <c r="KB112" s="51"/>
      <c r="KC112" s="49"/>
      <c r="KD112" s="49"/>
      <c r="KE112" s="49"/>
      <c r="KF112" s="49"/>
      <c r="KG112" s="49"/>
      <c r="KH112" s="49"/>
      <c r="KI112" s="49"/>
      <c r="KJ112" s="150"/>
      <c r="KK112" s="53"/>
      <c r="KL112" s="49"/>
      <c r="KM112" s="49"/>
      <c r="KN112" s="49"/>
      <c r="KO112" s="49"/>
      <c r="KP112" s="49"/>
      <c r="KQ112" s="49"/>
      <c r="KR112" s="49"/>
      <c r="KS112" s="49"/>
      <c r="KT112" s="49"/>
      <c r="KU112" s="49"/>
      <c r="KV112" s="49"/>
      <c r="KW112" s="156"/>
      <c r="KX112" s="156"/>
      <c r="KY112" s="156"/>
      <c r="KZ112" s="49"/>
      <c r="LA112" s="49"/>
      <c r="LB112" s="49"/>
      <c r="LC112" s="49"/>
      <c r="LD112" s="49"/>
      <c r="LE112" s="156"/>
      <c r="LF112" s="49"/>
      <c r="LG112" s="49"/>
      <c r="LH112" s="49"/>
      <c r="LI112" s="49"/>
      <c r="LJ112" s="49"/>
      <c r="LK112" s="49"/>
      <c r="LL112" s="49"/>
      <c r="LM112" s="49"/>
      <c r="LN112" s="156"/>
      <c r="LO112" s="49"/>
      <c r="LP112" s="49"/>
      <c r="LQ112" s="49"/>
      <c r="LR112" s="49"/>
      <c r="LS112" s="49"/>
      <c r="LT112" s="49"/>
      <c r="LU112" s="56"/>
      <c r="LV112" s="35" t="s">
        <v>558</v>
      </c>
      <c r="LW112" s="36" t="s">
        <v>560</v>
      </c>
      <c r="LX112" s="203"/>
      <c r="LY112" s="204"/>
      <c r="LZ112" s="193"/>
      <c r="MA112" s="5" t="s">
        <v>1</v>
      </c>
    </row>
    <row r="113" spans="1:339" ht="17.25" customHeight="1" x14ac:dyDescent="0.15">
      <c r="A113" s="181">
        <v>105</v>
      </c>
      <c r="B113" s="242" t="s">
        <v>560</v>
      </c>
      <c r="C113" s="37"/>
      <c r="D113" s="37"/>
      <c r="E113" s="38" t="s">
        <v>345</v>
      </c>
      <c r="F113" s="36">
        <v>77</v>
      </c>
      <c r="G113" s="36" t="s">
        <v>383</v>
      </c>
      <c r="H113" s="36"/>
      <c r="I113" s="39" t="s">
        <v>348</v>
      </c>
      <c r="J113" s="40" t="s">
        <v>348</v>
      </c>
      <c r="K113" s="40" t="s">
        <v>348</v>
      </c>
      <c r="L113" s="40" t="s">
        <v>348</v>
      </c>
      <c r="M113" s="40" t="s">
        <v>348</v>
      </c>
      <c r="N113" s="40" t="s">
        <v>348</v>
      </c>
      <c r="O113" s="40" t="s">
        <v>348</v>
      </c>
      <c r="P113" s="40" t="s">
        <v>348</v>
      </c>
      <c r="Q113" s="40" t="s">
        <v>348</v>
      </c>
      <c r="R113" s="41" t="s">
        <v>348</v>
      </c>
      <c r="S113" s="42" t="s">
        <v>348</v>
      </c>
      <c r="T113" s="40" t="s">
        <v>348</v>
      </c>
      <c r="U113" s="40" t="s">
        <v>348</v>
      </c>
      <c r="V113" s="40" t="s">
        <v>348</v>
      </c>
      <c r="W113" s="40" t="s">
        <v>348</v>
      </c>
      <c r="X113" s="40" t="s">
        <v>348</v>
      </c>
      <c r="Y113" s="40" t="s">
        <v>348</v>
      </c>
      <c r="Z113" s="40" t="s">
        <v>348</v>
      </c>
      <c r="AA113" s="40" t="s">
        <v>348</v>
      </c>
      <c r="AB113" s="41" t="s">
        <v>348</v>
      </c>
      <c r="AC113" s="42" t="s">
        <v>348</v>
      </c>
      <c r="AD113" s="40" t="s">
        <v>348</v>
      </c>
      <c r="AE113" s="40" t="s">
        <v>348</v>
      </c>
      <c r="AF113" s="40" t="s">
        <v>348</v>
      </c>
      <c r="AG113" s="40" t="s">
        <v>348</v>
      </c>
      <c r="AH113" s="40" t="s">
        <v>348</v>
      </c>
      <c r="AI113" s="40" t="s">
        <v>348</v>
      </c>
      <c r="AJ113" s="40" t="s">
        <v>348</v>
      </c>
      <c r="AK113" s="40" t="s">
        <v>348</v>
      </c>
      <c r="AL113" s="41" t="s">
        <v>348</v>
      </c>
      <c r="AM113" s="42" t="s">
        <v>348</v>
      </c>
      <c r="AN113" s="40" t="s">
        <v>348</v>
      </c>
      <c r="AO113" s="40" t="s">
        <v>348</v>
      </c>
      <c r="AP113" s="40" t="s">
        <v>348</v>
      </c>
      <c r="AQ113" s="40" t="s">
        <v>348</v>
      </c>
      <c r="AR113" s="40" t="s">
        <v>348</v>
      </c>
      <c r="AS113" s="40" t="s">
        <v>348</v>
      </c>
      <c r="AT113" s="40" t="s">
        <v>348</v>
      </c>
      <c r="AU113" s="40" t="s">
        <v>348</v>
      </c>
      <c r="AV113" s="41" t="s">
        <v>348</v>
      </c>
      <c r="AW113" s="42" t="s">
        <v>348</v>
      </c>
      <c r="AX113" s="40" t="s">
        <v>348</v>
      </c>
      <c r="AY113" s="40" t="s">
        <v>348</v>
      </c>
      <c r="AZ113" s="40" t="s">
        <v>348</v>
      </c>
      <c r="BA113" s="40" t="s">
        <v>348</v>
      </c>
      <c r="BB113" s="40" t="s">
        <v>348</v>
      </c>
      <c r="BC113" s="40" t="s">
        <v>348</v>
      </c>
      <c r="BD113" s="40" t="s">
        <v>348</v>
      </c>
      <c r="BE113" s="40" t="s">
        <v>347</v>
      </c>
      <c r="BF113" s="41" t="s">
        <v>347</v>
      </c>
      <c r="BG113" s="42" t="s">
        <v>347</v>
      </c>
      <c r="BH113" s="40" t="s">
        <v>347</v>
      </c>
      <c r="BI113" s="40" t="s">
        <v>347</v>
      </c>
      <c r="BJ113" s="40" t="s">
        <v>347</v>
      </c>
      <c r="BK113" s="40" t="s">
        <v>347</v>
      </c>
      <c r="BL113" s="40" t="s">
        <v>347</v>
      </c>
      <c r="BM113" s="40" t="s">
        <v>347</v>
      </c>
      <c r="BN113" s="40" t="s">
        <v>347</v>
      </c>
      <c r="BO113" s="40" t="s">
        <v>348</v>
      </c>
      <c r="BP113" s="41" t="s">
        <v>348</v>
      </c>
      <c r="BQ113" s="43" t="s">
        <v>348</v>
      </c>
      <c r="BR113" s="40" t="s">
        <v>348</v>
      </c>
      <c r="BS113" s="40" t="s">
        <v>348</v>
      </c>
      <c r="BT113" s="40" t="s">
        <v>348</v>
      </c>
      <c r="BU113" s="40" t="s">
        <v>348</v>
      </c>
      <c r="BV113" s="40" t="s">
        <v>348</v>
      </c>
      <c r="BW113" s="40" t="s">
        <v>348</v>
      </c>
      <c r="BX113" s="40" t="s">
        <v>348</v>
      </c>
      <c r="BY113" s="40" t="s">
        <v>348</v>
      </c>
      <c r="BZ113" s="41" t="s">
        <v>348</v>
      </c>
      <c r="CA113" s="42" t="s">
        <v>348</v>
      </c>
      <c r="CB113" s="40" t="s">
        <v>348</v>
      </c>
      <c r="CC113" s="40" t="s">
        <v>348</v>
      </c>
      <c r="CD113" s="40" t="s">
        <v>348</v>
      </c>
      <c r="CE113" s="40" t="s">
        <v>348</v>
      </c>
      <c r="CF113" s="40" t="s">
        <v>348</v>
      </c>
      <c r="CG113" s="40" t="s">
        <v>348</v>
      </c>
      <c r="CH113" s="40" t="s">
        <v>348</v>
      </c>
      <c r="CI113" s="40" t="s">
        <v>348</v>
      </c>
      <c r="CJ113" s="41" t="s">
        <v>348</v>
      </c>
      <c r="CK113" s="42" t="s">
        <v>348</v>
      </c>
      <c r="CL113" s="40" t="s">
        <v>348</v>
      </c>
      <c r="CM113" s="40" t="s">
        <v>348</v>
      </c>
      <c r="CN113" s="40" t="s">
        <v>348</v>
      </c>
      <c r="CO113" s="40" t="s">
        <v>348</v>
      </c>
      <c r="CP113" s="40" t="s">
        <v>348</v>
      </c>
      <c r="CQ113" s="40" t="s">
        <v>348</v>
      </c>
      <c r="CR113" s="40" t="s">
        <v>348</v>
      </c>
      <c r="CS113" s="40" t="s">
        <v>348</v>
      </c>
      <c r="CT113" s="44" t="s">
        <v>348</v>
      </c>
      <c r="CU113" s="32" t="s">
        <v>354</v>
      </c>
      <c r="CV113" s="47">
        <v>2</v>
      </c>
      <c r="CW113" s="47">
        <v>3</v>
      </c>
      <c r="CX113" s="47">
        <v>3</v>
      </c>
      <c r="CY113" s="55">
        <v>4</v>
      </c>
      <c r="CZ113" s="34" t="s">
        <v>354</v>
      </c>
      <c r="DA113" s="47">
        <f t="shared" si="77"/>
        <v>2</v>
      </c>
      <c r="DB113" s="47">
        <f t="shared" si="78"/>
        <v>6</v>
      </c>
      <c r="DC113" s="47">
        <f t="shared" si="79"/>
        <v>18</v>
      </c>
      <c r="DD113" s="179">
        <f t="shared" si="80"/>
        <v>72</v>
      </c>
      <c r="DE113" s="32">
        <v>1000</v>
      </c>
      <c r="DF113" s="47">
        <v>1500</v>
      </c>
      <c r="DG113" s="47">
        <v>3000</v>
      </c>
      <c r="DH113" s="47">
        <v>5000</v>
      </c>
      <c r="DI113" s="55">
        <v>15000</v>
      </c>
      <c r="DJ113" s="174">
        <v>1</v>
      </c>
      <c r="DK113" s="49">
        <f t="shared" si="81"/>
        <v>0.75</v>
      </c>
      <c r="DL113" s="49">
        <f t="shared" si="82"/>
        <v>0.5</v>
      </c>
      <c r="DM113" s="49">
        <f t="shared" si="83"/>
        <v>0.27777777777777779</v>
      </c>
      <c r="DN113" s="56">
        <f t="shared" si="84"/>
        <v>0.20833333333333334</v>
      </c>
      <c r="DO113" s="45" t="s">
        <v>350</v>
      </c>
      <c r="DP113" s="31"/>
      <c r="DQ113" s="46">
        <v>4</v>
      </c>
      <c r="DR113" s="32">
        <v>114</v>
      </c>
      <c r="DS113" s="47">
        <v>48</v>
      </c>
      <c r="DT113" s="47">
        <v>58</v>
      </c>
      <c r="DU113" s="47">
        <v>61</v>
      </c>
      <c r="DV113" s="47">
        <v>24</v>
      </c>
      <c r="DW113" s="47">
        <v>17</v>
      </c>
      <c r="DX113" s="47">
        <v>25</v>
      </c>
      <c r="DY113" s="47">
        <v>16</v>
      </c>
      <c r="DZ113" s="48">
        <f t="shared" si="85"/>
        <v>82</v>
      </c>
      <c r="EA113" s="32">
        <f>RANK(DR113,$DR$9:$DR$350,0)</f>
        <v>12</v>
      </c>
      <c r="EB113" s="47">
        <f>RANK(DS113,$DS$9:$DS$350,0)</f>
        <v>107</v>
      </c>
      <c r="EC113" s="47">
        <f>RANK(DT113,$DT$9:$DT$350,0)</f>
        <v>57</v>
      </c>
      <c r="ED113" s="47">
        <f>RANK(DU113,$DU$9:$DU$350,0)</f>
        <v>23</v>
      </c>
      <c r="EE113" s="47">
        <f>RANK(DV113,$DV$9:$DV$350,0)</f>
        <v>99</v>
      </c>
      <c r="EF113" s="47">
        <f>RANK(DW113,$DW$9:$DW$350,0)</f>
        <v>137</v>
      </c>
      <c r="EG113" s="47">
        <f>RANK(DX113,$DX$9:$DX$350,0)</f>
        <v>192</v>
      </c>
      <c r="EH113" s="47">
        <f>RANK(DY113,$DY$9:$DY$350,0)</f>
        <v>235</v>
      </c>
      <c r="EI113" s="48">
        <f>RANK(DZ113,$DZ$9:$DZ$350,0)</f>
        <v>71</v>
      </c>
      <c r="EJ113" s="32">
        <f>COUNTIFS($DR$9:$DR$350,"&gt;"&amp;DR113,$DO$9:$DO$350,DO113)+1</f>
        <v>6</v>
      </c>
      <c r="EK113" s="47">
        <f>COUNTIFS($DS$9:$DS$350,"&gt;"&amp;DS113,$DO$9:$DO$350,DO113)+1</f>
        <v>8</v>
      </c>
      <c r="EL113" s="47">
        <f>COUNTIFS($DT$9:$DT$350,"&gt;"&amp;DT113,$DO$9:$DO$350,DO113)+1</f>
        <v>16</v>
      </c>
      <c r="EM113" s="47">
        <f>COUNTIFS($DU$9:$DU$350,"&gt;"&amp;DU113,$DO$9:$DO$350,DO113)+1</f>
        <v>18</v>
      </c>
      <c r="EN113" s="47">
        <f>COUNTIFS($DV$9:$DV$350,"&gt;"&amp;DV113,$DO$9:$DO$350,DO113)+1</f>
        <v>13</v>
      </c>
      <c r="EO113" s="47">
        <f>COUNTIFS($DW$9:$DW$350,"&gt;"&amp;DW113,$DO$9:$DO$350,DO113)+1</f>
        <v>20</v>
      </c>
      <c r="EP113" s="47">
        <f>COUNTIFS($DX$9:$DX$350,"&gt;"&amp;DX113,$DO$9:$DO$350,DO113)+1</f>
        <v>17</v>
      </c>
      <c r="EQ113" s="47">
        <f>COUNTIFS($DY$9:$DY$350,"&gt;"&amp;DY113,$DO$9:$DO$350,DO113)+1</f>
        <v>25</v>
      </c>
      <c r="ER113" s="48">
        <f>COUNTIFS($DZ$9:$DZ$350,"&gt;"&amp;DZ113,$DO$9:$DO$350,DO113)+1</f>
        <v>15</v>
      </c>
      <c r="ES113" s="164">
        <f t="shared" si="86"/>
        <v>1.48</v>
      </c>
      <c r="ET113" s="165">
        <f t="shared" si="87"/>
        <v>0.62</v>
      </c>
      <c r="EU113" s="165">
        <f t="shared" si="88"/>
        <v>0.75</v>
      </c>
      <c r="EV113" s="165">
        <f t="shared" si="89"/>
        <v>0.79</v>
      </c>
      <c r="EW113" s="165">
        <f t="shared" si="90"/>
        <v>0.31</v>
      </c>
      <c r="EX113" s="165">
        <f t="shared" si="91"/>
        <v>0.22</v>
      </c>
      <c r="EY113" s="165">
        <f t="shared" si="92"/>
        <v>0.32</v>
      </c>
      <c r="EZ113" s="165">
        <f t="shared" si="93"/>
        <v>0.21</v>
      </c>
      <c r="FA113" s="213">
        <f t="shared" si="94"/>
        <v>1.06</v>
      </c>
      <c r="FB113" s="164">
        <f>ROUND(((ES113-AVERAGE(ES$9:ES$350))/STDEVP(ES$9:ES$350)*10+50),2)</f>
        <v>68.42</v>
      </c>
      <c r="FC113" s="165">
        <f>ROUND(((ET113-AVERAGE(ET$9:ET$350))/STDEVP(ET$9:ET$350)*10+50),2)</f>
        <v>47.07</v>
      </c>
      <c r="FD113" s="165">
        <f>ROUND(((EU113-AVERAGE(EU$9:EU$350))/STDEVP(EU$9:EU$350)*10+50),2)</f>
        <v>56.64</v>
      </c>
      <c r="FE113" s="165">
        <f>ROUND(((EV113-AVERAGE(EV$9:EV$350))/STDEVP(EV$9:EV$350)*10+50),2)</f>
        <v>64.33</v>
      </c>
      <c r="FF113" s="165">
        <f>ROUND(((EW113-AVERAGE(EW$9:EW$350))/STDEVP(EW$9:EW$350)*10+50),2)</f>
        <v>47.1</v>
      </c>
      <c r="FG113" s="165">
        <f>ROUND(((EX113-AVERAGE(EX$9:EX$350))/STDEVP(EX$9:EX$350)*10+50),2)</f>
        <v>45.29</v>
      </c>
      <c r="FH113" s="165">
        <f>ROUND(((EY113-AVERAGE(EY$9:EY$350))/STDEVP(EY$9:EY$350)*10+50),2)</f>
        <v>40.369999999999997</v>
      </c>
      <c r="FI113" s="165">
        <f>ROUND(((EZ113-AVERAGE(EZ$9:EZ$350))/STDEVP(EZ$9:EZ$350)*10+50),2)</f>
        <v>37.299999999999997</v>
      </c>
      <c r="FJ113" s="166">
        <f>ROUND(((FA113-AVERAGE(FA$9:FA$350))/STDEVP(FA$9:FA$350)*10+50),2)</f>
        <v>53.02</v>
      </c>
      <c r="FK113" s="32">
        <f>RANK(FB113,$FB$9:$FB$350,0)</f>
        <v>10</v>
      </c>
      <c r="FL113" s="47">
        <f>RANK(FC113,$FC$9:$FC$350,0)</f>
        <v>173</v>
      </c>
      <c r="FM113" s="47">
        <f>RANK(FD113,$FD$9:$FD$350,0)</f>
        <v>70</v>
      </c>
      <c r="FN113" s="47">
        <f>RANK(FE113,$FE$9:$FE$350,0)</f>
        <v>24</v>
      </c>
      <c r="FO113" s="47">
        <f>RANK(FF113,$FF$9:$FF$350,0)</f>
        <v>138</v>
      </c>
      <c r="FP113" s="47">
        <f>RANK(FG113,$FG$9:$FG$350,0)</f>
        <v>191</v>
      </c>
      <c r="FQ113" s="47">
        <f>RANK(FH113,$FH$9:$FH$350,0)</f>
        <v>260</v>
      </c>
      <c r="FR113" s="47">
        <f>RANK(FI113,$FI$9:$FI$350,0)</f>
        <v>277</v>
      </c>
      <c r="FS113" s="48">
        <f>RANK(FJ113,$FJ$9:$FJ$350,0)</f>
        <v>104</v>
      </c>
      <c r="FT113" s="164">
        <f>ROUND(AVERAGEIF($DO$9:$DO$347,$DO113,$ES$9:$ES$347),2)</f>
        <v>1.1599999999999999</v>
      </c>
      <c r="FU113" s="165">
        <f>ROUND(AVERAGEIF($DO$9:$DO$347,$DO113,$ET$9:$ET$347),2)</f>
        <v>0.45</v>
      </c>
      <c r="FV113" s="165">
        <f>ROUND(AVERAGEIF($DO$9:$DO$347,$DO113,$EU$9:$EU$347),2)</f>
        <v>0.66</v>
      </c>
      <c r="FW113" s="165">
        <f>ROUND(AVERAGEIF($DO$9:$DO$347,$DO113,$EV$9:$EV$347),2)</f>
        <v>0.73</v>
      </c>
      <c r="FX113" s="165">
        <f>ROUND(AVERAGEIF($DO$9:$DO$347,$DO113,$EW$9:$EW$347),2)</f>
        <v>0.26</v>
      </c>
      <c r="FY113" s="165">
        <f>ROUND(AVERAGEIF($DO$9:$DO$347,$DO113,$EX$9:$EX$347),2)</f>
        <v>0.2</v>
      </c>
      <c r="FZ113" s="165">
        <f>ROUND(AVERAGEIF($DO$9:$DO$347,$DO113,$EY$9:$EY$347),2)</f>
        <v>0.28000000000000003</v>
      </c>
      <c r="GA113" s="165">
        <f>ROUND(AVERAGEIF($DO$9:$DO$347,$DO113,$EZ$9:$EZ$347),2)</f>
        <v>0.23</v>
      </c>
      <c r="GB113" s="166">
        <f>ROUND(AVERAGEIF($DO$9:$DO$347,$DO113,$FA$9:$FA$347),2)</f>
        <v>0.92</v>
      </c>
      <c r="GC113" s="239">
        <f t="shared" si="68"/>
        <v>0.32000000000000006</v>
      </c>
      <c r="GD113" s="243">
        <f t="shared" si="69"/>
        <v>0.16999999999999998</v>
      </c>
      <c r="GE113" s="243">
        <f t="shared" si="70"/>
        <v>8.9999999999999969E-2</v>
      </c>
      <c r="GF113" s="243">
        <f t="shared" si="71"/>
        <v>6.0000000000000053E-2</v>
      </c>
      <c r="GG113" s="243">
        <f t="shared" si="72"/>
        <v>4.9999999999999989E-2</v>
      </c>
      <c r="GH113" s="243">
        <f t="shared" si="73"/>
        <v>1.999999999999999E-2</v>
      </c>
      <c r="GI113" s="243">
        <f t="shared" si="74"/>
        <v>3.999999999999998E-2</v>
      </c>
      <c r="GJ113" s="243">
        <f t="shared" si="75"/>
        <v>-2.0000000000000018E-2</v>
      </c>
      <c r="GK113" s="244">
        <f t="shared" si="76"/>
        <v>0.14000000000000001</v>
      </c>
      <c r="GL113" s="238">
        <f>COUNTIFS($ES$9:$ES$350,"&gt;"&amp;ES113,$DO$9:$DO$350,$DO113)+1</f>
        <v>4</v>
      </c>
      <c r="GM113" s="240">
        <f>COUNTIFS($ET$9:$ET$350,"&gt;"&amp;ET113,$DO$9:$DO$350,$DO113)+1</f>
        <v>5</v>
      </c>
      <c r="GN113" s="240">
        <f>COUNTIFS($EU$9:$EU$350,"&gt;"&amp;EU113,$DO$9:$DO$350,$DO113)+1</f>
        <v>20</v>
      </c>
      <c r="GO113" s="240">
        <f>COUNTIFS($EV$9:$EV$350,"&gt;"&amp;EV113,$DO$9:$DO$350,$DO113)+1</f>
        <v>20</v>
      </c>
      <c r="GP113" s="240">
        <f>COUNTIFS($EW$9:$EW$350,"&gt;"&amp;EW113,$DO$9:$DO$350,$DO113)+1</f>
        <v>11</v>
      </c>
      <c r="GQ113" s="240">
        <f>COUNTIFS($EX$9:$EX$350,"&gt;"&amp;EX113,$DO$9:$DO$350,$DO113)+1</f>
        <v>19</v>
      </c>
      <c r="GR113" s="240">
        <f>COUNTIFS($EY$9:$EY$350,"&gt;"&amp;EY113,$DO$9:$DO$350,$DO113)+1</f>
        <v>19</v>
      </c>
      <c r="GS113" s="240">
        <f>COUNTIFS($EZ$9:$EZ$350,"&gt;"&amp;EZ113,$DO$9:$DO$350,$DO113)+1</f>
        <v>26</v>
      </c>
      <c r="GT113" s="241">
        <f>COUNTIFS($FA$9:$FA$350,"&gt;"&amp;FA113,$DO$9:$DO$350,$DO113)+1</f>
        <v>21</v>
      </c>
      <c r="GU113" s="167"/>
      <c r="GV113" s="49"/>
      <c r="GW113" s="49">
        <v>0.12</v>
      </c>
      <c r="GX113" s="49"/>
      <c r="GY113" s="49"/>
      <c r="GZ113" s="50"/>
      <c r="HA113" s="51"/>
      <c r="HB113" s="52"/>
      <c r="HC113" s="53"/>
      <c r="HD113" s="49"/>
      <c r="HE113" s="49"/>
      <c r="HF113" s="49"/>
      <c r="HG113" s="49"/>
      <c r="HH113" s="49"/>
      <c r="HI113" s="49"/>
      <c r="HJ113" s="144"/>
      <c r="HK113" s="51"/>
      <c r="HL113" s="49"/>
      <c r="HM113" s="49"/>
      <c r="HN113" s="49"/>
      <c r="HO113" s="49"/>
      <c r="HP113" s="49"/>
      <c r="HQ113" s="49"/>
      <c r="HR113" s="150"/>
      <c r="HS113" s="53"/>
      <c r="HT113" s="49"/>
      <c r="HU113" s="49"/>
      <c r="HV113" s="49"/>
      <c r="HW113" s="49"/>
      <c r="HX113" s="49"/>
      <c r="HY113" s="49"/>
      <c r="HZ113" s="144"/>
      <c r="IA113" s="51"/>
      <c r="IB113" s="49"/>
      <c r="IC113" s="49"/>
      <c r="ID113" s="49"/>
      <c r="IE113" s="49"/>
      <c r="IF113" s="49"/>
      <c r="IG113" s="49"/>
      <c r="IH113" s="49"/>
      <c r="II113" s="49"/>
      <c r="IJ113" s="49"/>
      <c r="IK113" s="49"/>
      <c r="IL113" s="49"/>
      <c r="IM113" s="150"/>
      <c r="IN113" s="51"/>
      <c r="IO113" s="49"/>
      <c r="IP113" s="49"/>
      <c r="IQ113" s="49"/>
      <c r="IR113" s="150"/>
      <c r="IS113" s="53"/>
      <c r="IT113" s="49"/>
      <c r="IU113" s="49"/>
      <c r="IV113" s="49"/>
      <c r="IW113" s="49"/>
      <c r="IX113" s="156"/>
      <c r="IY113" s="49"/>
      <c r="IZ113" s="49"/>
      <c r="JA113" s="49"/>
      <c r="JB113" s="49"/>
      <c r="JC113" s="49"/>
      <c r="JD113" s="49"/>
      <c r="JE113" s="49"/>
      <c r="JF113" s="49"/>
      <c r="JG113" s="156"/>
      <c r="JH113" s="49"/>
      <c r="JI113" s="49"/>
      <c r="JJ113" s="49"/>
      <c r="JK113" s="49"/>
      <c r="JL113" s="49"/>
      <c r="JM113" s="49"/>
      <c r="JN113" s="144"/>
      <c r="JO113" s="54"/>
      <c r="JP113" s="55"/>
      <c r="JQ113" s="51"/>
      <c r="JR113" s="49"/>
      <c r="JS113" s="47"/>
      <c r="JT113" s="47"/>
      <c r="JU113" s="47"/>
      <c r="JV113" s="245"/>
      <c r="JW113" s="53"/>
      <c r="JX113" s="49"/>
      <c r="JY113" s="49"/>
      <c r="JZ113" s="49"/>
      <c r="KA113" s="144"/>
      <c r="KB113" s="51"/>
      <c r="KC113" s="49">
        <v>0.1</v>
      </c>
      <c r="KD113" s="49"/>
      <c r="KE113" s="49"/>
      <c r="KF113" s="49"/>
      <c r="KG113" s="49"/>
      <c r="KH113" s="49"/>
      <c r="KI113" s="49"/>
      <c r="KJ113" s="150"/>
      <c r="KK113" s="53"/>
      <c r="KL113" s="49"/>
      <c r="KM113" s="49"/>
      <c r="KN113" s="49"/>
      <c r="KO113" s="49"/>
      <c r="KP113" s="49"/>
      <c r="KQ113" s="49"/>
      <c r="KR113" s="49"/>
      <c r="KS113" s="49"/>
      <c r="KT113" s="49"/>
      <c r="KU113" s="49"/>
      <c r="KV113" s="49"/>
      <c r="KW113" s="156"/>
      <c r="KX113" s="156"/>
      <c r="KY113" s="156"/>
      <c r="KZ113" s="49"/>
      <c r="LA113" s="49"/>
      <c r="LB113" s="49"/>
      <c r="LC113" s="49"/>
      <c r="LD113" s="49"/>
      <c r="LE113" s="156"/>
      <c r="LF113" s="49"/>
      <c r="LG113" s="49"/>
      <c r="LH113" s="49"/>
      <c r="LI113" s="49"/>
      <c r="LJ113" s="49">
        <v>0.1</v>
      </c>
      <c r="LK113" s="49"/>
      <c r="LL113" s="49"/>
      <c r="LM113" s="49"/>
      <c r="LN113" s="156"/>
      <c r="LO113" s="49"/>
      <c r="LP113" s="49"/>
      <c r="LQ113" s="49"/>
      <c r="LR113" s="49"/>
      <c r="LS113" s="49"/>
      <c r="LT113" s="49"/>
      <c r="LU113" s="56"/>
      <c r="LV113" s="35" t="s">
        <v>559</v>
      </c>
      <c r="LW113" s="36" t="s">
        <v>561</v>
      </c>
      <c r="LX113" s="203" t="s">
        <v>924</v>
      </c>
      <c r="LY113" s="204" t="s">
        <v>896</v>
      </c>
      <c r="LZ113" s="193"/>
      <c r="MA113" s="5" t="s">
        <v>1</v>
      </c>
    </row>
    <row r="114" spans="1:339" ht="17.25" customHeight="1" x14ac:dyDescent="0.15">
      <c r="A114" s="181">
        <v>106</v>
      </c>
      <c r="B114" s="242" t="s">
        <v>561</v>
      </c>
      <c r="C114" s="37"/>
      <c r="D114" s="37"/>
      <c r="E114" s="38" t="s">
        <v>345</v>
      </c>
      <c r="F114" s="36">
        <v>60</v>
      </c>
      <c r="G114" s="36" t="s">
        <v>365</v>
      </c>
      <c r="H114" s="36"/>
      <c r="I114" s="39" t="s">
        <v>348</v>
      </c>
      <c r="J114" s="40" t="s">
        <v>348</v>
      </c>
      <c r="K114" s="40" t="s">
        <v>348</v>
      </c>
      <c r="L114" s="40" t="s">
        <v>348</v>
      </c>
      <c r="M114" s="40" t="s">
        <v>348</v>
      </c>
      <c r="N114" s="40" t="s">
        <v>348</v>
      </c>
      <c r="O114" s="40" t="s">
        <v>348</v>
      </c>
      <c r="P114" s="40" t="s">
        <v>348</v>
      </c>
      <c r="Q114" s="40" t="s">
        <v>348</v>
      </c>
      <c r="R114" s="41" t="s">
        <v>348</v>
      </c>
      <c r="S114" s="42" t="s">
        <v>348</v>
      </c>
      <c r="T114" s="40" t="s">
        <v>348</v>
      </c>
      <c r="U114" s="40" t="s">
        <v>348</v>
      </c>
      <c r="V114" s="40" t="s">
        <v>348</v>
      </c>
      <c r="W114" s="40" t="s">
        <v>348</v>
      </c>
      <c r="X114" s="40" t="s">
        <v>348</v>
      </c>
      <c r="Y114" s="40" t="s">
        <v>348</v>
      </c>
      <c r="Z114" s="40" t="s">
        <v>348</v>
      </c>
      <c r="AA114" s="40" t="s">
        <v>348</v>
      </c>
      <c r="AB114" s="41" t="s">
        <v>348</v>
      </c>
      <c r="AC114" s="42" t="s">
        <v>348</v>
      </c>
      <c r="AD114" s="40" t="s">
        <v>348</v>
      </c>
      <c r="AE114" s="40" t="s">
        <v>348</v>
      </c>
      <c r="AF114" s="40" t="s">
        <v>348</v>
      </c>
      <c r="AG114" s="40" t="s">
        <v>348</v>
      </c>
      <c r="AH114" s="40" t="s">
        <v>348</v>
      </c>
      <c r="AI114" s="40" t="s">
        <v>348</v>
      </c>
      <c r="AJ114" s="40" t="s">
        <v>348</v>
      </c>
      <c r="AK114" s="40" t="s">
        <v>348</v>
      </c>
      <c r="AL114" s="41" t="s">
        <v>348</v>
      </c>
      <c r="AM114" s="42" t="s">
        <v>348</v>
      </c>
      <c r="AN114" s="40" t="s">
        <v>348</v>
      </c>
      <c r="AO114" s="40" t="s">
        <v>348</v>
      </c>
      <c r="AP114" s="40" t="s">
        <v>348</v>
      </c>
      <c r="AQ114" s="40" t="s">
        <v>348</v>
      </c>
      <c r="AR114" s="40" t="s">
        <v>348</v>
      </c>
      <c r="AS114" s="40" t="s">
        <v>348</v>
      </c>
      <c r="AT114" s="40" t="s">
        <v>348</v>
      </c>
      <c r="AU114" s="40" t="s">
        <v>347</v>
      </c>
      <c r="AV114" s="41" t="s">
        <v>347</v>
      </c>
      <c r="AW114" s="42" t="s">
        <v>347</v>
      </c>
      <c r="AX114" s="40" t="s">
        <v>347</v>
      </c>
      <c r="AY114" s="40" t="s">
        <v>347</v>
      </c>
      <c r="AZ114" s="40" t="s">
        <v>348</v>
      </c>
      <c r="BA114" s="40" t="s">
        <v>348</v>
      </c>
      <c r="BB114" s="40" t="s">
        <v>348</v>
      </c>
      <c r="BC114" s="40" t="s">
        <v>348</v>
      </c>
      <c r="BD114" s="40" t="s">
        <v>348</v>
      </c>
      <c r="BE114" s="40" t="s">
        <v>348</v>
      </c>
      <c r="BF114" s="41" t="s">
        <v>348</v>
      </c>
      <c r="BG114" s="42" t="s">
        <v>348</v>
      </c>
      <c r="BH114" s="40" t="s">
        <v>348</v>
      </c>
      <c r="BI114" s="40" t="s">
        <v>348</v>
      </c>
      <c r="BJ114" s="40" t="s">
        <v>348</v>
      </c>
      <c r="BK114" s="40" t="s">
        <v>348</v>
      </c>
      <c r="BL114" s="40" t="s">
        <v>348</v>
      </c>
      <c r="BM114" s="40" t="s">
        <v>348</v>
      </c>
      <c r="BN114" s="40" t="s">
        <v>348</v>
      </c>
      <c r="BO114" s="40" t="s">
        <v>348</v>
      </c>
      <c r="BP114" s="41" t="s">
        <v>348</v>
      </c>
      <c r="BQ114" s="43" t="s">
        <v>348</v>
      </c>
      <c r="BR114" s="40" t="s">
        <v>348</v>
      </c>
      <c r="BS114" s="40" t="s">
        <v>348</v>
      </c>
      <c r="BT114" s="40" t="s">
        <v>348</v>
      </c>
      <c r="BU114" s="40" t="s">
        <v>348</v>
      </c>
      <c r="BV114" s="40" t="s">
        <v>348</v>
      </c>
      <c r="BW114" s="40" t="s">
        <v>348</v>
      </c>
      <c r="BX114" s="40" t="s">
        <v>348</v>
      </c>
      <c r="BY114" s="40" t="s">
        <v>348</v>
      </c>
      <c r="BZ114" s="41" t="s">
        <v>348</v>
      </c>
      <c r="CA114" s="42" t="s">
        <v>348</v>
      </c>
      <c r="CB114" s="40" t="s">
        <v>348</v>
      </c>
      <c r="CC114" s="40" t="s">
        <v>348</v>
      </c>
      <c r="CD114" s="40" t="s">
        <v>348</v>
      </c>
      <c r="CE114" s="40" t="s">
        <v>348</v>
      </c>
      <c r="CF114" s="40" t="s">
        <v>348</v>
      </c>
      <c r="CG114" s="40" t="s">
        <v>348</v>
      </c>
      <c r="CH114" s="40" t="s">
        <v>348</v>
      </c>
      <c r="CI114" s="40" t="s">
        <v>348</v>
      </c>
      <c r="CJ114" s="41" t="s">
        <v>348</v>
      </c>
      <c r="CK114" s="42" t="s">
        <v>348</v>
      </c>
      <c r="CL114" s="40" t="s">
        <v>348</v>
      </c>
      <c r="CM114" s="40" t="s">
        <v>348</v>
      </c>
      <c r="CN114" s="40" t="s">
        <v>348</v>
      </c>
      <c r="CO114" s="40" t="s">
        <v>348</v>
      </c>
      <c r="CP114" s="40" t="s">
        <v>348</v>
      </c>
      <c r="CQ114" s="40" t="s">
        <v>348</v>
      </c>
      <c r="CR114" s="40" t="s">
        <v>348</v>
      </c>
      <c r="CS114" s="40" t="s">
        <v>348</v>
      </c>
      <c r="CT114" s="44" t="s">
        <v>348</v>
      </c>
      <c r="CU114" s="32" t="s">
        <v>354</v>
      </c>
      <c r="CV114" s="47">
        <v>2</v>
      </c>
      <c r="CW114" s="47">
        <v>3</v>
      </c>
      <c r="CX114" s="47">
        <v>3</v>
      </c>
      <c r="CY114" s="55">
        <v>4</v>
      </c>
      <c r="CZ114" s="34" t="s">
        <v>354</v>
      </c>
      <c r="DA114" s="47">
        <f t="shared" si="77"/>
        <v>2</v>
      </c>
      <c r="DB114" s="47">
        <f t="shared" si="78"/>
        <v>6</v>
      </c>
      <c r="DC114" s="47">
        <f t="shared" si="79"/>
        <v>18</v>
      </c>
      <c r="DD114" s="179">
        <f t="shared" si="80"/>
        <v>72</v>
      </c>
      <c r="DE114" s="32">
        <v>100</v>
      </c>
      <c r="DF114" s="47">
        <v>150</v>
      </c>
      <c r="DG114" s="47">
        <v>300</v>
      </c>
      <c r="DH114" s="47">
        <v>500</v>
      </c>
      <c r="DI114" s="55">
        <v>1500</v>
      </c>
      <c r="DJ114" s="174">
        <v>1</v>
      </c>
      <c r="DK114" s="49">
        <f t="shared" si="81"/>
        <v>0.75</v>
      </c>
      <c r="DL114" s="49">
        <f t="shared" si="82"/>
        <v>0.5</v>
      </c>
      <c r="DM114" s="49">
        <f t="shared" si="83"/>
        <v>0.27777777777777779</v>
      </c>
      <c r="DN114" s="56">
        <f t="shared" si="84"/>
        <v>0.20833333333333331</v>
      </c>
      <c r="DO114" s="45" t="s">
        <v>376</v>
      </c>
      <c r="DP114" s="31"/>
      <c r="DQ114" s="46">
        <v>4</v>
      </c>
      <c r="DR114" s="32">
        <v>29</v>
      </c>
      <c r="DS114" s="47">
        <v>41</v>
      </c>
      <c r="DT114" s="47">
        <v>57</v>
      </c>
      <c r="DU114" s="47">
        <v>16</v>
      </c>
      <c r="DV114" s="47">
        <v>19</v>
      </c>
      <c r="DW114" s="47">
        <v>21</v>
      </c>
      <c r="DX114" s="47">
        <v>87</v>
      </c>
      <c r="DY114" s="47">
        <v>53</v>
      </c>
      <c r="DZ114" s="48">
        <f t="shared" si="85"/>
        <v>76</v>
      </c>
      <c r="EA114" s="32">
        <f>RANK(DR114,$DR$9:$DR$350,0)</f>
        <v>253</v>
      </c>
      <c r="EB114" s="47">
        <f>RANK(DS114,$DS$9:$DS$350,0)</f>
        <v>136</v>
      </c>
      <c r="EC114" s="47">
        <f>RANK(DT114,$DT$9:$DT$350,0)</f>
        <v>58</v>
      </c>
      <c r="ED114" s="47">
        <f>RANK(DU114,$DU$9:$DU$350,0)</f>
        <v>227</v>
      </c>
      <c r="EE114" s="47">
        <f>RANK(DV114,$DV$9:$DV$350,0)</f>
        <v>130</v>
      </c>
      <c r="EF114" s="47">
        <f>RANK(DW114,$DW$9:$DW$350,0)</f>
        <v>108</v>
      </c>
      <c r="EG114" s="47">
        <f>RANK(DX114,$DX$9:$DX$350,0)</f>
        <v>13</v>
      </c>
      <c r="EH114" s="47">
        <f>RANK(DY114,$DY$9:$DY$350,0)</f>
        <v>79</v>
      </c>
      <c r="EI114" s="48">
        <f>RANK(DZ114,$DZ$9:$DZ$350,0)</f>
        <v>90</v>
      </c>
      <c r="EJ114" s="32">
        <f>COUNTIFS($DR$9:$DR$350,"&gt;"&amp;DR114,$DO$9:$DO$350,DO114)+1</f>
        <v>52</v>
      </c>
      <c r="EK114" s="47">
        <f>COUNTIFS($DS$9:$DS$350,"&gt;"&amp;DS114,$DO$9:$DO$350,DO114)+1</f>
        <v>29</v>
      </c>
      <c r="EL114" s="47">
        <f>COUNTIFS($DT$9:$DT$350,"&gt;"&amp;DT114,$DO$9:$DO$350,DO114)+1</f>
        <v>16</v>
      </c>
      <c r="EM114" s="47">
        <f>COUNTIFS($DU$9:$DU$350,"&gt;"&amp;DU114,$DO$9:$DO$350,DO114)+1</f>
        <v>49</v>
      </c>
      <c r="EN114" s="47">
        <f>COUNTIFS($DV$9:$DV$350,"&gt;"&amp;DV114,$DO$9:$DO$350,DO114)+1</f>
        <v>30</v>
      </c>
      <c r="EO114" s="47">
        <f>COUNTIFS($DW$9:$DW$350,"&gt;"&amp;DW114,$DO$9:$DO$350,DO114)+1</f>
        <v>23</v>
      </c>
      <c r="EP114" s="47">
        <f>COUNTIFS($DX$9:$DX$350,"&gt;"&amp;DX114,$DO$9:$DO$350,DO114)+1</f>
        <v>12</v>
      </c>
      <c r="EQ114" s="47">
        <f>COUNTIFS($DY$9:$DY$350,"&gt;"&amp;DY114,$DO$9:$DO$350,DO114)+1</f>
        <v>29</v>
      </c>
      <c r="ER114" s="48">
        <f>COUNTIFS($DZ$9:$DZ$350,"&gt;"&amp;DZ114,$DO$9:$DO$350,DO114)+1</f>
        <v>21</v>
      </c>
      <c r="ES114" s="164">
        <f t="shared" si="86"/>
        <v>0.48</v>
      </c>
      <c r="ET114" s="165">
        <f t="shared" si="87"/>
        <v>0.68</v>
      </c>
      <c r="EU114" s="165">
        <f t="shared" si="88"/>
        <v>0.95</v>
      </c>
      <c r="EV114" s="165">
        <f t="shared" si="89"/>
        <v>0.27</v>
      </c>
      <c r="EW114" s="165">
        <f t="shared" si="90"/>
        <v>0.32</v>
      </c>
      <c r="EX114" s="165">
        <f t="shared" si="91"/>
        <v>0.35</v>
      </c>
      <c r="EY114" s="165">
        <f t="shared" si="92"/>
        <v>1.45</v>
      </c>
      <c r="EZ114" s="165">
        <f t="shared" si="93"/>
        <v>0.88</v>
      </c>
      <c r="FA114" s="213">
        <f t="shared" si="94"/>
        <v>1.27</v>
      </c>
      <c r="FB114" s="164">
        <f>ROUND(((ES114-AVERAGE(ES$9:ES$350))/STDEVP(ES$9:ES$350)*10+50),2)</f>
        <v>31.48</v>
      </c>
      <c r="FC114" s="165">
        <f>ROUND(((ET114-AVERAGE(ET$9:ET$350))/STDEVP(ET$9:ET$350)*10+50),2)</f>
        <v>48.74</v>
      </c>
      <c r="FD114" s="165">
        <f>ROUND(((EU114-AVERAGE(EU$9:EU$350))/STDEVP(EU$9:EU$350)*10+50),2)</f>
        <v>64.44</v>
      </c>
      <c r="FE114" s="165">
        <f>ROUND(((EV114-AVERAGE(EV$9:EV$350))/STDEVP(EV$9:EV$350)*10+50),2)</f>
        <v>37.86</v>
      </c>
      <c r="FF114" s="165">
        <f>ROUND(((EW114-AVERAGE(EW$9:EW$350))/STDEVP(EW$9:EW$350)*10+50),2)</f>
        <v>47.44</v>
      </c>
      <c r="FG114" s="165">
        <f>ROUND(((EX114-AVERAGE(EX$9:EX$350))/STDEVP(EX$9:EX$350)*10+50),2)</f>
        <v>49.89</v>
      </c>
      <c r="FH114" s="165">
        <f>ROUND(((EY114-AVERAGE(EY$9:EY$350))/STDEVP(EY$9:EY$350)*10+50),2)</f>
        <v>74.33</v>
      </c>
      <c r="FI114" s="165">
        <f>ROUND(((EZ114-AVERAGE(EZ$9:EZ$350))/STDEVP(EZ$9:EZ$350)*10+50),2)</f>
        <v>57.38</v>
      </c>
      <c r="FJ114" s="166">
        <f>ROUND(((FA114-AVERAGE(FA$9:FA$350))/STDEVP(FA$9:FA$350)*10+50),2)</f>
        <v>60.49</v>
      </c>
      <c r="FK114" s="32">
        <f>RANK(FB114,$FB$9:$FB$350,0)</f>
        <v>313</v>
      </c>
      <c r="FL114" s="47">
        <f>RANK(FC114,$FC$9:$FC$350,0)</f>
        <v>148</v>
      </c>
      <c r="FM114" s="47">
        <f>RANK(FD114,$FD$9:$FD$350,0)</f>
        <v>30</v>
      </c>
      <c r="FN114" s="47">
        <f>RANK(FE114,$FE$9:$FE$350,0)</f>
        <v>287</v>
      </c>
      <c r="FO114" s="47">
        <f>RANK(FF114,$FF$9:$FF$350,0)</f>
        <v>131</v>
      </c>
      <c r="FP114" s="47">
        <f>RANK(FG114,$FG$9:$FG$350,0)</f>
        <v>89</v>
      </c>
      <c r="FQ114" s="47">
        <f>RANK(FH114,$FH$9:$FH$350,0)</f>
        <v>6</v>
      </c>
      <c r="FR114" s="47">
        <f>RANK(FI114,$FI$9:$FI$350,0)</f>
        <v>76</v>
      </c>
      <c r="FS114" s="48">
        <f>RANK(FJ114,$FJ$9:$FJ$350,0)</f>
        <v>45</v>
      </c>
      <c r="FT114" s="164">
        <f>ROUND(AVERAGEIF($DO$9:$DO$347,$DO114,$ES$9:$ES$347),2)</f>
        <v>0.95</v>
      </c>
      <c r="FU114" s="165">
        <f>ROUND(AVERAGEIF($DO$9:$DO$347,$DO114,$ET$9:$ET$347),2)</f>
        <v>0.69</v>
      </c>
      <c r="FV114" s="165">
        <f>ROUND(AVERAGEIF($DO$9:$DO$347,$DO114,$EU$9:$EU$347),2)</f>
        <v>0.66</v>
      </c>
      <c r="FW114" s="165">
        <f>ROUND(AVERAGEIF($DO$9:$DO$347,$DO114,$EV$9:$EV$347),2)</f>
        <v>0.52</v>
      </c>
      <c r="FX114" s="165">
        <f>ROUND(AVERAGEIF($DO$9:$DO$347,$DO114,$EW$9:$EW$347),2)</f>
        <v>0.32</v>
      </c>
      <c r="FY114" s="165">
        <f>ROUND(AVERAGEIF($DO$9:$DO$347,$DO114,$EX$9:$EX$347),2)</f>
        <v>0.34</v>
      </c>
      <c r="FZ114" s="165">
        <f>ROUND(AVERAGEIF($DO$9:$DO$347,$DO114,$EY$9:$EY$347),2)</f>
        <v>1.04</v>
      </c>
      <c r="GA114" s="165">
        <f>ROUND(AVERAGEIF($DO$9:$DO$347,$DO114,$EZ$9:$EZ$347),2)</f>
        <v>0.86</v>
      </c>
      <c r="GB114" s="166">
        <f>ROUND(AVERAGEIF($DO$9:$DO$347,$DO114,$FA$9:$FA$347),2)</f>
        <v>0.98</v>
      </c>
      <c r="GC114" s="239">
        <f t="shared" si="68"/>
        <v>-0.47</v>
      </c>
      <c r="GD114" s="243">
        <f t="shared" si="69"/>
        <v>-9.9999999999998979E-3</v>
      </c>
      <c r="GE114" s="243">
        <f t="shared" si="70"/>
        <v>0.28999999999999992</v>
      </c>
      <c r="GF114" s="243">
        <f t="shared" si="71"/>
        <v>-0.25</v>
      </c>
      <c r="GG114" s="243">
        <f t="shared" si="72"/>
        <v>0</v>
      </c>
      <c r="GH114" s="243">
        <f t="shared" si="73"/>
        <v>9.9999999999999534E-3</v>
      </c>
      <c r="GI114" s="243">
        <f t="shared" si="74"/>
        <v>0.40999999999999992</v>
      </c>
      <c r="GJ114" s="243">
        <f t="shared" si="75"/>
        <v>2.0000000000000018E-2</v>
      </c>
      <c r="GK114" s="244">
        <f t="shared" si="76"/>
        <v>0.29000000000000004</v>
      </c>
      <c r="GL114" s="238">
        <f>COUNTIFS($ES$9:$ES$350,"&gt;"&amp;ES114,$DO$9:$DO$350,$DO114)+1</f>
        <v>62</v>
      </c>
      <c r="GM114" s="240">
        <f>COUNTIFS($ET$9:$ET$350,"&gt;"&amp;ET114,$DO$9:$DO$350,$DO114)+1</f>
        <v>29</v>
      </c>
      <c r="GN114" s="240">
        <f>COUNTIFS($EU$9:$EU$350,"&gt;"&amp;EU114,$DO$9:$DO$350,$DO114)+1</f>
        <v>7</v>
      </c>
      <c r="GO114" s="240">
        <f>COUNTIFS($EV$9:$EV$350,"&gt;"&amp;EV114,$DO$9:$DO$350,$DO114)+1</f>
        <v>62</v>
      </c>
      <c r="GP114" s="240">
        <f>COUNTIFS($EW$9:$EW$350,"&gt;"&amp;EW114,$DO$9:$DO$350,$DO114)+1</f>
        <v>24</v>
      </c>
      <c r="GQ114" s="240">
        <f>COUNTIFS($EX$9:$EX$350,"&gt;"&amp;EX114,$DO$9:$DO$350,$DO114)+1</f>
        <v>20</v>
      </c>
      <c r="GR114" s="240">
        <f>COUNTIFS($EY$9:$EY$350,"&gt;"&amp;EY114,$DO$9:$DO$350,$DO114)+1</f>
        <v>6</v>
      </c>
      <c r="GS114" s="240">
        <f>COUNTIFS($EZ$9:$EZ$350,"&gt;"&amp;EZ114,$DO$9:$DO$350,$DO114)+1</f>
        <v>26</v>
      </c>
      <c r="GT114" s="241">
        <f>COUNTIFS($FA$9:$FA$350,"&gt;"&amp;FA114,$DO$9:$DO$350,$DO114)+1</f>
        <v>7</v>
      </c>
      <c r="GU114" s="167"/>
      <c r="GV114" s="49"/>
      <c r="GW114" s="49"/>
      <c r="GX114" s="49"/>
      <c r="GY114" s="49"/>
      <c r="GZ114" s="50"/>
      <c r="HA114" s="51"/>
      <c r="HB114" s="52"/>
      <c r="HC114" s="53"/>
      <c r="HD114" s="49"/>
      <c r="HE114" s="49"/>
      <c r="HF114" s="49"/>
      <c r="HG114" s="49"/>
      <c r="HH114" s="49"/>
      <c r="HI114" s="49"/>
      <c r="HJ114" s="144"/>
      <c r="HK114" s="51"/>
      <c r="HL114" s="49"/>
      <c r="HM114" s="49"/>
      <c r="HN114" s="49"/>
      <c r="HO114" s="49"/>
      <c r="HP114" s="49"/>
      <c r="HQ114" s="49"/>
      <c r="HR114" s="150"/>
      <c r="HS114" s="53"/>
      <c r="HT114" s="49"/>
      <c r="HU114" s="49"/>
      <c r="HV114" s="49"/>
      <c r="HW114" s="49"/>
      <c r="HX114" s="49"/>
      <c r="HY114" s="49"/>
      <c r="HZ114" s="144"/>
      <c r="IA114" s="51"/>
      <c r="IB114" s="49"/>
      <c r="IC114" s="49"/>
      <c r="ID114" s="49"/>
      <c r="IE114" s="49"/>
      <c r="IF114" s="49"/>
      <c r="IG114" s="49"/>
      <c r="IH114" s="49"/>
      <c r="II114" s="49"/>
      <c r="IJ114" s="49"/>
      <c r="IK114" s="49"/>
      <c r="IL114" s="49"/>
      <c r="IM114" s="150"/>
      <c r="IN114" s="51"/>
      <c r="IO114" s="49"/>
      <c r="IP114" s="49"/>
      <c r="IQ114" s="49"/>
      <c r="IR114" s="150"/>
      <c r="IS114" s="53"/>
      <c r="IT114" s="49"/>
      <c r="IU114" s="49"/>
      <c r="IV114" s="49"/>
      <c r="IW114" s="49"/>
      <c r="IX114" s="156"/>
      <c r="IY114" s="49"/>
      <c r="IZ114" s="49"/>
      <c r="JA114" s="49"/>
      <c r="JB114" s="49"/>
      <c r="JC114" s="49"/>
      <c r="JD114" s="49"/>
      <c r="JE114" s="49"/>
      <c r="JF114" s="49"/>
      <c r="JG114" s="156"/>
      <c r="JH114" s="49"/>
      <c r="JI114" s="49"/>
      <c r="JJ114" s="49"/>
      <c r="JK114" s="49"/>
      <c r="JL114" s="49"/>
      <c r="JM114" s="49"/>
      <c r="JN114" s="144"/>
      <c r="JO114" s="54"/>
      <c r="JP114" s="55"/>
      <c r="JQ114" s="51"/>
      <c r="JR114" s="49"/>
      <c r="JS114" s="47"/>
      <c r="JT114" s="47"/>
      <c r="JU114" s="47"/>
      <c r="JV114" s="245"/>
      <c r="JW114" s="53"/>
      <c r="JX114" s="49"/>
      <c r="JY114" s="49"/>
      <c r="JZ114" s="49"/>
      <c r="KA114" s="144"/>
      <c r="KB114" s="51"/>
      <c r="KC114" s="49"/>
      <c r="KD114" s="49"/>
      <c r="KE114" s="49">
        <v>0.03</v>
      </c>
      <c r="KF114" s="49"/>
      <c r="KG114" s="49"/>
      <c r="KH114" s="49"/>
      <c r="KI114" s="49"/>
      <c r="KJ114" s="150"/>
      <c r="KK114" s="53"/>
      <c r="KL114" s="49"/>
      <c r="KM114" s="49"/>
      <c r="KN114" s="49"/>
      <c r="KO114" s="49"/>
      <c r="KP114" s="49"/>
      <c r="KQ114" s="49"/>
      <c r="KR114" s="49"/>
      <c r="KS114" s="49"/>
      <c r="KT114" s="49"/>
      <c r="KU114" s="49"/>
      <c r="KV114" s="49"/>
      <c r="KW114" s="156"/>
      <c r="KX114" s="156"/>
      <c r="KY114" s="156"/>
      <c r="KZ114" s="49"/>
      <c r="LA114" s="49"/>
      <c r="LB114" s="49"/>
      <c r="LC114" s="49"/>
      <c r="LD114" s="49"/>
      <c r="LE114" s="156"/>
      <c r="LF114" s="49"/>
      <c r="LG114" s="49"/>
      <c r="LH114" s="49"/>
      <c r="LI114" s="49"/>
      <c r="LJ114" s="49"/>
      <c r="LK114" s="49"/>
      <c r="LL114" s="49"/>
      <c r="LM114" s="49"/>
      <c r="LN114" s="156"/>
      <c r="LO114" s="49"/>
      <c r="LP114" s="49"/>
      <c r="LQ114" s="49"/>
      <c r="LR114" s="49"/>
      <c r="LS114" s="49"/>
      <c r="LT114" s="49"/>
      <c r="LU114" s="56"/>
      <c r="LV114" s="35" t="s">
        <v>560</v>
      </c>
      <c r="LW114" s="36" t="s">
        <v>562</v>
      </c>
      <c r="LX114" s="203"/>
      <c r="LY114" s="204"/>
      <c r="LZ114" s="193"/>
      <c r="MA114" s="5" t="s">
        <v>1</v>
      </c>
    </row>
    <row r="115" spans="1:339" ht="17.25" customHeight="1" x14ac:dyDescent="0.15">
      <c r="A115" s="181">
        <v>107</v>
      </c>
      <c r="B115" s="242" t="s">
        <v>562</v>
      </c>
      <c r="C115" s="37"/>
      <c r="D115" s="37"/>
      <c r="E115" s="38" t="s">
        <v>345</v>
      </c>
      <c r="F115" s="36">
        <v>54</v>
      </c>
      <c r="G115" s="36" t="s">
        <v>346</v>
      </c>
      <c r="H115" s="36"/>
      <c r="I115" s="39" t="s">
        <v>348</v>
      </c>
      <c r="J115" s="40" t="s">
        <v>348</v>
      </c>
      <c r="K115" s="40" t="s">
        <v>348</v>
      </c>
      <c r="L115" s="40" t="s">
        <v>348</v>
      </c>
      <c r="M115" s="40" t="s">
        <v>348</v>
      </c>
      <c r="N115" s="40" t="s">
        <v>348</v>
      </c>
      <c r="O115" s="40" t="s">
        <v>348</v>
      </c>
      <c r="P115" s="40" t="s">
        <v>348</v>
      </c>
      <c r="Q115" s="40" t="s">
        <v>348</v>
      </c>
      <c r="R115" s="41" t="s">
        <v>348</v>
      </c>
      <c r="S115" s="42" t="s">
        <v>348</v>
      </c>
      <c r="T115" s="40" t="s">
        <v>348</v>
      </c>
      <c r="U115" s="40" t="s">
        <v>348</v>
      </c>
      <c r="V115" s="40" t="s">
        <v>348</v>
      </c>
      <c r="W115" s="40" t="s">
        <v>348</v>
      </c>
      <c r="X115" s="40" t="s">
        <v>348</v>
      </c>
      <c r="Y115" s="40" t="s">
        <v>348</v>
      </c>
      <c r="Z115" s="40" t="s">
        <v>348</v>
      </c>
      <c r="AA115" s="40" t="s">
        <v>348</v>
      </c>
      <c r="AB115" s="41" t="s">
        <v>348</v>
      </c>
      <c r="AC115" s="42" t="s">
        <v>348</v>
      </c>
      <c r="AD115" s="40" t="s">
        <v>348</v>
      </c>
      <c r="AE115" s="40" t="s">
        <v>348</v>
      </c>
      <c r="AF115" s="40" t="s">
        <v>348</v>
      </c>
      <c r="AG115" s="40" t="s">
        <v>348</v>
      </c>
      <c r="AH115" s="40" t="s">
        <v>348</v>
      </c>
      <c r="AI115" s="40" t="s">
        <v>348</v>
      </c>
      <c r="AJ115" s="40" t="s">
        <v>348</v>
      </c>
      <c r="AK115" s="40" t="s">
        <v>348</v>
      </c>
      <c r="AL115" s="41" t="s">
        <v>348</v>
      </c>
      <c r="AM115" s="42" t="s">
        <v>348</v>
      </c>
      <c r="AN115" s="40" t="s">
        <v>348</v>
      </c>
      <c r="AO115" s="40" t="s">
        <v>348</v>
      </c>
      <c r="AP115" s="40" t="s">
        <v>347</v>
      </c>
      <c r="AQ115" s="40" t="s">
        <v>347</v>
      </c>
      <c r="AR115" s="40" t="s">
        <v>347</v>
      </c>
      <c r="AS115" s="40" t="s">
        <v>347</v>
      </c>
      <c r="AT115" s="40" t="s">
        <v>347</v>
      </c>
      <c r="AU115" s="40" t="s">
        <v>348</v>
      </c>
      <c r="AV115" s="41" t="s">
        <v>348</v>
      </c>
      <c r="AW115" s="42" t="s">
        <v>348</v>
      </c>
      <c r="AX115" s="40" t="s">
        <v>348</v>
      </c>
      <c r="AY115" s="40" t="s">
        <v>348</v>
      </c>
      <c r="AZ115" s="40" t="s">
        <v>348</v>
      </c>
      <c r="BA115" s="40" t="s">
        <v>348</v>
      </c>
      <c r="BB115" s="40" t="s">
        <v>348</v>
      </c>
      <c r="BC115" s="40" t="s">
        <v>348</v>
      </c>
      <c r="BD115" s="40" t="s">
        <v>348</v>
      </c>
      <c r="BE115" s="40" t="s">
        <v>348</v>
      </c>
      <c r="BF115" s="41" t="s">
        <v>348</v>
      </c>
      <c r="BG115" s="42" t="s">
        <v>348</v>
      </c>
      <c r="BH115" s="40" t="s">
        <v>348</v>
      </c>
      <c r="BI115" s="40" t="s">
        <v>348</v>
      </c>
      <c r="BJ115" s="40" t="s">
        <v>348</v>
      </c>
      <c r="BK115" s="40" t="s">
        <v>348</v>
      </c>
      <c r="BL115" s="40" t="s">
        <v>348</v>
      </c>
      <c r="BM115" s="40" t="s">
        <v>348</v>
      </c>
      <c r="BN115" s="40" t="s">
        <v>348</v>
      </c>
      <c r="BO115" s="40" t="s">
        <v>348</v>
      </c>
      <c r="BP115" s="41" t="s">
        <v>348</v>
      </c>
      <c r="BQ115" s="43" t="s">
        <v>348</v>
      </c>
      <c r="BR115" s="40" t="s">
        <v>348</v>
      </c>
      <c r="BS115" s="40" t="s">
        <v>348</v>
      </c>
      <c r="BT115" s="40" t="s">
        <v>348</v>
      </c>
      <c r="BU115" s="40" t="s">
        <v>348</v>
      </c>
      <c r="BV115" s="40" t="s">
        <v>348</v>
      </c>
      <c r="BW115" s="40" t="s">
        <v>348</v>
      </c>
      <c r="BX115" s="40" t="s">
        <v>348</v>
      </c>
      <c r="BY115" s="40" t="s">
        <v>348</v>
      </c>
      <c r="BZ115" s="41" t="s">
        <v>348</v>
      </c>
      <c r="CA115" s="42" t="s">
        <v>348</v>
      </c>
      <c r="CB115" s="40" t="s">
        <v>348</v>
      </c>
      <c r="CC115" s="40" t="s">
        <v>348</v>
      </c>
      <c r="CD115" s="40" t="s">
        <v>348</v>
      </c>
      <c r="CE115" s="40" t="s">
        <v>348</v>
      </c>
      <c r="CF115" s="40" t="s">
        <v>348</v>
      </c>
      <c r="CG115" s="40" t="s">
        <v>348</v>
      </c>
      <c r="CH115" s="40" t="s">
        <v>348</v>
      </c>
      <c r="CI115" s="40" t="s">
        <v>348</v>
      </c>
      <c r="CJ115" s="41" t="s">
        <v>348</v>
      </c>
      <c r="CK115" s="42" t="s">
        <v>348</v>
      </c>
      <c r="CL115" s="40" t="s">
        <v>348</v>
      </c>
      <c r="CM115" s="40" t="s">
        <v>348</v>
      </c>
      <c r="CN115" s="40" t="s">
        <v>348</v>
      </c>
      <c r="CO115" s="40" t="s">
        <v>348</v>
      </c>
      <c r="CP115" s="40" t="s">
        <v>348</v>
      </c>
      <c r="CQ115" s="40" t="s">
        <v>348</v>
      </c>
      <c r="CR115" s="40" t="s">
        <v>348</v>
      </c>
      <c r="CS115" s="40" t="s">
        <v>348</v>
      </c>
      <c r="CT115" s="44" t="s">
        <v>348</v>
      </c>
      <c r="CU115" s="32" t="s">
        <v>354</v>
      </c>
      <c r="CV115" s="47">
        <v>2</v>
      </c>
      <c r="CW115" s="47">
        <v>3</v>
      </c>
      <c r="CX115" s="47">
        <v>3</v>
      </c>
      <c r="CY115" s="55">
        <v>4</v>
      </c>
      <c r="CZ115" s="34" t="s">
        <v>354</v>
      </c>
      <c r="DA115" s="47">
        <f t="shared" si="77"/>
        <v>2</v>
      </c>
      <c r="DB115" s="47">
        <f t="shared" si="78"/>
        <v>6</v>
      </c>
      <c r="DC115" s="47">
        <f t="shared" si="79"/>
        <v>18</v>
      </c>
      <c r="DD115" s="179">
        <f t="shared" si="80"/>
        <v>72</v>
      </c>
      <c r="DE115" s="32">
        <v>30</v>
      </c>
      <c r="DF115" s="47">
        <v>50</v>
      </c>
      <c r="DG115" s="47">
        <v>90</v>
      </c>
      <c r="DH115" s="47">
        <v>150</v>
      </c>
      <c r="DI115" s="55">
        <v>450</v>
      </c>
      <c r="DJ115" s="174">
        <v>1</v>
      </c>
      <c r="DK115" s="49">
        <f t="shared" si="81"/>
        <v>0.83333333333333337</v>
      </c>
      <c r="DL115" s="49">
        <f t="shared" si="82"/>
        <v>0.5</v>
      </c>
      <c r="DM115" s="49">
        <f t="shared" si="83"/>
        <v>0.27777777777777779</v>
      </c>
      <c r="DN115" s="56">
        <f t="shared" si="84"/>
        <v>0.20833333333333334</v>
      </c>
      <c r="DO115" s="45" t="s">
        <v>376</v>
      </c>
      <c r="DP115" s="31"/>
      <c r="DQ115" s="46">
        <v>4</v>
      </c>
      <c r="DR115" s="32">
        <v>48</v>
      </c>
      <c r="DS115" s="47">
        <v>34</v>
      </c>
      <c r="DT115" s="47">
        <v>28</v>
      </c>
      <c r="DU115" s="47">
        <v>27</v>
      </c>
      <c r="DV115" s="47">
        <v>16</v>
      </c>
      <c r="DW115" s="47">
        <v>17</v>
      </c>
      <c r="DX115" s="47">
        <v>49</v>
      </c>
      <c r="DY115" s="47">
        <v>37</v>
      </c>
      <c r="DZ115" s="48">
        <f t="shared" si="85"/>
        <v>44</v>
      </c>
      <c r="EA115" s="32">
        <f>RANK(DR115,$DR$9:$DR$350,0)</f>
        <v>180</v>
      </c>
      <c r="EB115" s="47">
        <f>RANK(DS115,$DS$9:$DS$350,0)</f>
        <v>174</v>
      </c>
      <c r="EC115" s="47">
        <f>RANK(DT115,$DT$9:$DT$350,0)</f>
        <v>158</v>
      </c>
      <c r="ED115" s="47">
        <f>RANK(DU115,$DU$9:$DU$350,0)</f>
        <v>147</v>
      </c>
      <c r="EE115" s="47">
        <f>RANK(DV115,$DV$9:$DV$350,0)</f>
        <v>154</v>
      </c>
      <c r="EF115" s="47">
        <f>RANK(DW115,$DW$9:$DW$350,0)</f>
        <v>137</v>
      </c>
      <c r="EG115" s="47">
        <f>RANK(DX115,$DX$9:$DX$350,0)</f>
        <v>95</v>
      </c>
      <c r="EH115" s="47">
        <f>RANK(DY115,$DY$9:$DY$350,0)</f>
        <v>138</v>
      </c>
      <c r="EI115" s="48">
        <f>RANK(DZ115,$DZ$9:$DZ$350,0)</f>
        <v>194</v>
      </c>
      <c r="EJ115" s="32">
        <f>COUNTIFS($DR$9:$DR$350,"&gt;"&amp;DR115,$DO$9:$DO$350,DO115)+1</f>
        <v>36</v>
      </c>
      <c r="EK115" s="47">
        <f>COUNTIFS($DS$9:$DS$350,"&gt;"&amp;DS115,$DO$9:$DO$350,DO115)+1</f>
        <v>39</v>
      </c>
      <c r="EL115" s="47">
        <f>COUNTIFS($DT$9:$DT$350,"&gt;"&amp;DT115,$DO$9:$DO$350,DO115)+1</f>
        <v>43</v>
      </c>
      <c r="EM115" s="47">
        <f>COUNTIFS($DU$9:$DU$350,"&gt;"&amp;DU115,$DO$9:$DO$350,DO115)+1</f>
        <v>32</v>
      </c>
      <c r="EN115" s="47">
        <f>COUNTIFS($DV$9:$DV$350,"&gt;"&amp;DV115,$DO$9:$DO$350,DO115)+1</f>
        <v>37</v>
      </c>
      <c r="EO115" s="47">
        <f>COUNTIFS($DW$9:$DW$350,"&gt;"&amp;DW115,$DO$9:$DO$350,DO115)+1</f>
        <v>37</v>
      </c>
      <c r="EP115" s="47">
        <f>COUNTIFS($DX$9:$DX$350,"&gt;"&amp;DX115,$DO$9:$DO$350,DO115)+1</f>
        <v>40</v>
      </c>
      <c r="EQ115" s="47">
        <f>COUNTIFS($DY$9:$DY$350,"&gt;"&amp;DY115,$DO$9:$DO$350,DO115)+1</f>
        <v>42</v>
      </c>
      <c r="ER115" s="48">
        <f>COUNTIFS($DZ$9:$DZ$350,"&gt;"&amp;DZ115,$DO$9:$DO$350,DO115)+1</f>
        <v>42</v>
      </c>
      <c r="ES115" s="164">
        <f t="shared" si="86"/>
        <v>0.89</v>
      </c>
      <c r="ET115" s="165">
        <f t="shared" si="87"/>
        <v>0.63</v>
      </c>
      <c r="EU115" s="165">
        <f t="shared" si="88"/>
        <v>0.52</v>
      </c>
      <c r="EV115" s="165">
        <f t="shared" si="89"/>
        <v>0.5</v>
      </c>
      <c r="EW115" s="165">
        <f t="shared" si="90"/>
        <v>0.3</v>
      </c>
      <c r="EX115" s="165">
        <f t="shared" si="91"/>
        <v>0.31</v>
      </c>
      <c r="EY115" s="165">
        <f t="shared" si="92"/>
        <v>0.91</v>
      </c>
      <c r="EZ115" s="165">
        <f t="shared" si="93"/>
        <v>0.69</v>
      </c>
      <c r="FA115" s="213">
        <f t="shared" si="94"/>
        <v>0.81</v>
      </c>
      <c r="FB115" s="164">
        <f>ROUND(((ES115-AVERAGE(ES$9:ES$350))/STDEVP(ES$9:ES$350)*10+50),2)</f>
        <v>46.63</v>
      </c>
      <c r="FC115" s="165">
        <f>ROUND(((ET115-AVERAGE(ET$9:ET$350))/STDEVP(ET$9:ET$350)*10+50),2)</f>
        <v>47.35</v>
      </c>
      <c r="FD115" s="165">
        <f>ROUND(((EU115-AVERAGE(EU$9:EU$350))/STDEVP(EU$9:EU$350)*10+50),2)</f>
        <v>47.66</v>
      </c>
      <c r="FE115" s="165">
        <f>ROUND(((EV115-AVERAGE(EV$9:EV$350))/STDEVP(EV$9:EV$350)*10+50),2)</f>
        <v>49.57</v>
      </c>
      <c r="FF115" s="165">
        <f>ROUND(((EW115-AVERAGE(EW$9:EW$350))/STDEVP(EW$9:EW$350)*10+50),2)</f>
        <v>46.76</v>
      </c>
      <c r="FG115" s="165">
        <f>ROUND(((EX115-AVERAGE(EX$9:EX$350))/STDEVP(EX$9:EX$350)*10+50),2)</f>
        <v>48.48</v>
      </c>
      <c r="FH115" s="165">
        <f>ROUND(((EY115-AVERAGE(EY$9:EY$350))/STDEVP(EY$9:EY$350)*10+50),2)</f>
        <v>58.1</v>
      </c>
      <c r="FI115" s="165">
        <f>ROUND(((EZ115-AVERAGE(EZ$9:EZ$350))/STDEVP(EZ$9:EZ$350)*10+50),2)</f>
        <v>51.68</v>
      </c>
      <c r="FJ115" s="166">
        <f>ROUND(((FA115-AVERAGE(FA$9:FA$350))/STDEVP(FA$9:FA$350)*10+50),2)</f>
        <v>44.13</v>
      </c>
      <c r="FK115" s="32">
        <f>RANK(FB115,$FB$9:$FB$350,0)</f>
        <v>208</v>
      </c>
      <c r="FL115" s="47">
        <f>RANK(FC115,$FC$9:$FC$350,0)</f>
        <v>167</v>
      </c>
      <c r="FM115" s="47">
        <f>RANK(FD115,$FD$9:$FD$350,0)</f>
        <v>171</v>
      </c>
      <c r="FN115" s="47">
        <f>RANK(FE115,$FE$9:$FE$350,0)</f>
        <v>140</v>
      </c>
      <c r="FO115" s="47">
        <f>RANK(FF115,$FF$9:$FF$350,0)</f>
        <v>144</v>
      </c>
      <c r="FP115" s="47">
        <f>RANK(FG115,$FG$9:$FG$350,0)</f>
        <v>129</v>
      </c>
      <c r="FQ115" s="47">
        <f>RANK(FH115,$FH$9:$FH$350,0)</f>
        <v>67</v>
      </c>
      <c r="FR115" s="47">
        <f>RANK(FI115,$FI$9:$FI$350,0)</f>
        <v>140</v>
      </c>
      <c r="FS115" s="48">
        <f>RANK(FJ115,$FJ$9:$FJ$350,0)</f>
        <v>208</v>
      </c>
      <c r="FT115" s="164">
        <f>ROUND(AVERAGEIF($DO$9:$DO$347,$DO115,$ES$9:$ES$347),2)</f>
        <v>0.95</v>
      </c>
      <c r="FU115" s="165">
        <f>ROUND(AVERAGEIF($DO$9:$DO$347,$DO115,$ET$9:$ET$347),2)</f>
        <v>0.69</v>
      </c>
      <c r="FV115" s="165">
        <f>ROUND(AVERAGEIF($DO$9:$DO$347,$DO115,$EU$9:$EU$347),2)</f>
        <v>0.66</v>
      </c>
      <c r="FW115" s="165">
        <f>ROUND(AVERAGEIF($DO$9:$DO$347,$DO115,$EV$9:$EV$347),2)</f>
        <v>0.52</v>
      </c>
      <c r="FX115" s="165">
        <f>ROUND(AVERAGEIF($DO$9:$DO$347,$DO115,$EW$9:$EW$347),2)</f>
        <v>0.32</v>
      </c>
      <c r="FY115" s="165">
        <f>ROUND(AVERAGEIF($DO$9:$DO$347,$DO115,$EX$9:$EX$347),2)</f>
        <v>0.34</v>
      </c>
      <c r="FZ115" s="165">
        <f>ROUND(AVERAGEIF($DO$9:$DO$347,$DO115,$EY$9:$EY$347),2)</f>
        <v>1.04</v>
      </c>
      <c r="GA115" s="165">
        <f>ROUND(AVERAGEIF($DO$9:$DO$347,$DO115,$EZ$9:$EZ$347),2)</f>
        <v>0.86</v>
      </c>
      <c r="GB115" s="166">
        <f>ROUND(AVERAGEIF($DO$9:$DO$347,$DO115,$FA$9:$FA$347),2)</f>
        <v>0.98</v>
      </c>
      <c r="GC115" s="239">
        <f t="shared" si="68"/>
        <v>-5.9999999999999942E-2</v>
      </c>
      <c r="GD115" s="243">
        <f t="shared" si="69"/>
        <v>-5.9999999999999942E-2</v>
      </c>
      <c r="GE115" s="243">
        <f t="shared" si="70"/>
        <v>-0.14000000000000001</v>
      </c>
      <c r="GF115" s="243">
        <f t="shared" si="71"/>
        <v>-2.0000000000000018E-2</v>
      </c>
      <c r="GG115" s="243">
        <f t="shared" si="72"/>
        <v>-2.0000000000000018E-2</v>
      </c>
      <c r="GH115" s="243">
        <f t="shared" si="73"/>
        <v>-3.0000000000000027E-2</v>
      </c>
      <c r="GI115" s="243">
        <f t="shared" si="74"/>
        <v>-0.13</v>
      </c>
      <c r="GJ115" s="243">
        <f t="shared" si="75"/>
        <v>-0.17000000000000004</v>
      </c>
      <c r="GK115" s="244">
        <f t="shared" si="76"/>
        <v>-0.16999999999999993</v>
      </c>
      <c r="GL115" s="238">
        <f>COUNTIFS($ES$9:$ES$350,"&gt;"&amp;ES115,$DO$9:$DO$350,$DO115)+1</f>
        <v>42</v>
      </c>
      <c r="GM115" s="240">
        <f>COUNTIFS($ET$9:$ET$350,"&gt;"&amp;ET115,$DO$9:$DO$350,$DO115)+1</f>
        <v>40</v>
      </c>
      <c r="GN115" s="240">
        <f>COUNTIFS($EU$9:$EU$350,"&gt;"&amp;EU115,$DO$9:$DO$350,$DO115)+1</f>
        <v>46</v>
      </c>
      <c r="GO115" s="240">
        <f>COUNTIFS($EV$9:$EV$350,"&gt;"&amp;EV115,$DO$9:$DO$350,$DO115)+1</f>
        <v>33</v>
      </c>
      <c r="GP115" s="240">
        <f>COUNTIFS($EW$9:$EW$350,"&gt;"&amp;EW115,$DO$9:$DO$350,$DO115)+1</f>
        <v>31</v>
      </c>
      <c r="GQ115" s="240">
        <f>COUNTIFS($EX$9:$EX$350,"&gt;"&amp;EX115,$DO$9:$DO$350,$DO115)+1</f>
        <v>38</v>
      </c>
      <c r="GR115" s="240">
        <f>COUNTIFS($EY$9:$EY$350,"&gt;"&amp;EY115,$DO$9:$DO$350,$DO115)+1</f>
        <v>44</v>
      </c>
      <c r="GS115" s="240">
        <f>COUNTIFS($EZ$9:$EZ$350,"&gt;"&amp;EZ115,$DO$9:$DO$350,$DO115)+1</f>
        <v>52</v>
      </c>
      <c r="GT115" s="241">
        <f>COUNTIFS($FA$9:$FA$350,"&gt;"&amp;FA115,$DO$9:$DO$350,$DO115)+1</f>
        <v>41</v>
      </c>
      <c r="GU115" s="167"/>
      <c r="GV115" s="49"/>
      <c r="GW115" s="49"/>
      <c r="GX115" s="49"/>
      <c r="GY115" s="49"/>
      <c r="GZ115" s="50"/>
      <c r="HA115" s="51"/>
      <c r="HB115" s="52"/>
      <c r="HC115" s="53"/>
      <c r="HD115" s="49"/>
      <c r="HE115" s="49"/>
      <c r="HF115" s="49"/>
      <c r="HG115" s="49"/>
      <c r="HH115" s="49"/>
      <c r="HI115" s="49"/>
      <c r="HJ115" s="144"/>
      <c r="HK115" s="51"/>
      <c r="HL115" s="49"/>
      <c r="HM115" s="49"/>
      <c r="HN115" s="49"/>
      <c r="HO115" s="49"/>
      <c r="HP115" s="49"/>
      <c r="HQ115" s="49"/>
      <c r="HR115" s="150"/>
      <c r="HS115" s="53"/>
      <c r="HT115" s="49"/>
      <c r="HU115" s="49"/>
      <c r="HV115" s="49"/>
      <c r="HW115" s="49"/>
      <c r="HX115" s="49"/>
      <c r="HY115" s="49"/>
      <c r="HZ115" s="144"/>
      <c r="IA115" s="51"/>
      <c r="IB115" s="49"/>
      <c r="IC115" s="49"/>
      <c r="ID115" s="49"/>
      <c r="IE115" s="49"/>
      <c r="IF115" s="49"/>
      <c r="IG115" s="49"/>
      <c r="IH115" s="49"/>
      <c r="II115" s="49"/>
      <c r="IJ115" s="49"/>
      <c r="IK115" s="49"/>
      <c r="IL115" s="49"/>
      <c r="IM115" s="150"/>
      <c r="IN115" s="51"/>
      <c r="IO115" s="49"/>
      <c r="IP115" s="49"/>
      <c r="IQ115" s="49"/>
      <c r="IR115" s="150"/>
      <c r="IS115" s="53"/>
      <c r="IT115" s="49"/>
      <c r="IU115" s="49"/>
      <c r="IV115" s="49"/>
      <c r="IW115" s="49"/>
      <c r="IX115" s="156"/>
      <c r="IY115" s="49"/>
      <c r="IZ115" s="49"/>
      <c r="JA115" s="49"/>
      <c r="JB115" s="49"/>
      <c r="JC115" s="49"/>
      <c r="JD115" s="49"/>
      <c r="JE115" s="49"/>
      <c r="JF115" s="49"/>
      <c r="JG115" s="156"/>
      <c r="JH115" s="49"/>
      <c r="JI115" s="49"/>
      <c r="JJ115" s="49"/>
      <c r="JK115" s="49"/>
      <c r="JL115" s="49"/>
      <c r="JM115" s="49"/>
      <c r="JN115" s="144"/>
      <c r="JO115" s="54"/>
      <c r="JP115" s="55"/>
      <c r="JQ115" s="51"/>
      <c r="JR115" s="49"/>
      <c r="JS115" s="47"/>
      <c r="JT115" s="47"/>
      <c r="JU115" s="47"/>
      <c r="JV115" s="245"/>
      <c r="JW115" s="53"/>
      <c r="JX115" s="49"/>
      <c r="JY115" s="49"/>
      <c r="JZ115" s="49"/>
      <c r="KA115" s="144"/>
      <c r="KB115" s="51"/>
      <c r="KC115" s="49"/>
      <c r="KD115" s="49"/>
      <c r="KE115" s="49"/>
      <c r="KF115" s="49"/>
      <c r="KG115" s="49"/>
      <c r="KH115" s="49"/>
      <c r="KI115" s="49"/>
      <c r="KJ115" s="150"/>
      <c r="KK115" s="53"/>
      <c r="KL115" s="49"/>
      <c r="KM115" s="49"/>
      <c r="KN115" s="49"/>
      <c r="KO115" s="49"/>
      <c r="KP115" s="49"/>
      <c r="KQ115" s="49"/>
      <c r="KR115" s="49"/>
      <c r="KS115" s="49"/>
      <c r="KT115" s="49"/>
      <c r="KU115" s="49"/>
      <c r="KV115" s="49"/>
      <c r="KW115" s="156"/>
      <c r="KX115" s="156"/>
      <c r="KY115" s="156"/>
      <c r="KZ115" s="49"/>
      <c r="LA115" s="49"/>
      <c r="LB115" s="49"/>
      <c r="LC115" s="49"/>
      <c r="LD115" s="49"/>
      <c r="LE115" s="156"/>
      <c r="LF115" s="49"/>
      <c r="LG115" s="49"/>
      <c r="LH115" s="49"/>
      <c r="LI115" s="49"/>
      <c r="LJ115" s="49"/>
      <c r="LK115" s="49"/>
      <c r="LL115" s="49"/>
      <c r="LM115" s="49"/>
      <c r="LN115" s="156"/>
      <c r="LO115" s="49"/>
      <c r="LP115" s="49"/>
      <c r="LQ115" s="49"/>
      <c r="LR115" s="49"/>
      <c r="LS115" s="49"/>
      <c r="LT115" s="49"/>
      <c r="LU115" s="56"/>
      <c r="LV115" s="35" t="s">
        <v>561</v>
      </c>
      <c r="LW115" s="36" t="s">
        <v>563</v>
      </c>
      <c r="LX115" s="203" t="s">
        <v>858</v>
      </c>
      <c r="LY115" s="204" t="s">
        <v>996</v>
      </c>
      <c r="LZ115" s="193"/>
      <c r="MA115" s="5" t="s">
        <v>1</v>
      </c>
    </row>
    <row r="116" spans="1:339" ht="17.25" customHeight="1" x14ac:dyDescent="0.15">
      <c r="A116" s="181">
        <v>108</v>
      </c>
      <c r="B116" s="242" t="s">
        <v>563</v>
      </c>
      <c r="C116" s="37"/>
      <c r="D116" s="37"/>
      <c r="E116" s="38" t="s">
        <v>345</v>
      </c>
      <c r="F116" s="36">
        <v>54</v>
      </c>
      <c r="G116" s="36" t="s">
        <v>365</v>
      </c>
      <c r="H116" s="36" t="s">
        <v>360</v>
      </c>
      <c r="I116" s="39" t="s">
        <v>348</v>
      </c>
      <c r="J116" s="40" t="s">
        <v>348</v>
      </c>
      <c r="K116" s="40" t="s">
        <v>348</v>
      </c>
      <c r="L116" s="40" t="s">
        <v>348</v>
      </c>
      <c r="M116" s="40" t="s">
        <v>348</v>
      </c>
      <c r="N116" s="40" t="s">
        <v>348</v>
      </c>
      <c r="O116" s="40" t="s">
        <v>348</v>
      </c>
      <c r="P116" s="40" t="s">
        <v>348</v>
      </c>
      <c r="Q116" s="40" t="s">
        <v>348</v>
      </c>
      <c r="R116" s="41" t="s">
        <v>348</v>
      </c>
      <c r="S116" s="42" t="s">
        <v>348</v>
      </c>
      <c r="T116" s="40" t="s">
        <v>348</v>
      </c>
      <c r="U116" s="40" t="s">
        <v>348</v>
      </c>
      <c r="V116" s="40" t="s">
        <v>348</v>
      </c>
      <c r="W116" s="40" t="s">
        <v>348</v>
      </c>
      <c r="X116" s="40" t="s">
        <v>348</v>
      </c>
      <c r="Y116" s="40" t="s">
        <v>348</v>
      </c>
      <c r="Z116" s="40" t="s">
        <v>348</v>
      </c>
      <c r="AA116" s="40" t="s">
        <v>348</v>
      </c>
      <c r="AB116" s="41" t="s">
        <v>348</v>
      </c>
      <c r="AC116" s="42" t="s">
        <v>348</v>
      </c>
      <c r="AD116" s="40" t="s">
        <v>348</v>
      </c>
      <c r="AE116" s="40" t="s">
        <v>348</v>
      </c>
      <c r="AF116" s="40" t="s">
        <v>348</v>
      </c>
      <c r="AG116" s="40" t="s">
        <v>348</v>
      </c>
      <c r="AH116" s="40" t="s">
        <v>348</v>
      </c>
      <c r="AI116" s="40" t="s">
        <v>348</v>
      </c>
      <c r="AJ116" s="40" t="s">
        <v>348</v>
      </c>
      <c r="AK116" s="40" t="s">
        <v>348</v>
      </c>
      <c r="AL116" s="41" t="s">
        <v>348</v>
      </c>
      <c r="AM116" s="42" t="s">
        <v>348</v>
      </c>
      <c r="AN116" s="40" t="s">
        <v>348</v>
      </c>
      <c r="AO116" s="40" t="s">
        <v>348</v>
      </c>
      <c r="AP116" s="40" t="s">
        <v>966</v>
      </c>
      <c r="AQ116" s="40" t="s">
        <v>347</v>
      </c>
      <c r="AR116" s="40" t="s">
        <v>347</v>
      </c>
      <c r="AS116" s="40" t="s">
        <v>347</v>
      </c>
      <c r="AT116" s="40" t="s">
        <v>347</v>
      </c>
      <c r="AU116" s="40" t="s">
        <v>348</v>
      </c>
      <c r="AV116" s="41" t="s">
        <v>348</v>
      </c>
      <c r="AW116" s="42" t="s">
        <v>348</v>
      </c>
      <c r="AX116" s="40" t="s">
        <v>348</v>
      </c>
      <c r="AY116" s="40" t="s">
        <v>348</v>
      </c>
      <c r="AZ116" s="40" t="s">
        <v>348</v>
      </c>
      <c r="BA116" s="40" t="s">
        <v>348</v>
      </c>
      <c r="BB116" s="40" t="s">
        <v>348</v>
      </c>
      <c r="BC116" s="40" t="s">
        <v>348</v>
      </c>
      <c r="BD116" s="40" t="s">
        <v>348</v>
      </c>
      <c r="BE116" s="40" t="s">
        <v>348</v>
      </c>
      <c r="BF116" s="41" t="s">
        <v>348</v>
      </c>
      <c r="BG116" s="42" t="s">
        <v>348</v>
      </c>
      <c r="BH116" s="40" t="s">
        <v>348</v>
      </c>
      <c r="BI116" s="40" t="s">
        <v>348</v>
      </c>
      <c r="BJ116" s="40" t="s">
        <v>348</v>
      </c>
      <c r="BK116" s="40" t="s">
        <v>348</v>
      </c>
      <c r="BL116" s="40" t="s">
        <v>348</v>
      </c>
      <c r="BM116" s="40" t="s">
        <v>348</v>
      </c>
      <c r="BN116" s="40" t="s">
        <v>348</v>
      </c>
      <c r="BO116" s="40" t="s">
        <v>348</v>
      </c>
      <c r="BP116" s="41" t="s">
        <v>348</v>
      </c>
      <c r="BQ116" s="43" t="s">
        <v>348</v>
      </c>
      <c r="BR116" s="40" t="s">
        <v>348</v>
      </c>
      <c r="BS116" s="40" t="s">
        <v>348</v>
      </c>
      <c r="BT116" s="40" t="s">
        <v>348</v>
      </c>
      <c r="BU116" s="40" t="s">
        <v>348</v>
      </c>
      <c r="BV116" s="40" t="s">
        <v>348</v>
      </c>
      <c r="BW116" s="40" t="s">
        <v>348</v>
      </c>
      <c r="BX116" s="40" t="s">
        <v>348</v>
      </c>
      <c r="BY116" s="40" t="s">
        <v>348</v>
      </c>
      <c r="BZ116" s="41" t="s">
        <v>348</v>
      </c>
      <c r="CA116" s="42" t="s">
        <v>348</v>
      </c>
      <c r="CB116" s="40" t="s">
        <v>348</v>
      </c>
      <c r="CC116" s="40" t="s">
        <v>348</v>
      </c>
      <c r="CD116" s="40" t="s">
        <v>348</v>
      </c>
      <c r="CE116" s="40" t="s">
        <v>348</v>
      </c>
      <c r="CF116" s="40" t="s">
        <v>348</v>
      </c>
      <c r="CG116" s="40" t="s">
        <v>348</v>
      </c>
      <c r="CH116" s="40" t="s">
        <v>348</v>
      </c>
      <c r="CI116" s="40" t="s">
        <v>348</v>
      </c>
      <c r="CJ116" s="41" t="s">
        <v>348</v>
      </c>
      <c r="CK116" s="42" t="s">
        <v>348</v>
      </c>
      <c r="CL116" s="40" t="s">
        <v>348</v>
      </c>
      <c r="CM116" s="40" t="s">
        <v>348</v>
      </c>
      <c r="CN116" s="40" t="s">
        <v>348</v>
      </c>
      <c r="CO116" s="40" t="s">
        <v>348</v>
      </c>
      <c r="CP116" s="40" t="s">
        <v>348</v>
      </c>
      <c r="CQ116" s="40" t="s">
        <v>348</v>
      </c>
      <c r="CR116" s="40" t="s">
        <v>348</v>
      </c>
      <c r="CS116" s="40" t="s">
        <v>348</v>
      </c>
      <c r="CT116" s="44" t="s">
        <v>348</v>
      </c>
      <c r="CU116" s="32" t="s">
        <v>354</v>
      </c>
      <c r="CV116" s="47">
        <v>2</v>
      </c>
      <c r="CW116" s="47">
        <v>3</v>
      </c>
      <c r="CX116" s="47">
        <v>3</v>
      </c>
      <c r="CY116" s="55">
        <v>4</v>
      </c>
      <c r="CZ116" s="34" t="s">
        <v>354</v>
      </c>
      <c r="DA116" s="47">
        <f t="shared" si="77"/>
        <v>2</v>
      </c>
      <c r="DB116" s="47">
        <f t="shared" si="78"/>
        <v>6</v>
      </c>
      <c r="DC116" s="47">
        <f t="shared" si="79"/>
        <v>18</v>
      </c>
      <c r="DD116" s="179">
        <f t="shared" si="80"/>
        <v>72</v>
      </c>
      <c r="DE116" s="32">
        <v>100</v>
      </c>
      <c r="DF116" s="47">
        <v>150</v>
      </c>
      <c r="DG116" s="47">
        <v>300</v>
      </c>
      <c r="DH116" s="47">
        <v>500</v>
      </c>
      <c r="DI116" s="55">
        <v>1500</v>
      </c>
      <c r="DJ116" s="174">
        <v>1</v>
      </c>
      <c r="DK116" s="49">
        <f t="shared" si="81"/>
        <v>0.75</v>
      </c>
      <c r="DL116" s="49">
        <f t="shared" si="82"/>
        <v>0.5</v>
      </c>
      <c r="DM116" s="49">
        <f t="shared" si="83"/>
        <v>0.27777777777777779</v>
      </c>
      <c r="DN116" s="56">
        <f t="shared" si="84"/>
        <v>0.20833333333333331</v>
      </c>
      <c r="DO116" s="45" t="s">
        <v>350</v>
      </c>
      <c r="DP116" s="31"/>
      <c r="DQ116" s="46">
        <v>4</v>
      </c>
      <c r="DR116" s="32">
        <v>67</v>
      </c>
      <c r="DS116" s="47">
        <v>26</v>
      </c>
      <c r="DT116" s="47">
        <v>32</v>
      </c>
      <c r="DU116" s="47">
        <v>34</v>
      </c>
      <c r="DV116" s="47">
        <v>13</v>
      </c>
      <c r="DW116" s="47">
        <v>9</v>
      </c>
      <c r="DX116" s="47">
        <v>14</v>
      </c>
      <c r="DY116" s="47">
        <v>8</v>
      </c>
      <c r="DZ116" s="48">
        <f t="shared" si="85"/>
        <v>45</v>
      </c>
      <c r="EA116" s="32">
        <f>RANK(DR116,$DR$9:$DR$350,0)</f>
        <v>111</v>
      </c>
      <c r="EB116" s="47">
        <f>RANK(DS116,$DS$9:$DS$350,0)</f>
        <v>206</v>
      </c>
      <c r="EC116" s="47">
        <f>RANK(DT116,$DT$9:$DT$350,0)</f>
        <v>132</v>
      </c>
      <c r="ED116" s="47">
        <f>RANK(DU116,$DU$9:$DU$350,0)</f>
        <v>110</v>
      </c>
      <c r="EE116" s="47">
        <f>RANK(DV116,$DV$9:$DV$350,0)</f>
        <v>175</v>
      </c>
      <c r="EF116" s="47">
        <f>RANK(DW116,$DW$9:$DW$350,0)</f>
        <v>213</v>
      </c>
      <c r="EG116" s="47">
        <f>RANK(DX116,$DX$9:$DX$350,0)</f>
        <v>245</v>
      </c>
      <c r="EH116" s="47">
        <f>RANK(DY116,$DY$9:$DY$350,0)</f>
        <v>270</v>
      </c>
      <c r="EI116" s="48">
        <f>RANK(DZ116,$DZ$9:$DZ$350,0)</f>
        <v>190</v>
      </c>
      <c r="EJ116" s="32">
        <f>COUNTIFS($DR$9:$DR$350,"&gt;"&amp;DR116,$DO$9:$DO$350,DO116)+1</f>
        <v>31</v>
      </c>
      <c r="EK116" s="47">
        <f>COUNTIFS($DS$9:$DS$350,"&gt;"&amp;DS116,$DO$9:$DO$350,DO116)+1</f>
        <v>27</v>
      </c>
      <c r="EL116" s="47">
        <f>COUNTIFS($DT$9:$DT$350,"&gt;"&amp;DT116,$DO$9:$DO$350,DO116)+1</f>
        <v>37</v>
      </c>
      <c r="EM116" s="47">
        <f>COUNTIFS($DU$9:$DU$350,"&gt;"&amp;DU116,$DO$9:$DO$350,DO116)+1</f>
        <v>38</v>
      </c>
      <c r="EN116" s="47">
        <f>COUNTIFS($DV$9:$DV$350,"&gt;"&amp;DV116,$DO$9:$DO$350,DO116)+1</f>
        <v>35</v>
      </c>
      <c r="EO116" s="47">
        <f>COUNTIFS($DW$9:$DW$350,"&gt;"&amp;DW116,$DO$9:$DO$350,DO116)+1</f>
        <v>37</v>
      </c>
      <c r="EP116" s="47">
        <f>COUNTIFS($DX$9:$DX$350,"&gt;"&amp;DX116,$DO$9:$DO$350,DO116)+1</f>
        <v>28</v>
      </c>
      <c r="EQ116" s="47">
        <f>COUNTIFS($DY$9:$DY$350,"&gt;"&amp;DY116,$DO$9:$DO$350,DO116)+1</f>
        <v>32</v>
      </c>
      <c r="ER116" s="48">
        <f>COUNTIFS($DZ$9:$DZ$350,"&gt;"&amp;DZ116,$DO$9:$DO$350,DO116)+1</f>
        <v>36</v>
      </c>
      <c r="ES116" s="164">
        <f t="shared" si="86"/>
        <v>1.24</v>
      </c>
      <c r="ET116" s="165">
        <f t="shared" si="87"/>
        <v>0.48</v>
      </c>
      <c r="EU116" s="165">
        <f t="shared" si="88"/>
        <v>0.59</v>
      </c>
      <c r="EV116" s="165">
        <f t="shared" si="89"/>
        <v>0.63</v>
      </c>
      <c r="EW116" s="165">
        <f t="shared" si="90"/>
        <v>0.24</v>
      </c>
      <c r="EX116" s="165">
        <f t="shared" si="91"/>
        <v>0.17</v>
      </c>
      <c r="EY116" s="165">
        <f t="shared" si="92"/>
        <v>0.26</v>
      </c>
      <c r="EZ116" s="165">
        <f t="shared" si="93"/>
        <v>0.15</v>
      </c>
      <c r="FA116" s="213">
        <f t="shared" si="94"/>
        <v>0.83</v>
      </c>
      <c r="FB116" s="164">
        <f>ROUND(((ES116-AVERAGE(ES$9:ES$350))/STDEVP(ES$9:ES$350)*10+50),2)</f>
        <v>59.55</v>
      </c>
      <c r="FC116" s="165">
        <f>ROUND(((ET116-AVERAGE(ET$9:ET$350))/STDEVP(ET$9:ET$350)*10+50),2)</f>
        <v>43.15</v>
      </c>
      <c r="FD116" s="165">
        <f>ROUND(((EU116-AVERAGE(EU$9:EU$350))/STDEVP(EU$9:EU$350)*10+50),2)</f>
        <v>50.39</v>
      </c>
      <c r="FE116" s="165">
        <f>ROUND(((EV116-AVERAGE(EV$9:EV$350))/STDEVP(EV$9:EV$350)*10+50),2)</f>
        <v>56.18</v>
      </c>
      <c r="FF116" s="165">
        <f>ROUND(((EW116-AVERAGE(EW$9:EW$350))/STDEVP(EW$9:EW$350)*10+50),2)</f>
        <v>44.72</v>
      </c>
      <c r="FG116" s="165">
        <f>ROUND(((EX116-AVERAGE(EX$9:EX$350))/STDEVP(EX$9:EX$350)*10+50),2)</f>
        <v>43.51</v>
      </c>
      <c r="FH116" s="165">
        <f>ROUND(((EY116-AVERAGE(EY$9:EY$350))/STDEVP(EY$9:EY$350)*10+50),2)</f>
        <v>38.56</v>
      </c>
      <c r="FI116" s="165">
        <f>ROUND(((EZ116-AVERAGE(EZ$9:EZ$350))/STDEVP(EZ$9:EZ$350)*10+50),2)</f>
        <v>35.5</v>
      </c>
      <c r="FJ116" s="166">
        <f>ROUND(((FA116-AVERAGE(FA$9:FA$350))/STDEVP(FA$9:FA$350)*10+50),2)</f>
        <v>44.84</v>
      </c>
      <c r="FK116" s="32">
        <f>RANK(FB116,$FB$9:$FB$350,0)</f>
        <v>61</v>
      </c>
      <c r="FL116" s="47">
        <f>RANK(FC116,$FC$9:$FC$350,0)</f>
        <v>212</v>
      </c>
      <c r="FM116" s="47">
        <f>RANK(FD116,$FD$9:$FD$350,0)</f>
        <v>133</v>
      </c>
      <c r="FN116" s="47">
        <f>RANK(FE116,$FE$9:$FE$350,0)</f>
        <v>65</v>
      </c>
      <c r="FO116" s="47">
        <f>RANK(FF116,$FF$9:$FF$350,0)</f>
        <v>211</v>
      </c>
      <c r="FP116" s="47">
        <f>RANK(FG116,$FG$9:$FG$350,0)</f>
        <v>227</v>
      </c>
      <c r="FQ116" s="47">
        <f>RANK(FH116,$FH$9:$FH$350,0)</f>
        <v>275</v>
      </c>
      <c r="FR116" s="47">
        <f>RANK(FI116,$FI$9:$FI$350,0)</f>
        <v>293</v>
      </c>
      <c r="FS116" s="48">
        <f>RANK(FJ116,$FJ$9:$FJ$350,0)</f>
        <v>191</v>
      </c>
      <c r="FT116" s="164">
        <f>ROUND(AVERAGEIF($DO$9:$DO$347,$DO116,$ES$9:$ES$347),2)</f>
        <v>1.1599999999999999</v>
      </c>
      <c r="FU116" s="165">
        <f>ROUND(AVERAGEIF($DO$9:$DO$347,$DO116,$ET$9:$ET$347),2)</f>
        <v>0.45</v>
      </c>
      <c r="FV116" s="165">
        <f>ROUND(AVERAGEIF($DO$9:$DO$347,$DO116,$EU$9:$EU$347),2)</f>
        <v>0.66</v>
      </c>
      <c r="FW116" s="165">
        <f>ROUND(AVERAGEIF($DO$9:$DO$347,$DO116,$EV$9:$EV$347),2)</f>
        <v>0.73</v>
      </c>
      <c r="FX116" s="165">
        <f>ROUND(AVERAGEIF($DO$9:$DO$347,$DO116,$EW$9:$EW$347),2)</f>
        <v>0.26</v>
      </c>
      <c r="FY116" s="165">
        <f>ROUND(AVERAGEIF($DO$9:$DO$347,$DO116,$EX$9:$EX$347),2)</f>
        <v>0.2</v>
      </c>
      <c r="FZ116" s="165">
        <f>ROUND(AVERAGEIF($DO$9:$DO$347,$DO116,$EY$9:$EY$347),2)</f>
        <v>0.28000000000000003</v>
      </c>
      <c r="GA116" s="165">
        <f>ROUND(AVERAGEIF($DO$9:$DO$347,$DO116,$EZ$9:$EZ$347),2)</f>
        <v>0.23</v>
      </c>
      <c r="GB116" s="166">
        <f>ROUND(AVERAGEIF($DO$9:$DO$347,$DO116,$FA$9:$FA$347),2)</f>
        <v>0.92</v>
      </c>
      <c r="GC116" s="239">
        <f t="shared" si="68"/>
        <v>8.0000000000000071E-2</v>
      </c>
      <c r="GD116" s="243">
        <f t="shared" si="69"/>
        <v>2.9999999999999971E-2</v>
      </c>
      <c r="GE116" s="243">
        <f t="shared" si="70"/>
        <v>-7.0000000000000062E-2</v>
      </c>
      <c r="GF116" s="243">
        <f t="shared" si="71"/>
        <v>-9.9999999999999978E-2</v>
      </c>
      <c r="GG116" s="243">
        <f t="shared" si="72"/>
        <v>-2.0000000000000018E-2</v>
      </c>
      <c r="GH116" s="243">
        <f t="shared" si="73"/>
        <v>-0.03</v>
      </c>
      <c r="GI116" s="243">
        <f t="shared" si="74"/>
        <v>-2.0000000000000018E-2</v>
      </c>
      <c r="GJ116" s="243">
        <f t="shared" si="75"/>
        <v>-8.0000000000000016E-2</v>
      </c>
      <c r="GK116" s="244">
        <f t="shared" si="76"/>
        <v>-9.000000000000008E-2</v>
      </c>
      <c r="GL116" s="238">
        <f>COUNTIFS($ES$9:$ES$350,"&gt;"&amp;ES116,$DO$9:$DO$350,$DO116)+1</f>
        <v>25</v>
      </c>
      <c r="GM116" s="240">
        <f>COUNTIFS($ET$9:$ET$350,"&gt;"&amp;ET116,$DO$9:$DO$350,$DO116)+1</f>
        <v>26</v>
      </c>
      <c r="GN116" s="240">
        <f>COUNTIFS($EU$9:$EU$350,"&gt;"&amp;EU116,$DO$9:$DO$350,$DO116)+1</f>
        <v>36</v>
      </c>
      <c r="GO116" s="240">
        <f>COUNTIFS($EV$9:$EV$350,"&gt;"&amp;EV116,$DO$9:$DO$350,$DO116)+1</f>
        <v>39</v>
      </c>
      <c r="GP116" s="240">
        <f>COUNTIFS($EW$9:$EW$350,"&gt;"&amp;EW116,$DO$9:$DO$350,$DO116)+1</f>
        <v>37</v>
      </c>
      <c r="GQ116" s="240">
        <f>COUNTIFS($EX$9:$EX$350,"&gt;"&amp;EX116,$DO$9:$DO$350,$DO116)+1</f>
        <v>38</v>
      </c>
      <c r="GR116" s="240">
        <f>COUNTIFS($EY$9:$EY$350,"&gt;"&amp;EY116,$DO$9:$DO$350,$DO116)+1</f>
        <v>30</v>
      </c>
      <c r="GS116" s="240">
        <f>COUNTIFS($EZ$9:$EZ$350,"&gt;"&amp;EZ116,$DO$9:$DO$350,$DO116)+1</f>
        <v>42</v>
      </c>
      <c r="GT116" s="241">
        <f>COUNTIFS($FA$9:$FA$350,"&gt;"&amp;FA116,$DO$9:$DO$350,$DO116)+1</f>
        <v>33</v>
      </c>
      <c r="GU116" s="167"/>
      <c r="GV116" s="49"/>
      <c r="GW116" s="49"/>
      <c r="GX116" s="49"/>
      <c r="GY116" s="49"/>
      <c r="GZ116" s="50"/>
      <c r="HA116" s="51"/>
      <c r="HB116" s="52"/>
      <c r="HC116" s="53"/>
      <c r="HD116" s="49"/>
      <c r="HE116" s="49"/>
      <c r="HF116" s="49"/>
      <c r="HG116" s="49"/>
      <c r="HH116" s="49"/>
      <c r="HI116" s="49"/>
      <c r="HJ116" s="144"/>
      <c r="HK116" s="51"/>
      <c r="HL116" s="49"/>
      <c r="HM116" s="49"/>
      <c r="HN116" s="49"/>
      <c r="HO116" s="49"/>
      <c r="HP116" s="49"/>
      <c r="HQ116" s="49"/>
      <c r="HR116" s="150"/>
      <c r="HS116" s="53"/>
      <c r="HT116" s="49"/>
      <c r="HU116" s="49"/>
      <c r="HV116" s="49"/>
      <c r="HW116" s="49"/>
      <c r="HX116" s="49"/>
      <c r="HY116" s="49"/>
      <c r="HZ116" s="144"/>
      <c r="IA116" s="51"/>
      <c r="IB116" s="49"/>
      <c r="IC116" s="49"/>
      <c r="ID116" s="49"/>
      <c r="IE116" s="49"/>
      <c r="IF116" s="49"/>
      <c r="IG116" s="49"/>
      <c r="IH116" s="49"/>
      <c r="II116" s="49"/>
      <c r="IJ116" s="49"/>
      <c r="IK116" s="49"/>
      <c r="IL116" s="49"/>
      <c r="IM116" s="150"/>
      <c r="IN116" s="51"/>
      <c r="IO116" s="49"/>
      <c r="IP116" s="49"/>
      <c r="IQ116" s="49"/>
      <c r="IR116" s="150"/>
      <c r="IS116" s="53"/>
      <c r="IT116" s="49"/>
      <c r="IU116" s="49"/>
      <c r="IV116" s="49"/>
      <c r="IW116" s="49"/>
      <c r="IX116" s="156"/>
      <c r="IY116" s="49"/>
      <c r="IZ116" s="49"/>
      <c r="JA116" s="49"/>
      <c r="JB116" s="49"/>
      <c r="JC116" s="49"/>
      <c r="JD116" s="49"/>
      <c r="JE116" s="49"/>
      <c r="JF116" s="49"/>
      <c r="JG116" s="156"/>
      <c r="JH116" s="49"/>
      <c r="JI116" s="49"/>
      <c r="JJ116" s="49"/>
      <c r="JK116" s="49"/>
      <c r="JL116" s="49"/>
      <c r="JM116" s="49"/>
      <c r="JN116" s="144"/>
      <c r="JO116" s="54"/>
      <c r="JP116" s="55"/>
      <c r="JQ116" s="51"/>
      <c r="JR116" s="49"/>
      <c r="JS116" s="47"/>
      <c r="JT116" s="47"/>
      <c r="JU116" s="47"/>
      <c r="JV116" s="245"/>
      <c r="JW116" s="53"/>
      <c r="JX116" s="49"/>
      <c r="JY116" s="49"/>
      <c r="JZ116" s="49"/>
      <c r="KA116" s="144"/>
      <c r="KB116" s="51"/>
      <c r="KC116" s="49"/>
      <c r="KD116" s="49"/>
      <c r="KE116" s="49"/>
      <c r="KF116" s="49"/>
      <c r="KG116" s="49"/>
      <c r="KH116" s="49">
        <v>0.03</v>
      </c>
      <c r="KI116" s="49"/>
      <c r="KJ116" s="150"/>
      <c r="KK116" s="53"/>
      <c r="KL116" s="49"/>
      <c r="KM116" s="49"/>
      <c r="KN116" s="49"/>
      <c r="KO116" s="49"/>
      <c r="KP116" s="49"/>
      <c r="KQ116" s="49"/>
      <c r="KR116" s="49"/>
      <c r="KS116" s="49"/>
      <c r="KT116" s="49"/>
      <c r="KU116" s="49"/>
      <c r="KV116" s="49"/>
      <c r="KW116" s="156"/>
      <c r="KX116" s="156"/>
      <c r="KY116" s="156"/>
      <c r="KZ116" s="49"/>
      <c r="LA116" s="49"/>
      <c r="LB116" s="49"/>
      <c r="LC116" s="49"/>
      <c r="LD116" s="49"/>
      <c r="LE116" s="156"/>
      <c r="LF116" s="49"/>
      <c r="LG116" s="49"/>
      <c r="LH116" s="49"/>
      <c r="LI116" s="49"/>
      <c r="LJ116" s="49"/>
      <c r="LK116" s="49"/>
      <c r="LL116" s="49"/>
      <c r="LM116" s="49"/>
      <c r="LN116" s="156"/>
      <c r="LO116" s="49"/>
      <c r="LP116" s="49"/>
      <c r="LQ116" s="49"/>
      <c r="LR116" s="49"/>
      <c r="LS116" s="49"/>
      <c r="LT116" s="49"/>
      <c r="LU116" s="56"/>
      <c r="LV116" s="35" t="s">
        <v>562</v>
      </c>
      <c r="LW116" s="36" t="s">
        <v>564</v>
      </c>
      <c r="LX116" s="203"/>
      <c r="LY116" s="204"/>
      <c r="LZ116" s="193"/>
      <c r="MA116" s="5" t="s">
        <v>1</v>
      </c>
    </row>
    <row r="117" spans="1:339" ht="17.25" customHeight="1" x14ac:dyDescent="0.15">
      <c r="A117" s="181">
        <v>109</v>
      </c>
      <c r="B117" s="242" t="s">
        <v>564</v>
      </c>
      <c r="C117" s="37"/>
      <c r="D117" s="37"/>
      <c r="E117" s="38" t="s">
        <v>345</v>
      </c>
      <c r="F117" s="36">
        <v>62</v>
      </c>
      <c r="G117" s="36" t="s">
        <v>346</v>
      </c>
      <c r="H117" s="36" t="s">
        <v>360</v>
      </c>
      <c r="I117" s="39" t="s">
        <v>348</v>
      </c>
      <c r="J117" s="40" t="s">
        <v>348</v>
      </c>
      <c r="K117" s="40" t="s">
        <v>348</v>
      </c>
      <c r="L117" s="40" t="s">
        <v>348</v>
      </c>
      <c r="M117" s="40" t="s">
        <v>348</v>
      </c>
      <c r="N117" s="40" t="s">
        <v>348</v>
      </c>
      <c r="O117" s="40" t="s">
        <v>348</v>
      </c>
      <c r="P117" s="40" t="s">
        <v>348</v>
      </c>
      <c r="Q117" s="40" t="s">
        <v>348</v>
      </c>
      <c r="R117" s="41" t="s">
        <v>348</v>
      </c>
      <c r="S117" s="42" t="s">
        <v>348</v>
      </c>
      <c r="T117" s="40" t="s">
        <v>348</v>
      </c>
      <c r="U117" s="40" t="s">
        <v>348</v>
      </c>
      <c r="V117" s="40" t="s">
        <v>348</v>
      </c>
      <c r="W117" s="40" t="s">
        <v>348</v>
      </c>
      <c r="X117" s="40" t="s">
        <v>348</v>
      </c>
      <c r="Y117" s="40" t="s">
        <v>348</v>
      </c>
      <c r="Z117" s="40" t="s">
        <v>348</v>
      </c>
      <c r="AA117" s="40" t="s">
        <v>348</v>
      </c>
      <c r="AB117" s="41" t="s">
        <v>348</v>
      </c>
      <c r="AC117" s="42" t="s">
        <v>348</v>
      </c>
      <c r="AD117" s="40" t="s">
        <v>348</v>
      </c>
      <c r="AE117" s="40" t="s">
        <v>348</v>
      </c>
      <c r="AF117" s="40" t="s">
        <v>348</v>
      </c>
      <c r="AG117" s="40" t="s">
        <v>348</v>
      </c>
      <c r="AH117" s="40" t="s">
        <v>348</v>
      </c>
      <c r="AI117" s="40" t="s">
        <v>348</v>
      </c>
      <c r="AJ117" s="40" t="s">
        <v>348</v>
      </c>
      <c r="AK117" s="40" t="s">
        <v>348</v>
      </c>
      <c r="AL117" s="41" t="s">
        <v>348</v>
      </c>
      <c r="AM117" s="42" t="s">
        <v>348</v>
      </c>
      <c r="AN117" s="40" t="s">
        <v>348</v>
      </c>
      <c r="AO117" s="40" t="s">
        <v>348</v>
      </c>
      <c r="AP117" s="40" t="s">
        <v>348</v>
      </c>
      <c r="AQ117" s="40" t="s">
        <v>348</v>
      </c>
      <c r="AR117" s="40" t="s">
        <v>348</v>
      </c>
      <c r="AS117" s="40" t="s">
        <v>348</v>
      </c>
      <c r="AT117" s="40" t="s">
        <v>348</v>
      </c>
      <c r="AU117" s="40" t="s">
        <v>347</v>
      </c>
      <c r="AV117" s="41" t="s">
        <v>347</v>
      </c>
      <c r="AW117" s="42" t="s">
        <v>347</v>
      </c>
      <c r="AX117" s="40" t="s">
        <v>347</v>
      </c>
      <c r="AY117" s="40" t="s">
        <v>347</v>
      </c>
      <c r="AZ117" s="40" t="s">
        <v>347</v>
      </c>
      <c r="BA117" s="40" t="s">
        <v>348</v>
      </c>
      <c r="BB117" s="40" t="s">
        <v>348</v>
      </c>
      <c r="BC117" s="40" t="s">
        <v>348</v>
      </c>
      <c r="BD117" s="40" t="s">
        <v>348</v>
      </c>
      <c r="BE117" s="40" t="s">
        <v>348</v>
      </c>
      <c r="BF117" s="41" t="s">
        <v>348</v>
      </c>
      <c r="BG117" s="42" t="s">
        <v>348</v>
      </c>
      <c r="BH117" s="40" t="s">
        <v>348</v>
      </c>
      <c r="BI117" s="40" t="s">
        <v>348</v>
      </c>
      <c r="BJ117" s="40" t="s">
        <v>348</v>
      </c>
      <c r="BK117" s="40" t="s">
        <v>348</v>
      </c>
      <c r="BL117" s="40" t="s">
        <v>348</v>
      </c>
      <c r="BM117" s="40" t="s">
        <v>348</v>
      </c>
      <c r="BN117" s="40" t="s">
        <v>348</v>
      </c>
      <c r="BO117" s="40" t="s">
        <v>348</v>
      </c>
      <c r="BP117" s="41" t="s">
        <v>348</v>
      </c>
      <c r="BQ117" s="43" t="s">
        <v>348</v>
      </c>
      <c r="BR117" s="40" t="s">
        <v>348</v>
      </c>
      <c r="BS117" s="40" t="s">
        <v>348</v>
      </c>
      <c r="BT117" s="40" t="s">
        <v>348</v>
      </c>
      <c r="BU117" s="40" t="s">
        <v>348</v>
      </c>
      <c r="BV117" s="40" t="s">
        <v>348</v>
      </c>
      <c r="BW117" s="40" t="s">
        <v>348</v>
      </c>
      <c r="BX117" s="40" t="s">
        <v>348</v>
      </c>
      <c r="BY117" s="40" t="s">
        <v>348</v>
      </c>
      <c r="BZ117" s="41" t="s">
        <v>348</v>
      </c>
      <c r="CA117" s="42" t="s">
        <v>348</v>
      </c>
      <c r="CB117" s="40" t="s">
        <v>348</v>
      </c>
      <c r="CC117" s="40" t="s">
        <v>348</v>
      </c>
      <c r="CD117" s="40" t="s">
        <v>348</v>
      </c>
      <c r="CE117" s="40" t="s">
        <v>348</v>
      </c>
      <c r="CF117" s="40" t="s">
        <v>348</v>
      </c>
      <c r="CG117" s="40" t="s">
        <v>348</v>
      </c>
      <c r="CH117" s="40" t="s">
        <v>348</v>
      </c>
      <c r="CI117" s="40" t="s">
        <v>348</v>
      </c>
      <c r="CJ117" s="41" t="s">
        <v>348</v>
      </c>
      <c r="CK117" s="42" t="s">
        <v>348</v>
      </c>
      <c r="CL117" s="40" t="s">
        <v>348</v>
      </c>
      <c r="CM117" s="40" t="s">
        <v>348</v>
      </c>
      <c r="CN117" s="40" t="s">
        <v>348</v>
      </c>
      <c r="CO117" s="40" t="s">
        <v>348</v>
      </c>
      <c r="CP117" s="40" t="s">
        <v>348</v>
      </c>
      <c r="CQ117" s="40" t="s">
        <v>348</v>
      </c>
      <c r="CR117" s="40" t="s">
        <v>348</v>
      </c>
      <c r="CS117" s="40" t="s">
        <v>348</v>
      </c>
      <c r="CT117" s="44" t="s">
        <v>348</v>
      </c>
      <c r="CU117" s="32" t="s">
        <v>354</v>
      </c>
      <c r="CV117" s="47">
        <v>2</v>
      </c>
      <c r="CW117" s="47">
        <v>3</v>
      </c>
      <c r="CX117" s="47">
        <v>3</v>
      </c>
      <c r="CY117" s="55">
        <v>4</v>
      </c>
      <c r="CZ117" s="34" t="s">
        <v>354</v>
      </c>
      <c r="DA117" s="47">
        <f t="shared" si="77"/>
        <v>2</v>
      </c>
      <c r="DB117" s="47">
        <f t="shared" si="78"/>
        <v>6</v>
      </c>
      <c r="DC117" s="47">
        <f t="shared" si="79"/>
        <v>18</v>
      </c>
      <c r="DD117" s="179">
        <f t="shared" si="80"/>
        <v>72</v>
      </c>
      <c r="DE117" s="32">
        <v>30</v>
      </c>
      <c r="DF117" s="47">
        <v>50</v>
      </c>
      <c r="DG117" s="47">
        <v>90</v>
      </c>
      <c r="DH117" s="47">
        <v>150</v>
      </c>
      <c r="DI117" s="55">
        <v>450</v>
      </c>
      <c r="DJ117" s="174">
        <v>1</v>
      </c>
      <c r="DK117" s="49">
        <f t="shared" si="81"/>
        <v>0.83333333333333337</v>
      </c>
      <c r="DL117" s="49">
        <f t="shared" si="82"/>
        <v>0.5</v>
      </c>
      <c r="DM117" s="49">
        <f t="shared" si="83"/>
        <v>0.27777777777777779</v>
      </c>
      <c r="DN117" s="56">
        <f t="shared" si="84"/>
        <v>0.20833333333333334</v>
      </c>
      <c r="DO117" s="45" t="s">
        <v>376</v>
      </c>
      <c r="DP117" s="31"/>
      <c r="DQ117" s="46">
        <v>4</v>
      </c>
      <c r="DR117" s="32">
        <v>53</v>
      </c>
      <c r="DS117" s="47">
        <v>38</v>
      </c>
      <c r="DT117" s="47">
        <v>31</v>
      </c>
      <c r="DU117" s="47">
        <v>30</v>
      </c>
      <c r="DV117" s="47">
        <v>18</v>
      </c>
      <c r="DW117" s="47">
        <v>20</v>
      </c>
      <c r="DX117" s="47">
        <v>54</v>
      </c>
      <c r="DY117" s="47">
        <v>41</v>
      </c>
      <c r="DZ117" s="48">
        <f t="shared" si="85"/>
        <v>49</v>
      </c>
      <c r="EA117" s="32">
        <f>RANK(DR117,$DR$9:$DR$350,0)</f>
        <v>164</v>
      </c>
      <c r="EB117" s="47">
        <f>RANK(DS117,$DS$9:$DS$350,0)</f>
        <v>150</v>
      </c>
      <c r="EC117" s="47">
        <f>RANK(DT117,$DT$9:$DT$350,0)</f>
        <v>138</v>
      </c>
      <c r="ED117" s="47">
        <f>RANK(DU117,$DU$9:$DU$350,0)</f>
        <v>129</v>
      </c>
      <c r="EE117" s="47">
        <f>RANK(DV117,$DV$9:$DV$350,0)</f>
        <v>138</v>
      </c>
      <c r="EF117" s="47">
        <f>RANK(DW117,$DW$9:$DW$350,0)</f>
        <v>117</v>
      </c>
      <c r="EG117" s="47">
        <f>RANK(DX117,$DX$9:$DX$350,0)</f>
        <v>78</v>
      </c>
      <c r="EH117" s="47">
        <f>RANK(DY117,$DY$9:$DY$350,0)</f>
        <v>119</v>
      </c>
      <c r="EI117" s="48">
        <f>RANK(DZ117,$DZ$9:$DZ$350,0)</f>
        <v>181</v>
      </c>
      <c r="EJ117" s="32">
        <f>COUNTIFS($DR$9:$DR$350,"&gt;"&amp;DR117,$DO$9:$DO$350,DO117)+1</f>
        <v>32</v>
      </c>
      <c r="EK117" s="47">
        <f>COUNTIFS($DS$9:$DS$350,"&gt;"&amp;DS117,$DO$9:$DO$350,DO117)+1</f>
        <v>34</v>
      </c>
      <c r="EL117" s="47">
        <f>COUNTIFS($DT$9:$DT$350,"&gt;"&amp;DT117,$DO$9:$DO$350,DO117)+1</f>
        <v>39</v>
      </c>
      <c r="EM117" s="47">
        <f>COUNTIFS($DU$9:$DU$350,"&gt;"&amp;DU117,$DO$9:$DO$350,DO117)+1</f>
        <v>27</v>
      </c>
      <c r="EN117" s="47">
        <f>COUNTIFS($DV$9:$DV$350,"&gt;"&amp;DV117,$DO$9:$DO$350,DO117)+1</f>
        <v>32</v>
      </c>
      <c r="EO117" s="47">
        <f>COUNTIFS($DW$9:$DW$350,"&gt;"&amp;DW117,$DO$9:$DO$350,DO117)+1</f>
        <v>27</v>
      </c>
      <c r="EP117" s="47">
        <f>COUNTIFS($DX$9:$DX$350,"&gt;"&amp;DX117,$DO$9:$DO$350,DO117)+1</f>
        <v>37</v>
      </c>
      <c r="EQ117" s="47">
        <f>COUNTIFS($DY$9:$DY$350,"&gt;"&amp;DY117,$DO$9:$DO$350,DO117)+1</f>
        <v>39</v>
      </c>
      <c r="ER117" s="48">
        <f>COUNTIFS($DZ$9:$DZ$350,"&gt;"&amp;DZ117,$DO$9:$DO$350,DO117)+1</f>
        <v>37</v>
      </c>
      <c r="ES117" s="164">
        <f t="shared" si="86"/>
        <v>0.85</v>
      </c>
      <c r="ET117" s="165">
        <f t="shared" si="87"/>
        <v>0.61</v>
      </c>
      <c r="EU117" s="165">
        <f t="shared" si="88"/>
        <v>0.5</v>
      </c>
      <c r="EV117" s="165">
        <f t="shared" si="89"/>
        <v>0.48</v>
      </c>
      <c r="EW117" s="165">
        <f t="shared" si="90"/>
        <v>0.28999999999999998</v>
      </c>
      <c r="EX117" s="165">
        <f t="shared" si="91"/>
        <v>0.32</v>
      </c>
      <c r="EY117" s="165">
        <f t="shared" si="92"/>
        <v>0.87</v>
      </c>
      <c r="EZ117" s="165">
        <f t="shared" si="93"/>
        <v>0.66</v>
      </c>
      <c r="FA117" s="213">
        <f t="shared" si="94"/>
        <v>0.79</v>
      </c>
      <c r="FB117" s="164">
        <f>ROUND(((ES117-AVERAGE(ES$9:ES$350))/STDEVP(ES$9:ES$350)*10+50),2)</f>
        <v>45.15</v>
      </c>
      <c r="FC117" s="165">
        <f>ROUND(((ET117-AVERAGE(ET$9:ET$350))/STDEVP(ET$9:ET$350)*10+50),2)</f>
        <v>46.79</v>
      </c>
      <c r="FD117" s="165">
        <f>ROUND(((EU117-AVERAGE(EU$9:EU$350))/STDEVP(EU$9:EU$350)*10+50),2)</f>
        <v>46.88</v>
      </c>
      <c r="FE117" s="165">
        <f>ROUND(((EV117-AVERAGE(EV$9:EV$350))/STDEVP(EV$9:EV$350)*10+50),2)</f>
        <v>48.55</v>
      </c>
      <c r="FF117" s="165">
        <f>ROUND(((EW117-AVERAGE(EW$9:EW$350))/STDEVP(EW$9:EW$350)*10+50),2)</f>
        <v>46.42</v>
      </c>
      <c r="FG117" s="165">
        <f>ROUND(((EX117-AVERAGE(EX$9:EX$350))/STDEVP(EX$9:EX$350)*10+50),2)</f>
        <v>48.83</v>
      </c>
      <c r="FH117" s="165">
        <f>ROUND(((EY117-AVERAGE(EY$9:EY$350))/STDEVP(EY$9:EY$350)*10+50),2)</f>
        <v>56.9</v>
      </c>
      <c r="FI117" s="165">
        <f>ROUND(((EZ117-AVERAGE(EZ$9:EZ$350))/STDEVP(EZ$9:EZ$350)*10+50),2)</f>
        <v>50.78</v>
      </c>
      <c r="FJ117" s="166">
        <f>ROUND(((FA117-AVERAGE(FA$9:FA$350))/STDEVP(FA$9:FA$350)*10+50),2)</f>
        <v>43.42</v>
      </c>
      <c r="FK117" s="32">
        <f>RANK(FB117,$FB$9:$FB$350,0)</f>
        <v>227</v>
      </c>
      <c r="FL117" s="47">
        <f>RANK(FC117,$FC$9:$FC$350,0)</f>
        <v>176</v>
      </c>
      <c r="FM117" s="47">
        <f>RANK(FD117,$FD$9:$FD$350,0)</f>
        <v>182</v>
      </c>
      <c r="FN117" s="47">
        <f>RANK(FE117,$FE$9:$FE$350,0)</f>
        <v>159</v>
      </c>
      <c r="FO117" s="47">
        <f>RANK(FF117,$FF$9:$FF$350,0)</f>
        <v>155</v>
      </c>
      <c r="FP117" s="47">
        <f>RANK(FG117,$FG$9:$FG$350,0)</f>
        <v>120</v>
      </c>
      <c r="FQ117" s="47">
        <f>RANK(FH117,$FH$9:$FH$350,0)</f>
        <v>79</v>
      </c>
      <c r="FR117" s="47">
        <f>RANK(FI117,$FI$9:$FI$350,0)</f>
        <v>152</v>
      </c>
      <c r="FS117" s="48">
        <f>RANK(FJ117,$FJ$9:$FJ$350,0)</f>
        <v>226</v>
      </c>
      <c r="FT117" s="164">
        <f>ROUND(AVERAGEIF($DO$9:$DO$347,$DO117,$ES$9:$ES$347),2)</f>
        <v>0.95</v>
      </c>
      <c r="FU117" s="165">
        <f>ROUND(AVERAGEIF($DO$9:$DO$347,$DO117,$ET$9:$ET$347),2)</f>
        <v>0.69</v>
      </c>
      <c r="FV117" s="165">
        <f>ROUND(AVERAGEIF($DO$9:$DO$347,$DO117,$EU$9:$EU$347),2)</f>
        <v>0.66</v>
      </c>
      <c r="FW117" s="165">
        <f>ROUND(AVERAGEIF($DO$9:$DO$347,$DO117,$EV$9:$EV$347),2)</f>
        <v>0.52</v>
      </c>
      <c r="FX117" s="165">
        <f>ROUND(AVERAGEIF($DO$9:$DO$347,$DO117,$EW$9:$EW$347),2)</f>
        <v>0.32</v>
      </c>
      <c r="FY117" s="165">
        <f>ROUND(AVERAGEIF($DO$9:$DO$347,$DO117,$EX$9:$EX$347),2)</f>
        <v>0.34</v>
      </c>
      <c r="FZ117" s="165">
        <f>ROUND(AVERAGEIF($DO$9:$DO$347,$DO117,$EY$9:$EY$347),2)</f>
        <v>1.04</v>
      </c>
      <c r="GA117" s="165">
        <f>ROUND(AVERAGEIF($DO$9:$DO$347,$DO117,$EZ$9:$EZ$347),2)</f>
        <v>0.86</v>
      </c>
      <c r="GB117" s="166">
        <f>ROUND(AVERAGEIF($DO$9:$DO$347,$DO117,$FA$9:$FA$347),2)</f>
        <v>0.98</v>
      </c>
      <c r="GC117" s="239">
        <f t="shared" si="68"/>
        <v>-9.9999999999999978E-2</v>
      </c>
      <c r="GD117" s="243">
        <f t="shared" si="69"/>
        <v>-7.999999999999996E-2</v>
      </c>
      <c r="GE117" s="243">
        <f t="shared" si="70"/>
        <v>-0.16000000000000003</v>
      </c>
      <c r="GF117" s="243">
        <f t="shared" si="71"/>
        <v>-4.0000000000000036E-2</v>
      </c>
      <c r="GG117" s="243">
        <f t="shared" si="72"/>
        <v>-3.0000000000000027E-2</v>
      </c>
      <c r="GH117" s="243">
        <f t="shared" si="73"/>
        <v>-2.0000000000000018E-2</v>
      </c>
      <c r="GI117" s="243">
        <f t="shared" si="74"/>
        <v>-0.17000000000000004</v>
      </c>
      <c r="GJ117" s="243">
        <f t="shared" si="75"/>
        <v>-0.19999999999999996</v>
      </c>
      <c r="GK117" s="244">
        <f t="shared" si="76"/>
        <v>-0.18999999999999995</v>
      </c>
      <c r="GL117" s="238">
        <f>COUNTIFS($ES$9:$ES$350,"&gt;"&amp;ES117,$DO$9:$DO$350,$DO117)+1</f>
        <v>46</v>
      </c>
      <c r="GM117" s="240">
        <f>COUNTIFS($ET$9:$ET$350,"&gt;"&amp;ET117,$DO$9:$DO$350,$DO117)+1</f>
        <v>47</v>
      </c>
      <c r="GN117" s="240">
        <f>COUNTIFS($EU$9:$EU$350,"&gt;"&amp;EU117,$DO$9:$DO$350,$DO117)+1</f>
        <v>54</v>
      </c>
      <c r="GO117" s="240">
        <f>COUNTIFS($EV$9:$EV$350,"&gt;"&amp;EV117,$DO$9:$DO$350,$DO117)+1</f>
        <v>41</v>
      </c>
      <c r="GP117" s="240">
        <f>COUNTIFS($EW$9:$EW$350,"&gt;"&amp;EW117,$DO$9:$DO$350,$DO117)+1</f>
        <v>38</v>
      </c>
      <c r="GQ117" s="240">
        <f>COUNTIFS($EX$9:$EX$350,"&gt;"&amp;EX117,$DO$9:$DO$350,$DO117)+1</f>
        <v>32</v>
      </c>
      <c r="GR117" s="240">
        <f>COUNTIFS($EY$9:$EY$350,"&gt;"&amp;EY117,$DO$9:$DO$350,$DO117)+1</f>
        <v>49</v>
      </c>
      <c r="GS117" s="240">
        <f>COUNTIFS($EZ$9:$EZ$350,"&gt;"&amp;EZ117,$DO$9:$DO$350,$DO117)+1</f>
        <v>58</v>
      </c>
      <c r="GT117" s="241">
        <f>COUNTIFS($FA$9:$FA$350,"&gt;"&amp;FA117,$DO$9:$DO$350,$DO117)+1</f>
        <v>51</v>
      </c>
      <c r="GU117" s="167"/>
      <c r="GV117" s="49"/>
      <c r="GW117" s="49"/>
      <c r="GX117" s="49"/>
      <c r="GY117" s="49"/>
      <c r="GZ117" s="50"/>
      <c r="HA117" s="51"/>
      <c r="HB117" s="52"/>
      <c r="HC117" s="53"/>
      <c r="HD117" s="49"/>
      <c r="HE117" s="49"/>
      <c r="HF117" s="49"/>
      <c r="HG117" s="49"/>
      <c r="HH117" s="49"/>
      <c r="HI117" s="49"/>
      <c r="HJ117" s="144"/>
      <c r="HK117" s="51"/>
      <c r="HL117" s="49"/>
      <c r="HM117" s="49"/>
      <c r="HN117" s="49"/>
      <c r="HO117" s="49"/>
      <c r="HP117" s="49"/>
      <c r="HQ117" s="49"/>
      <c r="HR117" s="150"/>
      <c r="HS117" s="53"/>
      <c r="HT117" s="49"/>
      <c r="HU117" s="49"/>
      <c r="HV117" s="49"/>
      <c r="HW117" s="49"/>
      <c r="HX117" s="49"/>
      <c r="HY117" s="49"/>
      <c r="HZ117" s="144"/>
      <c r="IA117" s="51"/>
      <c r="IB117" s="49"/>
      <c r="IC117" s="49"/>
      <c r="ID117" s="49"/>
      <c r="IE117" s="49"/>
      <c r="IF117" s="49"/>
      <c r="IG117" s="49"/>
      <c r="IH117" s="49"/>
      <c r="II117" s="49"/>
      <c r="IJ117" s="49"/>
      <c r="IK117" s="49"/>
      <c r="IL117" s="49"/>
      <c r="IM117" s="150"/>
      <c r="IN117" s="51"/>
      <c r="IO117" s="49"/>
      <c r="IP117" s="49"/>
      <c r="IQ117" s="49"/>
      <c r="IR117" s="150"/>
      <c r="IS117" s="53"/>
      <c r="IT117" s="49"/>
      <c r="IU117" s="49"/>
      <c r="IV117" s="49"/>
      <c r="IW117" s="49"/>
      <c r="IX117" s="156"/>
      <c r="IY117" s="49"/>
      <c r="IZ117" s="49"/>
      <c r="JA117" s="49"/>
      <c r="JB117" s="49"/>
      <c r="JC117" s="49"/>
      <c r="JD117" s="49"/>
      <c r="JE117" s="49"/>
      <c r="JF117" s="49"/>
      <c r="JG117" s="156"/>
      <c r="JH117" s="49"/>
      <c r="JI117" s="49"/>
      <c r="JJ117" s="49"/>
      <c r="JK117" s="49"/>
      <c r="JL117" s="49"/>
      <c r="JM117" s="49"/>
      <c r="JN117" s="144"/>
      <c r="JO117" s="54"/>
      <c r="JP117" s="55"/>
      <c r="JQ117" s="51"/>
      <c r="JR117" s="49"/>
      <c r="JS117" s="47"/>
      <c r="JT117" s="47"/>
      <c r="JU117" s="47"/>
      <c r="JV117" s="245"/>
      <c r="JW117" s="53"/>
      <c r="JX117" s="49"/>
      <c r="JY117" s="49"/>
      <c r="JZ117" s="49"/>
      <c r="KA117" s="144"/>
      <c r="KB117" s="51"/>
      <c r="KC117" s="49"/>
      <c r="KD117" s="49"/>
      <c r="KE117" s="49"/>
      <c r="KF117" s="49"/>
      <c r="KG117" s="49"/>
      <c r="KH117" s="49"/>
      <c r="KI117" s="49"/>
      <c r="KJ117" s="150"/>
      <c r="KK117" s="53"/>
      <c r="KL117" s="49"/>
      <c r="KM117" s="49"/>
      <c r="KN117" s="49"/>
      <c r="KO117" s="49"/>
      <c r="KP117" s="49"/>
      <c r="KQ117" s="49"/>
      <c r="KR117" s="49"/>
      <c r="KS117" s="49"/>
      <c r="KT117" s="49"/>
      <c r="KU117" s="49"/>
      <c r="KV117" s="49"/>
      <c r="KW117" s="156"/>
      <c r="KX117" s="156"/>
      <c r="KY117" s="156"/>
      <c r="KZ117" s="49"/>
      <c r="LA117" s="49"/>
      <c r="LB117" s="49"/>
      <c r="LC117" s="49"/>
      <c r="LD117" s="49"/>
      <c r="LE117" s="156"/>
      <c r="LF117" s="49"/>
      <c r="LG117" s="49"/>
      <c r="LH117" s="49"/>
      <c r="LI117" s="49"/>
      <c r="LJ117" s="49"/>
      <c r="LK117" s="49"/>
      <c r="LL117" s="49"/>
      <c r="LM117" s="49"/>
      <c r="LN117" s="156"/>
      <c r="LO117" s="49"/>
      <c r="LP117" s="49"/>
      <c r="LQ117" s="49"/>
      <c r="LR117" s="49"/>
      <c r="LS117" s="49"/>
      <c r="LT117" s="49"/>
      <c r="LU117" s="56"/>
      <c r="LV117" s="35" t="s">
        <v>563</v>
      </c>
      <c r="LW117" s="36" t="s">
        <v>565</v>
      </c>
      <c r="LX117" s="203" t="s">
        <v>859</v>
      </c>
      <c r="LY117" s="204" t="s">
        <v>992</v>
      </c>
      <c r="LZ117" s="193"/>
      <c r="MA117" s="5" t="s">
        <v>1</v>
      </c>
    </row>
    <row r="118" spans="1:339" ht="17.25" customHeight="1" x14ac:dyDescent="0.15">
      <c r="A118" s="181">
        <v>110</v>
      </c>
      <c r="B118" s="242" t="s">
        <v>565</v>
      </c>
      <c r="C118" s="37"/>
      <c r="D118" s="37"/>
      <c r="E118" s="38" t="s">
        <v>345</v>
      </c>
      <c r="F118" s="36">
        <v>63</v>
      </c>
      <c r="G118" s="36" t="s">
        <v>365</v>
      </c>
      <c r="H118" s="36"/>
      <c r="I118" s="39" t="s">
        <v>348</v>
      </c>
      <c r="J118" s="40" t="s">
        <v>348</v>
      </c>
      <c r="K118" s="40" t="s">
        <v>348</v>
      </c>
      <c r="L118" s="40" t="s">
        <v>348</v>
      </c>
      <c r="M118" s="40" t="s">
        <v>348</v>
      </c>
      <c r="N118" s="40" t="s">
        <v>348</v>
      </c>
      <c r="O118" s="40" t="s">
        <v>348</v>
      </c>
      <c r="P118" s="40" t="s">
        <v>348</v>
      </c>
      <c r="Q118" s="40" t="s">
        <v>348</v>
      </c>
      <c r="R118" s="41" t="s">
        <v>348</v>
      </c>
      <c r="S118" s="42" t="s">
        <v>348</v>
      </c>
      <c r="T118" s="40" t="s">
        <v>348</v>
      </c>
      <c r="U118" s="40" t="s">
        <v>348</v>
      </c>
      <c r="V118" s="40" t="s">
        <v>348</v>
      </c>
      <c r="W118" s="40" t="s">
        <v>348</v>
      </c>
      <c r="X118" s="40" t="s">
        <v>348</v>
      </c>
      <c r="Y118" s="40" t="s">
        <v>348</v>
      </c>
      <c r="Z118" s="40" t="s">
        <v>348</v>
      </c>
      <c r="AA118" s="40" t="s">
        <v>348</v>
      </c>
      <c r="AB118" s="41" t="s">
        <v>348</v>
      </c>
      <c r="AC118" s="42" t="s">
        <v>348</v>
      </c>
      <c r="AD118" s="40" t="s">
        <v>348</v>
      </c>
      <c r="AE118" s="40" t="s">
        <v>348</v>
      </c>
      <c r="AF118" s="40" t="s">
        <v>348</v>
      </c>
      <c r="AG118" s="40" t="s">
        <v>348</v>
      </c>
      <c r="AH118" s="40" t="s">
        <v>348</v>
      </c>
      <c r="AI118" s="40" t="s">
        <v>348</v>
      </c>
      <c r="AJ118" s="40" t="s">
        <v>348</v>
      </c>
      <c r="AK118" s="40" t="s">
        <v>348</v>
      </c>
      <c r="AL118" s="41" t="s">
        <v>348</v>
      </c>
      <c r="AM118" s="42" t="s">
        <v>348</v>
      </c>
      <c r="AN118" s="40" t="s">
        <v>348</v>
      </c>
      <c r="AO118" s="40" t="s">
        <v>348</v>
      </c>
      <c r="AP118" s="40" t="s">
        <v>348</v>
      </c>
      <c r="AQ118" s="40" t="s">
        <v>348</v>
      </c>
      <c r="AR118" s="40" t="s">
        <v>348</v>
      </c>
      <c r="AS118" s="40" t="s">
        <v>348</v>
      </c>
      <c r="AT118" s="40" t="s">
        <v>348</v>
      </c>
      <c r="AU118" s="40" t="s">
        <v>348</v>
      </c>
      <c r="AV118" s="41" t="s">
        <v>347</v>
      </c>
      <c r="AW118" s="42" t="s">
        <v>347</v>
      </c>
      <c r="AX118" s="40" t="s">
        <v>347</v>
      </c>
      <c r="AY118" s="40" t="s">
        <v>347</v>
      </c>
      <c r="AZ118" s="40" t="s">
        <v>347</v>
      </c>
      <c r="BA118" s="40" t="s">
        <v>347</v>
      </c>
      <c r="BB118" s="40" t="s">
        <v>348</v>
      </c>
      <c r="BC118" s="40" t="s">
        <v>348</v>
      </c>
      <c r="BD118" s="40" t="s">
        <v>348</v>
      </c>
      <c r="BE118" s="40" t="s">
        <v>348</v>
      </c>
      <c r="BF118" s="41" t="s">
        <v>348</v>
      </c>
      <c r="BG118" s="42" t="s">
        <v>348</v>
      </c>
      <c r="BH118" s="40" t="s">
        <v>348</v>
      </c>
      <c r="BI118" s="40" t="s">
        <v>348</v>
      </c>
      <c r="BJ118" s="40" t="s">
        <v>348</v>
      </c>
      <c r="BK118" s="40" t="s">
        <v>348</v>
      </c>
      <c r="BL118" s="40" t="s">
        <v>348</v>
      </c>
      <c r="BM118" s="40" t="s">
        <v>348</v>
      </c>
      <c r="BN118" s="40" t="s">
        <v>348</v>
      </c>
      <c r="BO118" s="40" t="s">
        <v>348</v>
      </c>
      <c r="BP118" s="41" t="s">
        <v>348</v>
      </c>
      <c r="BQ118" s="43" t="s">
        <v>348</v>
      </c>
      <c r="BR118" s="40" t="s">
        <v>348</v>
      </c>
      <c r="BS118" s="40" t="s">
        <v>348</v>
      </c>
      <c r="BT118" s="40" t="s">
        <v>348</v>
      </c>
      <c r="BU118" s="40" t="s">
        <v>348</v>
      </c>
      <c r="BV118" s="40" t="s">
        <v>348</v>
      </c>
      <c r="BW118" s="40" t="s">
        <v>348</v>
      </c>
      <c r="BX118" s="40" t="s">
        <v>348</v>
      </c>
      <c r="BY118" s="40" t="s">
        <v>348</v>
      </c>
      <c r="BZ118" s="41" t="s">
        <v>348</v>
      </c>
      <c r="CA118" s="42" t="s">
        <v>348</v>
      </c>
      <c r="CB118" s="40" t="s">
        <v>348</v>
      </c>
      <c r="CC118" s="40" t="s">
        <v>348</v>
      </c>
      <c r="CD118" s="40" t="s">
        <v>348</v>
      </c>
      <c r="CE118" s="40" t="s">
        <v>348</v>
      </c>
      <c r="CF118" s="40" t="s">
        <v>348</v>
      </c>
      <c r="CG118" s="40" t="s">
        <v>348</v>
      </c>
      <c r="CH118" s="40" t="s">
        <v>348</v>
      </c>
      <c r="CI118" s="40" t="s">
        <v>348</v>
      </c>
      <c r="CJ118" s="41" t="s">
        <v>348</v>
      </c>
      <c r="CK118" s="42" t="s">
        <v>348</v>
      </c>
      <c r="CL118" s="40" t="s">
        <v>348</v>
      </c>
      <c r="CM118" s="40" t="s">
        <v>348</v>
      </c>
      <c r="CN118" s="40" t="s">
        <v>348</v>
      </c>
      <c r="CO118" s="40" t="s">
        <v>348</v>
      </c>
      <c r="CP118" s="40" t="s">
        <v>348</v>
      </c>
      <c r="CQ118" s="40" t="s">
        <v>348</v>
      </c>
      <c r="CR118" s="40" t="s">
        <v>348</v>
      </c>
      <c r="CS118" s="40" t="s">
        <v>348</v>
      </c>
      <c r="CT118" s="44" t="s">
        <v>348</v>
      </c>
      <c r="CU118" s="32" t="s">
        <v>354</v>
      </c>
      <c r="CV118" s="47">
        <v>2</v>
      </c>
      <c r="CW118" s="47">
        <v>3</v>
      </c>
      <c r="CX118" s="47">
        <v>3</v>
      </c>
      <c r="CY118" s="55">
        <v>4</v>
      </c>
      <c r="CZ118" s="34" t="s">
        <v>354</v>
      </c>
      <c r="DA118" s="47">
        <f t="shared" si="77"/>
        <v>2</v>
      </c>
      <c r="DB118" s="47">
        <f t="shared" si="78"/>
        <v>6</v>
      </c>
      <c r="DC118" s="47">
        <f t="shared" si="79"/>
        <v>18</v>
      </c>
      <c r="DD118" s="179">
        <f t="shared" si="80"/>
        <v>72</v>
      </c>
      <c r="DE118" s="32">
        <v>100</v>
      </c>
      <c r="DF118" s="47">
        <v>150</v>
      </c>
      <c r="DG118" s="47">
        <v>300</v>
      </c>
      <c r="DH118" s="47">
        <v>500</v>
      </c>
      <c r="DI118" s="55">
        <v>1500</v>
      </c>
      <c r="DJ118" s="174">
        <v>1</v>
      </c>
      <c r="DK118" s="49">
        <f t="shared" si="81"/>
        <v>0.75</v>
      </c>
      <c r="DL118" s="49">
        <f t="shared" si="82"/>
        <v>0.5</v>
      </c>
      <c r="DM118" s="49">
        <f t="shared" si="83"/>
        <v>0.27777777777777779</v>
      </c>
      <c r="DN118" s="56">
        <f t="shared" si="84"/>
        <v>0.20833333333333331</v>
      </c>
      <c r="DO118" s="45" t="s">
        <v>350</v>
      </c>
      <c r="DP118" s="31"/>
      <c r="DQ118" s="46">
        <v>4</v>
      </c>
      <c r="DR118" s="32">
        <v>75</v>
      </c>
      <c r="DS118" s="47">
        <v>24</v>
      </c>
      <c r="DT118" s="47">
        <v>28</v>
      </c>
      <c r="DU118" s="47">
        <v>66</v>
      </c>
      <c r="DV118" s="47">
        <v>15</v>
      </c>
      <c r="DW118" s="47">
        <v>11</v>
      </c>
      <c r="DX118" s="47">
        <v>8</v>
      </c>
      <c r="DY118" s="47">
        <v>10</v>
      </c>
      <c r="DZ118" s="48">
        <f t="shared" si="85"/>
        <v>43</v>
      </c>
      <c r="EA118" s="32">
        <f>RANK(DR118,$DR$9:$DR$350,0)</f>
        <v>83</v>
      </c>
      <c r="EB118" s="47">
        <f>RANK(DS118,$DS$9:$DS$350,0)</f>
        <v>213</v>
      </c>
      <c r="EC118" s="47">
        <f>RANK(DT118,$DT$9:$DT$350,0)</f>
        <v>158</v>
      </c>
      <c r="ED118" s="47">
        <f>RANK(DU118,$DU$9:$DU$350,0)</f>
        <v>18</v>
      </c>
      <c r="EE118" s="47">
        <f>RANK(DV118,$DV$9:$DV$350,0)</f>
        <v>162</v>
      </c>
      <c r="EF118" s="47">
        <f>RANK(DW118,$DW$9:$DW$350,0)</f>
        <v>184</v>
      </c>
      <c r="EG118" s="47">
        <f>RANK(DX118,$DX$9:$DX$350,0)</f>
        <v>284</v>
      </c>
      <c r="EH118" s="47">
        <f>RANK(DY118,$DY$9:$DY$350,0)</f>
        <v>258</v>
      </c>
      <c r="EI118" s="48">
        <f>RANK(DZ118,$DZ$9:$DZ$350,0)</f>
        <v>197</v>
      </c>
      <c r="EJ118" s="32">
        <f>COUNTIFS($DR$9:$DR$350,"&gt;"&amp;DR118,$DO$9:$DO$350,DO118)+1</f>
        <v>26</v>
      </c>
      <c r="EK118" s="47">
        <f>COUNTIFS($DS$9:$DS$350,"&gt;"&amp;DS118,$DO$9:$DO$350,DO118)+1</f>
        <v>29</v>
      </c>
      <c r="EL118" s="47">
        <f>COUNTIFS($DT$9:$DT$350,"&gt;"&amp;DT118,$DO$9:$DO$350,DO118)+1</f>
        <v>42</v>
      </c>
      <c r="EM118" s="47">
        <f>COUNTIFS($DU$9:$DU$350,"&gt;"&amp;DU118,$DO$9:$DO$350,DO118)+1</f>
        <v>14</v>
      </c>
      <c r="EN118" s="47">
        <f>COUNTIFS($DV$9:$DV$350,"&gt;"&amp;DV118,$DO$9:$DO$350,DO118)+1</f>
        <v>28</v>
      </c>
      <c r="EO118" s="47">
        <f>COUNTIFS($DW$9:$DW$350,"&gt;"&amp;DW118,$DO$9:$DO$350,DO118)+1</f>
        <v>31</v>
      </c>
      <c r="EP118" s="47">
        <f>COUNTIFS($DX$9:$DX$350,"&gt;"&amp;DX118,$DO$9:$DO$350,DO118)+1</f>
        <v>45</v>
      </c>
      <c r="EQ118" s="47">
        <f>COUNTIFS($DY$9:$DY$350,"&gt;"&amp;DY118,$DO$9:$DO$350,DO118)+1</f>
        <v>27</v>
      </c>
      <c r="ER118" s="48">
        <f>COUNTIFS($DZ$9:$DZ$350,"&gt;"&amp;DZ118,$DO$9:$DO$350,DO118)+1</f>
        <v>38</v>
      </c>
      <c r="ES118" s="164">
        <f t="shared" si="86"/>
        <v>1.19</v>
      </c>
      <c r="ET118" s="165">
        <f t="shared" si="87"/>
        <v>0.38</v>
      </c>
      <c r="EU118" s="165">
        <f t="shared" si="88"/>
        <v>0.44</v>
      </c>
      <c r="EV118" s="165">
        <f t="shared" si="89"/>
        <v>1.05</v>
      </c>
      <c r="EW118" s="165">
        <f t="shared" si="90"/>
        <v>0.24</v>
      </c>
      <c r="EX118" s="165">
        <f t="shared" si="91"/>
        <v>0.17</v>
      </c>
      <c r="EY118" s="165">
        <f t="shared" si="92"/>
        <v>0.13</v>
      </c>
      <c r="EZ118" s="165">
        <f t="shared" si="93"/>
        <v>0.16</v>
      </c>
      <c r="FA118" s="213">
        <f t="shared" si="94"/>
        <v>0.68</v>
      </c>
      <c r="FB118" s="164">
        <f>ROUND(((ES118-AVERAGE(ES$9:ES$350))/STDEVP(ES$9:ES$350)*10+50),2)</f>
        <v>57.71</v>
      </c>
      <c r="FC118" s="165">
        <f>ROUND(((ET118-AVERAGE(ET$9:ET$350))/STDEVP(ET$9:ET$350)*10+50),2)</f>
        <v>40.36</v>
      </c>
      <c r="FD118" s="165">
        <f>ROUND(((EU118-AVERAGE(EU$9:EU$350))/STDEVP(EU$9:EU$350)*10+50),2)</f>
        <v>44.54</v>
      </c>
      <c r="FE118" s="165">
        <f>ROUND(((EV118-AVERAGE(EV$9:EV$350))/STDEVP(EV$9:EV$350)*10+50),2)</f>
        <v>77.56</v>
      </c>
      <c r="FF118" s="165">
        <f>ROUND(((EW118-AVERAGE(EW$9:EW$350))/STDEVP(EW$9:EW$350)*10+50),2)</f>
        <v>44.72</v>
      </c>
      <c r="FG118" s="165">
        <f>ROUND(((EX118-AVERAGE(EX$9:EX$350))/STDEVP(EX$9:EX$350)*10+50),2)</f>
        <v>43.51</v>
      </c>
      <c r="FH118" s="165">
        <f>ROUND(((EY118-AVERAGE(EY$9:EY$350))/STDEVP(EY$9:EY$350)*10+50),2)</f>
        <v>34.65</v>
      </c>
      <c r="FI118" s="165">
        <f>ROUND(((EZ118-AVERAGE(EZ$9:EZ$350))/STDEVP(EZ$9:EZ$350)*10+50),2)</f>
        <v>35.799999999999997</v>
      </c>
      <c r="FJ118" s="166">
        <f>ROUND(((FA118-AVERAGE(FA$9:FA$350))/STDEVP(FA$9:FA$350)*10+50),2)</f>
        <v>39.51</v>
      </c>
      <c r="FK118" s="32">
        <f>RANK(FB118,$FB$9:$FB$350,0)</f>
        <v>76</v>
      </c>
      <c r="FL118" s="47">
        <f>RANK(FC118,$FC$9:$FC$350,0)</f>
        <v>257</v>
      </c>
      <c r="FM118" s="47">
        <f>RANK(FD118,$FD$9:$FD$350,0)</f>
        <v>213</v>
      </c>
      <c r="FN118" s="47">
        <f>RANK(FE118,$FE$9:$FE$350,0)</f>
        <v>10</v>
      </c>
      <c r="FO118" s="47">
        <f>RANK(FF118,$FF$9:$FF$350,0)</f>
        <v>211</v>
      </c>
      <c r="FP118" s="47">
        <f>RANK(FG118,$FG$9:$FG$350,0)</f>
        <v>227</v>
      </c>
      <c r="FQ118" s="47">
        <f>RANK(FH118,$FH$9:$FH$350,0)</f>
        <v>315</v>
      </c>
      <c r="FR118" s="47">
        <f>RANK(FI118,$FI$9:$FI$350,0)</f>
        <v>290</v>
      </c>
      <c r="FS118" s="48">
        <f>RANK(FJ118,$FJ$9:$FJ$350,0)</f>
        <v>298</v>
      </c>
      <c r="FT118" s="164">
        <f>ROUND(AVERAGEIF($DO$9:$DO$347,$DO118,$ES$9:$ES$347),2)</f>
        <v>1.1599999999999999</v>
      </c>
      <c r="FU118" s="165">
        <f>ROUND(AVERAGEIF($DO$9:$DO$347,$DO118,$ET$9:$ET$347),2)</f>
        <v>0.45</v>
      </c>
      <c r="FV118" s="165">
        <f>ROUND(AVERAGEIF($DO$9:$DO$347,$DO118,$EU$9:$EU$347),2)</f>
        <v>0.66</v>
      </c>
      <c r="FW118" s="165">
        <f>ROUND(AVERAGEIF($DO$9:$DO$347,$DO118,$EV$9:$EV$347),2)</f>
        <v>0.73</v>
      </c>
      <c r="FX118" s="165">
        <f>ROUND(AVERAGEIF($DO$9:$DO$347,$DO118,$EW$9:$EW$347),2)</f>
        <v>0.26</v>
      </c>
      <c r="FY118" s="165">
        <f>ROUND(AVERAGEIF($DO$9:$DO$347,$DO118,$EX$9:$EX$347),2)</f>
        <v>0.2</v>
      </c>
      <c r="FZ118" s="165">
        <f>ROUND(AVERAGEIF($DO$9:$DO$347,$DO118,$EY$9:$EY$347),2)</f>
        <v>0.28000000000000003</v>
      </c>
      <c r="GA118" s="165">
        <f>ROUND(AVERAGEIF($DO$9:$DO$347,$DO118,$EZ$9:$EZ$347),2)</f>
        <v>0.23</v>
      </c>
      <c r="GB118" s="166">
        <f>ROUND(AVERAGEIF($DO$9:$DO$347,$DO118,$FA$9:$FA$347),2)</f>
        <v>0.92</v>
      </c>
      <c r="GC118" s="239">
        <f t="shared" si="68"/>
        <v>3.0000000000000027E-2</v>
      </c>
      <c r="GD118" s="243">
        <f t="shared" si="69"/>
        <v>-7.0000000000000007E-2</v>
      </c>
      <c r="GE118" s="243">
        <f t="shared" si="70"/>
        <v>-0.22000000000000003</v>
      </c>
      <c r="GF118" s="243">
        <f t="shared" si="71"/>
        <v>0.32000000000000006</v>
      </c>
      <c r="GG118" s="243">
        <f t="shared" si="72"/>
        <v>-2.0000000000000018E-2</v>
      </c>
      <c r="GH118" s="243">
        <f t="shared" si="73"/>
        <v>-0.03</v>
      </c>
      <c r="GI118" s="243">
        <f t="shared" si="74"/>
        <v>-0.15000000000000002</v>
      </c>
      <c r="GJ118" s="243">
        <f t="shared" si="75"/>
        <v>-7.0000000000000007E-2</v>
      </c>
      <c r="GK118" s="244">
        <f t="shared" si="76"/>
        <v>-0.24</v>
      </c>
      <c r="GL118" s="238">
        <f>COUNTIFS($ES$9:$ES$350,"&gt;"&amp;ES118,$DO$9:$DO$350,$DO118)+1</f>
        <v>32</v>
      </c>
      <c r="GM118" s="240">
        <f>COUNTIFS($ET$9:$ET$350,"&gt;"&amp;ET118,$DO$9:$DO$350,$DO118)+1</f>
        <v>51</v>
      </c>
      <c r="GN118" s="240">
        <f>COUNTIFS($EU$9:$EU$350,"&gt;"&amp;EU118,$DO$9:$DO$350,$DO118)+1</f>
        <v>62</v>
      </c>
      <c r="GO118" s="240">
        <f>COUNTIFS($EV$9:$EV$350,"&gt;"&amp;EV118,$DO$9:$DO$350,$DO118)+1</f>
        <v>10</v>
      </c>
      <c r="GP118" s="240">
        <f>COUNTIFS($EW$9:$EW$350,"&gt;"&amp;EW118,$DO$9:$DO$350,$DO118)+1</f>
        <v>37</v>
      </c>
      <c r="GQ118" s="240">
        <f>COUNTIFS($EX$9:$EX$350,"&gt;"&amp;EX118,$DO$9:$DO$350,$DO118)+1</f>
        <v>38</v>
      </c>
      <c r="GR118" s="240">
        <f>COUNTIFS($EY$9:$EY$350,"&gt;"&amp;EY118,$DO$9:$DO$350,$DO118)+1</f>
        <v>64</v>
      </c>
      <c r="GS118" s="240">
        <f>COUNTIFS($EZ$9:$EZ$350,"&gt;"&amp;EZ118,$DO$9:$DO$350,$DO118)+1</f>
        <v>39</v>
      </c>
      <c r="GT118" s="241">
        <f>COUNTIFS($FA$9:$FA$350,"&gt;"&amp;FA118,$DO$9:$DO$350,$DO118)+1</f>
        <v>65</v>
      </c>
      <c r="GU118" s="167"/>
      <c r="GV118" s="49"/>
      <c r="GW118" s="49"/>
      <c r="GX118" s="49"/>
      <c r="GY118" s="49"/>
      <c r="GZ118" s="50"/>
      <c r="HA118" s="51"/>
      <c r="HB118" s="52"/>
      <c r="HC118" s="53"/>
      <c r="HD118" s="49"/>
      <c r="HE118" s="49"/>
      <c r="HF118" s="49"/>
      <c r="HG118" s="49"/>
      <c r="HH118" s="49"/>
      <c r="HI118" s="49"/>
      <c r="HJ118" s="144"/>
      <c r="HK118" s="51"/>
      <c r="HL118" s="49"/>
      <c r="HM118" s="49"/>
      <c r="HN118" s="49"/>
      <c r="HO118" s="49"/>
      <c r="HP118" s="49"/>
      <c r="HQ118" s="49"/>
      <c r="HR118" s="150"/>
      <c r="HS118" s="53"/>
      <c r="HT118" s="49"/>
      <c r="HU118" s="49"/>
      <c r="HV118" s="49"/>
      <c r="HW118" s="49"/>
      <c r="HX118" s="49"/>
      <c r="HY118" s="49"/>
      <c r="HZ118" s="144"/>
      <c r="IA118" s="51"/>
      <c r="IB118" s="49"/>
      <c r="IC118" s="49"/>
      <c r="ID118" s="49"/>
      <c r="IE118" s="49"/>
      <c r="IF118" s="49"/>
      <c r="IG118" s="49"/>
      <c r="IH118" s="49"/>
      <c r="II118" s="49"/>
      <c r="IJ118" s="49"/>
      <c r="IK118" s="49"/>
      <c r="IL118" s="49"/>
      <c r="IM118" s="150"/>
      <c r="IN118" s="51"/>
      <c r="IO118" s="49"/>
      <c r="IP118" s="49"/>
      <c r="IQ118" s="49"/>
      <c r="IR118" s="150"/>
      <c r="IS118" s="53"/>
      <c r="IT118" s="49"/>
      <c r="IU118" s="49"/>
      <c r="IV118" s="49"/>
      <c r="IW118" s="49"/>
      <c r="IX118" s="156"/>
      <c r="IY118" s="49"/>
      <c r="IZ118" s="49"/>
      <c r="JA118" s="49"/>
      <c r="JB118" s="49"/>
      <c r="JC118" s="49"/>
      <c r="JD118" s="49"/>
      <c r="JE118" s="49"/>
      <c r="JF118" s="49"/>
      <c r="JG118" s="156"/>
      <c r="JH118" s="49"/>
      <c r="JI118" s="49"/>
      <c r="JJ118" s="49"/>
      <c r="JK118" s="49"/>
      <c r="JL118" s="49"/>
      <c r="JM118" s="49"/>
      <c r="JN118" s="144"/>
      <c r="JO118" s="54"/>
      <c r="JP118" s="55"/>
      <c r="JQ118" s="51"/>
      <c r="JR118" s="49"/>
      <c r="JS118" s="47"/>
      <c r="JT118" s="47"/>
      <c r="JU118" s="47"/>
      <c r="JV118" s="245"/>
      <c r="JW118" s="53"/>
      <c r="JX118" s="49"/>
      <c r="JY118" s="49"/>
      <c r="JZ118" s="49"/>
      <c r="KA118" s="144"/>
      <c r="KB118" s="51"/>
      <c r="KC118" s="49"/>
      <c r="KD118" s="49">
        <v>0.03</v>
      </c>
      <c r="KE118" s="49"/>
      <c r="KF118" s="49"/>
      <c r="KG118" s="49"/>
      <c r="KH118" s="49"/>
      <c r="KI118" s="49"/>
      <c r="KJ118" s="150"/>
      <c r="KK118" s="53"/>
      <c r="KL118" s="49"/>
      <c r="KM118" s="49"/>
      <c r="KN118" s="49"/>
      <c r="KO118" s="49"/>
      <c r="KP118" s="49"/>
      <c r="KQ118" s="49"/>
      <c r="KR118" s="49"/>
      <c r="KS118" s="49"/>
      <c r="KT118" s="49"/>
      <c r="KU118" s="49"/>
      <c r="KV118" s="49"/>
      <c r="KW118" s="156"/>
      <c r="KX118" s="156"/>
      <c r="KY118" s="156"/>
      <c r="KZ118" s="49"/>
      <c r="LA118" s="49"/>
      <c r="LB118" s="49"/>
      <c r="LC118" s="49"/>
      <c r="LD118" s="49"/>
      <c r="LE118" s="156"/>
      <c r="LF118" s="49"/>
      <c r="LG118" s="49"/>
      <c r="LH118" s="49"/>
      <c r="LI118" s="49"/>
      <c r="LJ118" s="49"/>
      <c r="LK118" s="49"/>
      <c r="LL118" s="49"/>
      <c r="LM118" s="49"/>
      <c r="LN118" s="156"/>
      <c r="LO118" s="49"/>
      <c r="LP118" s="49"/>
      <c r="LQ118" s="49"/>
      <c r="LR118" s="49"/>
      <c r="LS118" s="49"/>
      <c r="LT118" s="49"/>
      <c r="LU118" s="56"/>
      <c r="LV118" s="35" t="s">
        <v>564</v>
      </c>
      <c r="LW118" s="36" t="s">
        <v>566</v>
      </c>
      <c r="LX118" s="203"/>
      <c r="LY118" s="204"/>
      <c r="LZ118" s="193"/>
      <c r="MA118" s="5" t="s">
        <v>1</v>
      </c>
    </row>
    <row r="119" spans="1:339" ht="17.25" customHeight="1" x14ac:dyDescent="0.15">
      <c r="A119" s="181">
        <v>111</v>
      </c>
      <c r="B119" s="242" t="s">
        <v>566</v>
      </c>
      <c r="C119" s="37"/>
      <c r="D119" s="37"/>
      <c r="E119" s="38" t="s">
        <v>345</v>
      </c>
      <c r="F119" s="36">
        <v>75</v>
      </c>
      <c r="G119" s="36" t="s">
        <v>346</v>
      </c>
      <c r="H119" s="36"/>
      <c r="I119" s="39" t="s">
        <v>348</v>
      </c>
      <c r="J119" s="40" t="s">
        <v>348</v>
      </c>
      <c r="K119" s="40" t="s">
        <v>348</v>
      </c>
      <c r="L119" s="40" t="s">
        <v>348</v>
      </c>
      <c r="M119" s="40" t="s">
        <v>348</v>
      </c>
      <c r="N119" s="40" t="s">
        <v>348</v>
      </c>
      <c r="O119" s="40" t="s">
        <v>348</v>
      </c>
      <c r="P119" s="40" t="s">
        <v>348</v>
      </c>
      <c r="Q119" s="40" t="s">
        <v>348</v>
      </c>
      <c r="R119" s="41" t="s">
        <v>348</v>
      </c>
      <c r="S119" s="42" t="s">
        <v>348</v>
      </c>
      <c r="T119" s="40" t="s">
        <v>348</v>
      </c>
      <c r="U119" s="40" t="s">
        <v>348</v>
      </c>
      <c r="V119" s="40" t="s">
        <v>348</v>
      </c>
      <c r="W119" s="40" t="s">
        <v>348</v>
      </c>
      <c r="X119" s="40" t="s">
        <v>348</v>
      </c>
      <c r="Y119" s="40" t="s">
        <v>348</v>
      </c>
      <c r="Z119" s="40" t="s">
        <v>348</v>
      </c>
      <c r="AA119" s="40" t="s">
        <v>348</v>
      </c>
      <c r="AB119" s="41" t="s">
        <v>348</v>
      </c>
      <c r="AC119" s="42" t="s">
        <v>348</v>
      </c>
      <c r="AD119" s="40" t="s">
        <v>348</v>
      </c>
      <c r="AE119" s="40" t="s">
        <v>348</v>
      </c>
      <c r="AF119" s="40" t="s">
        <v>348</v>
      </c>
      <c r="AG119" s="40" t="s">
        <v>348</v>
      </c>
      <c r="AH119" s="40" t="s">
        <v>348</v>
      </c>
      <c r="AI119" s="40" t="s">
        <v>348</v>
      </c>
      <c r="AJ119" s="40" t="s">
        <v>348</v>
      </c>
      <c r="AK119" s="40" t="s">
        <v>348</v>
      </c>
      <c r="AL119" s="41" t="s">
        <v>348</v>
      </c>
      <c r="AM119" s="42" t="s">
        <v>348</v>
      </c>
      <c r="AN119" s="40" t="s">
        <v>348</v>
      </c>
      <c r="AO119" s="40" t="s">
        <v>348</v>
      </c>
      <c r="AP119" s="40" t="s">
        <v>348</v>
      </c>
      <c r="AQ119" s="40" t="s">
        <v>348</v>
      </c>
      <c r="AR119" s="40" t="s">
        <v>348</v>
      </c>
      <c r="AS119" s="40" t="s">
        <v>348</v>
      </c>
      <c r="AT119" s="40" t="s">
        <v>348</v>
      </c>
      <c r="AU119" s="40" t="s">
        <v>348</v>
      </c>
      <c r="AV119" s="41" t="s">
        <v>348</v>
      </c>
      <c r="AW119" s="42" t="s">
        <v>348</v>
      </c>
      <c r="AX119" s="40" t="s">
        <v>348</v>
      </c>
      <c r="AY119" s="40" t="s">
        <v>348</v>
      </c>
      <c r="AZ119" s="40" t="s">
        <v>348</v>
      </c>
      <c r="BA119" s="40" t="s">
        <v>348</v>
      </c>
      <c r="BB119" s="40" t="s">
        <v>348</v>
      </c>
      <c r="BC119" s="40" t="s">
        <v>348</v>
      </c>
      <c r="BD119" s="40" t="s">
        <v>348</v>
      </c>
      <c r="BE119" s="40" t="s">
        <v>347</v>
      </c>
      <c r="BF119" s="41" t="s">
        <v>347</v>
      </c>
      <c r="BG119" s="42" t="s">
        <v>347</v>
      </c>
      <c r="BH119" s="40" t="s">
        <v>347</v>
      </c>
      <c r="BI119" s="40" t="s">
        <v>347</v>
      </c>
      <c r="BJ119" s="40" t="s">
        <v>347</v>
      </c>
      <c r="BK119" s="40" t="s">
        <v>347</v>
      </c>
      <c r="BL119" s="40" t="s">
        <v>347</v>
      </c>
      <c r="BM119" s="40" t="s">
        <v>348</v>
      </c>
      <c r="BN119" s="40" t="s">
        <v>348</v>
      </c>
      <c r="BO119" s="40" t="s">
        <v>348</v>
      </c>
      <c r="BP119" s="41" t="s">
        <v>348</v>
      </c>
      <c r="BQ119" s="43" t="s">
        <v>348</v>
      </c>
      <c r="BR119" s="40" t="s">
        <v>348</v>
      </c>
      <c r="BS119" s="40" t="s">
        <v>348</v>
      </c>
      <c r="BT119" s="40" t="s">
        <v>348</v>
      </c>
      <c r="BU119" s="40" t="s">
        <v>348</v>
      </c>
      <c r="BV119" s="40" t="s">
        <v>348</v>
      </c>
      <c r="BW119" s="40" t="s">
        <v>348</v>
      </c>
      <c r="BX119" s="40" t="s">
        <v>348</v>
      </c>
      <c r="BY119" s="40" t="s">
        <v>348</v>
      </c>
      <c r="BZ119" s="41" t="s">
        <v>348</v>
      </c>
      <c r="CA119" s="42" t="s">
        <v>348</v>
      </c>
      <c r="CB119" s="40" t="s">
        <v>348</v>
      </c>
      <c r="CC119" s="40" t="s">
        <v>348</v>
      </c>
      <c r="CD119" s="40" t="s">
        <v>348</v>
      </c>
      <c r="CE119" s="40" t="s">
        <v>348</v>
      </c>
      <c r="CF119" s="40" t="s">
        <v>348</v>
      </c>
      <c r="CG119" s="40" t="s">
        <v>348</v>
      </c>
      <c r="CH119" s="40" t="s">
        <v>348</v>
      </c>
      <c r="CI119" s="40" t="s">
        <v>348</v>
      </c>
      <c r="CJ119" s="41" t="s">
        <v>348</v>
      </c>
      <c r="CK119" s="42" t="s">
        <v>348</v>
      </c>
      <c r="CL119" s="40" t="s">
        <v>348</v>
      </c>
      <c r="CM119" s="40" t="s">
        <v>348</v>
      </c>
      <c r="CN119" s="40" t="s">
        <v>348</v>
      </c>
      <c r="CO119" s="40" t="s">
        <v>348</v>
      </c>
      <c r="CP119" s="40" t="s">
        <v>348</v>
      </c>
      <c r="CQ119" s="40" t="s">
        <v>348</v>
      </c>
      <c r="CR119" s="40" t="s">
        <v>348</v>
      </c>
      <c r="CS119" s="40" t="s">
        <v>348</v>
      </c>
      <c r="CT119" s="44" t="s">
        <v>348</v>
      </c>
      <c r="CU119" s="32" t="s">
        <v>354</v>
      </c>
      <c r="CV119" s="47">
        <v>2</v>
      </c>
      <c r="CW119" s="47">
        <v>3</v>
      </c>
      <c r="CX119" s="47">
        <v>3</v>
      </c>
      <c r="CY119" s="55">
        <v>4</v>
      </c>
      <c r="CZ119" s="34" t="s">
        <v>354</v>
      </c>
      <c r="DA119" s="47">
        <f t="shared" si="77"/>
        <v>2</v>
      </c>
      <c r="DB119" s="47">
        <f t="shared" si="78"/>
        <v>6</v>
      </c>
      <c r="DC119" s="47">
        <f t="shared" si="79"/>
        <v>18</v>
      </c>
      <c r="DD119" s="179">
        <f t="shared" si="80"/>
        <v>72</v>
      </c>
      <c r="DE119" s="32">
        <v>30</v>
      </c>
      <c r="DF119" s="47">
        <v>50</v>
      </c>
      <c r="DG119" s="47">
        <v>90</v>
      </c>
      <c r="DH119" s="47">
        <v>150</v>
      </c>
      <c r="DI119" s="55">
        <v>450</v>
      </c>
      <c r="DJ119" s="174">
        <v>1</v>
      </c>
      <c r="DK119" s="49">
        <f t="shared" si="81"/>
        <v>0.83333333333333337</v>
      </c>
      <c r="DL119" s="49">
        <f t="shared" si="82"/>
        <v>0.5</v>
      </c>
      <c r="DM119" s="49">
        <f t="shared" si="83"/>
        <v>0.27777777777777779</v>
      </c>
      <c r="DN119" s="56">
        <f t="shared" si="84"/>
        <v>0.20833333333333334</v>
      </c>
      <c r="DO119" s="45" t="s">
        <v>363</v>
      </c>
      <c r="DP119" s="31"/>
      <c r="DQ119" s="46">
        <v>4</v>
      </c>
      <c r="DR119" s="32">
        <v>57</v>
      </c>
      <c r="DS119" s="47">
        <v>69</v>
      </c>
      <c r="DT119" s="47">
        <v>24</v>
      </c>
      <c r="DU119" s="47">
        <v>31</v>
      </c>
      <c r="DV119" s="47">
        <v>45</v>
      </c>
      <c r="DW119" s="47">
        <v>18</v>
      </c>
      <c r="DX119" s="47">
        <v>43</v>
      </c>
      <c r="DY119" s="47">
        <v>41</v>
      </c>
      <c r="DZ119" s="48">
        <f t="shared" si="85"/>
        <v>69</v>
      </c>
      <c r="EA119" s="32">
        <f>RANK(DR119,$DR$9:$DR$350,0)</f>
        <v>141</v>
      </c>
      <c r="EB119" s="47">
        <f>RANK(DS119,$DS$9:$DS$350,0)</f>
        <v>46</v>
      </c>
      <c r="EC119" s="47">
        <f>RANK(DT119,$DT$9:$DT$350,0)</f>
        <v>179</v>
      </c>
      <c r="ED119" s="47">
        <f>RANK(DU119,$DU$9:$DU$350,0)</f>
        <v>122</v>
      </c>
      <c r="EE119" s="47">
        <f>RANK(DV119,$DV$9:$DV$350,0)</f>
        <v>38</v>
      </c>
      <c r="EF119" s="47">
        <f>RANK(DW119,$DW$9:$DW$350,0)</f>
        <v>129</v>
      </c>
      <c r="EG119" s="47">
        <f>RANK(DX119,$DX$9:$DX$350,0)</f>
        <v>112</v>
      </c>
      <c r="EH119" s="47">
        <f>RANK(DY119,$DY$9:$DY$350,0)</f>
        <v>119</v>
      </c>
      <c r="EI119" s="48">
        <f>RANK(DZ119,$DZ$9:$DZ$350,0)</f>
        <v>111</v>
      </c>
      <c r="EJ119" s="32">
        <f>COUNTIFS($DR$9:$DR$350,"&gt;"&amp;DR119,$DO$9:$DO$350,DO119)+1</f>
        <v>25</v>
      </c>
      <c r="EK119" s="47">
        <f>COUNTIFS($DS$9:$DS$350,"&gt;"&amp;DS119,$DO$9:$DO$350,DO119)+1</f>
        <v>27</v>
      </c>
      <c r="EL119" s="47">
        <f>COUNTIFS($DT$9:$DT$350,"&gt;"&amp;DT119,$DO$9:$DO$350,DO119)+1</f>
        <v>14</v>
      </c>
      <c r="EM119" s="47">
        <f>COUNTIFS($DU$9:$DU$350,"&gt;"&amp;DU119,$DO$9:$DO$350,DO119)+1</f>
        <v>19</v>
      </c>
      <c r="EN119" s="47">
        <f>COUNTIFS($DV$9:$DV$350,"&gt;"&amp;DV119,$DO$9:$DO$350,DO119)+1</f>
        <v>35</v>
      </c>
      <c r="EO119" s="47">
        <f>COUNTIFS($DW$9:$DW$350,"&gt;"&amp;DW119,$DO$9:$DO$350,DO119)+1</f>
        <v>28</v>
      </c>
      <c r="EP119" s="47">
        <f>COUNTIFS($DX$9:$DX$350,"&gt;"&amp;DX119,$DO$9:$DO$350,DO119)+1</f>
        <v>23</v>
      </c>
      <c r="EQ119" s="47">
        <f>COUNTIFS($DY$9:$DY$350,"&gt;"&amp;DY119,$DO$9:$DO$350,DO119)+1</f>
        <v>30</v>
      </c>
      <c r="ER119" s="48">
        <f>COUNTIFS($DZ$9:$DZ$350,"&gt;"&amp;DZ119,$DO$9:$DO$350,DO119)+1</f>
        <v>31</v>
      </c>
      <c r="ES119" s="164">
        <f t="shared" si="86"/>
        <v>0.76</v>
      </c>
      <c r="ET119" s="165">
        <f t="shared" si="87"/>
        <v>0.92</v>
      </c>
      <c r="EU119" s="165">
        <f t="shared" si="88"/>
        <v>0.32</v>
      </c>
      <c r="EV119" s="165">
        <f t="shared" si="89"/>
        <v>0.41</v>
      </c>
      <c r="EW119" s="165">
        <f t="shared" si="90"/>
        <v>0.6</v>
      </c>
      <c r="EX119" s="165">
        <f t="shared" si="91"/>
        <v>0.24</v>
      </c>
      <c r="EY119" s="165">
        <f t="shared" si="92"/>
        <v>0.56999999999999995</v>
      </c>
      <c r="EZ119" s="165">
        <f t="shared" si="93"/>
        <v>0.55000000000000004</v>
      </c>
      <c r="FA119" s="213">
        <f t="shared" si="94"/>
        <v>0.92</v>
      </c>
      <c r="FB119" s="164">
        <f>ROUND(((ES119-AVERAGE(ES$9:ES$350))/STDEVP(ES$9:ES$350)*10+50),2)</f>
        <v>41.82</v>
      </c>
      <c r="FC119" s="165">
        <f>ROUND(((ET119-AVERAGE(ET$9:ET$350))/STDEVP(ET$9:ET$350)*10+50),2)</f>
        <v>55.45</v>
      </c>
      <c r="FD119" s="165">
        <f>ROUND(((EU119-AVERAGE(EU$9:EU$350))/STDEVP(EU$9:EU$350)*10+50),2)</f>
        <v>39.86</v>
      </c>
      <c r="FE119" s="165">
        <f>ROUND(((EV119-AVERAGE(EV$9:EV$350))/STDEVP(EV$9:EV$350)*10+50),2)</f>
        <v>44.99</v>
      </c>
      <c r="FF119" s="165">
        <f>ROUND(((EW119-AVERAGE(EW$9:EW$350))/STDEVP(EW$9:EW$350)*10+50),2)</f>
        <v>56.95</v>
      </c>
      <c r="FG119" s="165">
        <f>ROUND(((EX119-AVERAGE(EX$9:EX$350))/STDEVP(EX$9:EX$350)*10+50),2)</f>
        <v>45.99</v>
      </c>
      <c r="FH119" s="165">
        <f>ROUND(((EY119-AVERAGE(EY$9:EY$350))/STDEVP(EY$9:EY$350)*10+50),2)</f>
        <v>47.88</v>
      </c>
      <c r="FI119" s="165">
        <f>ROUND(((EZ119-AVERAGE(EZ$9:EZ$350))/STDEVP(EZ$9:EZ$350)*10+50),2)</f>
        <v>47.49</v>
      </c>
      <c r="FJ119" s="166">
        <f>ROUND(((FA119-AVERAGE(FA$9:FA$350))/STDEVP(FA$9:FA$350)*10+50),2)</f>
        <v>48.04</v>
      </c>
      <c r="FK119" s="32">
        <f>RANK(FB119,$FB$9:$FB$350,0)</f>
        <v>257</v>
      </c>
      <c r="FL119" s="47">
        <f>RANK(FC119,$FC$9:$FC$350,0)</f>
        <v>93</v>
      </c>
      <c r="FM119" s="47">
        <f>RANK(FD119,$FD$9:$FD$350,0)</f>
        <v>280</v>
      </c>
      <c r="FN119" s="47">
        <f>RANK(FE119,$FE$9:$FE$350,0)</f>
        <v>225</v>
      </c>
      <c r="FO119" s="47">
        <f>RANK(FF119,$FF$9:$FF$350,0)</f>
        <v>70</v>
      </c>
      <c r="FP119" s="47">
        <f>RANK(FG119,$FG$9:$FG$350,0)</f>
        <v>174</v>
      </c>
      <c r="FQ119" s="47">
        <f>RANK(FH119,$FH$9:$FH$350,0)</f>
        <v>174</v>
      </c>
      <c r="FR119" s="47">
        <f>RANK(FI119,$FI$9:$FI$350,0)</f>
        <v>187</v>
      </c>
      <c r="FS119" s="48">
        <f>RANK(FJ119,$FJ$9:$FJ$350,0)</f>
        <v>155</v>
      </c>
      <c r="FT119" s="164">
        <f>ROUND(AVERAGEIF($DO$9:$DO$347,$DO119,$ES$9:$ES$347),2)</f>
        <v>0.89</v>
      </c>
      <c r="FU119" s="165">
        <f>ROUND(AVERAGEIF($DO$9:$DO$347,$DO119,$ET$9:$ET$347),2)</f>
        <v>1.1499999999999999</v>
      </c>
      <c r="FV119" s="165">
        <f>ROUND(AVERAGEIF($DO$9:$DO$347,$DO119,$EU$9:$EU$347),2)</f>
        <v>0.32</v>
      </c>
      <c r="FW119" s="165">
        <f>ROUND(AVERAGEIF($DO$9:$DO$347,$DO119,$EV$9:$EV$347),2)</f>
        <v>0.41</v>
      </c>
      <c r="FX119" s="165">
        <f>ROUND(AVERAGEIF($DO$9:$DO$347,$DO119,$EW$9:$EW$347),2)</f>
        <v>0.86</v>
      </c>
      <c r="FY119" s="165">
        <f>ROUND(AVERAGEIF($DO$9:$DO$347,$DO119,$EX$9:$EX$347),2)</f>
        <v>0.3</v>
      </c>
      <c r="FZ119" s="165">
        <f>ROUND(AVERAGEIF($DO$9:$DO$347,$DO119,$EY$9:$EY$347),2)</f>
        <v>0.66</v>
      </c>
      <c r="GA119" s="165">
        <f>ROUND(AVERAGEIF($DO$9:$DO$347,$DO119,$EZ$9:$EZ$347),2)</f>
        <v>0.74</v>
      </c>
      <c r="GB119" s="166">
        <f>ROUND(AVERAGEIF($DO$9:$DO$347,$DO119,$FA$9:$FA$347),2)</f>
        <v>1.18</v>
      </c>
      <c r="GC119" s="239">
        <f t="shared" si="68"/>
        <v>-0.13</v>
      </c>
      <c r="GD119" s="243">
        <f t="shared" si="69"/>
        <v>-0.22999999999999987</v>
      </c>
      <c r="GE119" s="243">
        <f t="shared" si="70"/>
        <v>0</v>
      </c>
      <c r="GF119" s="243">
        <f t="shared" si="71"/>
        <v>0</v>
      </c>
      <c r="GG119" s="243">
        <f t="shared" si="72"/>
        <v>-0.26</v>
      </c>
      <c r="GH119" s="243">
        <f t="shared" si="73"/>
        <v>-0.06</v>
      </c>
      <c r="GI119" s="243">
        <f t="shared" si="74"/>
        <v>-9.000000000000008E-2</v>
      </c>
      <c r="GJ119" s="243">
        <f t="shared" si="75"/>
        <v>-0.18999999999999995</v>
      </c>
      <c r="GK119" s="244">
        <f t="shared" si="76"/>
        <v>-0.2599999999999999</v>
      </c>
      <c r="GL119" s="238">
        <f>COUNTIFS($ES$9:$ES$350,"&gt;"&amp;ES119,$DO$9:$DO$350,$DO119)+1</f>
        <v>47</v>
      </c>
      <c r="GM119" s="240">
        <f>COUNTIFS($ET$9:$ET$350,"&gt;"&amp;ET119,$DO$9:$DO$350,$DO119)+1</f>
        <v>54</v>
      </c>
      <c r="GN119" s="240">
        <f>COUNTIFS($EU$9:$EU$350,"&gt;"&amp;EU119,$DO$9:$DO$350,$DO119)+1</f>
        <v>38</v>
      </c>
      <c r="GO119" s="240">
        <f>COUNTIFS($EV$9:$EV$350,"&gt;"&amp;EV119,$DO$9:$DO$350,$DO119)+1</f>
        <v>41</v>
      </c>
      <c r="GP119" s="240">
        <f>COUNTIFS($EW$9:$EW$350,"&gt;"&amp;EW119,$DO$9:$DO$350,$DO119)+1</f>
        <v>64</v>
      </c>
      <c r="GQ119" s="240">
        <f>COUNTIFS($EX$9:$EX$350,"&gt;"&amp;EX119,$DO$9:$DO$350,$DO119)+1</f>
        <v>46</v>
      </c>
      <c r="GR119" s="240">
        <f>COUNTIFS($EY$9:$EY$350,"&gt;"&amp;EY119,$DO$9:$DO$350,$DO119)+1</f>
        <v>41</v>
      </c>
      <c r="GS119" s="240">
        <f>COUNTIFS($EZ$9:$EZ$350,"&gt;"&amp;EZ119,$DO$9:$DO$350,$DO119)+1</f>
        <v>59</v>
      </c>
      <c r="GT119" s="241">
        <f>COUNTIFS($FA$9:$FA$350,"&gt;"&amp;FA119,$DO$9:$DO$350,$DO119)+1</f>
        <v>57</v>
      </c>
      <c r="GU119" s="167"/>
      <c r="GV119" s="49"/>
      <c r="GW119" s="49"/>
      <c r="GX119" s="49"/>
      <c r="GY119" s="49"/>
      <c r="GZ119" s="50"/>
      <c r="HA119" s="51"/>
      <c r="HB119" s="52"/>
      <c r="HC119" s="53"/>
      <c r="HD119" s="49"/>
      <c r="HE119" s="49"/>
      <c r="HF119" s="49"/>
      <c r="HG119" s="49"/>
      <c r="HH119" s="49"/>
      <c r="HI119" s="49"/>
      <c r="HJ119" s="144"/>
      <c r="HK119" s="51"/>
      <c r="HL119" s="49"/>
      <c r="HM119" s="49"/>
      <c r="HN119" s="49"/>
      <c r="HO119" s="49"/>
      <c r="HP119" s="49"/>
      <c r="HQ119" s="49"/>
      <c r="HR119" s="150"/>
      <c r="HS119" s="53"/>
      <c r="HT119" s="49"/>
      <c r="HU119" s="49"/>
      <c r="HV119" s="49"/>
      <c r="HW119" s="49"/>
      <c r="HX119" s="49"/>
      <c r="HY119" s="49"/>
      <c r="HZ119" s="144"/>
      <c r="IA119" s="51"/>
      <c r="IB119" s="49"/>
      <c r="IC119" s="49"/>
      <c r="ID119" s="49"/>
      <c r="IE119" s="49"/>
      <c r="IF119" s="49"/>
      <c r="IG119" s="49"/>
      <c r="IH119" s="49"/>
      <c r="II119" s="49"/>
      <c r="IJ119" s="49"/>
      <c r="IK119" s="49"/>
      <c r="IL119" s="49"/>
      <c r="IM119" s="150"/>
      <c r="IN119" s="51"/>
      <c r="IO119" s="49"/>
      <c r="IP119" s="49"/>
      <c r="IQ119" s="49"/>
      <c r="IR119" s="150"/>
      <c r="IS119" s="53"/>
      <c r="IT119" s="49"/>
      <c r="IU119" s="49"/>
      <c r="IV119" s="49"/>
      <c r="IW119" s="49"/>
      <c r="IX119" s="156"/>
      <c r="IY119" s="49"/>
      <c r="IZ119" s="49"/>
      <c r="JA119" s="49"/>
      <c r="JB119" s="49"/>
      <c r="JC119" s="49"/>
      <c r="JD119" s="49"/>
      <c r="JE119" s="49"/>
      <c r="JF119" s="49"/>
      <c r="JG119" s="156"/>
      <c r="JH119" s="49"/>
      <c r="JI119" s="49"/>
      <c r="JJ119" s="49"/>
      <c r="JK119" s="49"/>
      <c r="JL119" s="49"/>
      <c r="JM119" s="49"/>
      <c r="JN119" s="144"/>
      <c r="JO119" s="54"/>
      <c r="JP119" s="55"/>
      <c r="JQ119" s="51"/>
      <c r="JR119" s="49"/>
      <c r="JS119" s="47"/>
      <c r="JT119" s="47"/>
      <c r="JU119" s="47"/>
      <c r="JV119" s="245"/>
      <c r="JW119" s="53"/>
      <c r="JX119" s="49"/>
      <c r="JY119" s="49"/>
      <c r="JZ119" s="49"/>
      <c r="KA119" s="144"/>
      <c r="KB119" s="51"/>
      <c r="KC119" s="49"/>
      <c r="KD119" s="49"/>
      <c r="KE119" s="49"/>
      <c r="KF119" s="49"/>
      <c r="KG119" s="49"/>
      <c r="KH119" s="49"/>
      <c r="KI119" s="49"/>
      <c r="KJ119" s="150"/>
      <c r="KK119" s="53"/>
      <c r="KL119" s="49"/>
      <c r="KM119" s="49"/>
      <c r="KN119" s="49"/>
      <c r="KO119" s="49"/>
      <c r="KP119" s="49"/>
      <c r="KQ119" s="49"/>
      <c r="KR119" s="49"/>
      <c r="KS119" s="49"/>
      <c r="KT119" s="49"/>
      <c r="KU119" s="49"/>
      <c r="KV119" s="49"/>
      <c r="KW119" s="156"/>
      <c r="KX119" s="156"/>
      <c r="KY119" s="156"/>
      <c r="KZ119" s="49"/>
      <c r="LA119" s="49"/>
      <c r="LB119" s="49"/>
      <c r="LC119" s="49"/>
      <c r="LD119" s="49"/>
      <c r="LE119" s="156"/>
      <c r="LF119" s="49"/>
      <c r="LG119" s="49"/>
      <c r="LH119" s="49"/>
      <c r="LI119" s="49"/>
      <c r="LJ119" s="49"/>
      <c r="LK119" s="49"/>
      <c r="LL119" s="49"/>
      <c r="LM119" s="49"/>
      <c r="LN119" s="156"/>
      <c r="LO119" s="49"/>
      <c r="LP119" s="49"/>
      <c r="LQ119" s="49"/>
      <c r="LR119" s="49"/>
      <c r="LS119" s="49"/>
      <c r="LT119" s="49"/>
      <c r="LU119" s="56"/>
      <c r="LV119" s="35" t="s">
        <v>565</v>
      </c>
      <c r="LW119" s="36" t="s">
        <v>567</v>
      </c>
      <c r="LX119" s="203" t="s">
        <v>860</v>
      </c>
      <c r="LY119" s="204" t="s">
        <v>994</v>
      </c>
      <c r="LZ119" s="193"/>
      <c r="MA119" s="5" t="s">
        <v>1</v>
      </c>
    </row>
    <row r="120" spans="1:339" ht="17.25" customHeight="1" x14ac:dyDescent="0.15">
      <c r="A120" s="181">
        <v>112</v>
      </c>
      <c r="B120" s="242" t="s">
        <v>567</v>
      </c>
      <c r="C120" s="37"/>
      <c r="D120" s="37"/>
      <c r="E120" s="38" t="s">
        <v>345</v>
      </c>
      <c r="F120" s="36">
        <v>62</v>
      </c>
      <c r="G120" s="36" t="s">
        <v>346</v>
      </c>
      <c r="H120" s="36"/>
      <c r="I120" s="39" t="s">
        <v>348</v>
      </c>
      <c r="J120" s="40" t="s">
        <v>348</v>
      </c>
      <c r="K120" s="40" t="s">
        <v>348</v>
      </c>
      <c r="L120" s="40" t="s">
        <v>348</v>
      </c>
      <c r="M120" s="40" t="s">
        <v>348</v>
      </c>
      <c r="N120" s="40" t="s">
        <v>348</v>
      </c>
      <c r="O120" s="40" t="s">
        <v>348</v>
      </c>
      <c r="P120" s="40" t="s">
        <v>348</v>
      </c>
      <c r="Q120" s="40" t="s">
        <v>348</v>
      </c>
      <c r="R120" s="41" t="s">
        <v>348</v>
      </c>
      <c r="S120" s="42" t="s">
        <v>348</v>
      </c>
      <c r="T120" s="40" t="s">
        <v>348</v>
      </c>
      <c r="U120" s="40" t="s">
        <v>348</v>
      </c>
      <c r="V120" s="40" t="s">
        <v>348</v>
      </c>
      <c r="W120" s="40" t="s">
        <v>348</v>
      </c>
      <c r="X120" s="40" t="s">
        <v>348</v>
      </c>
      <c r="Y120" s="40" t="s">
        <v>348</v>
      </c>
      <c r="Z120" s="40" t="s">
        <v>348</v>
      </c>
      <c r="AA120" s="40" t="s">
        <v>348</v>
      </c>
      <c r="AB120" s="41" t="s">
        <v>348</v>
      </c>
      <c r="AC120" s="42" t="s">
        <v>348</v>
      </c>
      <c r="AD120" s="40" t="s">
        <v>348</v>
      </c>
      <c r="AE120" s="40" t="s">
        <v>348</v>
      </c>
      <c r="AF120" s="40" t="s">
        <v>348</v>
      </c>
      <c r="AG120" s="40" t="s">
        <v>348</v>
      </c>
      <c r="AH120" s="40" t="s">
        <v>348</v>
      </c>
      <c r="AI120" s="40" t="s">
        <v>348</v>
      </c>
      <c r="AJ120" s="40" t="s">
        <v>348</v>
      </c>
      <c r="AK120" s="40" t="s">
        <v>348</v>
      </c>
      <c r="AL120" s="41" t="s">
        <v>348</v>
      </c>
      <c r="AM120" s="42" t="s">
        <v>348</v>
      </c>
      <c r="AN120" s="40" t="s">
        <v>348</v>
      </c>
      <c r="AO120" s="40" t="s">
        <v>348</v>
      </c>
      <c r="AP120" s="40" t="s">
        <v>348</v>
      </c>
      <c r="AQ120" s="40" t="s">
        <v>348</v>
      </c>
      <c r="AR120" s="40" t="s">
        <v>348</v>
      </c>
      <c r="AS120" s="40" t="s">
        <v>348</v>
      </c>
      <c r="AT120" s="40" t="s">
        <v>348</v>
      </c>
      <c r="AU120" s="40" t="s">
        <v>347</v>
      </c>
      <c r="AV120" s="41" t="s">
        <v>347</v>
      </c>
      <c r="AW120" s="42" t="s">
        <v>347</v>
      </c>
      <c r="AX120" s="40" t="s">
        <v>347</v>
      </c>
      <c r="AY120" s="40" t="s">
        <v>347</v>
      </c>
      <c r="AZ120" s="40" t="s">
        <v>347</v>
      </c>
      <c r="BA120" s="40" t="s">
        <v>348</v>
      </c>
      <c r="BB120" s="40" t="s">
        <v>348</v>
      </c>
      <c r="BC120" s="40" t="s">
        <v>348</v>
      </c>
      <c r="BD120" s="40" t="s">
        <v>348</v>
      </c>
      <c r="BE120" s="40" t="s">
        <v>348</v>
      </c>
      <c r="BF120" s="41" t="s">
        <v>348</v>
      </c>
      <c r="BG120" s="42" t="s">
        <v>348</v>
      </c>
      <c r="BH120" s="40" t="s">
        <v>348</v>
      </c>
      <c r="BI120" s="40" t="s">
        <v>348</v>
      </c>
      <c r="BJ120" s="40" t="s">
        <v>348</v>
      </c>
      <c r="BK120" s="40" t="s">
        <v>348</v>
      </c>
      <c r="BL120" s="40" t="s">
        <v>348</v>
      </c>
      <c r="BM120" s="40" t="s">
        <v>348</v>
      </c>
      <c r="BN120" s="40" t="s">
        <v>348</v>
      </c>
      <c r="BO120" s="40" t="s">
        <v>348</v>
      </c>
      <c r="BP120" s="41" t="s">
        <v>348</v>
      </c>
      <c r="BQ120" s="43" t="s">
        <v>348</v>
      </c>
      <c r="BR120" s="40" t="s">
        <v>348</v>
      </c>
      <c r="BS120" s="40" t="s">
        <v>348</v>
      </c>
      <c r="BT120" s="40" t="s">
        <v>348</v>
      </c>
      <c r="BU120" s="40" t="s">
        <v>348</v>
      </c>
      <c r="BV120" s="40" t="s">
        <v>348</v>
      </c>
      <c r="BW120" s="40" t="s">
        <v>348</v>
      </c>
      <c r="BX120" s="40" t="s">
        <v>348</v>
      </c>
      <c r="BY120" s="40" t="s">
        <v>348</v>
      </c>
      <c r="BZ120" s="41" t="s">
        <v>348</v>
      </c>
      <c r="CA120" s="42" t="s">
        <v>348</v>
      </c>
      <c r="CB120" s="40" t="s">
        <v>348</v>
      </c>
      <c r="CC120" s="40" t="s">
        <v>348</v>
      </c>
      <c r="CD120" s="40" t="s">
        <v>348</v>
      </c>
      <c r="CE120" s="40" t="s">
        <v>348</v>
      </c>
      <c r="CF120" s="40" t="s">
        <v>348</v>
      </c>
      <c r="CG120" s="40" t="s">
        <v>348</v>
      </c>
      <c r="CH120" s="40" t="s">
        <v>348</v>
      </c>
      <c r="CI120" s="40" t="s">
        <v>348</v>
      </c>
      <c r="CJ120" s="41" t="s">
        <v>348</v>
      </c>
      <c r="CK120" s="42" t="s">
        <v>348</v>
      </c>
      <c r="CL120" s="40" t="s">
        <v>348</v>
      </c>
      <c r="CM120" s="40" t="s">
        <v>348</v>
      </c>
      <c r="CN120" s="40" t="s">
        <v>348</v>
      </c>
      <c r="CO120" s="40" t="s">
        <v>348</v>
      </c>
      <c r="CP120" s="40" t="s">
        <v>348</v>
      </c>
      <c r="CQ120" s="40" t="s">
        <v>348</v>
      </c>
      <c r="CR120" s="40" t="s">
        <v>348</v>
      </c>
      <c r="CS120" s="40" t="s">
        <v>348</v>
      </c>
      <c r="CT120" s="44" t="s">
        <v>348</v>
      </c>
      <c r="CU120" s="32" t="s">
        <v>354</v>
      </c>
      <c r="CV120" s="47">
        <v>2</v>
      </c>
      <c r="CW120" s="47">
        <v>3</v>
      </c>
      <c r="CX120" s="47">
        <v>3</v>
      </c>
      <c r="CY120" s="55">
        <v>4</v>
      </c>
      <c r="CZ120" s="34" t="s">
        <v>354</v>
      </c>
      <c r="DA120" s="47">
        <f t="shared" si="77"/>
        <v>2</v>
      </c>
      <c r="DB120" s="47">
        <f t="shared" si="78"/>
        <v>6</v>
      </c>
      <c r="DC120" s="47">
        <f t="shared" si="79"/>
        <v>18</v>
      </c>
      <c r="DD120" s="179">
        <f t="shared" si="80"/>
        <v>72</v>
      </c>
      <c r="DE120" s="32">
        <v>30</v>
      </c>
      <c r="DF120" s="47">
        <v>50</v>
      </c>
      <c r="DG120" s="47">
        <v>90</v>
      </c>
      <c r="DH120" s="47">
        <v>150</v>
      </c>
      <c r="DI120" s="55">
        <v>450</v>
      </c>
      <c r="DJ120" s="174">
        <v>1</v>
      </c>
      <c r="DK120" s="49">
        <f t="shared" si="81"/>
        <v>0.83333333333333337</v>
      </c>
      <c r="DL120" s="49">
        <f t="shared" si="82"/>
        <v>0.5</v>
      </c>
      <c r="DM120" s="49">
        <f t="shared" si="83"/>
        <v>0.27777777777777779</v>
      </c>
      <c r="DN120" s="56">
        <f t="shared" si="84"/>
        <v>0.20833333333333334</v>
      </c>
      <c r="DO120" s="45" t="s">
        <v>357</v>
      </c>
      <c r="DP120" s="31"/>
      <c r="DQ120" s="46">
        <v>4</v>
      </c>
      <c r="DR120" s="32">
        <v>54</v>
      </c>
      <c r="DS120" s="47">
        <v>19</v>
      </c>
      <c r="DT120" s="47">
        <v>40</v>
      </c>
      <c r="DU120" s="47">
        <v>26</v>
      </c>
      <c r="DV120" s="47">
        <v>7</v>
      </c>
      <c r="DW120" s="47">
        <v>7</v>
      </c>
      <c r="DX120" s="47">
        <v>43</v>
      </c>
      <c r="DY120" s="47">
        <v>54</v>
      </c>
      <c r="DZ120" s="48">
        <f t="shared" si="85"/>
        <v>47</v>
      </c>
      <c r="EA120" s="32">
        <f>RANK(DR120,$DR$9:$DR$350,0)</f>
        <v>160</v>
      </c>
      <c r="EB120" s="47">
        <f>RANK(DS120,$DS$9:$DS$350,0)</f>
        <v>240</v>
      </c>
      <c r="EC120" s="47">
        <f>RANK(DT120,$DT$9:$DT$350,0)</f>
        <v>100</v>
      </c>
      <c r="ED120" s="47">
        <f>RANK(DU120,$DU$9:$DU$350,0)</f>
        <v>157</v>
      </c>
      <c r="EE120" s="47">
        <f>RANK(DV120,$DV$9:$DV$350,0)</f>
        <v>263</v>
      </c>
      <c r="EF120" s="47">
        <f>RANK(DW120,$DW$9:$DW$350,0)</f>
        <v>247</v>
      </c>
      <c r="EG120" s="47">
        <f>RANK(DX120,$DX$9:$DX$350,0)</f>
        <v>112</v>
      </c>
      <c r="EH120" s="47">
        <f>RANK(DY120,$DY$9:$DY$350,0)</f>
        <v>78</v>
      </c>
      <c r="EI120" s="48">
        <f>RANK(DZ120,$DZ$9:$DZ$350,0)</f>
        <v>185</v>
      </c>
      <c r="EJ120" s="32">
        <f>COUNTIFS($DR$9:$DR$350,"&gt;"&amp;DR120,$DO$9:$DO$350,DO120)+1</f>
        <v>35</v>
      </c>
      <c r="EK120" s="47">
        <f>COUNTIFS($DS$9:$DS$350,"&gt;"&amp;DS120,$DO$9:$DO$350,DO120)+1</f>
        <v>34</v>
      </c>
      <c r="EL120" s="47">
        <f>COUNTIFS($DT$9:$DT$350,"&gt;"&amp;DT120,$DO$9:$DO$350,DO120)+1</f>
        <v>39</v>
      </c>
      <c r="EM120" s="47">
        <f>COUNTIFS($DU$9:$DU$350,"&gt;"&amp;DU120,$DO$9:$DO$350,DO120)+1</f>
        <v>28</v>
      </c>
      <c r="EN120" s="47">
        <f>COUNTIFS($DV$9:$DV$350,"&gt;"&amp;DV120,$DO$9:$DO$350,DO120)+1</f>
        <v>39</v>
      </c>
      <c r="EO120" s="47">
        <f>COUNTIFS($DW$9:$DW$350,"&gt;"&amp;DW120,$DO$9:$DO$350,DO120)+1</f>
        <v>38</v>
      </c>
      <c r="EP120" s="47">
        <f>COUNTIFS($DX$9:$DX$350,"&gt;"&amp;DX120,$DO$9:$DO$350,DO120)+1</f>
        <v>35</v>
      </c>
      <c r="EQ120" s="47">
        <f>COUNTIFS($DY$9:$DY$350,"&gt;"&amp;DY120,$DO$9:$DO$350,DO120)+1</f>
        <v>28</v>
      </c>
      <c r="ER120" s="48">
        <f>COUNTIFS($DZ$9:$DZ$350,"&gt;"&amp;DZ120,$DO$9:$DO$350,DO120)+1</f>
        <v>38</v>
      </c>
      <c r="ES120" s="164">
        <f t="shared" si="86"/>
        <v>0.87</v>
      </c>
      <c r="ET120" s="165">
        <f t="shared" si="87"/>
        <v>0.31</v>
      </c>
      <c r="EU120" s="165">
        <f t="shared" si="88"/>
        <v>0.65</v>
      </c>
      <c r="EV120" s="165">
        <f t="shared" si="89"/>
        <v>0.42</v>
      </c>
      <c r="EW120" s="165">
        <f t="shared" si="90"/>
        <v>0.11</v>
      </c>
      <c r="EX120" s="165">
        <f t="shared" si="91"/>
        <v>0.11</v>
      </c>
      <c r="EY120" s="165">
        <f t="shared" si="92"/>
        <v>0.69</v>
      </c>
      <c r="EZ120" s="165">
        <f t="shared" si="93"/>
        <v>0.87</v>
      </c>
      <c r="FA120" s="213">
        <f t="shared" si="94"/>
        <v>0.76</v>
      </c>
      <c r="FB120" s="164">
        <f>ROUND(((ES120-AVERAGE(ES$9:ES$350))/STDEVP(ES$9:ES$350)*10+50),2)</f>
        <v>45.89</v>
      </c>
      <c r="FC120" s="165">
        <f>ROUND(((ET120-AVERAGE(ET$9:ET$350))/STDEVP(ET$9:ET$350)*10+50),2)</f>
        <v>38.4</v>
      </c>
      <c r="FD120" s="165">
        <f>ROUND(((EU120-AVERAGE(EU$9:EU$350))/STDEVP(EU$9:EU$350)*10+50),2)</f>
        <v>52.73</v>
      </c>
      <c r="FE120" s="165">
        <f>ROUND(((EV120-AVERAGE(EV$9:EV$350))/STDEVP(EV$9:EV$350)*10+50),2)</f>
        <v>45.5</v>
      </c>
      <c r="FF120" s="165">
        <f>ROUND(((EW120-AVERAGE(EW$9:EW$350))/STDEVP(EW$9:EW$350)*10+50),2)</f>
        <v>40.299999999999997</v>
      </c>
      <c r="FG120" s="165">
        <f>ROUND(((EX120-AVERAGE(EX$9:EX$350))/STDEVP(EX$9:EX$350)*10+50),2)</f>
        <v>41.39</v>
      </c>
      <c r="FH120" s="165">
        <f>ROUND(((EY120-AVERAGE(EY$9:EY$350))/STDEVP(EY$9:EY$350)*10+50),2)</f>
        <v>51.49</v>
      </c>
      <c r="FI120" s="165">
        <f>ROUND(((EZ120-AVERAGE(EZ$9:EZ$350))/STDEVP(EZ$9:EZ$350)*10+50),2)</f>
        <v>57.08</v>
      </c>
      <c r="FJ120" s="166">
        <f>ROUND(((FA120-AVERAGE(FA$9:FA$350))/STDEVP(FA$9:FA$350)*10+50),2)</f>
        <v>42.36</v>
      </c>
      <c r="FK120" s="32">
        <f>RANK(FB120,$FB$9:$FB$350,0)</f>
        <v>219</v>
      </c>
      <c r="FL120" s="47">
        <f>RANK(FC120,$FC$9:$FC$350,0)</f>
        <v>289</v>
      </c>
      <c r="FM120" s="47">
        <f>RANK(FD120,$FD$9:$FD$350,0)</f>
        <v>109</v>
      </c>
      <c r="FN120" s="47">
        <f>RANK(FE120,$FE$9:$FE$350,0)</f>
        <v>214</v>
      </c>
      <c r="FO120" s="47">
        <f>RANK(FF120,$FF$9:$FF$350,0)</f>
        <v>312</v>
      </c>
      <c r="FP120" s="47">
        <f>RANK(FG120,$FG$9:$FG$350,0)</f>
        <v>307</v>
      </c>
      <c r="FQ120" s="47">
        <f>RANK(FH120,$FH$9:$FH$350,0)</f>
        <v>135</v>
      </c>
      <c r="FR120" s="47">
        <f>RANK(FI120,$FI$9:$FI$350,0)</f>
        <v>80</v>
      </c>
      <c r="FS120" s="48">
        <f>RANK(FJ120,$FJ$9:$FJ$350,0)</f>
        <v>246</v>
      </c>
      <c r="FT120" s="164">
        <f>ROUND(AVERAGEIF($DO$9:$DO$347,$DO120,$ES$9:$ES$347),2)</f>
        <v>0.97</v>
      </c>
      <c r="FU120" s="165">
        <f>ROUND(AVERAGEIF($DO$9:$DO$347,$DO120,$ET$9:$ET$347),2)</f>
        <v>0.37</v>
      </c>
      <c r="FV120" s="165">
        <f>ROUND(AVERAGEIF($DO$9:$DO$347,$DO120,$EU$9:$EU$347),2)</f>
        <v>0.82</v>
      </c>
      <c r="FW120" s="165">
        <f>ROUND(AVERAGEIF($DO$9:$DO$347,$DO120,$EV$9:$EV$347),2)</f>
        <v>0.42</v>
      </c>
      <c r="FX120" s="165">
        <f>ROUND(AVERAGEIF($DO$9:$DO$347,$DO120,$EW$9:$EW$347),2)</f>
        <v>0.16</v>
      </c>
      <c r="FY120" s="165">
        <f>ROUND(AVERAGEIF($DO$9:$DO$347,$DO120,$EX$9:$EX$347),2)</f>
        <v>0.15</v>
      </c>
      <c r="FZ120" s="165">
        <f>ROUND(AVERAGEIF($DO$9:$DO$347,$DO120,$EY$9:$EY$347),2)</f>
        <v>0.78</v>
      </c>
      <c r="GA120" s="165">
        <f>ROUND(AVERAGEIF($DO$9:$DO$347,$DO120,$EZ$9:$EZ$347),2)</f>
        <v>0.92</v>
      </c>
      <c r="GB120" s="166">
        <f>ROUND(AVERAGEIF($DO$9:$DO$347,$DO120,$FA$9:$FA$347),2)</f>
        <v>0.98</v>
      </c>
      <c r="GC120" s="239">
        <f t="shared" si="68"/>
        <v>-9.9999999999999978E-2</v>
      </c>
      <c r="GD120" s="243">
        <f t="shared" si="69"/>
        <v>-0.06</v>
      </c>
      <c r="GE120" s="243">
        <f t="shared" si="70"/>
        <v>-0.16999999999999993</v>
      </c>
      <c r="GF120" s="243">
        <f t="shared" si="71"/>
        <v>0</v>
      </c>
      <c r="GG120" s="243">
        <f t="shared" si="72"/>
        <v>-0.05</v>
      </c>
      <c r="GH120" s="243">
        <f t="shared" si="73"/>
        <v>-3.9999999999999994E-2</v>
      </c>
      <c r="GI120" s="243">
        <f t="shared" si="74"/>
        <v>-9.000000000000008E-2</v>
      </c>
      <c r="GJ120" s="243">
        <f t="shared" si="75"/>
        <v>-5.0000000000000044E-2</v>
      </c>
      <c r="GK120" s="244">
        <f t="shared" si="76"/>
        <v>-0.21999999999999997</v>
      </c>
      <c r="GL120" s="238">
        <f>COUNTIFS($ES$9:$ES$350,"&gt;"&amp;ES120,$DO$9:$DO$350,$DO120)+1</f>
        <v>41</v>
      </c>
      <c r="GM120" s="240">
        <f>COUNTIFS($ET$9:$ET$350,"&gt;"&amp;ET120,$DO$9:$DO$350,$DO120)+1</f>
        <v>43</v>
      </c>
      <c r="GN120" s="240">
        <f>COUNTIFS($EU$9:$EU$350,"&gt;"&amp;EU120,$DO$9:$DO$350,$DO120)+1</f>
        <v>49</v>
      </c>
      <c r="GO120" s="240">
        <f>COUNTIFS($EV$9:$EV$350,"&gt;"&amp;EV120,$DO$9:$DO$350,$DO120)+1</f>
        <v>27</v>
      </c>
      <c r="GP120" s="240">
        <f>COUNTIFS($EW$9:$EW$350,"&gt;"&amp;EW120,$DO$9:$DO$350,$DO120)+1</f>
        <v>54</v>
      </c>
      <c r="GQ120" s="240">
        <f>COUNTIFS($EX$9:$EX$350,"&gt;"&amp;EX120,$DO$9:$DO$350,$DO120)+1</f>
        <v>54</v>
      </c>
      <c r="GR120" s="240">
        <f>COUNTIFS($EY$9:$EY$350,"&gt;"&amp;EY120,$DO$9:$DO$350,$DO120)+1</f>
        <v>45</v>
      </c>
      <c r="GS120" s="240">
        <f>COUNTIFS($EZ$9:$EZ$350,"&gt;"&amp;EZ120,$DO$9:$DO$350,$DO120)+1</f>
        <v>37</v>
      </c>
      <c r="GT120" s="241">
        <f>COUNTIFS($FA$9:$FA$350,"&gt;"&amp;FA120,$DO$9:$DO$350,$DO120)+1</f>
        <v>54</v>
      </c>
      <c r="GU120" s="167"/>
      <c r="GV120" s="49"/>
      <c r="GW120" s="49"/>
      <c r="GX120" s="49"/>
      <c r="GY120" s="49"/>
      <c r="GZ120" s="50"/>
      <c r="HA120" s="51"/>
      <c r="HB120" s="52"/>
      <c r="HC120" s="53"/>
      <c r="HD120" s="49"/>
      <c r="HE120" s="49"/>
      <c r="HF120" s="49"/>
      <c r="HG120" s="49"/>
      <c r="HH120" s="49"/>
      <c r="HI120" s="49"/>
      <c r="HJ120" s="144"/>
      <c r="HK120" s="51"/>
      <c r="HL120" s="49"/>
      <c r="HM120" s="49"/>
      <c r="HN120" s="49"/>
      <c r="HO120" s="49"/>
      <c r="HP120" s="49"/>
      <c r="HQ120" s="49"/>
      <c r="HR120" s="150"/>
      <c r="HS120" s="53"/>
      <c r="HT120" s="49"/>
      <c r="HU120" s="49"/>
      <c r="HV120" s="49"/>
      <c r="HW120" s="49"/>
      <c r="HX120" s="49"/>
      <c r="HY120" s="49"/>
      <c r="HZ120" s="144"/>
      <c r="IA120" s="51"/>
      <c r="IB120" s="49"/>
      <c r="IC120" s="49"/>
      <c r="ID120" s="49"/>
      <c r="IE120" s="49"/>
      <c r="IF120" s="49"/>
      <c r="IG120" s="49"/>
      <c r="IH120" s="49"/>
      <c r="II120" s="49"/>
      <c r="IJ120" s="49"/>
      <c r="IK120" s="49"/>
      <c r="IL120" s="49"/>
      <c r="IM120" s="150"/>
      <c r="IN120" s="51"/>
      <c r="IO120" s="49"/>
      <c r="IP120" s="49"/>
      <c r="IQ120" s="49"/>
      <c r="IR120" s="150"/>
      <c r="IS120" s="53"/>
      <c r="IT120" s="49"/>
      <c r="IU120" s="49"/>
      <c r="IV120" s="49"/>
      <c r="IW120" s="49"/>
      <c r="IX120" s="156"/>
      <c r="IY120" s="49"/>
      <c r="IZ120" s="49"/>
      <c r="JA120" s="49"/>
      <c r="JB120" s="49"/>
      <c r="JC120" s="49"/>
      <c r="JD120" s="49"/>
      <c r="JE120" s="49"/>
      <c r="JF120" s="49"/>
      <c r="JG120" s="156"/>
      <c r="JH120" s="49"/>
      <c r="JI120" s="49"/>
      <c r="JJ120" s="49"/>
      <c r="JK120" s="49"/>
      <c r="JL120" s="49"/>
      <c r="JM120" s="49"/>
      <c r="JN120" s="144"/>
      <c r="JO120" s="54"/>
      <c r="JP120" s="55"/>
      <c r="JQ120" s="51"/>
      <c r="JR120" s="49"/>
      <c r="JS120" s="47"/>
      <c r="JT120" s="47"/>
      <c r="JU120" s="47"/>
      <c r="JV120" s="245"/>
      <c r="JW120" s="53"/>
      <c r="JX120" s="49"/>
      <c r="JY120" s="49"/>
      <c r="JZ120" s="49"/>
      <c r="KA120" s="144"/>
      <c r="KB120" s="51"/>
      <c r="KC120" s="49"/>
      <c r="KD120" s="49"/>
      <c r="KE120" s="49"/>
      <c r="KF120" s="49"/>
      <c r="KG120" s="49"/>
      <c r="KH120" s="49"/>
      <c r="KI120" s="49"/>
      <c r="KJ120" s="150"/>
      <c r="KK120" s="53"/>
      <c r="KL120" s="49"/>
      <c r="KM120" s="49"/>
      <c r="KN120" s="49"/>
      <c r="KO120" s="49"/>
      <c r="KP120" s="49"/>
      <c r="KQ120" s="49"/>
      <c r="KR120" s="49"/>
      <c r="KS120" s="49"/>
      <c r="KT120" s="49"/>
      <c r="KU120" s="49"/>
      <c r="KV120" s="49"/>
      <c r="KW120" s="156"/>
      <c r="KX120" s="156"/>
      <c r="KY120" s="156"/>
      <c r="KZ120" s="49"/>
      <c r="LA120" s="49"/>
      <c r="LB120" s="49"/>
      <c r="LC120" s="49"/>
      <c r="LD120" s="49"/>
      <c r="LE120" s="156"/>
      <c r="LF120" s="49"/>
      <c r="LG120" s="49"/>
      <c r="LH120" s="49"/>
      <c r="LI120" s="49"/>
      <c r="LJ120" s="49"/>
      <c r="LK120" s="49"/>
      <c r="LL120" s="49"/>
      <c r="LM120" s="49"/>
      <c r="LN120" s="156"/>
      <c r="LO120" s="49"/>
      <c r="LP120" s="49"/>
      <c r="LQ120" s="49"/>
      <c r="LR120" s="49"/>
      <c r="LS120" s="49"/>
      <c r="LT120" s="49"/>
      <c r="LU120" s="56"/>
      <c r="LV120" s="35" t="s">
        <v>566</v>
      </c>
      <c r="LW120" s="36" t="s">
        <v>568</v>
      </c>
      <c r="LX120" s="203" t="s">
        <v>861</v>
      </c>
      <c r="LY120" s="204" t="s">
        <v>996</v>
      </c>
      <c r="LZ120" s="193"/>
      <c r="MA120" s="5" t="s">
        <v>1</v>
      </c>
    </row>
    <row r="121" spans="1:339" ht="17.25" customHeight="1" x14ac:dyDescent="0.15">
      <c r="A121" s="181">
        <v>113</v>
      </c>
      <c r="B121" s="242" t="s">
        <v>568</v>
      </c>
      <c r="C121" s="37"/>
      <c r="D121" s="37"/>
      <c r="E121" s="38" t="s">
        <v>345</v>
      </c>
      <c r="F121" s="36">
        <v>57</v>
      </c>
      <c r="G121" s="36" t="s">
        <v>346</v>
      </c>
      <c r="H121" s="36"/>
      <c r="I121" s="39" t="s">
        <v>348</v>
      </c>
      <c r="J121" s="40" t="s">
        <v>348</v>
      </c>
      <c r="K121" s="40" t="s">
        <v>348</v>
      </c>
      <c r="L121" s="40" t="s">
        <v>348</v>
      </c>
      <c r="M121" s="40" t="s">
        <v>348</v>
      </c>
      <c r="N121" s="40" t="s">
        <v>348</v>
      </c>
      <c r="O121" s="40" t="s">
        <v>348</v>
      </c>
      <c r="P121" s="40" t="s">
        <v>348</v>
      </c>
      <c r="Q121" s="40" t="s">
        <v>348</v>
      </c>
      <c r="R121" s="41" t="s">
        <v>348</v>
      </c>
      <c r="S121" s="42" t="s">
        <v>348</v>
      </c>
      <c r="T121" s="40" t="s">
        <v>348</v>
      </c>
      <c r="U121" s="40" t="s">
        <v>348</v>
      </c>
      <c r="V121" s="40" t="s">
        <v>348</v>
      </c>
      <c r="W121" s="40" t="s">
        <v>348</v>
      </c>
      <c r="X121" s="40" t="s">
        <v>348</v>
      </c>
      <c r="Y121" s="40" t="s">
        <v>348</v>
      </c>
      <c r="Z121" s="40" t="s">
        <v>348</v>
      </c>
      <c r="AA121" s="40" t="s">
        <v>348</v>
      </c>
      <c r="AB121" s="41" t="s">
        <v>348</v>
      </c>
      <c r="AC121" s="42" t="s">
        <v>348</v>
      </c>
      <c r="AD121" s="40" t="s">
        <v>348</v>
      </c>
      <c r="AE121" s="40" t="s">
        <v>348</v>
      </c>
      <c r="AF121" s="40" t="s">
        <v>348</v>
      </c>
      <c r="AG121" s="40" t="s">
        <v>348</v>
      </c>
      <c r="AH121" s="40" t="s">
        <v>348</v>
      </c>
      <c r="AI121" s="40" t="s">
        <v>348</v>
      </c>
      <c r="AJ121" s="40" t="s">
        <v>348</v>
      </c>
      <c r="AK121" s="40" t="s">
        <v>348</v>
      </c>
      <c r="AL121" s="41" t="s">
        <v>348</v>
      </c>
      <c r="AM121" s="42" t="s">
        <v>348</v>
      </c>
      <c r="AN121" s="40" t="s">
        <v>348</v>
      </c>
      <c r="AO121" s="40" t="s">
        <v>348</v>
      </c>
      <c r="AP121" s="40" t="s">
        <v>348</v>
      </c>
      <c r="AQ121" s="40" t="s">
        <v>348</v>
      </c>
      <c r="AR121" s="40" t="s">
        <v>348</v>
      </c>
      <c r="AS121" s="40" t="s">
        <v>347</v>
      </c>
      <c r="AT121" s="40" t="s">
        <v>347</v>
      </c>
      <c r="AU121" s="40" t="s">
        <v>347</v>
      </c>
      <c r="AV121" s="41" t="s">
        <v>347</v>
      </c>
      <c r="AW121" s="42" t="s">
        <v>347</v>
      </c>
      <c r="AX121" s="40" t="s">
        <v>347</v>
      </c>
      <c r="AY121" s="40" t="s">
        <v>347</v>
      </c>
      <c r="AZ121" s="40" t="s">
        <v>347</v>
      </c>
      <c r="BA121" s="40" t="s">
        <v>347</v>
      </c>
      <c r="BB121" s="40" t="s">
        <v>347</v>
      </c>
      <c r="BC121" s="40" t="s">
        <v>348</v>
      </c>
      <c r="BD121" s="40" t="s">
        <v>348</v>
      </c>
      <c r="BE121" s="40" t="s">
        <v>348</v>
      </c>
      <c r="BF121" s="41" t="s">
        <v>348</v>
      </c>
      <c r="BG121" s="42" t="s">
        <v>348</v>
      </c>
      <c r="BH121" s="40" t="s">
        <v>348</v>
      </c>
      <c r="BI121" s="40" t="s">
        <v>348</v>
      </c>
      <c r="BJ121" s="40" t="s">
        <v>348</v>
      </c>
      <c r="BK121" s="40" t="s">
        <v>348</v>
      </c>
      <c r="BL121" s="40" t="s">
        <v>348</v>
      </c>
      <c r="BM121" s="40" t="s">
        <v>348</v>
      </c>
      <c r="BN121" s="40" t="s">
        <v>348</v>
      </c>
      <c r="BO121" s="40" t="s">
        <v>348</v>
      </c>
      <c r="BP121" s="41" t="s">
        <v>348</v>
      </c>
      <c r="BQ121" s="43" t="s">
        <v>348</v>
      </c>
      <c r="BR121" s="40" t="s">
        <v>348</v>
      </c>
      <c r="BS121" s="40" t="s">
        <v>348</v>
      </c>
      <c r="BT121" s="40" t="s">
        <v>348</v>
      </c>
      <c r="BU121" s="40" t="s">
        <v>348</v>
      </c>
      <c r="BV121" s="40" t="s">
        <v>348</v>
      </c>
      <c r="BW121" s="40" t="s">
        <v>348</v>
      </c>
      <c r="BX121" s="40" t="s">
        <v>348</v>
      </c>
      <c r="BY121" s="40" t="s">
        <v>348</v>
      </c>
      <c r="BZ121" s="41" t="s">
        <v>348</v>
      </c>
      <c r="CA121" s="42" t="s">
        <v>348</v>
      </c>
      <c r="CB121" s="40" t="s">
        <v>348</v>
      </c>
      <c r="CC121" s="40" t="s">
        <v>348</v>
      </c>
      <c r="CD121" s="40" t="s">
        <v>348</v>
      </c>
      <c r="CE121" s="40" t="s">
        <v>348</v>
      </c>
      <c r="CF121" s="40" t="s">
        <v>348</v>
      </c>
      <c r="CG121" s="40" t="s">
        <v>348</v>
      </c>
      <c r="CH121" s="40" t="s">
        <v>348</v>
      </c>
      <c r="CI121" s="40" t="s">
        <v>348</v>
      </c>
      <c r="CJ121" s="41" t="s">
        <v>348</v>
      </c>
      <c r="CK121" s="42" t="s">
        <v>348</v>
      </c>
      <c r="CL121" s="40" t="s">
        <v>348</v>
      </c>
      <c r="CM121" s="40" t="s">
        <v>348</v>
      </c>
      <c r="CN121" s="40" t="s">
        <v>348</v>
      </c>
      <c r="CO121" s="40" t="s">
        <v>348</v>
      </c>
      <c r="CP121" s="40" t="s">
        <v>348</v>
      </c>
      <c r="CQ121" s="40" t="s">
        <v>348</v>
      </c>
      <c r="CR121" s="40" t="s">
        <v>348</v>
      </c>
      <c r="CS121" s="40" t="s">
        <v>348</v>
      </c>
      <c r="CT121" s="44" t="s">
        <v>348</v>
      </c>
      <c r="CU121" s="32" t="s">
        <v>354</v>
      </c>
      <c r="CV121" s="47">
        <v>2</v>
      </c>
      <c r="CW121" s="47">
        <v>3</v>
      </c>
      <c r="CX121" s="47">
        <v>3</v>
      </c>
      <c r="CY121" s="55">
        <v>4</v>
      </c>
      <c r="CZ121" s="34" t="s">
        <v>354</v>
      </c>
      <c r="DA121" s="47">
        <f t="shared" si="77"/>
        <v>2</v>
      </c>
      <c r="DB121" s="47">
        <f t="shared" si="78"/>
        <v>6</v>
      </c>
      <c r="DC121" s="47">
        <f t="shared" si="79"/>
        <v>18</v>
      </c>
      <c r="DD121" s="179">
        <f t="shared" si="80"/>
        <v>72</v>
      </c>
      <c r="DE121" s="32">
        <v>30</v>
      </c>
      <c r="DF121" s="47">
        <v>50</v>
      </c>
      <c r="DG121" s="47">
        <v>90</v>
      </c>
      <c r="DH121" s="47">
        <v>150</v>
      </c>
      <c r="DI121" s="55">
        <v>450</v>
      </c>
      <c r="DJ121" s="174">
        <v>1</v>
      </c>
      <c r="DK121" s="49">
        <f t="shared" si="81"/>
        <v>0.83333333333333337</v>
      </c>
      <c r="DL121" s="49">
        <f t="shared" si="82"/>
        <v>0.5</v>
      </c>
      <c r="DM121" s="49">
        <f t="shared" si="83"/>
        <v>0.27777777777777779</v>
      </c>
      <c r="DN121" s="56">
        <f t="shared" si="84"/>
        <v>0.20833333333333334</v>
      </c>
      <c r="DO121" s="45" t="s">
        <v>376</v>
      </c>
      <c r="DP121" s="31"/>
      <c r="DQ121" s="46">
        <v>4</v>
      </c>
      <c r="DR121" s="32">
        <v>50</v>
      </c>
      <c r="DS121" s="47">
        <v>35</v>
      </c>
      <c r="DT121" s="47">
        <v>29</v>
      </c>
      <c r="DU121" s="47">
        <v>28</v>
      </c>
      <c r="DV121" s="47">
        <v>17</v>
      </c>
      <c r="DW121" s="47">
        <v>18</v>
      </c>
      <c r="DX121" s="47">
        <v>51</v>
      </c>
      <c r="DY121" s="47">
        <v>39</v>
      </c>
      <c r="DZ121" s="48">
        <f t="shared" si="85"/>
        <v>46</v>
      </c>
      <c r="EA121" s="32">
        <f>RANK(DR121,$DR$9:$DR$350,0)</f>
        <v>174</v>
      </c>
      <c r="EB121" s="47">
        <f>RANK(DS121,$DS$9:$DS$350,0)</f>
        <v>167</v>
      </c>
      <c r="EC121" s="47">
        <f>RANK(DT121,$DT$9:$DT$350,0)</f>
        <v>151</v>
      </c>
      <c r="ED121" s="47">
        <f>RANK(DU121,$DU$9:$DU$350,0)</f>
        <v>142</v>
      </c>
      <c r="EE121" s="47">
        <f>RANK(DV121,$DV$9:$DV$350,0)</f>
        <v>143</v>
      </c>
      <c r="EF121" s="47">
        <f>RANK(DW121,$DW$9:$DW$350,0)</f>
        <v>129</v>
      </c>
      <c r="EG121" s="47">
        <f>RANK(DX121,$DX$9:$DX$350,0)</f>
        <v>90</v>
      </c>
      <c r="EH121" s="47">
        <f>RANK(DY121,$DY$9:$DY$350,0)</f>
        <v>131</v>
      </c>
      <c r="EI121" s="48">
        <f>RANK(DZ121,$DZ$9:$DZ$350,0)</f>
        <v>189</v>
      </c>
      <c r="EJ121" s="32">
        <f>COUNTIFS($DR$9:$DR$350,"&gt;"&amp;DR121,$DO$9:$DO$350,DO121)+1</f>
        <v>35</v>
      </c>
      <c r="EK121" s="47">
        <f>COUNTIFS($DS$9:$DS$350,"&gt;"&amp;DS121,$DO$9:$DO$350,DO121)+1</f>
        <v>38</v>
      </c>
      <c r="EL121" s="47">
        <f>COUNTIFS($DT$9:$DT$350,"&gt;"&amp;DT121,$DO$9:$DO$350,DO121)+1</f>
        <v>41</v>
      </c>
      <c r="EM121" s="47">
        <f>COUNTIFS($DU$9:$DU$350,"&gt;"&amp;DU121,$DO$9:$DO$350,DO121)+1</f>
        <v>30</v>
      </c>
      <c r="EN121" s="47">
        <f>COUNTIFS($DV$9:$DV$350,"&gt;"&amp;DV121,$DO$9:$DO$350,DO121)+1</f>
        <v>34</v>
      </c>
      <c r="EO121" s="47">
        <f>COUNTIFS($DW$9:$DW$350,"&gt;"&amp;DW121,$DO$9:$DO$350,DO121)+1</f>
        <v>33</v>
      </c>
      <c r="EP121" s="47">
        <f>COUNTIFS($DX$9:$DX$350,"&gt;"&amp;DX121,$DO$9:$DO$350,DO121)+1</f>
        <v>39</v>
      </c>
      <c r="EQ121" s="47">
        <f>COUNTIFS($DY$9:$DY$350,"&gt;"&amp;DY121,$DO$9:$DO$350,DO121)+1</f>
        <v>41</v>
      </c>
      <c r="ER121" s="48">
        <f>COUNTIFS($DZ$9:$DZ$350,"&gt;"&amp;DZ121,$DO$9:$DO$350,DO121)+1</f>
        <v>40</v>
      </c>
      <c r="ES121" s="164">
        <f t="shared" si="86"/>
        <v>0.88</v>
      </c>
      <c r="ET121" s="165">
        <f t="shared" si="87"/>
        <v>0.61</v>
      </c>
      <c r="EU121" s="165">
        <f t="shared" si="88"/>
        <v>0.51</v>
      </c>
      <c r="EV121" s="165">
        <f t="shared" si="89"/>
        <v>0.49</v>
      </c>
      <c r="EW121" s="165">
        <f t="shared" si="90"/>
        <v>0.3</v>
      </c>
      <c r="EX121" s="165">
        <f t="shared" si="91"/>
        <v>0.32</v>
      </c>
      <c r="EY121" s="165">
        <f t="shared" si="92"/>
        <v>0.89</v>
      </c>
      <c r="EZ121" s="165">
        <f t="shared" si="93"/>
        <v>0.68</v>
      </c>
      <c r="FA121" s="213">
        <f t="shared" si="94"/>
        <v>0.81</v>
      </c>
      <c r="FB121" s="164">
        <f>ROUND(((ES121-AVERAGE(ES$9:ES$350))/STDEVP(ES$9:ES$350)*10+50),2)</f>
        <v>46.26</v>
      </c>
      <c r="FC121" s="165">
        <f>ROUND(((ET121-AVERAGE(ET$9:ET$350))/STDEVP(ET$9:ET$350)*10+50),2)</f>
        <v>46.79</v>
      </c>
      <c r="FD121" s="165">
        <f>ROUND(((EU121-AVERAGE(EU$9:EU$350))/STDEVP(EU$9:EU$350)*10+50),2)</f>
        <v>47.27</v>
      </c>
      <c r="FE121" s="165">
        <f>ROUND(((EV121-AVERAGE(EV$9:EV$350))/STDEVP(EV$9:EV$350)*10+50),2)</f>
        <v>49.06</v>
      </c>
      <c r="FF121" s="165">
        <f>ROUND(((EW121-AVERAGE(EW$9:EW$350))/STDEVP(EW$9:EW$350)*10+50),2)</f>
        <v>46.76</v>
      </c>
      <c r="FG121" s="165">
        <f>ROUND(((EX121-AVERAGE(EX$9:EX$350))/STDEVP(EX$9:EX$350)*10+50),2)</f>
        <v>48.83</v>
      </c>
      <c r="FH121" s="165">
        <f>ROUND(((EY121-AVERAGE(EY$9:EY$350))/STDEVP(EY$9:EY$350)*10+50),2)</f>
        <v>57.5</v>
      </c>
      <c r="FI121" s="165">
        <f>ROUND(((EZ121-AVERAGE(EZ$9:EZ$350))/STDEVP(EZ$9:EZ$350)*10+50),2)</f>
        <v>51.38</v>
      </c>
      <c r="FJ121" s="166">
        <f>ROUND(((FA121-AVERAGE(FA$9:FA$350))/STDEVP(FA$9:FA$350)*10+50),2)</f>
        <v>44.13</v>
      </c>
      <c r="FK121" s="32">
        <f>RANK(FB121,$FB$9:$FB$350,0)</f>
        <v>213</v>
      </c>
      <c r="FL121" s="47">
        <f>RANK(FC121,$FC$9:$FC$350,0)</f>
        <v>176</v>
      </c>
      <c r="FM121" s="47">
        <f>RANK(FD121,$FD$9:$FD$350,0)</f>
        <v>177</v>
      </c>
      <c r="FN121" s="47">
        <f>RANK(FE121,$FE$9:$FE$350,0)</f>
        <v>150</v>
      </c>
      <c r="FO121" s="47">
        <f>RANK(FF121,$FF$9:$FF$350,0)</f>
        <v>144</v>
      </c>
      <c r="FP121" s="47">
        <f>RANK(FG121,$FG$9:$FG$350,0)</f>
        <v>120</v>
      </c>
      <c r="FQ121" s="47">
        <f>RANK(FH121,$FH$9:$FH$350,0)</f>
        <v>71</v>
      </c>
      <c r="FR121" s="47">
        <f>RANK(FI121,$FI$9:$FI$350,0)</f>
        <v>144</v>
      </c>
      <c r="FS121" s="48">
        <f>RANK(FJ121,$FJ$9:$FJ$350,0)</f>
        <v>208</v>
      </c>
      <c r="FT121" s="164">
        <f>ROUND(AVERAGEIF($DO$9:$DO$347,$DO121,$ES$9:$ES$347),2)</f>
        <v>0.95</v>
      </c>
      <c r="FU121" s="165">
        <f>ROUND(AVERAGEIF($DO$9:$DO$347,$DO121,$ET$9:$ET$347),2)</f>
        <v>0.69</v>
      </c>
      <c r="FV121" s="165">
        <f>ROUND(AVERAGEIF($DO$9:$DO$347,$DO121,$EU$9:$EU$347),2)</f>
        <v>0.66</v>
      </c>
      <c r="FW121" s="165">
        <f>ROUND(AVERAGEIF($DO$9:$DO$347,$DO121,$EV$9:$EV$347),2)</f>
        <v>0.52</v>
      </c>
      <c r="FX121" s="165">
        <f>ROUND(AVERAGEIF($DO$9:$DO$347,$DO121,$EW$9:$EW$347),2)</f>
        <v>0.32</v>
      </c>
      <c r="FY121" s="165">
        <f>ROUND(AVERAGEIF($DO$9:$DO$347,$DO121,$EX$9:$EX$347),2)</f>
        <v>0.34</v>
      </c>
      <c r="FZ121" s="165">
        <f>ROUND(AVERAGEIF($DO$9:$DO$347,$DO121,$EY$9:$EY$347),2)</f>
        <v>1.04</v>
      </c>
      <c r="GA121" s="165">
        <f>ROUND(AVERAGEIF($DO$9:$DO$347,$DO121,$EZ$9:$EZ$347),2)</f>
        <v>0.86</v>
      </c>
      <c r="GB121" s="166">
        <f>ROUND(AVERAGEIF($DO$9:$DO$347,$DO121,$FA$9:$FA$347),2)</f>
        <v>0.98</v>
      </c>
      <c r="GC121" s="239">
        <f t="shared" si="68"/>
        <v>-6.9999999999999951E-2</v>
      </c>
      <c r="GD121" s="243">
        <f t="shared" si="69"/>
        <v>-7.999999999999996E-2</v>
      </c>
      <c r="GE121" s="243">
        <f t="shared" si="70"/>
        <v>-0.15000000000000002</v>
      </c>
      <c r="GF121" s="243">
        <f t="shared" si="71"/>
        <v>-3.0000000000000027E-2</v>
      </c>
      <c r="GG121" s="243">
        <f t="shared" si="72"/>
        <v>-2.0000000000000018E-2</v>
      </c>
      <c r="GH121" s="243">
        <f t="shared" si="73"/>
        <v>-2.0000000000000018E-2</v>
      </c>
      <c r="GI121" s="243">
        <f t="shared" si="74"/>
        <v>-0.15000000000000002</v>
      </c>
      <c r="GJ121" s="243">
        <f t="shared" si="75"/>
        <v>-0.17999999999999994</v>
      </c>
      <c r="GK121" s="244">
        <f t="shared" si="76"/>
        <v>-0.16999999999999993</v>
      </c>
      <c r="GL121" s="238">
        <f>COUNTIFS($ES$9:$ES$350,"&gt;"&amp;ES121,$DO$9:$DO$350,$DO121)+1</f>
        <v>43</v>
      </c>
      <c r="GM121" s="240">
        <f>COUNTIFS($ET$9:$ET$350,"&gt;"&amp;ET121,$DO$9:$DO$350,$DO121)+1</f>
        <v>47</v>
      </c>
      <c r="GN121" s="240">
        <f>COUNTIFS($EU$9:$EU$350,"&gt;"&amp;EU121,$DO$9:$DO$350,$DO121)+1</f>
        <v>50</v>
      </c>
      <c r="GO121" s="240">
        <f>COUNTIFS($EV$9:$EV$350,"&gt;"&amp;EV121,$DO$9:$DO$350,$DO121)+1</f>
        <v>36</v>
      </c>
      <c r="GP121" s="240">
        <f>COUNTIFS($EW$9:$EW$350,"&gt;"&amp;EW121,$DO$9:$DO$350,$DO121)+1</f>
        <v>31</v>
      </c>
      <c r="GQ121" s="240">
        <f>COUNTIFS($EX$9:$EX$350,"&gt;"&amp;EX121,$DO$9:$DO$350,$DO121)+1</f>
        <v>32</v>
      </c>
      <c r="GR121" s="240">
        <f>COUNTIFS($EY$9:$EY$350,"&gt;"&amp;EY121,$DO$9:$DO$350,$DO121)+1</f>
        <v>46</v>
      </c>
      <c r="GS121" s="240">
        <f>COUNTIFS($EZ$9:$EZ$350,"&gt;"&amp;EZ121,$DO$9:$DO$350,$DO121)+1</f>
        <v>55</v>
      </c>
      <c r="GT121" s="241">
        <f>COUNTIFS($FA$9:$FA$350,"&gt;"&amp;FA121,$DO$9:$DO$350,$DO121)+1</f>
        <v>41</v>
      </c>
      <c r="GU121" s="167"/>
      <c r="GV121" s="49"/>
      <c r="GW121" s="49"/>
      <c r="GX121" s="49"/>
      <c r="GY121" s="49"/>
      <c r="GZ121" s="50"/>
      <c r="HA121" s="51"/>
      <c r="HB121" s="52"/>
      <c r="HC121" s="53"/>
      <c r="HD121" s="49"/>
      <c r="HE121" s="49"/>
      <c r="HF121" s="49"/>
      <c r="HG121" s="49"/>
      <c r="HH121" s="49"/>
      <c r="HI121" s="49"/>
      <c r="HJ121" s="144"/>
      <c r="HK121" s="51"/>
      <c r="HL121" s="49"/>
      <c r="HM121" s="49"/>
      <c r="HN121" s="49"/>
      <c r="HO121" s="49"/>
      <c r="HP121" s="49"/>
      <c r="HQ121" s="49"/>
      <c r="HR121" s="150"/>
      <c r="HS121" s="53"/>
      <c r="HT121" s="49"/>
      <c r="HU121" s="49"/>
      <c r="HV121" s="49"/>
      <c r="HW121" s="49"/>
      <c r="HX121" s="49"/>
      <c r="HY121" s="49"/>
      <c r="HZ121" s="144"/>
      <c r="IA121" s="51"/>
      <c r="IB121" s="49"/>
      <c r="IC121" s="49"/>
      <c r="ID121" s="49"/>
      <c r="IE121" s="49"/>
      <c r="IF121" s="49"/>
      <c r="IG121" s="49"/>
      <c r="IH121" s="49"/>
      <c r="II121" s="49"/>
      <c r="IJ121" s="49"/>
      <c r="IK121" s="49"/>
      <c r="IL121" s="49"/>
      <c r="IM121" s="150"/>
      <c r="IN121" s="51"/>
      <c r="IO121" s="49"/>
      <c r="IP121" s="49"/>
      <c r="IQ121" s="49"/>
      <c r="IR121" s="150"/>
      <c r="IS121" s="53"/>
      <c r="IT121" s="49"/>
      <c r="IU121" s="49"/>
      <c r="IV121" s="49"/>
      <c r="IW121" s="49"/>
      <c r="IX121" s="156"/>
      <c r="IY121" s="49"/>
      <c r="IZ121" s="49"/>
      <c r="JA121" s="49"/>
      <c r="JB121" s="49"/>
      <c r="JC121" s="49"/>
      <c r="JD121" s="49"/>
      <c r="JE121" s="49"/>
      <c r="JF121" s="49"/>
      <c r="JG121" s="156"/>
      <c r="JH121" s="49"/>
      <c r="JI121" s="49"/>
      <c r="JJ121" s="49"/>
      <c r="JK121" s="49"/>
      <c r="JL121" s="49"/>
      <c r="JM121" s="49"/>
      <c r="JN121" s="144"/>
      <c r="JO121" s="54"/>
      <c r="JP121" s="55"/>
      <c r="JQ121" s="51"/>
      <c r="JR121" s="49"/>
      <c r="JS121" s="47"/>
      <c r="JT121" s="47"/>
      <c r="JU121" s="47"/>
      <c r="JV121" s="245"/>
      <c r="JW121" s="53"/>
      <c r="JX121" s="49"/>
      <c r="JY121" s="49"/>
      <c r="JZ121" s="49"/>
      <c r="KA121" s="144"/>
      <c r="KB121" s="51"/>
      <c r="KC121" s="49"/>
      <c r="KD121" s="49"/>
      <c r="KE121" s="49"/>
      <c r="KF121" s="49"/>
      <c r="KG121" s="49"/>
      <c r="KH121" s="49"/>
      <c r="KI121" s="49"/>
      <c r="KJ121" s="150"/>
      <c r="KK121" s="53"/>
      <c r="KL121" s="49"/>
      <c r="KM121" s="49"/>
      <c r="KN121" s="49"/>
      <c r="KO121" s="49"/>
      <c r="KP121" s="49"/>
      <c r="KQ121" s="49"/>
      <c r="KR121" s="49"/>
      <c r="KS121" s="49"/>
      <c r="KT121" s="49"/>
      <c r="KU121" s="49"/>
      <c r="KV121" s="49"/>
      <c r="KW121" s="156"/>
      <c r="KX121" s="156"/>
      <c r="KY121" s="156"/>
      <c r="KZ121" s="49"/>
      <c r="LA121" s="49"/>
      <c r="LB121" s="49"/>
      <c r="LC121" s="49"/>
      <c r="LD121" s="49"/>
      <c r="LE121" s="156"/>
      <c r="LF121" s="49"/>
      <c r="LG121" s="49"/>
      <c r="LH121" s="49"/>
      <c r="LI121" s="49"/>
      <c r="LJ121" s="49"/>
      <c r="LK121" s="49"/>
      <c r="LL121" s="49"/>
      <c r="LM121" s="49"/>
      <c r="LN121" s="156"/>
      <c r="LO121" s="49"/>
      <c r="LP121" s="49"/>
      <c r="LQ121" s="49"/>
      <c r="LR121" s="49"/>
      <c r="LS121" s="49"/>
      <c r="LT121" s="49"/>
      <c r="LU121" s="56"/>
      <c r="LV121" s="35" t="s">
        <v>567</v>
      </c>
      <c r="LW121" s="36" t="s">
        <v>569</v>
      </c>
      <c r="LX121" s="203" t="s">
        <v>858</v>
      </c>
      <c r="LY121" s="204" t="s">
        <v>996</v>
      </c>
      <c r="LZ121" s="193"/>
      <c r="MA121" s="5" t="s">
        <v>1</v>
      </c>
    </row>
    <row r="122" spans="1:339" ht="17.25" customHeight="1" x14ac:dyDescent="0.15">
      <c r="A122" s="181">
        <v>114</v>
      </c>
      <c r="B122" s="242" t="s">
        <v>569</v>
      </c>
      <c r="C122" s="37"/>
      <c r="D122" s="37"/>
      <c r="E122" s="38" t="s">
        <v>345</v>
      </c>
      <c r="F122" s="36">
        <v>57</v>
      </c>
      <c r="G122" s="36" t="s">
        <v>346</v>
      </c>
      <c r="H122" s="36"/>
      <c r="I122" s="39" t="s">
        <v>348</v>
      </c>
      <c r="J122" s="40" t="s">
        <v>348</v>
      </c>
      <c r="K122" s="40" t="s">
        <v>348</v>
      </c>
      <c r="L122" s="40" t="s">
        <v>348</v>
      </c>
      <c r="M122" s="40" t="s">
        <v>348</v>
      </c>
      <c r="N122" s="40" t="s">
        <v>348</v>
      </c>
      <c r="O122" s="40" t="s">
        <v>348</v>
      </c>
      <c r="P122" s="40" t="s">
        <v>348</v>
      </c>
      <c r="Q122" s="40" t="s">
        <v>348</v>
      </c>
      <c r="R122" s="41" t="s">
        <v>348</v>
      </c>
      <c r="S122" s="42" t="s">
        <v>348</v>
      </c>
      <c r="T122" s="40" t="s">
        <v>348</v>
      </c>
      <c r="U122" s="40" t="s">
        <v>348</v>
      </c>
      <c r="V122" s="40" t="s">
        <v>348</v>
      </c>
      <c r="W122" s="40" t="s">
        <v>348</v>
      </c>
      <c r="X122" s="40" t="s">
        <v>348</v>
      </c>
      <c r="Y122" s="40" t="s">
        <v>348</v>
      </c>
      <c r="Z122" s="40" t="s">
        <v>348</v>
      </c>
      <c r="AA122" s="40" t="s">
        <v>348</v>
      </c>
      <c r="AB122" s="41" t="s">
        <v>348</v>
      </c>
      <c r="AC122" s="42" t="s">
        <v>348</v>
      </c>
      <c r="AD122" s="40" t="s">
        <v>348</v>
      </c>
      <c r="AE122" s="40" t="s">
        <v>348</v>
      </c>
      <c r="AF122" s="40" t="s">
        <v>348</v>
      </c>
      <c r="AG122" s="40" t="s">
        <v>348</v>
      </c>
      <c r="AH122" s="40" t="s">
        <v>348</v>
      </c>
      <c r="AI122" s="40" t="s">
        <v>348</v>
      </c>
      <c r="AJ122" s="40" t="s">
        <v>348</v>
      </c>
      <c r="AK122" s="40" t="s">
        <v>348</v>
      </c>
      <c r="AL122" s="41" t="s">
        <v>348</v>
      </c>
      <c r="AM122" s="42" t="s">
        <v>348</v>
      </c>
      <c r="AN122" s="40" t="s">
        <v>348</v>
      </c>
      <c r="AO122" s="40" t="s">
        <v>348</v>
      </c>
      <c r="AP122" s="40" t="s">
        <v>348</v>
      </c>
      <c r="AQ122" s="40" t="s">
        <v>348</v>
      </c>
      <c r="AR122" s="40" t="s">
        <v>348</v>
      </c>
      <c r="AS122" s="40" t="s">
        <v>347</v>
      </c>
      <c r="AT122" s="40" t="s">
        <v>347</v>
      </c>
      <c r="AU122" s="40" t="s">
        <v>347</v>
      </c>
      <c r="AV122" s="41" t="s">
        <v>348</v>
      </c>
      <c r="AW122" s="42" t="s">
        <v>348</v>
      </c>
      <c r="AX122" s="40" t="s">
        <v>348</v>
      </c>
      <c r="AY122" s="40" t="s">
        <v>348</v>
      </c>
      <c r="AZ122" s="40" t="s">
        <v>348</v>
      </c>
      <c r="BA122" s="40" t="s">
        <v>348</v>
      </c>
      <c r="BB122" s="40" t="s">
        <v>348</v>
      </c>
      <c r="BC122" s="40" t="s">
        <v>348</v>
      </c>
      <c r="BD122" s="40" t="s">
        <v>348</v>
      </c>
      <c r="BE122" s="40" t="s">
        <v>348</v>
      </c>
      <c r="BF122" s="41" t="s">
        <v>348</v>
      </c>
      <c r="BG122" s="42" t="s">
        <v>348</v>
      </c>
      <c r="BH122" s="40" t="s">
        <v>348</v>
      </c>
      <c r="BI122" s="40" t="s">
        <v>348</v>
      </c>
      <c r="BJ122" s="40" t="s">
        <v>348</v>
      </c>
      <c r="BK122" s="40" t="s">
        <v>348</v>
      </c>
      <c r="BL122" s="40" t="s">
        <v>348</v>
      </c>
      <c r="BM122" s="40" t="s">
        <v>348</v>
      </c>
      <c r="BN122" s="40" t="s">
        <v>348</v>
      </c>
      <c r="BO122" s="40" t="s">
        <v>348</v>
      </c>
      <c r="BP122" s="41" t="s">
        <v>348</v>
      </c>
      <c r="BQ122" s="43" t="s">
        <v>348</v>
      </c>
      <c r="BR122" s="40" t="s">
        <v>348</v>
      </c>
      <c r="BS122" s="40" t="s">
        <v>348</v>
      </c>
      <c r="BT122" s="40" t="s">
        <v>348</v>
      </c>
      <c r="BU122" s="40" t="s">
        <v>348</v>
      </c>
      <c r="BV122" s="40" t="s">
        <v>348</v>
      </c>
      <c r="BW122" s="40" t="s">
        <v>348</v>
      </c>
      <c r="BX122" s="40" t="s">
        <v>348</v>
      </c>
      <c r="BY122" s="40" t="s">
        <v>348</v>
      </c>
      <c r="BZ122" s="41" t="s">
        <v>348</v>
      </c>
      <c r="CA122" s="42" t="s">
        <v>348</v>
      </c>
      <c r="CB122" s="40" t="s">
        <v>348</v>
      </c>
      <c r="CC122" s="40" t="s">
        <v>348</v>
      </c>
      <c r="CD122" s="40" t="s">
        <v>348</v>
      </c>
      <c r="CE122" s="40" t="s">
        <v>348</v>
      </c>
      <c r="CF122" s="40" t="s">
        <v>348</v>
      </c>
      <c r="CG122" s="40" t="s">
        <v>348</v>
      </c>
      <c r="CH122" s="40" t="s">
        <v>348</v>
      </c>
      <c r="CI122" s="40" t="s">
        <v>348</v>
      </c>
      <c r="CJ122" s="41" t="s">
        <v>348</v>
      </c>
      <c r="CK122" s="42" t="s">
        <v>348</v>
      </c>
      <c r="CL122" s="40" t="s">
        <v>348</v>
      </c>
      <c r="CM122" s="40" t="s">
        <v>348</v>
      </c>
      <c r="CN122" s="40" t="s">
        <v>348</v>
      </c>
      <c r="CO122" s="40" t="s">
        <v>348</v>
      </c>
      <c r="CP122" s="40" t="s">
        <v>348</v>
      </c>
      <c r="CQ122" s="40" t="s">
        <v>348</v>
      </c>
      <c r="CR122" s="40" t="s">
        <v>348</v>
      </c>
      <c r="CS122" s="40" t="s">
        <v>348</v>
      </c>
      <c r="CT122" s="44" t="s">
        <v>348</v>
      </c>
      <c r="CU122" s="32" t="s">
        <v>354</v>
      </c>
      <c r="CV122" s="47">
        <v>2</v>
      </c>
      <c r="CW122" s="47">
        <v>3</v>
      </c>
      <c r="CX122" s="47">
        <v>3</v>
      </c>
      <c r="CY122" s="55">
        <v>4</v>
      </c>
      <c r="CZ122" s="34" t="s">
        <v>354</v>
      </c>
      <c r="DA122" s="47">
        <f t="shared" si="77"/>
        <v>2</v>
      </c>
      <c r="DB122" s="47">
        <f t="shared" si="78"/>
        <v>6</v>
      </c>
      <c r="DC122" s="47">
        <f t="shared" si="79"/>
        <v>18</v>
      </c>
      <c r="DD122" s="179">
        <f t="shared" si="80"/>
        <v>72</v>
      </c>
      <c r="DE122" s="32">
        <v>30</v>
      </c>
      <c r="DF122" s="47">
        <v>50</v>
      </c>
      <c r="DG122" s="47">
        <v>90</v>
      </c>
      <c r="DH122" s="47">
        <v>150</v>
      </c>
      <c r="DI122" s="55">
        <v>450</v>
      </c>
      <c r="DJ122" s="174">
        <v>1</v>
      </c>
      <c r="DK122" s="49">
        <f t="shared" si="81"/>
        <v>0.83333333333333337</v>
      </c>
      <c r="DL122" s="49">
        <f t="shared" si="82"/>
        <v>0.5</v>
      </c>
      <c r="DM122" s="49">
        <f t="shared" si="83"/>
        <v>0.27777777777777779</v>
      </c>
      <c r="DN122" s="56">
        <f t="shared" si="84"/>
        <v>0.20833333333333334</v>
      </c>
      <c r="DO122" s="45" t="s">
        <v>350</v>
      </c>
      <c r="DP122" s="31"/>
      <c r="DQ122" s="46">
        <v>4</v>
      </c>
      <c r="DR122" s="32">
        <v>63</v>
      </c>
      <c r="DS122" s="47">
        <v>25</v>
      </c>
      <c r="DT122" s="47">
        <v>31</v>
      </c>
      <c r="DU122" s="47">
        <v>33</v>
      </c>
      <c r="DV122" s="47">
        <v>12</v>
      </c>
      <c r="DW122" s="47">
        <v>9</v>
      </c>
      <c r="DX122" s="47">
        <v>13</v>
      </c>
      <c r="DY122" s="47">
        <v>8</v>
      </c>
      <c r="DZ122" s="48">
        <f t="shared" si="85"/>
        <v>43</v>
      </c>
      <c r="EA122" s="32">
        <f>RANK(DR122,$DR$9:$DR$350,0)</f>
        <v>122</v>
      </c>
      <c r="EB122" s="47">
        <f>RANK(DS122,$DS$9:$DS$350,0)</f>
        <v>210</v>
      </c>
      <c r="EC122" s="47">
        <f>RANK(DT122,$DT$9:$DT$350,0)</f>
        <v>138</v>
      </c>
      <c r="ED122" s="47">
        <f>RANK(DU122,$DU$9:$DU$350,0)</f>
        <v>114</v>
      </c>
      <c r="EE122" s="47">
        <f>RANK(DV122,$DV$9:$DV$350,0)</f>
        <v>190</v>
      </c>
      <c r="EF122" s="47">
        <f>RANK(DW122,$DW$9:$DW$350,0)</f>
        <v>213</v>
      </c>
      <c r="EG122" s="47">
        <f>RANK(DX122,$DX$9:$DX$350,0)</f>
        <v>249</v>
      </c>
      <c r="EH122" s="47">
        <f>RANK(DY122,$DY$9:$DY$350,0)</f>
        <v>270</v>
      </c>
      <c r="EI122" s="48">
        <f>RANK(DZ122,$DZ$9:$DZ$350,0)</f>
        <v>197</v>
      </c>
      <c r="EJ122" s="32">
        <f>COUNTIFS($DR$9:$DR$350,"&gt;"&amp;DR122,$DO$9:$DO$350,DO122)+1</f>
        <v>32</v>
      </c>
      <c r="EK122" s="47">
        <f>COUNTIFS($DS$9:$DS$350,"&gt;"&amp;DS122,$DO$9:$DO$350,DO122)+1</f>
        <v>28</v>
      </c>
      <c r="EL122" s="47">
        <f>COUNTIFS($DT$9:$DT$350,"&gt;"&amp;DT122,$DO$9:$DO$350,DO122)+1</f>
        <v>39</v>
      </c>
      <c r="EM122" s="47">
        <f>COUNTIFS($DU$9:$DU$350,"&gt;"&amp;DU122,$DO$9:$DO$350,DO122)+1</f>
        <v>39</v>
      </c>
      <c r="EN122" s="47">
        <f>COUNTIFS($DV$9:$DV$350,"&gt;"&amp;DV122,$DO$9:$DO$350,DO122)+1</f>
        <v>37</v>
      </c>
      <c r="EO122" s="47">
        <f>COUNTIFS($DW$9:$DW$350,"&gt;"&amp;DW122,$DO$9:$DO$350,DO122)+1</f>
        <v>37</v>
      </c>
      <c r="EP122" s="47">
        <f>COUNTIFS($DX$9:$DX$350,"&gt;"&amp;DX122,$DO$9:$DO$350,DO122)+1</f>
        <v>31</v>
      </c>
      <c r="EQ122" s="47">
        <f>COUNTIFS($DY$9:$DY$350,"&gt;"&amp;DY122,$DO$9:$DO$350,DO122)+1</f>
        <v>32</v>
      </c>
      <c r="ER122" s="48">
        <f>COUNTIFS($DZ$9:$DZ$350,"&gt;"&amp;DZ122,$DO$9:$DO$350,DO122)+1</f>
        <v>38</v>
      </c>
      <c r="ES122" s="164">
        <f t="shared" si="86"/>
        <v>1.1100000000000001</v>
      </c>
      <c r="ET122" s="165">
        <f t="shared" si="87"/>
        <v>0.44</v>
      </c>
      <c r="EU122" s="165">
        <f t="shared" si="88"/>
        <v>0.54</v>
      </c>
      <c r="EV122" s="165">
        <f t="shared" si="89"/>
        <v>0.57999999999999996</v>
      </c>
      <c r="EW122" s="165">
        <f t="shared" si="90"/>
        <v>0.21</v>
      </c>
      <c r="EX122" s="165">
        <f t="shared" si="91"/>
        <v>0.16</v>
      </c>
      <c r="EY122" s="165">
        <f t="shared" si="92"/>
        <v>0.23</v>
      </c>
      <c r="EZ122" s="165">
        <f t="shared" si="93"/>
        <v>0.14000000000000001</v>
      </c>
      <c r="FA122" s="213">
        <f t="shared" si="94"/>
        <v>0.75</v>
      </c>
      <c r="FB122" s="164">
        <f>ROUND(((ES122-AVERAGE(ES$9:ES$350))/STDEVP(ES$9:ES$350)*10+50),2)</f>
        <v>54.75</v>
      </c>
      <c r="FC122" s="165">
        <f>ROUND(((ET122-AVERAGE(ET$9:ET$350))/STDEVP(ET$9:ET$350)*10+50),2)</f>
        <v>42.03</v>
      </c>
      <c r="FD122" s="165">
        <f>ROUND(((EU122-AVERAGE(EU$9:EU$350))/STDEVP(EU$9:EU$350)*10+50),2)</f>
        <v>48.44</v>
      </c>
      <c r="FE122" s="165">
        <f>ROUND(((EV122-AVERAGE(EV$9:EV$350))/STDEVP(EV$9:EV$350)*10+50),2)</f>
        <v>53.64</v>
      </c>
      <c r="FF122" s="165">
        <f>ROUND(((EW122-AVERAGE(EW$9:EW$350))/STDEVP(EW$9:EW$350)*10+50),2)</f>
        <v>43.7</v>
      </c>
      <c r="FG122" s="165">
        <f>ROUND(((EX122-AVERAGE(EX$9:EX$350))/STDEVP(EX$9:EX$350)*10+50),2)</f>
        <v>43.16</v>
      </c>
      <c r="FH122" s="165">
        <f>ROUND(((EY122-AVERAGE(EY$9:EY$350))/STDEVP(EY$9:EY$350)*10+50),2)</f>
        <v>37.659999999999997</v>
      </c>
      <c r="FI122" s="165">
        <f>ROUND(((EZ122-AVERAGE(EZ$9:EZ$350))/STDEVP(EZ$9:EZ$350)*10+50),2)</f>
        <v>35.200000000000003</v>
      </c>
      <c r="FJ122" s="166">
        <f>ROUND(((FA122-AVERAGE(FA$9:FA$350))/STDEVP(FA$9:FA$350)*10+50),2)</f>
        <v>42</v>
      </c>
      <c r="FK122" s="32">
        <f>RANK(FB122,$FB$9:$FB$350,0)</f>
        <v>101</v>
      </c>
      <c r="FL122" s="47">
        <f>RANK(FC122,$FC$9:$FC$350,0)</f>
        <v>230</v>
      </c>
      <c r="FM122" s="47">
        <f>RANK(FD122,$FD$9:$FD$350,0)</f>
        <v>161</v>
      </c>
      <c r="FN122" s="47">
        <f>RANK(FE122,$FE$9:$FE$350,0)</f>
        <v>87</v>
      </c>
      <c r="FO122" s="47">
        <f>RANK(FF122,$FF$9:$FF$350,0)</f>
        <v>231</v>
      </c>
      <c r="FP122" s="47">
        <f>RANK(FG122,$FG$9:$FG$350,0)</f>
        <v>247</v>
      </c>
      <c r="FQ122" s="47">
        <f>RANK(FH122,$FH$9:$FH$350,0)</f>
        <v>292</v>
      </c>
      <c r="FR122" s="47">
        <f>RANK(FI122,$FI$9:$FI$350,0)</f>
        <v>299</v>
      </c>
      <c r="FS122" s="48">
        <f>RANK(FJ122,$FJ$9:$FJ$350,0)</f>
        <v>258</v>
      </c>
      <c r="FT122" s="164">
        <f>ROUND(AVERAGEIF($DO$9:$DO$347,$DO122,$ES$9:$ES$347),2)</f>
        <v>1.1599999999999999</v>
      </c>
      <c r="FU122" s="165">
        <f>ROUND(AVERAGEIF($DO$9:$DO$347,$DO122,$ET$9:$ET$347),2)</f>
        <v>0.45</v>
      </c>
      <c r="FV122" s="165">
        <f>ROUND(AVERAGEIF($DO$9:$DO$347,$DO122,$EU$9:$EU$347),2)</f>
        <v>0.66</v>
      </c>
      <c r="FW122" s="165">
        <f>ROUND(AVERAGEIF($DO$9:$DO$347,$DO122,$EV$9:$EV$347),2)</f>
        <v>0.73</v>
      </c>
      <c r="FX122" s="165">
        <f>ROUND(AVERAGEIF($DO$9:$DO$347,$DO122,$EW$9:$EW$347),2)</f>
        <v>0.26</v>
      </c>
      <c r="FY122" s="165">
        <f>ROUND(AVERAGEIF($DO$9:$DO$347,$DO122,$EX$9:$EX$347),2)</f>
        <v>0.2</v>
      </c>
      <c r="FZ122" s="165">
        <f>ROUND(AVERAGEIF($DO$9:$DO$347,$DO122,$EY$9:$EY$347),2)</f>
        <v>0.28000000000000003</v>
      </c>
      <c r="GA122" s="165">
        <f>ROUND(AVERAGEIF($DO$9:$DO$347,$DO122,$EZ$9:$EZ$347),2)</f>
        <v>0.23</v>
      </c>
      <c r="GB122" s="166">
        <f>ROUND(AVERAGEIF($DO$9:$DO$347,$DO122,$FA$9:$FA$347),2)</f>
        <v>0.92</v>
      </c>
      <c r="GC122" s="239">
        <f t="shared" si="68"/>
        <v>-4.9999999999999822E-2</v>
      </c>
      <c r="GD122" s="243">
        <f t="shared" si="69"/>
        <v>-1.0000000000000009E-2</v>
      </c>
      <c r="GE122" s="243">
        <f t="shared" si="70"/>
        <v>-0.12</v>
      </c>
      <c r="GF122" s="243">
        <f t="shared" si="71"/>
        <v>-0.15000000000000002</v>
      </c>
      <c r="GG122" s="243">
        <f t="shared" si="72"/>
        <v>-5.0000000000000017E-2</v>
      </c>
      <c r="GH122" s="243">
        <f t="shared" si="73"/>
        <v>-4.0000000000000008E-2</v>
      </c>
      <c r="GI122" s="243">
        <f t="shared" si="74"/>
        <v>-5.0000000000000017E-2</v>
      </c>
      <c r="GJ122" s="243">
        <f t="shared" si="75"/>
        <v>-0.09</v>
      </c>
      <c r="GK122" s="244">
        <f t="shared" si="76"/>
        <v>-0.17000000000000004</v>
      </c>
      <c r="GL122" s="238">
        <f>COUNTIFS($ES$9:$ES$350,"&gt;"&amp;ES122,$DO$9:$DO$350,$DO122)+1</f>
        <v>42</v>
      </c>
      <c r="GM122" s="240">
        <f>COUNTIFS($ET$9:$ET$350,"&gt;"&amp;ET122,$DO$9:$DO$350,$DO122)+1</f>
        <v>34</v>
      </c>
      <c r="GN122" s="240">
        <f>COUNTIFS($EU$9:$EU$350,"&gt;"&amp;EU122,$DO$9:$DO$350,$DO122)+1</f>
        <v>48</v>
      </c>
      <c r="GO122" s="240">
        <f>COUNTIFS($EV$9:$EV$350,"&gt;"&amp;EV122,$DO$9:$DO$350,$DO122)+1</f>
        <v>47</v>
      </c>
      <c r="GP122" s="240">
        <f>COUNTIFS($EW$9:$EW$350,"&gt;"&amp;EW122,$DO$9:$DO$350,$DO122)+1</f>
        <v>49</v>
      </c>
      <c r="GQ122" s="240">
        <f>COUNTIFS($EX$9:$EX$350,"&gt;"&amp;EX122,$DO$9:$DO$350,$DO122)+1</f>
        <v>49</v>
      </c>
      <c r="GR122" s="240">
        <f>COUNTIFS($EY$9:$EY$350,"&gt;"&amp;EY122,$DO$9:$DO$350,$DO122)+1</f>
        <v>42</v>
      </c>
      <c r="GS122" s="240">
        <f>COUNTIFS($EZ$9:$EZ$350,"&gt;"&amp;EZ122,$DO$9:$DO$350,$DO122)+1</f>
        <v>48</v>
      </c>
      <c r="GT122" s="241">
        <f>COUNTIFS($FA$9:$FA$350,"&gt;"&amp;FA122,$DO$9:$DO$350,$DO122)+1</f>
        <v>51</v>
      </c>
      <c r="GU122" s="167"/>
      <c r="GV122" s="49"/>
      <c r="GW122" s="49"/>
      <c r="GX122" s="49"/>
      <c r="GY122" s="49"/>
      <c r="GZ122" s="50"/>
      <c r="HA122" s="51"/>
      <c r="HB122" s="52"/>
      <c r="HC122" s="53"/>
      <c r="HD122" s="49"/>
      <c r="HE122" s="49"/>
      <c r="HF122" s="49"/>
      <c r="HG122" s="49"/>
      <c r="HH122" s="49"/>
      <c r="HI122" s="49"/>
      <c r="HJ122" s="144"/>
      <c r="HK122" s="51"/>
      <c r="HL122" s="49"/>
      <c r="HM122" s="49"/>
      <c r="HN122" s="49"/>
      <c r="HO122" s="49"/>
      <c r="HP122" s="49"/>
      <c r="HQ122" s="49"/>
      <c r="HR122" s="150"/>
      <c r="HS122" s="53"/>
      <c r="HT122" s="49"/>
      <c r="HU122" s="49"/>
      <c r="HV122" s="49"/>
      <c r="HW122" s="49"/>
      <c r="HX122" s="49"/>
      <c r="HY122" s="49"/>
      <c r="HZ122" s="144"/>
      <c r="IA122" s="51"/>
      <c r="IB122" s="49"/>
      <c r="IC122" s="49"/>
      <c r="ID122" s="49"/>
      <c r="IE122" s="49"/>
      <c r="IF122" s="49"/>
      <c r="IG122" s="49"/>
      <c r="IH122" s="49"/>
      <c r="II122" s="49"/>
      <c r="IJ122" s="49"/>
      <c r="IK122" s="49"/>
      <c r="IL122" s="49"/>
      <c r="IM122" s="150"/>
      <c r="IN122" s="51"/>
      <c r="IO122" s="49"/>
      <c r="IP122" s="49"/>
      <c r="IQ122" s="49"/>
      <c r="IR122" s="150"/>
      <c r="IS122" s="53"/>
      <c r="IT122" s="49"/>
      <c r="IU122" s="49"/>
      <c r="IV122" s="49"/>
      <c r="IW122" s="49"/>
      <c r="IX122" s="156"/>
      <c r="IY122" s="49"/>
      <c r="IZ122" s="49"/>
      <c r="JA122" s="49"/>
      <c r="JB122" s="49"/>
      <c r="JC122" s="49"/>
      <c r="JD122" s="49"/>
      <c r="JE122" s="49"/>
      <c r="JF122" s="49"/>
      <c r="JG122" s="156"/>
      <c r="JH122" s="49"/>
      <c r="JI122" s="49"/>
      <c r="JJ122" s="49"/>
      <c r="JK122" s="49"/>
      <c r="JL122" s="49"/>
      <c r="JM122" s="49"/>
      <c r="JN122" s="144"/>
      <c r="JO122" s="54"/>
      <c r="JP122" s="55"/>
      <c r="JQ122" s="51"/>
      <c r="JR122" s="49"/>
      <c r="JS122" s="47"/>
      <c r="JT122" s="47"/>
      <c r="JU122" s="47"/>
      <c r="JV122" s="245"/>
      <c r="JW122" s="53"/>
      <c r="JX122" s="49"/>
      <c r="JY122" s="49"/>
      <c r="JZ122" s="49"/>
      <c r="KA122" s="144"/>
      <c r="KB122" s="51"/>
      <c r="KC122" s="49"/>
      <c r="KD122" s="49"/>
      <c r="KE122" s="49"/>
      <c r="KF122" s="49"/>
      <c r="KG122" s="49"/>
      <c r="KH122" s="49"/>
      <c r="KI122" s="49"/>
      <c r="KJ122" s="150"/>
      <c r="KK122" s="53"/>
      <c r="KL122" s="49"/>
      <c r="KM122" s="49"/>
      <c r="KN122" s="49"/>
      <c r="KO122" s="49"/>
      <c r="KP122" s="49"/>
      <c r="KQ122" s="49"/>
      <c r="KR122" s="49"/>
      <c r="KS122" s="49"/>
      <c r="KT122" s="49"/>
      <c r="KU122" s="49"/>
      <c r="KV122" s="49"/>
      <c r="KW122" s="156"/>
      <c r="KX122" s="156"/>
      <c r="KY122" s="156"/>
      <c r="KZ122" s="49"/>
      <c r="LA122" s="49"/>
      <c r="LB122" s="49"/>
      <c r="LC122" s="49"/>
      <c r="LD122" s="49"/>
      <c r="LE122" s="156"/>
      <c r="LF122" s="49"/>
      <c r="LG122" s="49"/>
      <c r="LH122" s="49"/>
      <c r="LI122" s="49"/>
      <c r="LJ122" s="49"/>
      <c r="LK122" s="49"/>
      <c r="LL122" s="49"/>
      <c r="LM122" s="49"/>
      <c r="LN122" s="156"/>
      <c r="LO122" s="49"/>
      <c r="LP122" s="49"/>
      <c r="LQ122" s="49"/>
      <c r="LR122" s="49"/>
      <c r="LS122" s="49"/>
      <c r="LT122" s="49"/>
      <c r="LU122" s="56"/>
      <c r="LV122" s="35" t="s">
        <v>568</v>
      </c>
      <c r="LW122" s="36" t="s">
        <v>570</v>
      </c>
      <c r="LX122" s="203" t="s">
        <v>862</v>
      </c>
      <c r="LY122" s="204" t="s">
        <v>996</v>
      </c>
      <c r="LZ122" s="193"/>
      <c r="MA122" s="5" t="s">
        <v>1</v>
      </c>
    </row>
    <row r="123" spans="1:339" ht="17.25" customHeight="1" x14ac:dyDescent="0.15">
      <c r="A123" s="181">
        <v>115</v>
      </c>
      <c r="B123" s="242" t="s">
        <v>570</v>
      </c>
      <c r="C123" s="37"/>
      <c r="D123" s="37"/>
      <c r="E123" s="38" t="s">
        <v>345</v>
      </c>
      <c r="F123" s="36">
        <v>57</v>
      </c>
      <c r="G123" s="36" t="s">
        <v>373</v>
      </c>
      <c r="H123" s="36"/>
      <c r="I123" s="39" t="s">
        <v>348</v>
      </c>
      <c r="J123" s="40" t="s">
        <v>348</v>
      </c>
      <c r="K123" s="40" t="s">
        <v>348</v>
      </c>
      <c r="L123" s="40" t="s">
        <v>348</v>
      </c>
      <c r="M123" s="40" t="s">
        <v>348</v>
      </c>
      <c r="N123" s="40" t="s">
        <v>348</v>
      </c>
      <c r="O123" s="40" t="s">
        <v>348</v>
      </c>
      <c r="P123" s="40" t="s">
        <v>348</v>
      </c>
      <c r="Q123" s="40" t="s">
        <v>348</v>
      </c>
      <c r="R123" s="41" t="s">
        <v>348</v>
      </c>
      <c r="S123" s="42" t="s">
        <v>348</v>
      </c>
      <c r="T123" s="40" t="s">
        <v>348</v>
      </c>
      <c r="U123" s="40" t="s">
        <v>348</v>
      </c>
      <c r="V123" s="40" t="s">
        <v>348</v>
      </c>
      <c r="W123" s="40" t="s">
        <v>348</v>
      </c>
      <c r="X123" s="40" t="s">
        <v>348</v>
      </c>
      <c r="Y123" s="40" t="s">
        <v>348</v>
      </c>
      <c r="Z123" s="40" t="s">
        <v>348</v>
      </c>
      <c r="AA123" s="40" t="s">
        <v>348</v>
      </c>
      <c r="AB123" s="41" t="s">
        <v>348</v>
      </c>
      <c r="AC123" s="42" t="s">
        <v>348</v>
      </c>
      <c r="AD123" s="40" t="s">
        <v>348</v>
      </c>
      <c r="AE123" s="40" t="s">
        <v>348</v>
      </c>
      <c r="AF123" s="40" t="s">
        <v>348</v>
      </c>
      <c r="AG123" s="40" t="s">
        <v>348</v>
      </c>
      <c r="AH123" s="40" t="s">
        <v>348</v>
      </c>
      <c r="AI123" s="40" t="s">
        <v>348</v>
      </c>
      <c r="AJ123" s="40" t="s">
        <v>348</v>
      </c>
      <c r="AK123" s="40" t="s">
        <v>348</v>
      </c>
      <c r="AL123" s="41" t="s">
        <v>348</v>
      </c>
      <c r="AM123" s="42" t="s">
        <v>348</v>
      </c>
      <c r="AN123" s="40" t="s">
        <v>348</v>
      </c>
      <c r="AO123" s="40" t="s">
        <v>348</v>
      </c>
      <c r="AP123" s="40" t="s">
        <v>348</v>
      </c>
      <c r="AQ123" s="40" t="s">
        <v>348</v>
      </c>
      <c r="AR123" s="40" t="s">
        <v>348</v>
      </c>
      <c r="AS123" s="40" t="s">
        <v>347</v>
      </c>
      <c r="AT123" s="40" t="s">
        <v>347</v>
      </c>
      <c r="AU123" s="40" t="s">
        <v>347</v>
      </c>
      <c r="AV123" s="41" t="s">
        <v>348</v>
      </c>
      <c r="AW123" s="42" t="s">
        <v>348</v>
      </c>
      <c r="AX123" s="40" t="s">
        <v>348</v>
      </c>
      <c r="AY123" s="40" t="s">
        <v>348</v>
      </c>
      <c r="AZ123" s="40" t="s">
        <v>348</v>
      </c>
      <c r="BA123" s="40" t="s">
        <v>348</v>
      </c>
      <c r="BB123" s="40" t="s">
        <v>348</v>
      </c>
      <c r="BC123" s="40" t="s">
        <v>348</v>
      </c>
      <c r="BD123" s="40" t="s">
        <v>348</v>
      </c>
      <c r="BE123" s="40" t="s">
        <v>348</v>
      </c>
      <c r="BF123" s="41" t="s">
        <v>348</v>
      </c>
      <c r="BG123" s="42" t="s">
        <v>348</v>
      </c>
      <c r="BH123" s="40" t="s">
        <v>348</v>
      </c>
      <c r="BI123" s="40" t="s">
        <v>348</v>
      </c>
      <c r="BJ123" s="40" t="s">
        <v>348</v>
      </c>
      <c r="BK123" s="40" t="s">
        <v>348</v>
      </c>
      <c r="BL123" s="40" t="s">
        <v>348</v>
      </c>
      <c r="BM123" s="40" t="s">
        <v>348</v>
      </c>
      <c r="BN123" s="40" t="s">
        <v>348</v>
      </c>
      <c r="BO123" s="40" t="s">
        <v>348</v>
      </c>
      <c r="BP123" s="41" t="s">
        <v>348</v>
      </c>
      <c r="BQ123" s="43" t="s">
        <v>348</v>
      </c>
      <c r="BR123" s="40" t="s">
        <v>348</v>
      </c>
      <c r="BS123" s="40" t="s">
        <v>348</v>
      </c>
      <c r="BT123" s="40" t="s">
        <v>348</v>
      </c>
      <c r="BU123" s="40" t="s">
        <v>348</v>
      </c>
      <c r="BV123" s="40" t="s">
        <v>348</v>
      </c>
      <c r="BW123" s="40" t="s">
        <v>348</v>
      </c>
      <c r="BX123" s="40" t="s">
        <v>348</v>
      </c>
      <c r="BY123" s="40" t="s">
        <v>348</v>
      </c>
      <c r="BZ123" s="41" t="s">
        <v>348</v>
      </c>
      <c r="CA123" s="42" t="s">
        <v>348</v>
      </c>
      <c r="CB123" s="40" t="s">
        <v>348</v>
      </c>
      <c r="CC123" s="40" t="s">
        <v>348</v>
      </c>
      <c r="CD123" s="40" t="s">
        <v>348</v>
      </c>
      <c r="CE123" s="40" t="s">
        <v>348</v>
      </c>
      <c r="CF123" s="40" t="s">
        <v>348</v>
      </c>
      <c r="CG123" s="40" t="s">
        <v>348</v>
      </c>
      <c r="CH123" s="40" t="s">
        <v>348</v>
      </c>
      <c r="CI123" s="40" t="s">
        <v>348</v>
      </c>
      <c r="CJ123" s="41" t="s">
        <v>348</v>
      </c>
      <c r="CK123" s="42" t="s">
        <v>348</v>
      </c>
      <c r="CL123" s="40" t="s">
        <v>348</v>
      </c>
      <c r="CM123" s="40" t="s">
        <v>348</v>
      </c>
      <c r="CN123" s="40" t="s">
        <v>348</v>
      </c>
      <c r="CO123" s="40" t="s">
        <v>348</v>
      </c>
      <c r="CP123" s="40" t="s">
        <v>348</v>
      </c>
      <c r="CQ123" s="40" t="s">
        <v>348</v>
      </c>
      <c r="CR123" s="40" t="s">
        <v>348</v>
      </c>
      <c r="CS123" s="40" t="s">
        <v>348</v>
      </c>
      <c r="CT123" s="44" t="s">
        <v>348</v>
      </c>
      <c r="CU123" s="32" t="s">
        <v>354</v>
      </c>
      <c r="CV123" s="47">
        <v>2</v>
      </c>
      <c r="CW123" s="47">
        <v>3</v>
      </c>
      <c r="CX123" s="47">
        <v>3</v>
      </c>
      <c r="CY123" s="55">
        <v>4</v>
      </c>
      <c r="CZ123" s="34" t="s">
        <v>354</v>
      </c>
      <c r="DA123" s="47">
        <f t="shared" si="77"/>
        <v>2</v>
      </c>
      <c r="DB123" s="47">
        <f t="shared" si="78"/>
        <v>6</v>
      </c>
      <c r="DC123" s="47">
        <f t="shared" si="79"/>
        <v>18</v>
      </c>
      <c r="DD123" s="179">
        <f t="shared" si="80"/>
        <v>72</v>
      </c>
      <c r="DE123" s="32">
        <v>300</v>
      </c>
      <c r="DF123" s="47">
        <v>450</v>
      </c>
      <c r="DG123" s="47">
        <v>900</v>
      </c>
      <c r="DH123" s="47">
        <v>1500</v>
      </c>
      <c r="DI123" s="55">
        <v>4500</v>
      </c>
      <c r="DJ123" s="174">
        <v>1</v>
      </c>
      <c r="DK123" s="49">
        <f t="shared" si="81"/>
        <v>0.75</v>
      </c>
      <c r="DL123" s="49">
        <f t="shared" si="82"/>
        <v>0.5</v>
      </c>
      <c r="DM123" s="49">
        <f t="shared" si="83"/>
        <v>0.27777777777777773</v>
      </c>
      <c r="DN123" s="56">
        <f t="shared" si="84"/>
        <v>0.20833333333333334</v>
      </c>
      <c r="DO123" s="45" t="s">
        <v>363</v>
      </c>
      <c r="DP123" s="31" t="s">
        <v>484</v>
      </c>
      <c r="DQ123" s="46">
        <v>4</v>
      </c>
      <c r="DR123" s="32">
        <v>40</v>
      </c>
      <c r="DS123" s="47">
        <v>69</v>
      </c>
      <c r="DT123" s="47">
        <v>22</v>
      </c>
      <c r="DU123" s="47">
        <v>15</v>
      </c>
      <c r="DV123" s="47">
        <v>79</v>
      </c>
      <c r="DW123" s="47">
        <v>19</v>
      </c>
      <c r="DX123" s="47">
        <v>51</v>
      </c>
      <c r="DY123" s="47">
        <v>53</v>
      </c>
      <c r="DZ123" s="48">
        <f t="shared" si="85"/>
        <v>101</v>
      </c>
      <c r="EA123" s="32">
        <f>RANK(DR123,$DR$9:$DR$350,0)</f>
        <v>209</v>
      </c>
      <c r="EB123" s="47">
        <f>RANK(DS123,$DS$9:$DS$350,0)</f>
        <v>46</v>
      </c>
      <c r="EC123" s="47">
        <f>RANK(DT123,$DT$9:$DT$350,0)</f>
        <v>197</v>
      </c>
      <c r="ED123" s="47">
        <f>RANK(DU123,$DU$9:$DU$350,0)</f>
        <v>238</v>
      </c>
      <c r="EE123" s="47">
        <f>RANK(DV123,$DV$9:$DV$350,0)</f>
        <v>11</v>
      </c>
      <c r="EF123" s="47">
        <f>RANK(DW123,$DW$9:$DW$350,0)</f>
        <v>123</v>
      </c>
      <c r="EG123" s="47">
        <f>RANK(DX123,$DX$9:$DX$350,0)</f>
        <v>90</v>
      </c>
      <c r="EH123" s="47">
        <f>RANK(DY123,$DY$9:$DY$350,0)</f>
        <v>79</v>
      </c>
      <c r="EI123" s="48">
        <f>RANK(DZ123,$DZ$9:$DZ$350,0)</f>
        <v>24</v>
      </c>
      <c r="EJ123" s="32">
        <f>COUNTIFS($DR$9:$DR$350,"&gt;"&amp;DR123,$DO$9:$DO$350,DO123)+1</f>
        <v>40</v>
      </c>
      <c r="EK123" s="47">
        <f>COUNTIFS($DS$9:$DS$350,"&gt;"&amp;DS123,$DO$9:$DO$350,DO123)+1</f>
        <v>27</v>
      </c>
      <c r="EL123" s="47">
        <f>COUNTIFS($DT$9:$DT$350,"&gt;"&amp;DT123,$DO$9:$DO$350,DO123)+1</f>
        <v>19</v>
      </c>
      <c r="EM123" s="47">
        <f>COUNTIFS($DU$9:$DU$350,"&gt;"&amp;DU123,$DO$9:$DO$350,DO123)+1</f>
        <v>42</v>
      </c>
      <c r="EN123" s="47">
        <f>COUNTIFS($DV$9:$DV$350,"&gt;"&amp;DV123,$DO$9:$DO$350,DO123)+1</f>
        <v>11</v>
      </c>
      <c r="EO123" s="47">
        <f>COUNTIFS($DW$9:$DW$350,"&gt;"&amp;DW123,$DO$9:$DO$350,DO123)+1</f>
        <v>26</v>
      </c>
      <c r="EP123" s="47">
        <f>COUNTIFS($DX$9:$DX$350,"&gt;"&amp;DX123,$DO$9:$DO$350,DO123)+1</f>
        <v>16</v>
      </c>
      <c r="EQ123" s="47">
        <f>COUNTIFS($DY$9:$DY$350,"&gt;"&amp;DY123,$DO$9:$DO$350,DO123)+1</f>
        <v>19</v>
      </c>
      <c r="ER123" s="48">
        <f>COUNTIFS($DZ$9:$DZ$350,"&gt;"&amp;DZ123,$DO$9:$DO$350,DO123)+1</f>
        <v>12</v>
      </c>
      <c r="ES123" s="164">
        <f t="shared" si="86"/>
        <v>0.7</v>
      </c>
      <c r="ET123" s="165">
        <f t="shared" si="87"/>
        <v>1.21</v>
      </c>
      <c r="EU123" s="165">
        <f t="shared" si="88"/>
        <v>0.39</v>
      </c>
      <c r="EV123" s="165">
        <f t="shared" si="89"/>
        <v>0.26</v>
      </c>
      <c r="EW123" s="165">
        <f t="shared" si="90"/>
        <v>1.39</v>
      </c>
      <c r="EX123" s="165">
        <f t="shared" si="91"/>
        <v>0.33</v>
      </c>
      <c r="EY123" s="165">
        <f t="shared" si="92"/>
        <v>0.89</v>
      </c>
      <c r="EZ123" s="165">
        <f t="shared" si="93"/>
        <v>0.93</v>
      </c>
      <c r="FA123" s="213">
        <f t="shared" si="94"/>
        <v>1.77</v>
      </c>
      <c r="FB123" s="164">
        <f>ROUND(((ES123-AVERAGE(ES$9:ES$350))/STDEVP(ES$9:ES$350)*10+50),2)</f>
        <v>39.61</v>
      </c>
      <c r="FC123" s="165">
        <f>ROUND(((ET123-AVERAGE(ET$9:ET$350))/STDEVP(ET$9:ET$350)*10+50),2)</f>
        <v>63.56</v>
      </c>
      <c r="FD123" s="165">
        <f>ROUND(((EU123-AVERAGE(EU$9:EU$350))/STDEVP(EU$9:EU$350)*10+50),2)</f>
        <v>42.59</v>
      </c>
      <c r="FE123" s="165">
        <f>ROUND(((EV123-AVERAGE(EV$9:EV$350))/STDEVP(EV$9:EV$350)*10+50),2)</f>
        <v>37.35</v>
      </c>
      <c r="FF123" s="165">
        <f>ROUND(((EW123-AVERAGE(EW$9:EW$350))/STDEVP(EW$9:EW$350)*10+50),2)</f>
        <v>83.8</v>
      </c>
      <c r="FG123" s="165">
        <f>ROUND(((EX123-AVERAGE(EX$9:EX$350))/STDEVP(EX$9:EX$350)*10+50),2)</f>
        <v>49.19</v>
      </c>
      <c r="FH123" s="165">
        <f>ROUND(((EY123-AVERAGE(EY$9:EY$350))/STDEVP(EY$9:EY$350)*10+50),2)</f>
        <v>57.5</v>
      </c>
      <c r="FI123" s="165">
        <f>ROUND(((EZ123-AVERAGE(EZ$9:EZ$350))/STDEVP(EZ$9:EZ$350)*10+50),2)</f>
        <v>58.87</v>
      </c>
      <c r="FJ123" s="166">
        <f>ROUND(((FA123-AVERAGE(FA$9:FA$350))/STDEVP(FA$9:FA$350)*10+50),2)</f>
        <v>78.27</v>
      </c>
      <c r="FK123" s="32">
        <f>RANK(FB123,$FB$9:$FB$350,0)</f>
        <v>268</v>
      </c>
      <c r="FL123" s="47">
        <f>RANK(FC123,$FC$9:$FC$350,0)</f>
        <v>37</v>
      </c>
      <c r="FM123" s="47">
        <f>RANK(FD123,$FD$9:$FD$350,0)</f>
        <v>251</v>
      </c>
      <c r="FN123" s="47">
        <f>RANK(FE123,$FE$9:$FE$350,0)</f>
        <v>295</v>
      </c>
      <c r="FO123" s="47">
        <f>RANK(FF123,$FF$9:$FF$350,0)</f>
        <v>3</v>
      </c>
      <c r="FP123" s="47">
        <f>RANK(FG123,$FG$9:$FG$350,0)</f>
        <v>101</v>
      </c>
      <c r="FQ123" s="47">
        <f>RANK(FH123,$FH$9:$FH$350,0)</f>
        <v>71</v>
      </c>
      <c r="FR123" s="47">
        <f>RANK(FI123,$FI$9:$FI$350,0)</f>
        <v>61</v>
      </c>
      <c r="FS123" s="48">
        <f>RANK(FJ123,$FJ$9:$FJ$350,0)</f>
        <v>5</v>
      </c>
      <c r="FT123" s="164">
        <f>ROUND(AVERAGEIF($DO$9:$DO$347,$DO123,$ES$9:$ES$347),2)</f>
        <v>0.89</v>
      </c>
      <c r="FU123" s="165">
        <f>ROUND(AVERAGEIF($DO$9:$DO$347,$DO123,$ET$9:$ET$347),2)</f>
        <v>1.1499999999999999</v>
      </c>
      <c r="FV123" s="165">
        <f>ROUND(AVERAGEIF($DO$9:$DO$347,$DO123,$EU$9:$EU$347),2)</f>
        <v>0.32</v>
      </c>
      <c r="FW123" s="165">
        <f>ROUND(AVERAGEIF($DO$9:$DO$347,$DO123,$EV$9:$EV$347),2)</f>
        <v>0.41</v>
      </c>
      <c r="FX123" s="165">
        <f>ROUND(AVERAGEIF($DO$9:$DO$347,$DO123,$EW$9:$EW$347),2)</f>
        <v>0.86</v>
      </c>
      <c r="FY123" s="165">
        <f>ROUND(AVERAGEIF($DO$9:$DO$347,$DO123,$EX$9:$EX$347),2)</f>
        <v>0.3</v>
      </c>
      <c r="FZ123" s="165">
        <f>ROUND(AVERAGEIF($DO$9:$DO$347,$DO123,$EY$9:$EY$347),2)</f>
        <v>0.66</v>
      </c>
      <c r="GA123" s="165">
        <f>ROUND(AVERAGEIF($DO$9:$DO$347,$DO123,$EZ$9:$EZ$347),2)</f>
        <v>0.74</v>
      </c>
      <c r="GB123" s="166">
        <f>ROUND(AVERAGEIF($DO$9:$DO$347,$DO123,$FA$9:$FA$347),2)</f>
        <v>1.18</v>
      </c>
      <c r="GC123" s="239">
        <f t="shared" si="68"/>
        <v>-0.19000000000000006</v>
      </c>
      <c r="GD123" s="243">
        <f t="shared" si="69"/>
        <v>6.0000000000000053E-2</v>
      </c>
      <c r="GE123" s="243">
        <f t="shared" si="70"/>
        <v>7.0000000000000007E-2</v>
      </c>
      <c r="GF123" s="243">
        <f t="shared" si="71"/>
        <v>-0.14999999999999997</v>
      </c>
      <c r="GG123" s="243">
        <f t="shared" si="72"/>
        <v>0.52999999999999992</v>
      </c>
      <c r="GH123" s="243">
        <f t="shared" si="73"/>
        <v>3.0000000000000027E-2</v>
      </c>
      <c r="GI123" s="243">
        <f t="shared" si="74"/>
        <v>0.22999999999999998</v>
      </c>
      <c r="GJ123" s="243">
        <f t="shared" si="75"/>
        <v>0.19000000000000006</v>
      </c>
      <c r="GK123" s="244">
        <f t="shared" si="76"/>
        <v>0.59000000000000008</v>
      </c>
      <c r="GL123" s="238">
        <f>COUNTIFS($ES$9:$ES$350,"&gt;"&amp;ES123,$DO$9:$DO$350,$DO123)+1</f>
        <v>50</v>
      </c>
      <c r="GM123" s="240">
        <f>COUNTIFS($ET$9:$ET$350,"&gt;"&amp;ET123,$DO$9:$DO$350,$DO123)+1</f>
        <v>25</v>
      </c>
      <c r="GN123" s="240">
        <f>COUNTIFS($EU$9:$EU$350,"&gt;"&amp;EU123,$DO$9:$DO$350,$DO123)+1</f>
        <v>21</v>
      </c>
      <c r="GO123" s="240">
        <f>COUNTIFS($EV$9:$EV$350,"&gt;"&amp;EV123,$DO$9:$DO$350,$DO123)+1</f>
        <v>56</v>
      </c>
      <c r="GP123" s="240">
        <f>COUNTIFS($EW$9:$EW$350,"&gt;"&amp;EW123,$DO$9:$DO$350,$DO123)+1</f>
        <v>3</v>
      </c>
      <c r="GQ123" s="240">
        <f>COUNTIFS($EX$9:$EX$350,"&gt;"&amp;EX123,$DO$9:$DO$350,$DO123)+1</f>
        <v>16</v>
      </c>
      <c r="GR123" s="240">
        <f>COUNTIFS($EY$9:$EY$350,"&gt;"&amp;EY123,$DO$9:$DO$350,$DO123)+1</f>
        <v>8</v>
      </c>
      <c r="GS123" s="240">
        <f>COUNTIFS($EZ$9:$EZ$350,"&gt;"&amp;EZ123,$DO$9:$DO$350,$DO123)+1</f>
        <v>9</v>
      </c>
      <c r="GT123" s="241">
        <f>COUNTIFS($FA$9:$FA$350,"&gt;"&amp;FA123,$DO$9:$DO$350,$DO123)+1</f>
        <v>2</v>
      </c>
      <c r="GU123" s="167"/>
      <c r="GV123" s="49"/>
      <c r="GW123" s="49"/>
      <c r="GX123" s="49"/>
      <c r="GY123" s="49">
        <v>0.05</v>
      </c>
      <c r="GZ123" s="50"/>
      <c r="HA123" s="51"/>
      <c r="HB123" s="52"/>
      <c r="HC123" s="53"/>
      <c r="HD123" s="49"/>
      <c r="HE123" s="49"/>
      <c r="HF123" s="49"/>
      <c r="HG123" s="49"/>
      <c r="HH123" s="49"/>
      <c r="HI123" s="49"/>
      <c r="HJ123" s="144"/>
      <c r="HK123" s="51"/>
      <c r="HL123" s="49"/>
      <c r="HM123" s="49"/>
      <c r="HN123" s="49"/>
      <c r="HO123" s="49"/>
      <c r="HP123" s="49"/>
      <c r="HQ123" s="49"/>
      <c r="HR123" s="150"/>
      <c r="HS123" s="53"/>
      <c r="HT123" s="49"/>
      <c r="HU123" s="49"/>
      <c r="HV123" s="49"/>
      <c r="HW123" s="49"/>
      <c r="HX123" s="49"/>
      <c r="HY123" s="49"/>
      <c r="HZ123" s="144"/>
      <c r="IA123" s="51"/>
      <c r="IB123" s="49"/>
      <c r="IC123" s="49"/>
      <c r="ID123" s="49"/>
      <c r="IE123" s="49"/>
      <c r="IF123" s="49"/>
      <c r="IG123" s="49"/>
      <c r="IH123" s="49"/>
      <c r="II123" s="49"/>
      <c r="IJ123" s="49"/>
      <c r="IK123" s="49"/>
      <c r="IL123" s="49"/>
      <c r="IM123" s="150"/>
      <c r="IN123" s="51"/>
      <c r="IO123" s="49"/>
      <c r="IP123" s="49"/>
      <c r="IQ123" s="49"/>
      <c r="IR123" s="150"/>
      <c r="IS123" s="53"/>
      <c r="IT123" s="49"/>
      <c r="IU123" s="49"/>
      <c r="IV123" s="49"/>
      <c r="IW123" s="49"/>
      <c r="IX123" s="156"/>
      <c r="IY123" s="49"/>
      <c r="IZ123" s="49"/>
      <c r="JA123" s="49"/>
      <c r="JB123" s="49"/>
      <c r="JC123" s="49"/>
      <c r="JD123" s="49"/>
      <c r="JE123" s="49"/>
      <c r="JF123" s="49"/>
      <c r="JG123" s="156"/>
      <c r="JH123" s="49"/>
      <c r="JI123" s="49"/>
      <c r="JJ123" s="49"/>
      <c r="JK123" s="49"/>
      <c r="JL123" s="49"/>
      <c r="JM123" s="49"/>
      <c r="JN123" s="144"/>
      <c r="JO123" s="54"/>
      <c r="JP123" s="55"/>
      <c r="JQ123" s="51"/>
      <c r="JR123" s="49"/>
      <c r="JS123" s="47"/>
      <c r="JT123" s="47">
        <v>4</v>
      </c>
      <c r="JU123" s="47"/>
      <c r="JV123" s="245"/>
      <c r="JW123" s="53"/>
      <c r="JX123" s="49"/>
      <c r="JY123" s="49"/>
      <c r="JZ123" s="49"/>
      <c r="KA123" s="144"/>
      <c r="KB123" s="51"/>
      <c r="KC123" s="49"/>
      <c r="KD123" s="49"/>
      <c r="KE123" s="49"/>
      <c r="KF123" s="49"/>
      <c r="KG123" s="49"/>
      <c r="KH123" s="49"/>
      <c r="KI123" s="49"/>
      <c r="KJ123" s="150"/>
      <c r="KK123" s="53"/>
      <c r="KL123" s="49"/>
      <c r="KM123" s="49"/>
      <c r="KN123" s="49"/>
      <c r="KO123" s="49"/>
      <c r="KP123" s="49"/>
      <c r="KQ123" s="49"/>
      <c r="KR123" s="49"/>
      <c r="KS123" s="49"/>
      <c r="KT123" s="49"/>
      <c r="KU123" s="49"/>
      <c r="KV123" s="49"/>
      <c r="KW123" s="156"/>
      <c r="KX123" s="156"/>
      <c r="KY123" s="156"/>
      <c r="KZ123" s="49"/>
      <c r="LA123" s="49"/>
      <c r="LB123" s="49">
        <v>0.05</v>
      </c>
      <c r="LC123" s="49"/>
      <c r="LD123" s="49"/>
      <c r="LE123" s="156"/>
      <c r="LF123" s="49"/>
      <c r="LG123" s="49"/>
      <c r="LH123" s="49"/>
      <c r="LI123" s="49"/>
      <c r="LJ123" s="49"/>
      <c r="LK123" s="49"/>
      <c r="LL123" s="49"/>
      <c r="LM123" s="49"/>
      <c r="LN123" s="156"/>
      <c r="LO123" s="49"/>
      <c r="LP123" s="49"/>
      <c r="LQ123" s="49"/>
      <c r="LR123" s="49"/>
      <c r="LS123" s="49"/>
      <c r="LT123" s="49"/>
      <c r="LU123" s="56"/>
      <c r="LV123" s="35" t="s">
        <v>569</v>
      </c>
      <c r="LW123" s="36" t="s">
        <v>571</v>
      </c>
      <c r="LX123" s="203"/>
      <c r="LY123" s="204"/>
      <c r="LZ123" s="193"/>
      <c r="MA123" s="5" t="s">
        <v>1</v>
      </c>
    </row>
    <row r="124" spans="1:339" ht="17.25" customHeight="1" x14ac:dyDescent="0.15">
      <c r="A124" s="181">
        <v>116</v>
      </c>
      <c r="B124" s="242" t="s">
        <v>571</v>
      </c>
      <c r="C124" s="37"/>
      <c r="D124" s="37"/>
      <c r="E124" s="38" t="s">
        <v>345</v>
      </c>
      <c r="F124" s="36">
        <v>57</v>
      </c>
      <c r="G124" s="36" t="s">
        <v>380</v>
      </c>
      <c r="H124" s="36"/>
      <c r="I124" s="39" t="s">
        <v>348</v>
      </c>
      <c r="J124" s="40" t="s">
        <v>348</v>
      </c>
      <c r="K124" s="40" t="s">
        <v>348</v>
      </c>
      <c r="L124" s="40" t="s">
        <v>348</v>
      </c>
      <c r="M124" s="40" t="s">
        <v>348</v>
      </c>
      <c r="N124" s="40" t="s">
        <v>348</v>
      </c>
      <c r="O124" s="40" t="s">
        <v>348</v>
      </c>
      <c r="P124" s="40" t="s">
        <v>348</v>
      </c>
      <c r="Q124" s="40" t="s">
        <v>348</v>
      </c>
      <c r="R124" s="41" t="s">
        <v>348</v>
      </c>
      <c r="S124" s="42" t="s">
        <v>348</v>
      </c>
      <c r="T124" s="40" t="s">
        <v>348</v>
      </c>
      <c r="U124" s="40" t="s">
        <v>348</v>
      </c>
      <c r="V124" s="40" t="s">
        <v>348</v>
      </c>
      <c r="W124" s="40" t="s">
        <v>348</v>
      </c>
      <c r="X124" s="40" t="s">
        <v>348</v>
      </c>
      <c r="Y124" s="40" t="s">
        <v>348</v>
      </c>
      <c r="Z124" s="40" t="s">
        <v>348</v>
      </c>
      <c r="AA124" s="40" t="s">
        <v>348</v>
      </c>
      <c r="AB124" s="41" t="s">
        <v>348</v>
      </c>
      <c r="AC124" s="42" t="s">
        <v>348</v>
      </c>
      <c r="AD124" s="40" t="s">
        <v>348</v>
      </c>
      <c r="AE124" s="40" t="s">
        <v>348</v>
      </c>
      <c r="AF124" s="40" t="s">
        <v>348</v>
      </c>
      <c r="AG124" s="40" t="s">
        <v>348</v>
      </c>
      <c r="AH124" s="40" t="s">
        <v>348</v>
      </c>
      <c r="AI124" s="40" t="s">
        <v>348</v>
      </c>
      <c r="AJ124" s="40" t="s">
        <v>348</v>
      </c>
      <c r="AK124" s="40" t="s">
        <v>348</v>
      </c>
      <c r="AL124" s="41" t="s">
        <v>348</v>
      </c>
      <c r="AM124" s="42" t="s">
        <v>348</v>
      </c>
      <c r="AN124" s="40" t="s">
        <v>348</v>
      </c>
      <c r="AO124" s="40" t="s">
        <v>348</v>
      </c>
      <c r="AP124" s="40" t="s">
        <v>348</v>
      </c>
      <c r="AQ124" s="40" t="s">
        <v>348</v>
      </c>
      <c r="AR124" s="40" t="s">
        <v>348</v>
      </c>
      <c r="AS124" s="40" t="s">
        <v>347</v>
      </c>
      <c r="AT124" s="40" t="s">
        <v>347</v>
      </c>
      <c r="AU124" s="40" t="s">
        <v>347</v>
      </c>
      <c r="AV124" s="41" t="s">
        <v>348</v>
      </c>
      <c r="AW124" s="42" t="s">
        <v>348</v>
      </c>
      <c r="AX124" s="40" t="s">
        <v>348</v>
      </c>
      <c r="AY124" s="40" t="s">
        <v>348</v>
      </c>
      <c r="AZ124" s="40" t="s">
        <v>348</v>
      </c>
      <c r="BA124" s="40" t="s">
        <v>348</v>
      </c>
      <c r="BB124" s="40" t="s">
        <v>348</v>
      </c>
      <c r="BC124" s="40" t="s">
        <v>348</v>
      </c>
      <c r="BD124" s="40" t="s">
        <v>348</v>
      </c>
      <c r="BE124" s="40" t="s">
        <v>348</v>
      </c>
      <c r="BF124" s="41" t="s">
        <v>348</v>
      </c>
      <c r="BG124" s="42" t="s">
        <v>348</v>
      </c>
      <c r="BH124" s="40" t="s">
        <v>348</v>
      </c>
      <c r="BI124" s="40" t="s">
        <v>348</v>
      </c>
      <c r="BJ124" s="40" t="s">
        <v>348</v>
      </c>
      <c r="BK124" s="40" t="s">
        <v>348</v>
      </c>
      <c r="BL124" s="40" t="s">
        <v>348</v>
      </c>
      <c r="BM124" s="40" t="s">
        <v>348</v>
      </c>
      <c r="BN124" s="40" t="s">
        <v>348</v>
      </c>
      <c r="BO124" s="40" t="s">
        <v>348</v>
      </c>
      <c r="BP124" s="41" t="s">
        <v>348</v>
      </c>
      <c r="BQ124" s="43" t="s">
        <v>348</v>
      </c>
      <c r="BR124" s="40" t="s">
        <v>348</v>
      </c>
      <c r="BS124" s="40" t="s">
        <v>348</v>
      </c>
      <c r="BT124" s="40" t="s">
        <v>348</v>
      </c>
      <c r="BU124" s="40" t="s">
        <v>348</v>
      </c>
      <c r="BV124" s="40" t="s">
        <v>348</v>
      </c>
      <c r="BW124" s="40" t="s">
        <v>348</v>
      </c>
      <c r="BX124" s="40" t="s">
        <v>348</v>
      </c>
      <c r="BY124" s="40" t="s">
        <v>348</v>
      </c>
      <c r="BZ124" s="41" t="s">
        <v>348</v>
      </c>
      <c r="CA124" s="42" t="s">
        <v>348</v>
      </c>
      <c r="CB124" s="40" t="s">
        <v>348</v>
      </c>
      <c r="CC124" s="40" t="s">
        <v>348</v>
      </c>
      <c r="CD124" s="40" t="s">
        <v>348</v>
      </c>
      <c r="CE124" s="40" t="s">
        <v>348</v>
      </c>
      <c r="CF124" s="40" t="s">
        <v>348</v>
      </c>
      <c r="CG124" s="40" t="s">
        <v>348</v>
      </c>
      <c r="CH124" s="40" t="s">
        <v>348</v>
      </c>
      <c r="CI124" s="40" t="s">
        <v>348</v>
      </c>
      <c r="CJ124" s="41" t="s">
        <v>348</v>
      </c>
      <c r="CK124" s="42" t="s">
        <v>348</v>
      </c>
      <c r="CL124" s="40" t="s">
        <v>348</v>
      </c>
      <c r="CM124" s="40" t="s">
        <v>348</v>
      </c>
      <c r="CN124" s="40" t="s">
        <v>348</v>
      </c>
      <c r="CO124" s="40" t="s">
        <v>348</v>
      </c>
      <c r="CP124" s="40" t="s">
        <v>348</v>
      </c>
      <c r="CQ124" s="40" t="s">
        <v>348</v>
      </c>
      <c r="CR124" s="40" t="s">
        <v>348</v>
      </c>
      <c r="CS124" s="40" t="s">
        <v>348</v>
      </c>
      <c r="CT124" s="44" t="s">
        <v>348</v>
      </c>
      <c r="CU124" s="32" t="s">
        <v>354</v>
      </c>
      <c r="CV124" s="47">
        <v>2</v>
      </c>
      <c r="CW124" s="47">
        <v>3</v>
      </c>
      <c r="CX124" s="47">
        <v>3</v>
      </c>
      <c r="CY124" s="55">
        <v>4</v>
      </c>
      <c r="CZ124" s="34" t="s">
        <v>354</v>
      </c>
      <c r="DA124" s="47">
        <f t="shared" si="77"/>
        <v>2</v>
      </c>
      <c r="DB124" s="47">
        <f t="shared" si="78"/>
        <v>6</v>
      </c>
      <c r="DC124" s="47">
        <f t="shared" si="79"/>
        <v>18</v>
      </c>
      <c r="DD124" s="179">
        <f t="shared" si="80"/>
        <v>72</v>
      </c>
      <c r="DE124" s="32">
        <v>600</v>
      </c>
      <c r="DF124" s="47">
        <v>900</v>
      </c>
      <c r="DG124" s="47">
        <v>1800</v>
      </c>
      <c r="DH124" s="47">
        <v>3000</v>
      </c>
      <c r="DI124" s="55">
        <v>9000</v>
      </c>
      <c r="DJ124" s="174">
        <v>1</v>
      </c>
      <c r="DK124" s="49">
        <f t="shared" si="81"/>
        <v>0.75</v>
      </c>
      <c r="DL124" s="49">
        <f t="shared" si="82"/>
        <v>0.5</v>
      </c>
      <c r="DM124" s="49">
        <f t="shared" si="83"/>
        <v>0.27777777777777773</v>
      </c>
      <c r="DN124" s="56">
        <f t="shared" si="84"/>
        <v>0.20833333333333334</v>
      </c>
      <c r="DO124" s="45" t="s">
        <v>355</v>
      </c>
      <c r="DP124" s="31" t="s">
        <v>544</v>
      </c>
      <c r="DQ124" s="46">
        <v>4</v>
      </c>
      <c r="DR124" s="32">
        <v>79</v>
      </c>
      <c r="DS124" s="47">
        <v>82</v>
      </c>
      <c r="DT124" s="47">
        <v>31</v>
      </c>
      <c r="DU124" s="47">
        <v>24</v>
      </c>
      <c r="DV124" s="47">
        <v>13</v>
      </c>
      <c r="DW124" s="47">
        <v>49</v>
      </c>
      <c r="DX124" s="47">
        <v>20</v>
      </c>
      <c r="DY124" s="47">
        <v>29</v>
      </c>
      <c r="DZ124" s="48">
        <f t="shared" si="85"/>
        <v>44</v>
      </c>
      <c r="EA124" s="32">
        <f>RANK(DR124,$DR$9:$DR$350,0)</f>
        <v>72</v>
      </c>
      <c r="EB124" s="47">
        <f>RANK(DS124,$DS$9:$DS$350,0)</f>
        <v>22</v>
      </c>
      <c r="EC124" s="47">
        <f>RANK(DT124,$DT$9:$DT$350,0)</f>
        <v>138</v>
      </c>
      <c r="ED124" s="47">
        <f>RANK(DU124,$DU$9:$DU$350,0)</f>
        <v>168</v>
      </c>
      <c r="EE124" s="47">
        <f>RANK(DV124,$DV$9:$DV$350,0)</f>
        <v>175</v>
      </c>
      <c r="EF124" s="47">
        <f>RANK(DW124,$DW$9:$DW$350,0)</f>
        <v>23</v>
      </c>
      <c r="EG124" s="47">
        <f>RANK(DX124,$DX$9:$DX$350,0)</f>
        <v>218</v>
      </c>
      <c r="EH124" s="47">
        <f>RANK(DY124,$DY$9:$DY$350,0)</f>
        <v>175</v>
      </c>
      <c r="EI124" s="48">
        <f>RANK(DZ124,$DZ$9:$DZ$350,0)</f>
        <v>194</v>
      </c>
      <c r="EJ124" s="32">
        <f>COUNTIFS($DR$9:$DR$350,"&gt;"&amp;DR124,$DO$9:$DO$350,DO124)+1</f>
        <v>9</v>
      </c>
      <c r="EK124" s="47">
        <f>COUNTIFS($DS$9:$DS$350,"&gt;"&amp;DS124,$DO$9:$DO$350,DO124)+1</f>
        <v>6</v>
      </c>
      <c r="EL124" s="47">
        <f>COUNTIFS($DT$9:$DT$350,"&gt;"&amp;DT124,$DO$9:$DO$350,DO124)+1</f>
        <v>13</v>
      </c>
      <c r="EM124" s="47">
        <f>COUNTIFS($DU$9:$DU$350,"&gt;"&amp;DU124,$DO$9:$DO$350,DO124)+1</f>
        <v>27</v>
      </c>
      <c r="EN124" s="47">
        <f>COUNTIFS($DV$9:$DV$350,"&gt;"&amp;DV124,$DO$9:$DO$350,DO124)+1</f>
        <v>33</v>
      </c>
      <c r="EO124" s="47">
        <f>COUNTIFS($DW$9:$DW$350,"&gt;"&amp;DW124,$DO$9:$DO$350,DO124)+1</f>
        <v>23</v>
      </c>
      <c r="EP124" s="47">
        <f>COUNTIFS($DX$9:$DX$350,"&gt;"&amp;DX124,$DO$9:$DO$350,DO124)+1</f>
        <v>33</v>
      </c>
      <c r="EQ124" s="47">
        <f>COUNTIFS($DY$9:$DY$350,"&gt;"&amp;DY124,$DO$9:$DO$350,DO124)+1</f>
        <v>17</v>
      </c>
      <c r="ER124" s="48">
        <f>COUNTIFS($DZ$9:$DZ$350,"&gt;"&amp;DZ124,$DO$9:$DO$350,DO124)+1</f>
        <v>30</v>
      </c>
      <c r="ES124" s="164">
        <f t="shared" si="86"/>
        <v>1.39</v>
      </c>
      <c r="ET124" s="165">
        <f t="shared" si="87"/>
        <v>1.44</v>
      </c>
      <c r="EU124" s="165">
        <f t="shared" si="88"/>
        <v>0.54</v>
      </c>
      <c r="EV124" s="165">
        <f t="shared" si="89"/>
        <v>0.42</v>
      </c>
      <c r="EW124" s="165">
        <f t="shared" si="90"/>
        <v>0.23</v>
      </c>
      <c r="EX124" s="165">
        <f t="shared" si="91"/>
        <v>0.86</v>
      </c>
      <c r="EY124" s="165">
        <f t="shared" si="92"/>
        <v>0.35</v>
      </c>
      <c r="EZ124" s="165">
        <f t="shared" si="93"/>
        <v>0.51</v>
      </c>
      <c r="FA124" s="213">
        <f t="shared" si="94"/>
        <v>0.77</v>
      </c>
      <c r="FB124" s="164">
        <f>ROUND(((ES124-AVERAGE(ES$9:ES$350))/STDEVP(ES$9:ES$350)*10+50),2)</f>
        <v>65.09</v>
      </c>
      <c r="FC124" s="165">
        <f>ROUND(((ET124-AVERAGE(ET$9:ET$350))/STDEVP(ET$9:ET$350)*10+50),2)</f>
        <v>69.989999999999995</v>
      </c>
      <c r="FD124" s="165">
        <f>ROUND(((EU124-AVERAGE(EU$9:EU$350))/STDEVP(EU$9:EU$350)*10+50),2)</f>
        <v>48.44</v>
      </c>
      <c r="FE124" s="165">
        <f>ROUND(((EV124-AVERAGE(EV$9:EV$350))/STDEVP(EV$9:EV$350)*10+50),2)</f>
        <v>45.5</v>
      </c>
      <c r="FF124" s="165">
        <f>ROUND(((EW124-AVERAGE(EW$9:EW$350))/STDEVP(EW$9:EW$350)*10+50),2)</f>
        <v>44.38</v>
      </c>
      <c r="FG124" s="165">
        <f>ROUND(((EX124-AVERAGE(EX$9:EX$350))/STDEVP(EX$9:EX$350)*10+50),2)</f>
        <v>67.97</v>
      </c>
      <c r="FH124" s="165">
        <f>ROUND(((EY124-AVERAGE(EY$9:EY$350))/STDEVP(EY$9:EY$350)*10+50),2)</f>
        <v>41.27</v>
      </c>
      <c r="FI124" s="165">
        <f>ROUND(((EZ124-AVERAGE(EZ$9:EZ$350))/STDEVP(EZ$9:EZ$350)*10+50),2)</f>
        <v>46.29</v>
      </c>
      <c r="FJ124" s="166">
        <f>ROUND(((FA124-AVERAGE(FA$9:FA$350))/STDEVP(FA$9:FA$350)*10+50),2)</f>
        <v>42.71</v>
      </c>
      <c r="FK124" s="32">
        <f>RANK(FB124,$FB$9:$FB$350,0)</f>
        <v>22</v>
      </c>
      <c r="FL124" s="47">
        <f>RANK(FC124,$FC$9:$FC$350,0)</f>
        <v>12</v>
      </c>
      <c r="FM124" s="47">
        <f>RANK(FD124,$FD$9:$FD$350,0)</f>
        <v>161</v>
      </c>
      <c r="FN124" s="47">
        <f>RANK(FE124,$FE$9:$FE$350,0)</f>
        <v>214</v>
      </c>
      <c r="FO124" s="47">
        <f>RANK(FF124,$FF$9:$FF$350,0)</f>
        <v>220</v>
      </c>
      <c r="FP124" s="47">
        <f>RANK(FG124,$FG$9:$FG$350,0)</f>
        <v>21</v>
      </c>
      <c r="FQ124" s="47">
        <f>RANK(FH124,$FH$9:$FH$350,0)</f>
        <v>246</v>
      </c>
      <c r="FR124" s="47">
        <f>RANK(FI124,$FI$9:$FI$350,0)</f>
        <v>198</v>
      </c>
      <c r="FS124" s="48">
        <f>RANK(FJ124,$FJ$9:$FJ$350,0)</f>
        <v>236</v>
      </c>
      <c r="FT124" s="164">
        <f>ROUND(AVERAGEIF($DO$9:$DO$347,$DO124,$ES$9:$ES$347),2)</f>
        <v>0.95</v>
      </c>
      <c r="FU124" s="165">
        <f>ROUND(AVERAGEIF($DO$9:$DO$347,$DO124,$ET$9:$ET$347),2)</f>
        <v>0.99</v>
      </c>
      <c r="FV124" s="165">
        <f>ROUND(AVERAGEIF($DO$9:$DO$347,$DO124,$EU$9:$EU$347),2)</f>
        <v>0.44</v>
      </c>
      <c r="FW124" s="165">
        <f>ROUND(AVERAGEIF($DO$9:$DO$347,$DO124,$EV$9:$EV$347),2)</f>
        <v>0.45</v>
      </c>
      <c r="FX124" s="165">
        <f>ROUND(AVERAGEIF($DO$9:$DO$347,$DO124,$EW$9:$EW$347),2)</f>
        <v>0.36</v>
      </c>
      <c r="FY124" s="165">
        <f>ROUND(AVERAGEIF($DO$9:$DO$347,$DO124,$EX$9:$EX$347),2)</f>
        <v>0.84</v>
      </c>
      <c r="FZ124" s="165">
        <f>ROUND(AVERAGEIF($DO$9:$DO$347,$DO124,$EY$9:$EY$347),2)</f>
        <v>0.46</v>
      </c>
      <c r="GA124" s="165">
        <f>ROUND(AVERAGEIF($DO$9:$DO$347,$DO124,$EZ$9:$EZ$347),2)</f>
        <v>0.44</v>
      </c>
      <c r="GB124" s="166">
        <f>ROUND(AVERAGEIF($DO$9:$DO$347,$DO124,$FA$9:$FA$347),2)</f>
        <v>0.8</v>
      </c>
      <c r="GC124" s="239">
        <f t="shared" si="68"/>
        <v>0.43999999999999995</v>
      </c>
      <c r="GD124" s="243">
        <f t="shared" si="69"/>
        <v>0.44999999999999996</v>
      </c>
      <c r="GE124" s="243">
        <f t="shared" si="70"/>
        <v>0.10000000000000003</v>
      </c>
      <c r="GF124" s="243">
        <f t="shared" si="71"/>
        <v>-3.0000000000000027E-2</v>
      </c>
      <c r="GG124" s="243">
        <f t="shared" si="72"/>
        <v>-0.12999999999999998</v>
      </c>
      <c r="GH124" s="243">
        <f t="shared" si="73"/>
        <v>2.0000000000000018E-2</v>
      </c>
      <c r="GI124" s="243">
        <f t="shared" si="74"/>
        <v>-0.11000000000000004</v>
      </c>
      <c r="GJ124" s="243">
        <f t="shared" si="75"/>
        <v>7.0000000000000007E-2</v>
      </c>
      <c r="GK124" s="244">
        <f t="shared" si="76"/>
        <v>-3.0000000000000027E-2</v>
      </c>
      <c r="GL124" s="238">
        <f>COUNTIFS($ES$9:$ES$350,"&gt;"&amp;ES124,$DO$9:$DO$350,$DO124)+1</f>
        <v>2</v>
      </c>
      <c r="GM124" s="240">
        <f>COUNTIFS($ET$9:$ET$350,"&gt;"&amp;ET124,$DO$9:$DO$350,$DO124)+1</f>
        <v>2</v>
      </c>
      <c r="GN124" s="240">
        <f>COUNTIFS($EU$9:$EU$350,"&gt;"&amp;EU124,$DO$9:$DO$350,$DO124)+1</f>
        <v>13</v>
      </c>
      <c r="GO124" s="240">
        <f>COUNTIFS($EV$9:$EV$350,"&gt;"&amp;EV124,$DO$9:$DO$350,$DO124)+1</f>
        <v>36</v>
      </c>
      <c r="GP124" s="240">
        <f>COUNTIFS($EW$9:$EW$350,"&gt;"&amp;EW124,$DO$9:$DO$350,$DO124)+1</f>
        <v>51</v>
      </c>
      <c r="GQ124" s="240">
        <f>COUNTIFS($EX$9:$EX$350,"&gt;"&amp;EX124,$DO$9:$DO$350,$DO124)+1</f>
        <v>19</v>
      </c>
      <c r="GR124" s="240">
        <f>COUNTIFS($EY$9:$EY$350,"&gt;"&amp;EY124,$DO$9:$DO$350,$DO124)+1</f>
        <v>44</v>
      </c>
      <c r="GS124" s="240">
        <f>COUNTIFS($EZ$9:$EZ$350,"&gt;"&amp;EZ124,$DO$9:$DO$350,$DO124)+1</f>
        <v>14</v>
      </c>
      <c r="GT124" s="241">
        <f>COUNTIFS($FA$9:$FA$350,"&gt;"&amp;FA124,$DO$9:$DO$350,$DO124)+1</f>
        <v>26</v>
      </c>
      <c r="GU124" s="167"/>
      <c r="GV124" s="49"/>
      <c r="GW124" s="49"/>
      <c r="GX124" s="49"/>
      <c r="GY124" s="49"/>
      <c r="GZ124" s="50"/>
      <c r="HA124" s="51"/>
      <c r="HB124" s="52"/>
      <c r="HC124" s="53"/>
      <c r="HD124" s="49"/>
      <c r="HE124" s="49"/>
      <c r="HF124" s="49"/>
      <c r="HG124" s="49"/>
      <c r="HH124" s="49"/>
      <c r="HI124" s="49"/>
      <c r="HJ124" s="144"/>
      <c r="HK124" s="51"/>
      <c r="HL124" s="49"/>
      <c r="HM124" s="49"/>
      <c r="HN124" s="49"/>
      <c r="HO124" s="49"/>
      <c r="HP124" s="49"/>
      <c r="HQ124" s="49"/>
      <c r="HR124" s="150"/>
      <c r="HS124" s="53"/>
      <c r="HT124" s="49"/>
      <c r="HU124" s="49"/>
      <c r="HV124" s="49"/>
      <c r="HW124" s="49">
        <v>0.1</v>
      </c>
      <c r="HX124" s="49"/>
      <c r="HY124" s="49"/>
      <c r="HZ124" s="144"/>
      <c r="IA124" s="51"/>
      <c r="IB124" s="49"/>
      <c r="IC124" s="49"/>
      <c r="ID124" s="49"/>
      <c r="IE124" s="49"/>
      <c r="IF124" s="49"/>
      <c r="IG124" s="49"/>
      <c r="IH124" s="49"/>
      <c r="II124" s="49"/>
      <c r="IJ124" s="49"/>
      <c r="IK124" s="49"/>
      <c r="IL124" s="49"/>
      <c r="IM124" s="150"/>
      <c r="IN124" s="51">
        <v>7.0000000000000007E-2</v>
      </c>
      <c r="IO124" s="49"/>
      <c r="IP124" s="49"/>
      <c r="IQ124" s="49"/>
      <c r="IR124" s="150"/>
      <c r="IS124" s="53"/>
      <c r="IT124" s="49"/>
      <c r="IU124" s="49"/>
      <c r="IV124" s="49"/>
      <c r="IW124" s="49"/>
      <c r="IX124" s="156"/>
      <c r="IY124" s="49"/>
      <c r="IZ124" s="49"/>
      <c r="JA124" s="49"/>
      <c r="JB124" s="49"/>
      <c r="JC124" s="49"/>
      <c r="JD124" s="49"/>
      <c r="JE124" s="49"/>
      <c r="JF124" s="49"/>
      <c r="JG124" s="156"/>
      <c r="JH124" s="49"/>
      <c r="JI124" s="49"/>
      <c r="JJ124" s="49"/>
      <c r="JK124" s="49"/>
      <c r="JL124" s="49"/>
      <c r="JM124" s="49"/>
      <c r="JN124" s="144"/>
      <c r="JO124" s="54"/>
      <c r="JP124" s="55"/>
      <c r="JQ124" s="51"/>
      <c r="JR124" s="49"/>
      <c r="JS124" s="47"/>
      <c r="JT124" s="47"/>
      <c r="JU124" s="47"/>
      <c r="JV124" s="245"/>
      <c r="JW124" s="53"/>
      <c r="JX124" s="49"/>
      <c r="JY124" s="49"/>
      <c r="JZ124" s="49"/>
      <c r="KA124" s="144"/>
      <c r="KB124" s="51"/>
      <c r="KC124" s="49"/>
      <c r="KD124" s="49"/>
      <c r="KE124" s="49"/>
      <c r="KF124" s="49"/>
      <c r="KG124" s="49">
        <v>7.0000000000000007E-2</v>
      </c>
      <c r="KH124" s="49"/>
      <c r="KI124" s="49"/>
      <c r="KJ124" s="150"/>
      <c r="KK124" s="53"/>
      <c r="KL124" s="49"/>
      <c r="KM124" s="49"/>
      <c r="KN124" s="49"/>
      <c r="KO124" s="49"/>
      <c r="KP124" s="49"/>
      <c r="KQ124" s="49"/>
      <c r="KR124" s="49"/>
      <c r="KS124" s="49"/>
      <c r="KT124" s="49"/>
      <c r="KU124" s="49"/>
      <c r="KV124" s="49"/>
      <c r="KW124" s="156"/>
      <c r="KX124" s="156"/>
      <c r="KY124" s="156"/>
      <c r="KZ124" s="49"/>
      <c r="LA124" s="49"/>
      <c r="LB124" s="49"/>
      <c r="LC124" s="49"/>
      <c r="LD124" s="49"/>
      <c r="LE124" s="156"/>
      <c r="LF124" s="49"/>
      <c r="LG124" s="49"/>
      <c r="LH124" s="49">
        <v>7.0000000000000007E-2</v>
      </c>
      <c r="LI124" s="49"/>
      <c r="LJ124" s="49"/>
      <c r="LK124" s="49"/>
      <c r="LL124" s="49"/>
      <c r="LM124" s="49"/>
      <c r="LN124" s="156"/>
      <c r="LO124" s="49"/>
      <c r="LP124" s="49"/>
      <c r="LQ124" s="49"/>
      <c r="LR124" s="49"/>
      <c r="LS124" s="49"/>
      <c r="LT124" s="49"/>
      <c r="LU124" s="56"/>
      <c r="LV124" s="35" t="s">
        <v>570</v>
      </c>
      <c r="LW124" s="36" t="s">
        <v>572</v>
      </c>
      <c r="LX124" s="203"/>
      <c r="LY124" s="204" t="s">
        <v>414</v>
      </c>
      <c r="LZ124" s="193"/>
      <c r="MA124" s="5" t="s">
        <v>1</v>
      </c>
    </row>
    <row r="125" spans="1:339" ht="17.25" customHeight="1" x14ac:dyDescent="0.15">
      <c r="A125" s="181">
        <v>117</v>
      </c>
      <c r="B125" s="242" t="s">
        <v>572</v>
      </c>
      <c r="C125" s="37"/>
      <c r="D125" s="37"/>
      <c r="E125" s="38" t="s">
        <v>345</v>
      </c>
      <c r="F125" s="36">
        <v>62</v>
      </c>
      <c r="G125" s="36" t="s">
        <v>373</v>
      </c>
      <c r="H125" s="36"/>
      <c r="I125" s="39" t="s">
        <v>348</v>
      </c>
      <c r="J125" s="40" t="s">
        <v>348</v>
      </c>
      <c r="K125" s="40" t="s">
        <v>348</v>
      </c>
      <c r="L125" s="40" t="s">
        <v>348</v>
      </c>
      <c r="M125" s="40" t="s">
        <v>348</v>
      </c>
      <c r="N125" s="40" t="s">
        <v>348</v>
      </c>
      <c r="O125" s="40" t="s">
        <v>348</v>
      </c>
      <c r="P125" s="40" t="s">
        <v>348</v>
      </c>
      <c r="Q125" s="40" t="s">
        <v>348</v>
      </c>
      <c r="R125" s="41" t="s">
        <v>348</v>
      </c>
      <c r="S125" s="42" t="s">
        <v>348</v>
      </c>
      <c r="T125" s="40" t="s">
        <v>348</v>
      </c>
      <c r="U125" s="40" t="s">
        <v>348</v>
      </c>
      <c r="V125" s="40" t="s">
        <v>348</v>
      </c>
      <c r="W125" s="40" t="s">
        <v>348</v>
      </c>
      <c r="X125" s="40" t="s">
        <v>348</v>
      </c>
      <c r="Y125" s="40" t="s">
        <v>348</v>
      </c>
      <c r="Z125" s="40" t="s">
        <v>348</v>
      </c>
      <c r="AA125" s="40" t="s">
        <v>348</v>
      </c>
      <c r="AB125" s="41" t="s">
        <v>348</v>
      </c>
      <c r="AC125" s="42" t="s">
        <v>348</v>
      </c>
      <c r="AD125" s="40" t="s">
        <v>348</v>
      </c>
      <c r="AE125" s="40" t="s">
        <v>348</v>
      </c>
      <c r="AF125" s="40" t="s">
        <v>348</v>
      </c>
      <c r="AG125" s="40" t="s">
        <v>348</v>
      </c>
      <c r="AH125" s="40" t="s">
        <v>348</v>
      </c>
      <c r="AI125" s="40" t="s">
        <v>348</v>
      </c>
      <c r="AJ125" s="40" t="s">
        <v>348</v>
      </c>
      <c r="AK125" s="40" t="s">
        <v>348</v>
      </c>
      <c r="AL125" s="41" t="s">
        <v>348</v>
      </c>
      <c r="AM125" s="42" t="s">
        <v>348</v>
      </c>
      <c r="AN125" s="40" t="s">
        <v>348</v>
      </c>
      <c r="AO125" s="40" t="s">
        <v>348</v>
      </c>
      <c r="AP125" s="40" t="s">
        <v>348</v>
      </c>
      <c r="AQ125" s="40" t="s">
        <v>348</v>
      </c>
      <c r="AR125" s="40" t="s">
        <v>348</v>
      </c>
      <c r="AS125" s="40" t="s">
        <v>348</v>
      </c>
      <c r="AT125" s="40" t="s">
        <v>348</v>
      </c>
      <c r="AU125" s="40" t="s">
        <v>347</v>
      </c>
      <c r="AV125" s="41" t="s">
        <v>347</v>
      </c>
      <c r="AW125" s="42" t="s">
        <v>347</v>
      </c>
      <c r="AX125" s="40" t="s">
        <v>347</v>
      </c>
      <c r="AY125" s="40" t="s">
        <v>347</v>
      </c>
      <c r="AZ125" s="40" t="s">
        <v>347</v>
      </c>
      <c r="BA125" s="40" t="s">
        <v>348</v>
      </c>
      <c r="BB125" s="40" t="s">
        <v>348</v>
      </c>
      <c r="BC125" s="40" t="s">
        <v>348</v>
      </c>
      <c r="BD125" s="40" t="s">
        <v>348</v>
      </c>
      <c r="BE125" s="40" t="s">
        <v>348</v>
      </c>
      <c r="BF125" s="41" t="s">
        <v>348</v>
      </c>
      <c r="BG125" s="42" t="s">
        <v>348</v>
      </c>
      <c r="BH125" s="40" t="s">
        <v>348</v>
      </c>
      <c r="BI125" s="40" t="s">
        <v>348</v>
      </c>
      <c r="BJ125" s="40" t="s">
        <v>348</v>
      </c>
      <c r="BK125" s="40" t="s">
        <v>348</v>
      </c>
      <c r="BL125" s="40" t="s">
        <v>348</v>
      </c>
      <c r="BM125" s="40" t="s">
        <v>348</v>
      </c>
      <c r="BN125" s="40" t="s">
        <v>348</v>
      </c>
      <c r="BO125" s="40" t="s">
        <v>348</v>
      </c>
      <c r="BP125" s="41" t="s">
        <v>348</v>
      </c>
      <c r="BQ125" s="43" t="s">
        <v>348</v>
      </c>
      <c r="BR125" s="40" t="s">
        <v>348</v>
      </c>
      <c r="BS125" s="40" t="s">
        <v>348</v>
      </c>
      <c r="BT125" s="40" t="s">
        <v>348</v>
      </c>
      <c r="BU125" s="40" t="s">
        <v>348</v>
      </c>
      <c r="BV125" s="40" t="s">
        <v>348</v>
      </c>
      <c r="BW125" s="40" t="s">
        <v>348</v>
      </c>
      <c r="BX125" s="40" t="s">
        <v>348</v>
      </c>
      <c r="BY125" s="40" t="s">
        <v>348</v>
      </c>
      <c r="BZ125" s="41" t="s">
        <v>348</v>
      </c>
      <c r="CA125" s="42" t="s">
        <v>348</v>
      </c>
      <c r="CB125" s="40" t="s">
        <v>348</v>
      </c>
      <c r="CC125" s="40" t="s">
        <v>348</v>
      </c>
      <c r="CD125" s="40" t="s">
        <v>348</v>
      </c>
      <c r="CE125" s="40" t="s">
        <v>348</v>
      </c>
      <c r="CF125" s="40" t="s">
        <v>348</v>
      </c>
      <c r="CG125" s="40" t="s">
        <v>348</v>
      </c>
      <c r="CH125" s="40" t="s">
        <v>348</v>
      </c>
      <c r="CI125" s="40" t="s">
        <v>348</v>
      </c>
      <c r="CJ125" s="41" t="s">
        <v>348</v>
      </c>
      <c r="CK125" s="42" t="s">
        <v>348</v>
      </c>
      <c r="CL125" s="40" t="s">
        <v>348</v>
      </c>
      <c r="CM125" s="40" t="s">
        <v>348</v>
      </c>
      <c r="CN125" s="40" t="s">
        <v>348</v>
      </c>
      <c r="CO125" s="40" t="s">
        <v>348</v>
      </c>
      <c r="CP125" s="40" t="s">
        <v>348</v>
      </c>
      <c r="CQ125" s="40" t="s">
        <v>348</v>
      </c>
      <c r="CR125" s="40" t="s">
        <v>348</v>
      </c>
      <c r="CS125" s="40" t="s">
        <v>348</v>
      </c>
      <c r="CT125" s="44" t="s">
        <v>348</v>
      </c>
      <c r="CU125" s="32" t="s">
        <v>354</v>
      </c>
      <c r="CV125" s="47">
        <v>2</v>
      </c>
      <c r="CW125" s="47">
        <v>3</v>
      </c>
      <c r="CX125" s="47">
        <v>3</v>
      </c>
      <c r="CY125" s="55">
        <v>4</v>
      </c>
      <c r="CZ125" s="34" t="s">
        <v>354</v>
      </c>
      <c r="DA125" s="47">
        <f t="shared" si="77"/>
        <v>2</v>
      </c>
      <c r="DB125" s="47">
        <f t="shared" si="78"/>
        <v>6</v>
      </c>
      <c r="DC125" s="47">
        <f t="shared" si="79"/>
        <v>18</v>
      </c>
      <c r="DD125" s="179">
        <f t="shared" si="80"/>
        <v>72</v>
      </c>
      <c r="DE125" s="32">
        <v>300</v>
      </c>
      <c r="DF125" s="47">
        <v>450</v>
      </c>
      <c r="DG125" s="47">
        <v>900</v>
      </c>
      <c r="DH125" s="47">
        <v>1500</v>
      </c>
      <c r="DI125" s="55">
        <v>4500</v>
      </c>
      <c r="DJ125" s="174">
        <v>1</v>
      </c>
      <c r="DK125" s="49">
        <f t="shared" si="81"/>
        <v>0.75</v>
      </c>
      <c r="DL125" s="49">
        <f t="shared" si="82"/>
        <v>0.5</v>
      </c>
      <c r="DM125" s="49">
        <f t="shared" si="83"/>
        <v>0.27777777777777773</v>
      </c>
      <c r="DN125" s="56">
        <f t="shared" si="84"/>
        <v>0.20833333333333334</v>
      </c>
      <c r="DO125" s="45" t="s">
        <v>376</v>
      </c>
      <c r="DP125" s="31" t="s">
        <v>455</v>
      </c>
      <c r="DQ125" s="46">
        <v>4</v>
      </c>
      <c r="DR125" s="32">
        <v>64</v>
      </c>
      <c r="DS125" s="47">
        <v>45</v>
      </c>
      <c r="DT125" s="47">
        <v>37</v>
      </c>
      <c r="DU125" s="47">
        <v>36</v>
      </c>
      <c r="DV125" s="47">
        <v>21</v>
      </c>
      <c r="DW125" s="47">
        <v>24</v>
      </c>
      <c r="DX125" s="47">
        <v>64</v>
      </c>
      <c r="DY125" s="47">
        <v>49</v>
      </c>
      <c r="DZ125" s="48">
        <f t="shared" si="85"/>
        <v>58</v>
      </c>
      <c r="EA125" s="32">
        <f>RANK(DR125,$DR$9:$DR$350,0)</f>
        <v>120</v>
      </c>
      <c r="EB125" s="47">
        <f>RANK(DS125,$DS$9:$DS$350,0)</f>
        <v>120</v>
      </c>
      <c r="EC125" s="47">
        <f>RANK(DT125,$DT$9:$DT$350,0)</f>
        <v>109</v>
      </c>
      <c r="ED125" s="47">
        <f>RANK(DU125,$DU$9:$DU$350,0)</f>
        <v>100</v>
      </c>
      <c r="EE125" s="47">
        <f>RANK(DV125,$DV$9:$DV$350,0)</f>
        <v>113</v>
      </c>
      <c r="EF125" s="47">
        <f>RANK(DW125,$DW$9:$DW$350,0)</f>
        <v>87</v>
      </c>
      <c r="EG125" s="47">
        <f>RANK(DX125,$DX$9:$DX$350,0)</f>
        <v>46</v>
      </c>
      <c r="EH125" s="47">
        <f>RANK(DY125,$DY$9:$DY$350,0)</f>
        <v>91</v>
      </c>
      <c r="EI125" s="48">
        <f>RANK(DZ125,$DZ$9:$DZ$350,0)</f>
        <v>142</v>
      </c>
      <c r="EJ125" s="32">
        <f>COUNTIFS($DR$9:$DR$350,"&gt;"&amp;DR125,$DO$9:$DO$350,DO125)+1</f>
        <v>22</v>
      </c>
      <c r="EK125" s="47">
        <f>COUNTIFS($DS$9:$DS$350,"&gt;"&amp;DS125,$DO$9:$DO$350,DO125)+1</f>
        <v>23</v>
      </c>
      <c r="EL125" s="47">
        <f>COUNTIFS($DT$9:$DT$350,"&gt;"&amp;DT125,$DO$9:$DO$350,DO125)+1</f>
        <v>31</v>
      </c>
      <c r="EM125" s="47">
        <f>COUNTIFS($DU$9:$DU$350,"&gt;"&amp;DU125,$DO$9:$DO$350,DO125)+1</f>
        <v>21</v>
      </c>
      <c r="EN125" s="47">
        <f>COUNTIFS($DV$9:$DV$350,"&gt;"&amp;DV125,$DO$9:$DO$350,DO125)+1</f>
        <v>21</v>
      </c>
      <c r="EO125" s="47">
        <f>COUNTIFS($DW$9:$DW$350,"&gt;"&amp;DW125,$DO$9:$DO$350,DO125)+1</f>
        <v>14</v>
      </c>
      <c r="EP125" s="47">
        <f>COUNTIFS($DX$9:$DX$350,"&gt;"&amp;DX125,$DO$9:$DO$350,DO125)+1</f>
        <v>27</v>
      </c>
      <c r="EQ125" s="47">
        <f>COUNTIFS($DY$9:$DY$350,"&gt;"&amp;DY125,$DO$9:$DO$350,DO125)+1</f>
        <v>32</v>
      </c>
      <c r="ER125" s="48">
        <f>COUNTIFS($DZ$9:$DZ$350,"&gt;"&amp;DZ125,$DO$9:$DO$350,DO125)+1</f>
        <v>32</v>
      </c>
      <c r="ES125" s="164">
        <f t="shared" si="86"/>
        <v>1.03</v>
      </c>
      <c r="ET125" s="165">
        <f t="shared" si="87"/>
        <v>0.73</v>
      </c>
      <c r="EU125" s="165">
        <f t="shared" si="88"/>
        <v>0.6</v>
      </c>
      <c r="EV125" s="165">
        <f t="shared" si="89"/>
        <v>0.57999999999999996</v>
      </c>
      <c r="EW125" s="165">
        <f t="shared" si="90"/>
        <v>0.34</v>
      </c>
      <c r="EX125" s="165">
        <f t="shared" si="91"/>
        <v>0.39</v>
      </c>
      <c r="EY125" s="165">
        <f t="shared" si="92"/>
        <v>1.03</v>
      </c>
      <c r="EZ125" s="165">
        <f t="shared" si="93"/>
        <v>0.79</v>
      </c>
      <c r="FA125" s="213">
        <f t="shared" si="94"/>
        <v>0.94</v>
      </c>
      <c r="FB125" s="164">
        <f>ROUND(((ES125-AVERAGE(ES$9:ES$350))/STDEVP(ES$9:ES$350)*10+50),2)</f>
        <v>51.8</v>
      </c>
      <c r="FC125" s="165">
        <f>ROUND(((ET125-AVERAGE(ET$9:ET$350))/STDEVP(ET$9:ET$350)*10+50),2)</f>
        <v>50.14</v>
      </c>
      <c r="FD125" s="165">
        <f>ROUND(((EU125-AVERAGE(EU$9:EU$350))/STDEVP(EU$9:EU$350)*10+50),2)</f>
        <v>50.78</v>
      </c>
      <c r="FE125" s="165">
        <f>ROUND(((EV125-AVERAGE(EV$9:EV$350))/STDEVP(EV$9:EV$350)*10+50),2)</f>
        <v>53.64</v>
      </c>
      <c r="FF125" s="165">
        <f>ROUND(((EW125-AVERAGE(EW$9:EW$350))/STDEVP(EW$9:EW$350)*10+50),2)</f>
        <v>48.12</v>
      </c>
      <c r="FG125" s="165">
        <f>ROUND(((EX125-AVERAGE(EX$9:EX$350))/STDEVP(EX$9:EX$350)*10+50),2)</f>
        <v>51.31</v>
      </c>
      <c r="FH125" s="165">
        <f>ROUND(((EY125-AVERAGE(EY$9:EY$350))/STDEVP(EY$9:EY$350)*10+50),2)</f>
        <v>61.71</v>
      </c>
      <c r="FI125" s="165">
        <f>ROUND(((EZ125-AVERAGE(EZ$9:EZ$350))/STDEVP(EZ$9:EZ$350)*10+50),2)</f>
        <v>54.68</v>
      </c>
      <c r="FJ125" s="166">
        <f>ROUND(((FA125-AVERAGE(FA$9:FA$350))/STDEVP(FA$9:FA$350)*10+50),2)</f>
        <v>48.76</v>
      </c>
      <c r="FK125" s="32">
        <f>RANK(FB125,$FB$9:$FB$350,0)</f>
        <v>126</v>
      </c>
      <c r="FL125" s="47">
        <f>RANK(FC125,$FC$9:$FC$350,0)</f>
        <v>139</v>
      </c>
      <c r="FM125" s="47">
        <f>RANK(FD125,$FD$9:$FD$350,0)</f>
        <v>123</v>
      </c>
      <c r="FN125" s="47">
        <f>RANK(FE125,$FE$9:$FE$350,0)</f>
        <v>87</v>
      </c>
      <c r="FO125" s="47">
        <f>RANK(FF125,$FF$9:$FF$350,0)</f>
        <v>117</v>
      </c>
      <c r="FP125" s="47">
        <f>RANK(FG125,$FG$9:$FG$350,0)</f>
        <v>80</v>
      </c>
      <c r="FQ125" s="47">
        <f>RANK(FH125,$FH$9:$FH$350,0)</f>
        <v>34</v>
      </c>
      <c r="FR125" s="47">
        <f>RANK(FI125,$FI$9:$FI$350,0)</f>
        <v>95</v>
      </c>
      <c r="FS125" s="48">
        <f>RANK(FJ125,$FJ$9:$FJ$350,0)</f>
        <v>149</v>
      </c>
      <c r="FT125" s="164">
        <f>ROUND(AVERAGEIF($DO$9:$DO$347,$DO125,$ES$9:$ES$347),2)</f>
        <v>0.95</v>
      </c>
      <c r="FU125" s="165">
        <f>ROUND(AVERAGEIF($DO$9:$DO$347,$DO125,$ET$9:$ET$347),2)</f>
        <v>0.69</v>
      </c>
      <c r="FV125" s="165">
        <f>ROUND(AVERAGEIF($DO$9:$DO$347,$DO125,$EU$9:$EU$347),2)</f>
        <v>0.66</v>
      </c>
      <c r="FW125" s="165">
        <f>ROUND(AVERAGEIF($DO$9:$DO$347,$DO125,$EV$9:$EV$347),2)</f>
        <v>0.52</v>
      </c>
      <c r="FX125" s="165">
        <f>ROUND(AVERAGEIF($DO$9:$DO$347,$DO125,$EW$9:$EW$347),2)</f>
        <v>0.32</v>
      </c>
      <c r="FY125" s="165">
        <f>ROUND(AVERAGEIF($DO$9:$DO$347,$DO125,$EX$9:$EX$347),2)</f>
        <v>0.34</v>
      </c>
      <c r="FZ125" s="165">
        <f>ROUND(AVERAGEIF($DO$9:$DO$347,$DO125,$EY$9:$EY$347),2)</f>
        <v>1.04</v>
      </c>
      <c r="GA125" s="165">
        <f>ROUND(AVERAGEIF($DO$9:$DO$347,$DO125,$EZ$9:$EZ$347),2)</f>
        <v>0.86</v>
      </c>
      <c r="GB125" s="166">
        <f>ROUND(AVERAGEIF($DO$9:$DO$347,$DO125,$FA$9:$FA$347),2)</f>
        <v>0.98</v>
      </c>
      <c r="GC125" s="239">
        <f t="shared" si="68"/>
        <v>8.0000000000000071E-2</v>
      </c>
      <c r="GD125" s="243">
        <f t="shared" si="69"/>
        <v>4.0000000000000036E-2</v>
      </c>
      <c r="GE125" s="243">
        <f t="shared" si="70"/>
        <v>-6.0000000000000053E-2</v>
      </c>
      <c r="GF125" s="243">
        <f t="shared" si="71"/>
        <v>5.9999999999999942E-2</v>
      </c>
      <c r="GG125" s="243">
        <f t="shared" si="72"/>
        <v>2.0000000000000018E-2</v>
      </c>
      <c r="GH125" s="243">
        <f t="shared" si="73"/>
        <v>4.9999999999999989E-2</v>
      </c>
      <c r="GI125" s="243">
        <f t="shared" si="74"/>
        <v>-1.0000000000000009E-2</v>
      </c>
      <c r="GJ125" s="243">
        <f t="shared" si="75"/>
        <v>-6.9999999999999951E-2</v>
      </c>
      <c r="GK125" s="244">
        <f t="shared" si="76"/>
        <v>-4.0000000000000036E-2</v>
      </c>
      <c r="GL125" s="238">
        <f>COUNTIFS($ES$9:$ES$350,"&gt;"&amp;ES125,$DO$9:$DO$350,$DO125)+1</f>
        <v>22</v>
      </c>
      <c r="GM125" s="240">
        <f>COUNTIFS($ET$9:$ET$350,"&gt;"&amp;ET125,$DO$9:$DO$350,$DO125)+1</f>
        <v>24</v>
      </c>
      <c r="GN125" s="240">
        <f>COUNTIFS($EU$9:$EU$350,"&gt;"&amp;EU125,$DO$9:$DO$350,$DO125)+1</f>
        <v>32</v>
      </c>
      <c r="GO125" s="240">
        <f>COUNTIFS($EV$9:$EV$350,"&gt;"&amp;EV125,$DO$9:$DO$350,$DO125)+1</f>
        <v>21</v>
      </c>
      <c r="GP125" s="240">
        <f>COUNTIFS($EW$9:$EW$350,"&gt;"&amp;EW125,$DO$9:$DO$350,$DO125)+1</f>
        <v>16</v>
      </c>
      <c r="GQ125" s="240">
        <f>COUNTIFS($EX$9:$EX$350,"&gt;"&amp;EX125,$DO$9:$DO$350,$DO125)+1</f>
        <v>14</v>
      </c>
      <c r="GR125" s="240">
        <f>COUNTIFS($EY$9:$EY$350,"&gt;"&amp;EY125,$DO$9:$DO$350,$DO125)+1</f>
        <v>28</v>
      </c>
      <c r="GS125" s="240">
        <f>COUNTIFS($EZ$9:$EZ$350,"&gt;"&amp;EZ125,$DO$9:$DO$350,$DO125)+1</f>
        <v>34</v>
      </c>
      <c r="GT125" s="241">
        <f>COUNTIFS($FA$9:$FA$350,"&gt;"&amp;FA125,$DO$9:$DO$350,$DO125)+1</f>
        <v>31</v>
      </c>
      <c r="GU125" s="167">
        <v>7.0000000000000007E-2</v>
      </c>
      <c r="GV125" s="49"/>
      <c r="GW125" s="49"/>
      <c r="GX125" s="49"/>
      <c r="GY125" s="49"/>
      <c r="GZ125" s="50"/>
      <c r="HA125" s="51"/>
      <c r="HB125" s="52"/>
      <c r="HC125" s="53"/>
      <c r="HD125" s="49"/>
      <c r="HE125" s="49"/>
      <c r="HF125" s="49"/>
      <c r="HG125" s="49"/>
      <c r="HH125" s="49"/>
      <c r="HI125" s="49"/>
      <c r="HJ125" s="144"/>
      <c r="HK125" s="51"/>
      <c r="HL125" s="49"/>
      <c r="HM125" s="49"/>
      <c r="HN125" s="49"/>
      <c r="HO125" s="49"/>
      <c r="HP125" s="49"/>
      <c r="HQ125" s="49"/>
      <c r="HR125" s="150"/>
      <c r="HS125" s="53"/>
      <c r="HT125" s="49"/>
      <c r="HU125" s="49"/>
      <c r="HV125" s="49"/>
      <c r="HW125" s="49"/>
      <c r="HX125" s="49"/>
      <c r="HY125" s="49"/>
      <c r="HZ125" s="144"/>
      <c r="IA125" s="51"/>
      <c r="IB125" s="49"/>
      <c r="IC125" s="49"/>
      <c r="ID125" s="49"/>
      <c r="IE125" s="49"/>
      <c r="IF125" s="49"/>
      <c r="IG125" s="49"/>
      <c r="IH125" s="49"/>
      <c r="II125" s="49"/>
      <c r="IJ125" s="49"/>
      <c r="IK125" s="49"/>
      <c r="IL125" s="49"/>
      <c r="IM125" s="150"/>
      <c r="IN125" s="51"/>
      <c r="IO125" s="49"/>
      <c r="IP125" s="49"/>
      <c r="IQ125" s="49"/>
      <c r="IR125" s="150"/>
      <c r="IS125" s="53"/>
      <c r="IT125" s="49"/>
      <c r="IU125" s="49"/>
      <c r="IV125" s="49"/>
      <c r="IW125" s="49"/>
      <c r="IX125" s="156"/>
      <c r="IY125" s="49"/>
      <c r="IZ125" s="49"/>
      <c r="JA125" s="49"/>
      <c r="JB125" s="49"/>
      <c r="JC125" s="49"/>
      <c r="JD125" s="49"/>
      <c r="JE125" s="49"/>
      <c r="JF125" s="49"/>
      <c r="JG125" s="156"/>
      <c r="JH125" s="49"/>
      <c r="JI125" s="49"/>
      <c r="JJ125" s="49"/>
      <c r="JK125" s="49"/>
      <c r="JL125" s="49"/>
      <c r="JM125" s="49"/>
      <c r="JN125" s="144"/>
      <c r="JO125" s="54"/>
      <c r="JP125" s="55"/>
      <c r="JQ125" s="51"/>
      <c r="JR125" s="49"/>
      <c r="JS125" s="47"/>
      <c r="JT125" s="47"/>
      <c r="JU125" s="47"/>
      <c r="JV125" s="245"/>
      <c r="JW125" s="53"/>
      <c r="JX125" s="49"/>
      <c r="JY125" s="49"/>
      <c r="JZ125" s="49"/>
      <c r="KA125" s="144"/>
      <c r="KB125" s="51"/>
      <c r="KC125" s="49"/>
      <c r="KD125" s="49"/>
      <c r="KE125" s="49"/>
      <c r="KF125" s="49">
        <v>0.05</v>
      </c>
      <c r="KG125" s="49"/>
      <c r="KH125" s="49"/>
      <c r="KI125" s="49"/>
      <c r="KJ125" s="150"/>
      <c r="KK125" s="53"/>
      <c r="KL125" s="49"/>
      <c r="KM125" s="49"/>
      <c r="KN125" s="49"/>
      <c r="KO125" s="49"/>
      <c r="KP125" s="49"/>
      <c r="KQ125" s="49"/>
      <c r="KR125" s="49"/>
      <c r="KS125" s="49"/>
      <c r="KT125" s="49"/>
      <c r="KU125" s="49"/>
      <c r="KV125" s="49"/>
      <c r="KW125" s="156"/>
      <c r="KX125" s="156"/>
      <c r="KY125" s="156"/>
      <c r="KZ125" s="49"/>
      <c r="LA125" s="49"/>
      <c r="LB125" s="49"/>
      <c r="LC125" s="49"/>
      <c r="LD125" s="49"/>
      <c r="LE125" s="156"/>
      <c r="LF125" s="49"/>
      <c r="LG125" s="49"/>
      <c r="LH125" s="49"/>
      <c r="LI125" s="49"/>
      <c r="LJ125" s="49"/>
      <c r="LK125" s="49"/>
      <c r="LL125" s="49"/>
      <c r="LM125" s="49"/>
      <c r="LN125" s="156"/>
      <c r="LO125" s="49"/>
      <c r="LP125" s="49"/>
      <c r="LQ125" s="49"/>
      <c r="LR125" s="49"/>
      <c r="LS125" s="49"/>
      <c r="LT125" s="49"/>
      <c r="LU125" s="56"/>
      <c r="LV125" s="35" t="s">
        <v>571</v>
      </c>
      <c r="LW125" s="36" t="s">
        <v>573</v>
      </c>
      <c r="LX125" s="203"/>
      <c r="LY125" s="204"/>
      <c r="LZ125" s="193"/>
      <c r="MA125" s="5" t="s">
        <v>1</v>
      </c>
    </row>
    <row r="126" spans="1:339" ht="17.25" customHeight="1" x14ac:dyDescent="0.15">
      <c r="A126" s="181">
        <v>118</v>
      </c>
      <c r="B126" s="242" t="s">
        <v>573</v>
      </c>
      <c r="C126" s="37"/>
      <c r="D126" s="37"/>
      <c r="E126" s="38" t="s">
        <v>345</v>
      </c>
      <c r="F126" s="36">
        <v>63</v>
      </c>
      <c r="G126" s="36" t="s">
        <v>380</v>
      </c>
      <c r="H126" s="36"/>
      <c r="I126" s="39" t="s">
        <v>348</v>
      </c>
      <c r="J126" s="40" t="s">
        <v>348</v>
      </c>
      <c r="K126" s="40" t="s">
        <v>348</v>
      </c>
      <c r="L126" s="40" t="s">
        <v>348</v>
      </c>
      <c r="M126" s="40" t="s">
        <v>348</v>
      </c>
      <c r="N126" s="40" t="s">
        <v>348</v>
      </c>
      <c r="O126" s="40" t="s">
        <v>348</v>
      </c>
      <c r="P126" s="40" t="s">
        <v>348</v>
      </c>
      <c r="Q126" s="40" t="s">
        <v>348</v>
      </c>
      <c r="R126" s="41" t="s">
        <v>348</v>
      </c>
      <c r="S126" s="42" t="s">
        <v>348</v>
      </c>
      <c r="T126" s="40" t="s">
        <v>348</v>
      </c>
      <c r="U126" s="40" t="s">
        <v>348</v>
      </c>
      <c r="V126" s="40" t="s">
        <v>348</v>
      </c>
      <c r="W126" s="40" t="s">
        <v>348</v>
      </c>
      <c r="X126" s="40" t="s">
        <v>348</v>
      </c>
      <c r="Y126" s="40" t="s">
        <v>348</v>
      </c>
      <c r="Z126" s="40" t="s">
        <v>348</v>
      </c>
      <c r="AA126" s="40" t="s">
        <v>348</v>
      </c>
      <c r="AB126" s="41" t="s">
        <v>348</v>
      </c>
      <c r="AC126" s="42" t="s">
        <v>348</v>
      </c>
      <c r="AD126" s="40" t="s">
        <v>348</v>
      </c>
      <c r="AE126" s="40" t="s">
        <v>348</v>
      </c>
      <c r="AF126" s="40" t="s">
        <v>348</v>
      </c>
      <c r="AG126" s="40" t="s">
        <v>348</v>
      </c>
      <c r="AH126" s="40" t="s">
        <v>348</v>
      </c>
      <c r="AI126" s="40" t="s">
        <v>348</v>
      </c>
      <c r="AJ126" s="40" t="s">
        <v>348</v>
      </c>
      <c r="AK126" s="40" t="s">
        <v>348</v>
      </c>
      <c r="AL126" s="41" t="s">
        <v>348</v>
      </c>
      <c r="AM126" s="42" t="s">
        <v>348</v>
      </c>
      <c r="AN126" s="40" t="s">
        <v>348</v>
      </c>
      <c r="AO126" s="40" t="s">
        <v>348</v>
      </c>
      <c r="AP126" s="40" t="s">
        <v>348</v>
      </c>
      <c r="AQ126" s="40" t="s">
        <v>348</v>
      </c>
      <c r="AR126" s="40" t="s">
        <v>348</v>
      </c>
      <c r="AS126" s="40" t="s">
        <v>348</v>
      </c>
      <c r="AT126" s="40" t="s">
        <v>348</v>
      </c>
      <c r="AU126" s="40" t="s">
        <v>348</v>
      </c>
      <c r="AV126" s="41" t="s">
        <v>347</v>
      </c>
      <c r="AW126" s="42" t="s">
        <v>347</v>
      </c>
      <c r="AX126" s="40" t="s">
        <v>347</v>
      </c>
      <c r="AY126" s="40" t="s">
        <v>347</v>
      </c>
      <c r="AZ126" s="40" t="s">
        <v>347</v>
      </c>
      <c r="BA126" s="40" t="s">
        <v>347</v>
      </c>
      <c r="BB126" s="40" t="s">
        <v>348</v>
      </c>
      <c r="BC126" s="40" t="s">
        <v>348</v>
      </c>
      <c r="BD126" s="40" t="s">
        <v>348</v>
      </c>
      <c r="BE126" s="40" t="s">
        <v>348</v>
      </c>
      <c r="BF126" s="41" t="s">
        <v>348</v>
      </c>
      <c r="BG126" s="42" t="s">
        <v>348</v>
      </c>
      <c r="BH126" s="40" t="s">
        <v>348</v>
      </c>
      <c r="BI126" s="40" t="s">
        <v>348</v>
      </c>
      <c r="BJ126" s="40" t="s">
        <v>348</v>
      </c>
      <c r="BK126" s="40" t="s">
        <v>348</v>
      </c>
      <c r="BL126" s="40" t="s">
        <v>348</v>
      </c>
      <c r="BM126" s="40" t="s">
        <v>348</v>
      </c>
      <c r="BN126" s="40" t="s">
        <v>348</v>
      </c>
      <c r="BO126" s="40" t="s">
        <v>348</v>
      </c>
      <c r="BP126" s="41" t="s">
        <v>348</v>
      </c>
      <c r="BQ126" s="43" t="s">
        <v>348</v>
      </c>
      <c r="BR126" s="40" t="s">
        <v>348</v>
      </c>
      <c r="BS126" s="40" t="s">
        <v>348</v>
      </c>
      <c r="BT126" s="40" t="s">
        <v>348</v>
      </c>
      <c r="BU126" s="40" t="s">
        <v>348</v>
      </c>
      <c r="BV126" s="40" t="s">
        <v>348</v>
      </c>
      <c r="BW126" s="40" t="s">
        <v>348</v>
      </c>
      <c r="BX126" s="40" t="s">
        <v>348</v>
      </c>
      <c r="BY126" s="40" t="s">
        <v>348</v>
      </c>
      <c r="BZ126" s="41" t="s">
        <v>348</v>
      </c>
      <c r="CA126" s="42" t="s">
        <v>348</v>
      </c>
      <c r="CB126" s="40" t="s">
        <v>348</v>
      </c>
      <c r="CC126" s="40" t="s">
        <v>348</v>
      </c>
      <c r="CD126" s="40" t="s">
        <v>348</v>
      </c>
      <c r="CE126" s="40" t="s">
        <v>348</v>
      </c>
      <c r="CF126" s="40" t="s">
        <v>348</v>
      </c>
      <c r="CG126" s="40" t="s">
        <v>348</v>
      </c>
      <c r="CH126" s="40" t="s">
        <v>348</v>
      </c>
      <c r="CI126" s="40" t="s">
        <v>348</v>
      </c>
      <c r="CJ126" s="41" t="s">
        <v>348</v>
      </c>
      <c r="CK126" s="42" t="s">
        <v>348</v>
      </c>
      <c r="CL126" s="40" t="s">
        <v>348</v>
      </c>
      <c r="CM126" s="40" t="s">
        <v>348</v>
      </c>
      <c r="CN126" s="40" t="s">
        <v>348</v>
      </c>
      <c r="CO126" s="40" t="s">
        <v>348</v>
      </c>
      <c r="CP126" s="40" t="s">
        <v>348</v>
      </c>
      <c r="CQ126" s="40" t="s">
        <v>348</v>
      </c>
      <c r="CR126" s="40" t="s">
        <v>348</v>
      </c>
      <c r="CS126" s="40" t="s">
        <v>348</v>
      </c>
      <c r="CT126" s="44" t="s">
        <v>348</v>
      </c>
      <c r="CU126" s="32" t="s">
        <v>354</v>
      </c>
      <c r="CV126" s="47">
        <v>2</v>
      </c>
      <c r="CW126" s="47">
        <v>3</v>
      </c>
      <c r="CX126" s="47">
        <v>3</v>
      </c>
      <c r="CY126" s="55">
        <v>4</v>
      </c>
      <c r="CZ126" s="34" t="s">
        <v>354</v>
      </c>
      <c r="DA126" s="47">
        <f t="shared" si="77"/>
        <v>2</v>
      </c>
      <c r="DB126" s="47">
        <f t="shared" si="78"/>
        <v>6</v>
      </c>
      <c r="DC126" s="47">
        <f t="shared" si="79"/>
        <v>18</v>
      </c>
      <c r="DD126" s="179">
        <f t="shared" si="80"/>
        <v>72</v>
      </c>
      <c r="DE126" s="32">
        <v>600</v>
      </c>
      <c r="DF126" s="47">
        <v>900</v>
      </c>
      <c r="DG126" s="47">
        <v>1800</v>
      </c>
      <c r="DH126" s="47">
        <v>3000</v>
      </c>
      <c r="DI126" s="55">
        <v>9000</v>
      </c>
      <c r="DJ126" s="174">
        <v>1</v>
      </c>
      <c r="DK126" s="49">
        <f t="shared" si="81"/>
        <v>0.75</v>
      </c>
      <c r="DL126" s="49">
        <f t="shared" si="82"/>
        <v>0.5</v>
      </c>
      <c r="DM126" s="49">
        <f t="shared" si="83"/>
        <v>0.27777777777777773</v>
      </c>
      <c r="DN126" s="56">
        <f t="shared" si="84"/>
        <v>0.20833333333333334</v>
      </c>
      <c r="DO126" s="45" t="s">
        <v>357</v>
      </c>
      <c r="DP126" s="31"/>
      <c r="DQ126" s="46">
        <v>4</v>
      </c>
      <c r="DR126" s="32">
        <v>110</v>
      </c>
      <c r="DS126" s="47">
        <v>19</v>
      </c>
      <c r="DT126" s="47">
        <v>53</v>
      </c>
      <c r="DU126" s="47">
        <v>21</v>
      </c>
      <c r="DV126" s="47">
        <v>10</v>
      </c>
      <c r="DW126" s="47">
        <v>10</v>
      </c>
      <c r="DX126" s="47">
        <v>58</v>
      </c>
      <c r="DY126" s="47">
        <v>72</v>
      </c>
      <c r="DZ126" s="48">
        <f t="shared" si="85"/>
        <v>63</v>
      </c>
      <c r="EA126" s="32">
        <f>RANK(DR126,$DR$9:$DR$350,0)</f>
        <v>16</v>
      </c>
      <c r="EB126" s="47">
        <f>RANK(DS126,$DS$9:$DS$350,0)</f>
        <v>240</v>
      </c>
      <c r="EC126" s="47">
        <f>RANK(DT126,$DT$9:$DT$350,0)</f>
        <v>67</v>
      </c>
      <c r="ED126" s="47">
        <f>RANK(DU126,$DU$9:$DU$350,0)</f>
        <v>187</v>
      </c>
      <c r="EE126" s="47">
        <f>RANK(DV126,$DV$9:$DV$350,0)</f>
        <v>216</v>
      </c>
      <c r="EF126" s="47">
        <f>RANK(DW126,$DW$9:$DW$350,0)</f>
        <v>196</v>
      </c>
      <c r="EG126" s="47">
        <f>RANK(DX126,$DX$9:$DX$350,0)</f>
        <v>62</v>
      </c>
      <c r="EH126" s="47">
        <f>RANK(DY126,$DY$9:$DY$350,0)</f>
        <v>34</v>
      </c>
      <c r="EI126" s="48">
        <f>RANK(DZ126,$DZ$9:$DZ$350,0)</f>
        <v>126</v>
      </c>
      <c r="EJ126" s="32">
        <f>COUNTIFS($DR$9:$DR$350,"&gt;"&amp;DR126,$DO$9:$DO$350,DO126)+1</f>
        <v>3</v>
      </c>
      <c r="EK126" s="47">
        <f>COUNTIFS($DS$9:$DS$350,"&gt;"&amp;DS126,$DO$9:$DO$350,DO126)+1</f>
        <v>34</v>
      </c>
      <c r="EL126" s="47">
        <f>COUNTIFS($DT$9:$DT$350,"&gt;"&amp;DT126,$DO$9:$DO$350,DO126)+1</f>
        <v>28</v>
      </c>
      <c r="EM126" s="47">
        <f>COUNTIFS($DU$9:$DU$350,"&gt;"&amp;DU126,$DO$9:$DO$350,DO126)+1</f>
        <v>34</v>
      </c>
      <c r="EN126" s="47">
        <f>COUNTIFS($DV$9:$DV$350,"&gt;"&amp;DV126,$DO$9:$DO$350,DO126)+1</f>
        <v>18</v>
      </c>
      <c r="EO126" s="47">
        <f>COUNTIFS($DW$9:$DW$350,"&gt;"&amp;DW126,$DO$9:$DO$350,DO126)+1</f>
        <v>17</v>
      </c>
      <c r="EP126" s="47">
        <f>COUNTIFS($DX$9:$DX$350,"&gt;"&amp;DX126,$DO$9:$DO$350,DO126)+1</f>
        <v>18</v>
      </c>
      <c r="EQ126" s="47">
        <f>COUNTIFS($DY$9:$DY$350,"&gt;"&amp;DY126,$DO$9:$DO$350,DO126)+1</f>
        <v>11</v>
      </c>
      <c r="ER126" s="48">
        <f>COUNTIFS($DZ$9:$DZ$350,"&gt;"&amp;DZ126,$DO$9:$DO$350,DO126)+1</f>
        <v>27</v>
      </c>
      <c r="ES126" s="164">
        <f t="shared" si="86"/>
        <v>1.75</v>
      </c>
      <c r="ET126" s="165">
        <f t="shared" si="87"/>
        <v>0.3</v>
      </c>
      <c r="EU126" s="165">
        <f t="shared" si="88"/>
        <v>0.84</v>
      </c>
      <c r="EV126" s="165">
        <f t="shared" si="89"/>
        <v>0.33</v>
      </c>
      <c r="EW126" s="165">
        <f t="shared" si="90"/>
        <v>0.16</v>
      </c>
      <c r="EX126" s="165">
        <f t="shared" si="91"/>
        <v>0.16</v>
      </c>
      <c r="EY126" s="165">
        <f t="shared" si="92"/>
        <v>0.92</v>
      </c>
      <c r="EZ126" s="165">
        <f t="shared" si="93"/>
        <v>1.1399999999999999</v>
      </c>
      <c r="FA126" s="213">
        <f t="shared" si="94"/>
        <v>1</v>
      </c>
      <c r="FB126" s="164">
        <f>ROUND(((ES126-AVERAGE(ES$9:ES$350))/STDEVP(ES$9:ES$350)*10+50),2)</f>
        <v>78.39</v>
      </c>
      <c r="FC126" s="165">
        <f>ROUND(((ET126-AVERAGE(ET$9:ET$350))/STDEVP(ET$9:ET$350)*10+50),2)</f>
        <v>38.119999999999997</v>
      </c>
      <c r="FD126" s="165">
        <f>ROUND(((EU126-AVERAGE(EU$9:EU$350))/STDEVP(EU$9:EU$350)*10+50),2)</f>
        <v>60.15</v>
      </c>
      <c r="FE126" s="165">
        <f>ROUND(((EV126-AVERAGE(EV$9:EV$350))/STDEVP(EV$9:EV$350)*10+50),2)</f>
        <v>40.909999999999997</v>
      </c>
      <c r="FF126" s="165">
        <f>ROUND(((EW126-AVERAGE(EW$9:EW$350))/STDEVP(EW$9:EW$350)*10+50),2)</f>
        <v>42</v>
      </c>
      <c r="FG126" s="165">
        <f>ROUND(((EX126-AVERAGE(EX$9:EX$350))/STDEVP(EX$9:EX$350)*10+50),2)</f>
        <v>43.16</v>
      </c>
      <c r="FH126" s="165">
        <f>ROUND(((EY126-AVERAGE(EY$9:EY$350))/STDEVP(EY$9:EY$350)*10+50),2)</f>
        <v>58.4</v>
      </c>
      <c r="FI126" s="165">
        <f>ROUND(((EZ126-AVERAGE(EZ$9:EZ$350))/STDEVP(EZ$9:EZ$350)*10+50),2)</f>
        <v>65.17</v>
      </c>
      <c r="FJ126" s="166">
        <f>ROUND(((FA126-AVERAGE(FA$9:FA$350))/STDEVP(FA$9:FA$350)*10+50),2)</f>
        <v>50.89</v>
      </c>
      <c r="FK126" s="32">
        <f>RANK(FB126,$FB$9:$FB$350,0)</f>
        <v>2</v>
      </c>
      <c r="FL126" s="47">
        <f>RANK(FC126,$FC$9:$FC$350,0)</f>
        <v>299</v>
      </c>
      <c r="FM126" s="47">
        <f>RANK(FD126,$FD$9:$FD$350,0)</f>
        <v>53</v>
      </c>
      <c r="FN126" s="47">
        <f>RANK(FE126,$FE$9:$FE$350,0)</f>
        <v>261</v>
      </c>
      <c r="FO126" s="47">
        <f>RANK(FF126,$FF$9:$FF$350,0)</f>
        <v>273</v>
      </c>
      <c r="FP126" s="47">
        <f>RANK(FG126,$FG$9:$FG$350,0)</f>
        <v>247</v>
      </c>
      <c r="FQ126" s="47">
        <f>RANK(FH126,$FH$9:$FH$350,0)</f>
        <v>64</v>
      </c>
      <c r="FR126" s="47">
        <f>RANK(FI126,$FI$9:$FI$350,0)</f>
        <v>22</v>
      </c>
      <c r="FS126" s="48">
        <f>RANK(FJ126,$FJ$9:$FJ$350,0)</f>
        <v>120</v>
      </c>
      <c r="FT126" s="164">
        <f>ROUND(AVERAGEIF($DO$9:$DO$347,$DO126,$ES$9:$ES$347),2)</f>
        <v>0.97</v>
      </c>
      <c r="FU126" s="165">
        <f>ROUND(AVERAGEIF($DO$9:$DO$347,$DO126,$ET$9:$ET$347),2)</f>
        <v>0.37</v>
      </c>
      <c r="FV126" s="165">
        <f>ROUND(AVERAGEIF($DO$9:$DO$347,$DO126,$EU$9:$EU$347),2)</f>
        <v>0.82</v>
      </c>
      <c r="FW126" s="165">
        <f>ROUND(AVERAGEIF($DO$9:$DO$347,$DO126,$EV$9:$EV$347),2)</f>
        <v>0.42</v>
      </c>
      <c r="FX126" s="165">
        <f>ROUND(AVERAGEIF($DO$9:$DO$347,$DO126,$EW$9:$EW$347),2)</f>
        <v>0.16</v>
      </c>
      <c r="FY126" s="165">
        <f>ROUND(AVERAGEIF($DO$9:$DO$347,$DO126,$EX$9:$EX$347),2)</f>
        <v>0.15</v>
      </c>
      <c r="FZ126" s="165">
        <f>ROUND(AVERAGEIF($DO$9:$DO$347,$DO126,$EY$9:$EY$347),2)</f>
        <v>0.78</v>
      </c>
      <c r="GA126" s="165">
        <f>ROUND(AVERAGEIF($DO$9:$DO$347,$DO126,$EZ$9:$EZ$347),2)</f>
        <v>0.92</v>
      </c>
      <c r="GB126" s="166">
        <f>ROUND(AVERAGEIF($DO$9:$DO$347,$DO126,$FA$9:$FA$347),2)</f>
        <v>0.98</v>
      </c>
      <c r="GC126" s="239">
        <f t="shared" si="68"/>
        <v>0.78</v>
      </c>
      <c r="GD126" s="243">
        <f t="shared" si="69"/>
        <v>-7.0000000000000007E-2</v>
      </c>
      <c r="GE126" s="243">
        <f t="shared" si="70"/>
        <v>2.0000000000000018E-2</v>
      </c>
      <c r="GF126" s="243">
        <f t="shared" si="71"/>
        <v>-8.9999999999999969E-2</v>
      </c>
      <c r="GG126" s="243">
        <f t="shared" si="72"/>
        <v>0</v>
      </c>
      <c r="GH126" s="243">
        <f t="shared" si="73"/>
        <v>1.0000000000000009E-2</v>
      </c>
      <c r="GI126" s="243">
        <f t="shared" si="74"/>
        <v>0.14000000000000001</v>
      </c>
      <c r="GJ126" s="243">
        <f t="shared" si="75"/>
        <v>0.21999999999999986</v>
      </c>
      <c r="GK126" s="244">
        <f t="shared" si="76"/>
        <v>2.0000000000000018E-2</v>
      </c>
      <c r="GL126" s="238">
        <f>COUNTIFS($ES$9:$ES$350,"&gt;"&amp;ES126,$DO$9:$DO$350,$DO126)+1</f>
        <v>1</v>
      </c>
      <c r="GM126" s="240">
        <f>COUNTIFS($ET$9:$ET$350,"&gt;"&amp;ET126,$DO$9:$DO$350,$DO126)+1</f>
        <v>53</v>
      </c>
      <c r="GN126" s="240">
        <f>COUNTIFS($EU$9:$EU$350,"&gt;"&amp;EU126,$DO$9:$DO$350,$DO126)+1</f>
        <v>24</v>
      </c>
      <c r="GO126" s="240">
        <f>COUNTIFS($EV$9:$EV$350,"&gt;"&amp;EV126,$DO$9:$DO$350,$DO126)+1</f>
        <v>47</v>
      </c>
      <c r="GP126" s="240">
        <f>COUNTIFS($EW$9:$EW$350,"&gt;"&amp;EW126,$DO$9:$DO$350,$DO126)+1</f>
        <v>21</v>
      </c>
      <c r="GQ126" s="240">
        <f>COUNTIFS($EX$9:$EX$350,"&gt;"&amp;EX126,$DO$9:$DO$350,$DO126)+1</f>
        <v>21</v>
      </c>
      <c r="GR126" s="240">
        <f>COUNTIFS($EY$9:$EY$350,"&gt;"&amp;EY126,$DO$9:$DO$350,$DO126)+1</f>
        <v>13</v>
      </c>
      <c r="GS126" s="240">
        <f>COUNTIFS($EZ$9:$EZ$350,"&gt;"&amp;EZ126,$DO$9:$DO$350,$DO126)+1</f>
        <v>13</v>
      </c>
      <c r="GT126" s="241">
        <f>COUNTIFS($FA$9:$FA$350,"&gt;"&amp;FA126,$DO$9:$DO$350,$DO126)+1</f>
        <v>24</v>
      </c>
      <c r="GU126" s="167"/>
      <c r="GV126" s="49">
        <v>7.0000000000000007E-2</v>
      </c>
      <c r="GW126" s="49"/>
      <c r="GX126" s="49"/>
      <c r="GY126" s="49"/>
      <c r="GZ126" s="50"/>
      <c r="HA126" s="51"/>
      <c r="HB126" s="52"/>
      <c r="HC126" s="53"/>
      <c r="HD126" s="49"/>
      <c r="HE126" s="49"/>
      <c r="HF126" s="49"/>
      <c r="HG126" s="49"/>
      <c r="HH126" s="49"/>
      <c r="HI126" s="49"/>
      <c r="HJ126" s="144"/>
      <c r="HK126" s="51"/>
      <c r="HL126" s="49"/>
      <c r="HM126" s="49"/>
      <c r="HN126" s="49"/>
      <c r="HO126" s="49"/>
      <c r="HP126" s="49"/>
      <c r="HQ126" s="49"/>
      <c r="HR126" s="150"/>
      <c r="HS126" s="53"/>
      <c r="HT126" s="49"/>
      <c r="HU126" s="49"/>
      <c r="HV126" s="49"/>
      <c r="HW126" s="49"/>
      <c r="HX126" s="49"/>
      <c r="HY126" s="49"/>
      <c r="HZ126" s="144"/>
      <c r="IA126" s="51"/>
      <c r="IB126" s="49"/>
      <c r="IC126" s="49"/>
      <c r="ID126" s="49"/>
      <c r="IE126" s="49"/>
      <c r="IF126" s="49">
        <v>0.05</v>
      </c>
      <c r="IG126" s="49"/>
      <c r="IH126" s="49"/>
      <c r="II126" s="49"/>
      <c r="IJ126" s="49"/>
      <c r="IK126" s="49"/>
      <c r="IL126" s="49"/>
      <c r="IM126" s="150"/>
      <c r="IN126" s="51"/>
      <c r="IO126" s="49"/>
      <c r="IP126" s="49"/>
      <c r="IQ126" s="49"/>
      <c r="IR126" s="150"/>
      <c r="IS126" s="53"/>
      <c r="IT126" s="49"/>
      <c r="IU126" s="49"/>
      <c r="IV126" s="49"/>
      <c r="IW126" s="49"/>
      <c r="IX126" s="156"/>
      <c r="IY126" s="49"/>
      <c r="IZ126" s="49"/>
      <c r="JA126" s="49"/>
      <c r="JB126" s="49"/>
      <c r="JC126" s="49"/>
      <c r="JD126" s="49"/>
      <c r="JE126" s="49"/>
      <c r="JF126" s="49"/>
      <c r="JG126" s="156"/>
      <c r="JH126" s="49"/>
      <c r="JI126" s="49"/>
      <c r="JJ126" s="49"/>
      <c r="JK126" s="49"/>
      <c r="JL126" s="49"/>
      <c r="JM126" s="49"/>
      <c r="JN126" s="144"/>
      <c r="JO126" s="54"/>
      <c r="JP126" s="55"/>
      <c r="JQ126" s="51"/>
      <c r="JR126" s="49"/>
      <c r="JS126" s="47"/>
      <c r="JT126" s="47"/>
      <c r="JU126" s="47"/>
      <c r="JV126" s="245"/>
      <c r="JW126" s="53"/>
      <c r="JX126" s="49"/>
      <c r="JY126" s="49"/>
      <c r="JZ126" s="49"/>
      <c r="KA126" s="144"/>
      <c r="KB126" s="51"/>
      <c r="KC126" s="49"/>
      <c r="KD126" s="49"/>
      <c r="KE126" s="49"/>
      <c r="KF126" s="49"/>
      <c r="KG126" s="49"/>
      <c r="KH126" s="49">
        <v>7.0000000000000007E-2</v>
      </c>
      <c r="KI126" s="49"/>
      <c r="KJ126" s="150"/>
      <c r="KK126" s="53"/>
      <c r="KL126" s="49"/>
      <c r="KM126" s="49"/>
      <c r="KN126" s="49"/>
      <c r="KO126" s="49"/>
      <c r="KP126" s="49"/>
      <c r="KQ126" s="49"/>
      <c r="KR126" s="49"/>
      <c r="KS126" s="49"/>
      <c r="KT126" s="49"/>
      <c r="KU126" s="49"/>
      <c r="KV126" s="49"/>
      <c r="KW126" s="156"/>
      <c r="KX126" s="156"/>
      <c r="KY126" s="156"/>
      <c r="KZ126" s="49"/>
      <c r="LA126" s="49"/>
      <c r="LB126" s="49"/>
      <c r="LC126" s="49"/>
      <c r="LD126" s="49"/>
      <c r="LE126" s="156"/>
      <c r="LF126" s="49"/>
      <c r="LG126" s="49"/>
      <c r="LH126" s="49"/>
      <c r="LI126" s="49"/>
      <c r="LJ126" s="49"/>
      <c r="LK126" s="49"/>
      <c r="LL126" s="49"/>
      <c r="LM126" s="49">
        <v>7.0000000000000007E-2</v>
      </c>
      <c r="LN126" s="156"/>
      <c r="LO126" s="49"/>
      <c r="LP126" s="49"/>
      <c r="LQ126" s="49"/>
      <c r="LR126" s="49"/>
      <c r="LS126" s="49"/>
      <c r="LT126" s="49"/>
      <c r="LU126" s="56"/>
      <c r="LV126" s="35" t="s">
        <v>572</v>
      </c>
      <c r="LW126" s="36" t="s">
        <v>574</v>
      </c>
      <c r="LX126" s="203"/>
      <c r="LY126" s="204" t="s">
        <v>414</v>
      </c>
      <c r="LZ126" s="193"/>
      <c r="MA126" s="5" t="s">
        <v>1</v>
      </c>
    </row>
    <row r="127" spans="1:339" ht="17.25" customHeight="1" x14ac:dyDescent="0.15">
      <c r="A127" s="181">
        <v>119</v>
      </c>
      <c r="B127" s="242" t="s">
        <v>574</v>
      </c>
      <c r="C127" s="37"/>
      <c r="D127" s="37"/>
      <c r="E127" s="38" t="s">
        <v>345</v>
      </c>
      <c r="F127" s="36">
        <v>63</v>
      </c>
      <c r="G127" s="36" t="s">
        <v>346</v>
      </c>
      <c r="H127" s="36"/>
      <c r="I127" s="39" t="s">
        <v>348</v>
      </c>
      <c r="J127" s="40" t="s">
        <v>348</v>
      </c>
      <c r="K127" s="40" t="s">
        <v>348</v>
      </c>
      <c r="L127" s="40" t="s">
        <v>348</v>
      </c>
      <c r="M127" s="40" t="s">
        <v>348</v>
      </c>
      <c r="N127" s="40" t="s">
        <v>348</v>
      </c>
      <c r="O127" s="40" t="s">
        <v>348</v>
      </c>
      <c r="P127" s="40" t="s">
        <v>348</v>
      </c>
      <c r="Q127" s="40" t="s">
        <v>348</v>
      </c>
      <c r="R127" s="41" t="s">
        <v>348</v>
      </c>
      <c r="S127" s="42" t="s">
        <v>348</v>
      </c>
      <c r="T127" s="40" t="s">
        <v>348</v>
      </c>
      <c r="U127" s="40" t="s">
        <v>348</v>
      </c>
      <c r="V127" s="40" t="s">
        <v>348</v>
      </c>
      <c r="W127" s="40" t="s">
        <v>348</v>
      </c>
      <c r="X127" s="40" t="s">
        <v>348</v>
      </c>
      <c r="Y127" s="40" t="s">
        <v>348</v>
      </c>
      <c r="Z127" s="40" t="s">
        <v>348</v>
      </c>
      <c r="AA127" s="40" t="s">
        <v>348</v>
      </c>
      <c r="AB127" s="41" t="s">
        <v>348</v>
      </c>
      <c r="AC127" s="42" t="s">
        <v>348</v>
      </c>
      <c r="AD127" s="40" t="s">
        <v>348</v>
      </c>
      <c r="AE127" s="40" t="s">
        <v>348</v>
      </c>
      <c r="AF127" s="40" t="s">
        <v>348</v>
      </c>
      <c r="AG127" s="40" t="s">
        <v>348</v>
      </c>
      <c r="AH127" s="40" t="s">
        <v>348</v>
      </c>
      <c r="AI127" s="40" t="s">
        <v>348</v>
      </c>
      <c r="AJ127" s="40" t="s">
        <v>348</v>
      </c>
      <c r="AK127" s="40" t="s">
        <v>348</v>
      </c>
      <c r="AL127" s="41" t="s">
        <v>348</v>
      </c>
      <c r="AM127" s="42" t="s">
        <v>348</v>
      </c>
      <c r="AN127" s="40" t="s">
        <v>348</v>
      </c>
      <c r="AO127" s="40" t="s">
        <v>348</v>
      </c>
      <c r="AP127" s="40" t="s">
        <v>348</v>
      </c>
      <c r="AQ127" s="40" t="s">
        <v>348</v>
      </c>
      <c r="AR127" s="40" t="s">
        <v>348</v>
      </c>
      <c r="AS127" s="40" t="s">
        <v>348</v>
      </c>
      <c r="AT127" s="40" t="s">
        <v>348</v>
      </c>
      <c r="AU127" s="40" t="s">
        <v>348</v>
      </c>
      <c r="AV127" s="41" t="s">
        <v>347</v>
      </c>
      <c r="AW127" s="42" t="s">
        <v>347</v>
      </c>
      <c r="AX127" s="40" t="s">
        <v>347</v>
      </c>
      <c r="AY127" s="40" t="s">
        <v>347</v>
      </c>
      <c r="AZ127" s="40" t="s">
        <v>347</v>
      </c>
      <c r="BA127" s="40" t="s">
        <v>347</v>
      </c>
      <c r="BB127" s="40" t="s">
        <v>348</v>
      </c>
      <c r="BC127" s="40" t="s">
        <v>348</v>
      </c>
      <c r="BD127" s="40" t="s">
        <v>348</v>
      </c>
      <c r="BE127" s="40" t="s">
        <v>348</v>
      </c>
      <c r="BF127" s="41" t="s">
        <v>348</v>
      </c>
      <c r="BG127" s="42" t="s">
        <v>348</v>
      </c>
      <c r="BH127" s="40" t="s">
        <v>348</v>
      </c>
      <c r="BI127" s="40" t="s">
        <v>348</v>
      </c>
      <c r="BJ127" s="40" t="s">
        <v>348</v>
      </c>
      <c r="BK127" s="40" t="s">
        <v>348</v>
      </c>
      <c r="BL127" s="40" t="s">
        <v>348</v>
      </c>
      <c r="BM127" s="40" t="s">
        <v>348</v>
      </c>
      <c r="BN127" s="40" t="s">
        <v>348</v>
      </c>
      <c r="BO127" s="40" t="s">
        <v>348</v>
      </c>
      <c r="BP127" s="41" t="s">
        <v>348</v>
      </c>
      <c r="BQ127" s="43" t="s">
        <v>348</v>
      </c>
      <c r="BR127" s="40" t="s">
        <v>348</v>
      </c>
      <c r="BS127" s="40" t="s">
        <v>348</v>
      </c>
      <c r="BT127" s="40" t="s">
        <v>348</v>
      </c>
      <c r="BU127" s="40" t="s">
        <v>348</v>
      </c>
      <c r="BV127" s="40" t="s">
        <v>348</v>
      </c>
      <c r="BW127" s="40" t="s">
        <v>348</v>
      </c>
      <c r="BX127" s="40" t="s">
        <v>348</v>
      </c>
      <c r="BY127" s="40" t="s">
        <v>348</v>
      </c>
      <c r="BZ127" s="41" t="s">
        <v>348</v>
      </c>
      <c r="CA127" s="42" t="s">
        <v>348</v>
      </c>
      <c r="CB127" s="40" t="s">
        <v>348</v>
      </c>
      <c r="CC127" s="40" t="s">
        <v>348</v>
      </c>
      <c r="CD127" s="40" t="s">
        <v>348</v>
      </c>
      <c r="CE127" s="40" t="s">
        <v>348</v>
      </c>
      <c r="CF127" s="40" t="s">
        <v>348</v>
      </c>
      <c r="CG127" s="40" t="s">
        <v>348</v>
      </c>
      <c r="CH127" s="40" t="s">
        <v>348</v>
      </c>
      <c r="CI127" s="40" t="s">
        <v>348</v>
      </c>
      <c r="CJ127" s="41" t="s">
        <v>348</v>
      </c>
      <c r="CK127" s="42" t="s">
        <v>348</v>
      </c>
      <c r="CL127" s="40" t="s">
        <v>348</v>
      </c>
      <c r="CM127" s="40" t="s">
        <v>348</v>
      </c>
      <c r="CN127" s="40" t="s">
        <v>348</v>
      </c>
      <c r="CO127" s="40" t="s">
        <v>348</v>
      </c>
      <c r="CP127" s="40" t="s">
        <v>348</v>
      </c>
      <c r="CQ127" s="40" t="s">
        <v>348</v>
      </c>
      <c r="CR127" s="40" t="s">
        <v>348</v>
      </c>
      <c r="CS127" s="40" t="s">
        <v>348</v>
      </c>
      <c r="CT127" s="44" t="s">
        <v>348</v>
      </c>
      <c r="CU127" s="32" t="s">
        <v>354</v>
      </c>
      <c r="CV127" s="47">
        <v>2</v>
      </c>
      <c r="CW127" s="47">
        <v>3</v>
      </c>
      <c r="CX127" s="47">
        <v>3</v>
      </c>
      <c r="CY127" s="55">
        <v>4</v>
      </c>
      <c r="CZ127" s="34" t="s">
        <v>354</v>
      </c>
      <c r="DA127" s="47">
        <f t="shared" si="77"/>
        <v>2</v>
      </c>
      <c r="DB127" s="47">
        <f t="shared" si="78"/>
        <v>6</v>
      </c>
      <c r="DC127" s="47">
        <f t="shared" si="79"/>
        <v>18</v>
      </c>
      <c r="DD127" s="179">
        <f t="shared" si="80"/>
        <v>72</v>
      </c>
      <c r="DE127" s="32">
        <v>30</v>
      </c>
      <c r="DF127" s="47">
        <v>50</v>
      </c>
      <c r="DG127" s="47">
        <v>90</v>
      </c>
      <c r="DH127" s="47">
        <v>150</v>
      </c>
      <c r="DI127" s="55">
        <v>450</v>
      </c>
      <c r="DJ127" s="174">
        <v>1</v>
      </c>
      <c r="DK127" s="49">
        <f t="shared" si="81"/>
        <v>0.83333333333333337</v>
      </c>
      <c r="DL127" s="49">
        <f t="shared" si="82"/>
        <v>0.5</v>
      </c>
      <c r="DM127" s="49">
        <f t="shared" si="83"/>
        <v>0.27777777777777779</v>
      </c>
      <c r="DN127" s="56">
        <f t="shared" si="84"/>
        <v>0.20833333333333334</v>
      </c>
      <c r="DO127" s="45" t="s">
        <v>363</v>
      </c>
      <c r="DP127" s="31"/>
      <c r="DQ127" s="46">
        <v>4</v>
      </c>
      <c r="DR127" s="32">
        <v>51</v>
      </c>
      <c r="DS127" s="47">
        <v>62</v>
      </c>
      <c r="DT127" s="47">
        <v>21</v>
      </c>
      <c r="DU127" s="47">
        <v>27</v>
      </c>
      <c r="DV127" s="47">
        <v>40</v>
      </c>
      <c r="DW127" s="47">
        <v>15</v>
      </c>
      <c r="DX127" s="47">
        <v>38</v>
      </c>
      <c r="DY127" s="47">
        <v>36</v>
      </c>
      <c r="DZ127" s="48">
        <f t="shared" si="85"/>
        <v>61</v>
      </c>
      <c r="EA127" s="32">
        <f>RANK(DR127,$DR$9:$DR$350,0)</f>
        <v>166</v>
      </c>
      <c r="EB127" s="47">
        <f>RANK(DS127,$DS$9:$DS$350,0)</f>
        <v>58</v>
      </c>
      <c r="EC127" s="47">
        <f>RANK(DT127,$DT$9:$DT$350,0)</f>
        <v>202</v>
      </c>
      <c r="ED127" s="47">
        <f>RANK(DU127,$DU$9:$DU$350,0)</f>
        <v>147</v>
      </c>
      <c r="EE127" s="47">
        <f>RANK(DV127,$DV$9:$DV$350,0)</f>
        <v>47</v>
      </c>
      <c r="EF127" s="47">
        <f>RANK(DW127,$DW$9:$DW$350,0)</f>
        <v>148</v>
      </c>
      <c r="EG127" s="47">
        <f>RANK(DX127,$DX$9:$DX$350,0)</f>
        <v>129</v>
      </c>
      <c r="EH127" s="47">
        <f>RANK(DY127,$DY$9:$DY$350,0)</f>
        <v>143</v>
      </c>
      <c r="EI127" s="48">
        <f>RANK(DZ127,$DZ$9:$DZ$350,0)</f>
        <v>134</v>
      </c>
      <c r="EJ127" s="32">
        <f>COUNTIFS($DR$9:$DR$350,"&gt;"&amp;DR127,$DO$9:$DO$350,DO127)+1</f>
        <v>30</v>
      </c>
      <c r="EK127" s="47">
        <f>COUNTIFS($DS$9:$DS$350,"&gt;"&amp;DS127,$DO$9:$DO$350,DO127)+1</f>
        <v>31</v>
      </c>
      <c r="EL127" s="47">
        <f>COUNTIFS($DT$9:$DT$350,"&gt;"&amp;DT127,$DO$9:$DO$350,DO127)+1</f>
        <v>21</v>
      </c>
      <c r="EM127" s="47">
        <f>COUNTIFS($DU$9:$DU$350,"&gt;"&amp;DU127,$DO$9:$DO$350,DO127)+1</f>
        <v>24</v>
      </c>
      <c r="EN127" s="47">
        <f>COUNTIFS($DV$9:$DV$350,"&gt;"&amp;DV127,$DO$9:$DO$350,DO127)+1</f>
        <v>40</v>
      </c>
      <c r="EO127" s="47">
        <f>COUNTIFS($DW$9:$DW$350,"&gt;"&amp;DW127,$DO$9:$DO$350,DO127)+1</f>
        <v>31</v>
      </c>
      <c r="EP127" s="47">
        <f>COUNTIFS($DX$9:$DX$350,"&gt;"&amp;DX127,$DO$9:$DO$350,DO127)+1</f>
        <v>28</v>
      </c>
      <c r="EQ127" s="47">
        <f>COUNTIFS($DY$9:$DY$350,"&gt;"&amp;DY127,$DO$9:$DO$350,DO127)+1</f>
        <v>37</v>
      </c>
      <c r="ER127" s="48">
        <f>COUNTIFS($DZ$9:$DZ$350,"&gt;"&amp;DZ127,$DO$9:$DO$350,DO127)+1</f>
        <v>37</v>
      </c>
      <c r="ES127" s="164">
        <f t="shared" si="86"/>
        <v>0.81</v>
      </c>
      <c r="ET127" s="165">
        <f t="shared" si="87"/>
        <v>0.98</v>
      </c>
      <c r="EU127" s="165">
        <f t="shared" si="88"/>
        <v>0.33</v>
      </c>
      <c r="EV127" s="165">
        <f t="shared" si="89"/>
        <v>0.43</v>
      </c>
      <c r="EW127" s="165">
        <f t="shared" si="90"/>
        <v>0.63</v>
      </c>
      <c r="EX127" s="165">
        <f t="shared" si="91"/>
        <v>0.24</v>
      </c>
      <c r="EY127" s="165">
        <f t="shared" si="92"/>
        <v>0.6</v>
      </c>
      <c r="EZ127" s="165">
        <f t="shared" si="93"/>
        <v>0.56999999999999995</v>
      </c>
      <c r="FA127" s="213">
        <f t="shared" si="94"/>
        <v>0.97</v>
      </c>
      <c r="FB127" s="164">
        <f>ROUND(((ES127-AVERAGE(ES$9:ES$350))/STDEVP(ES$9:ES$350)*10+50),2)</f>
        <v>43.67</v>
      </c>
      <c r="FC127" s="165">
        <f>ROUND(((ET127-AVERAGE(ET$9:ET$350))/STDEVP(ET$9:ET$350)*10+50),2)</f>
        <v>57.13</v>
      </c>
      <c r="FD127" s="165">
        <f>ROUND(((EU127-AVERAGE(EU$9:EU$350))/STDEVP(EU$9:EU$350)*10+50),2)</f>
        <v>40.25</v>
      </c>
      <c r="FE127" s="165">
        <f>ROUND(((EV127-AVERAGE(EV$9:EV$350))/STDEVP(EV$9:EV$350)*10+50),2)</f>
        <v>46</v>
      </c>
      <c r="FF127" s="165">
        <f>ROUND(((EW127-AVERAGE(EW$9:EW$350))/STDEVP(EW$9:EW$350)*10+50),2)</f>
        <v>57.97</v>
      </c>
      <c r="FG127" s="165">
        <f>ROUND(((EX127-AVERAGE(EX$9:EX$350))/STDEVP(EX$9:EX$350)*10+50),2)</f>
        <v>45.99</v>
      </c>
      <c r="FH127" s="165">
        <f>ROUND(((EY127-AVERAGE(EY$9:EY$350))/STDEVP(EY$9:EY$350)*10+50),2)</f>
        <v>48.78</v>
      </c>
      <c r="FI127" s="165">
        <f>ROUND(((EZ127-AVERAGE(EZ$9:EZ$350))/STDEVP(EZ$9:EZ$350)*10+50),2)</f>
        <v>48.09</v>
      </c>
      <c r="FJ127" s="166">
        <f>ROUND(((FA127-AVERAGE(FA$9:FA$350))/STDEVP(FA$9:FA$350)*10+50),2)</f>
        <v>49.82</v>
      </c>
      <c r="FK127" s="32">
        <f>RANK(FB127,$FB$9:$FB$350,0)</f>
        <v>245</v>
      </c>
      <c r="FL127" s="47">
        <f>RANK(FC127,$FC$9:$FC$350,0)</f>
        <v>81</v>
      </c>
      <c r="FM127" s="47">
        <f>RANK(FD127,$FD$9:$FD$350,0)</f>
        <v>272</v>
      </c>
      <c r="FN127" s="47">
        <f>RANK(FE127,$FE$9:$FE$350,0)</f>
        <v>203</v>
      </c>
      <c r="FO127" s="47">
        <f>RANK(FF127,$FF$9:$FF$350,0)</f>
        <v>67</v>
      </c>
      <c r="FP127" s="47">
        <f>RANK(FG127,$FG$9:$FG$350,0)</f>
        <v>174</v>
      </c>
      <c r="FQ127" s="47">
        <f>RANK(FH127,$FH$9:$FH$350,0)</f>
        <v>166</v>
      </c>
      <c r="FR127" s="47">
        <f>RANK(FI127,$FI$9:$FI$350,0)</f>
        <v>179</v>
      </c>
      <c r="FS127" s="48">
        <f>RANK(FJ127,$FJ$9:$FJ$350,0)</f>
        <v>133</v>
      </c>
      <c r="FT127" s="164">
        <f>ROUND(AVERAGEIF($DO$9:$DO$347,$DO127,$ES$9:$ES$347),2)</f>
        <v>0.89</v>
      </c>
      <c r="FU127" s="165">
        <f>ROUND(AVERAGEIF($DO$9:$DO$347,$DO127,$ET$9:$ET$347),2)</f>
        <v>1.1499999999999999</v>
      </c>
      <c r="FV127" s="165">
        <f>ROUND(AVERAGEIF($DO$9:$DO$347,$DO127,$EU$9:$EU$347),2)</f>
        <v>0.32</v>
      </c>
      <c r="FW127" s="165">
        <f>ROUND(AVERAGEIF($DO$9:$DO$347,$DO127,$EV$9:$EV$347),2)</f>
        <v>0.41</v>
      </c>
      <c r="FX127" s="165">
        <f>ROUND(AVERAGEIF($DO$9:$DO$347,$DO127,$EW$9:$EW$347),2)</f>
        <v>0.86</v>
      </c>
      <c r="FY127" s="165">
        <f>ROUND(AVERAGEIF($DO$9:$DO$347,$DO127,$EX$9:$EX$347),2)</f>
        <v>0.3</v>
      </c>
      <c r="FZ127" s="165">
        <f>ROUND(AVERAGEIF($DO$9:$DO$347,$DO127,$EY$9:$EY$347),2)</f>
        <v>0.66</v>
      </c>
      <c r="GA127" s="165">
        <f>ROUND(AVERAGEIF($DO$9:$DO$347,$DO127,$EZ$9:$EZ$347),2)</f>
        <v>0.74</v>
      </c>
      <c r="GB127" s="166">
        <f>ROUND(AVERAGEIF($DO$9:$DO$347,$DO127,$FA$9:$FA$347),2)</f>
        <v>1.18</v>
      </c>
      <c r="GC127" s="239">
        <f t="shared" si="68"/>
        <v>-7.999999999999996E-2</v>
      </c>
      <c r="GD127" s="243">
        <f t="shared" si="69"/>
        <v>-0.16999999999999993</v>
      </c>
      <c r="GE127" s="243">
        <f t="shared" si="70"/>
        <v>1.0000000000000009E-2</v>
      </c>
      <c r="GF127" s="243">
        <f t="shared" si="71"/>
        <v>2.0000000000000018E-2</v>
      </c>
      <c r="GG127" s="243">
        <f t="shared" si="72"/>
        <v>-0.22999999999999998</v>
      </c>
      <c r="GH127" s="243">
        <f t="shared" si="73"/>
        <v>-0.06</v>
      </c>
      <c r="GI127" s="243">
        <f t="shared" si="74"/>
        <v>-6.0000000000000053E-2</v>
      </c>
      <c r="GJ127" s="243">
        <f t="shared" si="75"/>
        <v>-0.17000000000000004</v>
      </c>
      <c r="GK127" s="244">
        <f t="shared" si="76"/>
        <v>-0.20999999999999996</v>
      </c>
      <c r="GL127" s="238">
        <f>COUNTIFS($ES$9:$ES$350,"&gt;"&amp;ES127,$DO$9:$DO$350,$DO127)+1</f>
        <v>45</v>
      </c>
      <c r="GM127" s="240">
        <f>COUNTIFS($ET$9:$ET$350,"&gt;"&amp;ET127,$DO$9:$DO$350,$DO127)+1</f>
        <v>52</v>
      </c>
      <c r="GN127" s="240">
        <f>COUNTIFS($EU$9:$EU$350,"&gt;"&amp;EU127,$DO$9:$DO$350,$DO127)+1</f>
        <v>31</v>
      </c>
      <c r="GO127" s="240">
        <f>COUNTIFS($EV$9:$EV$350,"&gt;"&amp;EV127,$DO$9:$DO$350,$DO127)+1</f>
        <v>31</v>
      </c>
      <c r="GP127" s="240">
        <f>COUNTIFS($EW$9:$EW$350,"&gt;"&amp;EW127,$DO$9:$DO$350,$DO127)+1</f>
        <v>62</v>
      </c>
      <c r="GQ127" s="240">
        <f>COUNTIFS($EX$9:$EX$350,"&gt;"&amp;EX127,$DO$9:$DO$350,$DO127)+1</f>
        <v>46</v>
      </c>
      <c r="GR127" s="240">
        <f>COUNTIFS($EY$9:$EY$350,"&gt;"&amp;EY127,$DO$9:$DO$350,$DO127)+1</f>
        <v>39</v>
      </c>
      <c r="GS127" s="240">
        <f>COUNTIFS($EZ$9:$EZ$350,"&gt;"&amp;EZ127,$DO$9:$DO$350,$DO127)+1</f>
        <v>57</v>
      </c>
      <c r="GT127" s="241">
        <f>COUNTIFS($FA$9:$FA$350,"&gt;"&amp;FA127,$DO$9:$DO$350,$DO127)+1</f>
        <v>50</v>
      </c>
      <c r="GU127" s="167"/>
      <c r="GV127" s="49"/>
      <c r="GW127" s="49"/>
      <c r="GX127" s="49"/>
      <c r="GY127" s="49"/>
      <c r="GZ127" s="50"/>
      <c r="HA127" s="51"/>
      <c r="HB127" s="52"/>
      <c r="HC127" s="53"/>
      <c r="HD127" s="49"/>
      <c r="HE127" s="49"/>
      <c r="HF127" s="49"/>
      <c r="HG127" s="49"/>
      <c r="HH127" s="49"/>
      <c r="HI127" s="49"/>
      <c r="HJ127" s="144"/>
      <c r="HK127" s="51"/>
      <c r="HL127" s="49"/>
      <c r="HM127" s="49"/>
      <c r="HN127" s="49"/>
      <c r="HO127" s="49"/>
      <c r="HP127" s="49"/>
      <c r="HQ127" s="49"/>
      <c r="HR127" s="150"/>
      <c r="HS127" s="53"/>
      <c r="HT127" s="49"/>
      <c r="HU127" s="49"/>
      <c r="HV127" s="49"/>
      <c r="HW127" s="49"/>
      <c r="HX127" s="49"/>
      <c r="HY127" s="49"/>
      <c r="HZ127" s="144"/>
      <c r="IA127" s="51"/>
      <c r="IB127" s="49"/>
      <c r="IC127" s="49"/>
      <c r="ID127" s="49"/>
      <c r="IE127" s="49"/>
      <c r="IF127" s="49"/>
      <c r="IG127" s="49"/>
      <c r="IH127" s="49"/>
      <c r="II127" s="49"/>
      <c r="IJ127" s="49"/>
      <c r="IK127" s="49"/>
      <c r="IL127" s="49"/>
      <c r="IM127" s="150"/>
      <c r="IN127" s="51"/>
      <c r="IO127" s="49"/>
      <c r="IP127" s="49"/>
      <c r="IQ127" s="49"/>
      <c r="IR127" s="150"/>
      <c r="IS127" s="53"/>
      <c r="IT127" s="49"/>
      <c r="IU127" s="49"/>
      <c r="IV127" s="49"/>
      <c r="IW127" s="49"/>
      <c r="IX127" s="156"/>
      <c r="IY127" s="49"/>
      <c r="IZ127" s="49"/>
      <c r="JA127" s="49"/>
      <c r="JB127" s="49"/>
      <c r="JC127" s="49"/>
      <c r="JD127" s="49"/>
      <c r="JE127" s="49"/>
      <c r="JF127" s="49"/>
      <c r="JG127" s="156"/>
      <c r="JH127" s="49"/>
      <c r="JI127" s="49"/>
      <c r="JJ127" s="49"/>
      <c r="JK127" s="49"/>
      <c r="JL127" s="49"/>
      <c r="JM127" s="49"/>
      <c r="JN127" s="144"/>
      <c r="JO127" s="54"/>
      <c r="JP127" s="55"/>
      <c r="JQ127" s="51"/>
      <c r="JR127" s="49"/>
      <c r="JS127" s="47"/>
      <c r="JT127" s="47"/>
      <c r="JU127" s="47"/>
      <c r="JV127" s="245"/>
      <c r="JW127" s="53"/>
      <c r="JX127" s="49"/>
      <c r="JY127" s="49"/>
      <c r="JZ127" s="49"/>
      <c r="KA127" s="144"/>
      <c r="KB127" s="51"/>
      <c r="KC127" s="49"/>
      <c r="KD127" s="49"/>
      <c r="KE127" s="49"/>
      <c r="KF127" s="49"/>
      <c r="KG127" s="49"/>
      <c r="KH127" s="49"/>
      <c r="KI127" s="49"/>
      <c r="KJ127" s="150"/>
      <c r="KK127" s="53"/>
      <c r="KL127" s="49"/>
      <c r="KM127" s="49"/>
      <c r="KN127" s="49"/>
      <c r="KO127" s="49"/>
      <c r="KP127" s="49"/>
      <c r="KQ127" s="49"/>
      <c r="KR127" s="49"/>
      <c r="KS127" s="49"/>
      <c r="KT127" s="49"/>
      <c r="KU127" s="49"/>
      <c r="KV127" s="49"/>
      <c r="KW127" s="156"/>
      <c r="KX127" s="156"/>
      <c r="KY127" s="156"/>
      <c r="KZ127" s="49"/>
      <c r="LA127" s="49"/>
      <c r="LB127" s="49"/>
      <c r="LC127" s="49"/>
      <c r="LD127" s="49"/>
      <c r="LE127" s="156"/>
      <c r="LF127" s="49"/>
      <c r="LG127" s="49"/>
      <c r="LH127" s="49"/>
      <c r="LI127" s="49"/>
      <c r="LJ127" s="49"/>
      <c r="LK127" s="49"/>
      <c r="LL127" s="49"/>
      <c r="LM127" s="49"/>
      <c r="LN127" s="156"/>
      <c r="LO127" s="49"/>
      <c r="LP127" s="49"/>
      <c r="LQ127" s="49"/>
      <c r="LR127" s="49"/>
      <c r="LS127" s="49"/>
      <c r="LT127" s="49"/>
      <c r="LU127" s="56"/>
      <c r="LV127" s="35" t="s">
        <v>573</v>
      </c>
      <c r="LW127" s="36" t="s">
        <v>575</v>
      </c>
      <c r="LX127" s="203" t="s">
        <v>860</v>
      </c>
      <c r="LY127" s="204" t="s">
        <v>996</v>
      </c>
      <c r="LZ127" s="193"/>
      <c r="MA127" s="5" t="s">
        <v>1</v>
      </c>
    </row>
    <row r="128" spans="1:339" ht="17.25" customHeight="1" x14ac:dyDescent="0.15">
      <c r="A128" s="181">
        <v>120</v>
      </c>
      <c r="B128" s="242" t="s">
        <v>575</v>
      </c>
      <c r="C128" s="37"/>
      <c r="D128" s="37"/>
      <c r="E128" s="38" t="s">
        <v>345</v>
      </c>
      <c r="F128" s="36">
        <v>68</v>
      </c>
      <c r="G128" s="36" t="s">
        <v>346</v>
      </c>
      <c r="H128" s="36"/>
      <c r="I128" s="39" t="s">
        <v>348</v>
      </c>
      <c r="J128" s="40" t="s">
        <v>348</v>
      </c>
      <c r="K128" s="40" t="s">
        <v>348</v>
      </c>
      <c r="L128" s="40" t="s">
        <v>348</v>
      </c>
      <c r="M128" s="40" t="s">
        <v>348</v>
      </c>
      <c r="N128" s="40" t="s">
        <v>348</v>
      </c>
      <c r="O128" s="40" t="s">
        <v>348</v>
      </c>
      <c r="P128" s="40" t="s">
        <v>348</v>
      </c>
      <c r="Q128" s="40" t="s">
        <v>348</v>
      </c>
      <c r="R128" s="41" t="s">
        <v>348</v>
      </c>
      <c r="S128" s="42" t="s">
        <v>348</v>
      </c>
      <c r="T128" s="40" t="s">
        <v>348</v>
      </c>
      <c r="U128" s="40" t="s">
        <v>348</v>
      </c>
      <c r="V128" s="40" t="s">
        <v>348</v>
      </c>
      <c r="W128" s="40" t="s">
        <v>348</v>
      </c>
      <c r="X128" s="40" t="s">
        <v>348</v>
      </c>
      <c r="Y128" s="40" t="s">
        <v>348</v>
      </c>
      <c r="Z128" s="40" t="s">
        <v>348</v>
      </c>
      <c r="AA128" s="40" t="s">
        <v>348</v>
      </c>
      <c r="AB128" s="41" t="s">
        <v>348</v>
      </c>
      <c r="AC128" s="42" t="s">
        <v>348</v>
      </c>
      <c r="AD128" s="40" t="s">
        <v>348</v>
      </c>
      <c r="AE128" s="40" t="s">
        <v>348</v>
      </c>
      <c r="AF128" s="40" t="s">
        <v>348</v>
      </c>
      <c r="AG128" s="40" t="s">
        <v>348</v>
      </c>
      <c r="AH128" s="40" t="s">
        <v>348</v>
      </c>
      <c r="AI128" s="40" t="s">
        <v>348</v>
      </c>
      <c r="AJ128" s="40" t="s">
        <v>348</v>
      </c>
      <c r="AK128" s="40" t="s">
        <v>348</v>
      </c>
      <c r="AL128" s="41" t="s">
        <v>348</v>
      </c>
      <c r="AM128" s="42" t="s">
        <v>348</v>
      </c>
      <c r="AN128" s="40" t="s">
        <v>348</v>
      </c>
      <c r="AO128" s="40" t="s">
        <v>348</v>
      </c>
      <c r="AP128" s="40" t="s">
        <v>348</v>
      </c>
      <c r="AQ128" s="40" t="s">
        <v>348</v>
      </c>
      <c r="AR128" s="40" t="s">
        <v>348</v>
      </c>
      <c r="AS128" s="40" t="s">
        <v>348</v>
      </c>
      <c r="AT128" s="40" t="s">
        <v>348</v>
      </c>
      <c r="AU128" s="40" t="s">
        <v>348</v>
      </c>
      <c r="AV128" s="41" t="s">
        <v>348</v>
      </c>
      <c r="AW128" s="42" t="s">
        <v>348</v>
      </c>
      <c r="AX128" s="40" t="s">
        <v>348</v>
      </c>
      <c r="AY128" s="40" t="s">
        <v>348</v>
      </c>
      <c r="AZ128" s="40" t="s">
        <v>347</v>
      </c>
      <c r="BA128" s="40" t="s">
        <v>347</v>
      </c>
      <c r="BB128" s="40" t="s">
        <v>347</v>
      </c>
      <c r="BC128" s="40" t="s">
        <v>347</v>
      </c>
      <c r="BD128" s="40" t="s">
        <v>347</v>
      </c>
      <c r="BE128" s="40" t="s">
        <v>348</v>
      </c>
      <c r="BF128" s="41" t="s">
        <v>348</v>
      </c>
      <c r="BG128" s="42" t="s">
        <v>348</v>
      </c>
      <c r="BH128" s="40" t="s">
        <v>348</v>
      </c>
      <c r="BI128" s="40" t="s">
        <v>348</v>
      </c>
      <c r="BJ128" s="40" t="s">
        <v>348</v>
      </c>
      <c r="BK128" s="40" t="s">
        <v>348</v>
      </c>
      <c r="BL128" s="40" t="s">
        <v>348</v>
      </c>
      <c r="BM128" s="40" t="s">
        <v>348</v>
      </c>
      <c r="BN128" s="40" t="s">
        <v>348</v>
      </c>
      <c r="BO128" s="40" t="s">
        <v>348</v>
      </c>
      <c r="BP128" s="41" t="s">
        <v>348</v>
      </c>
      <c r="BQ128" s="43" t="s">
        <v>348</v>
      </c>
      <c r="BR128" s="40" t="s">
        <v>348</v>
      </c>
      <c r="BS128" s="40" t="s">
        <v>348</v>
      </c>
      <c r="BT128" s="40" t="s">
        <v>348</v>
      </c>
      <c r="BU128" s="40" t="s">
        <v>348</v>
      </c>
      <c r="BV128" s="40" t="s">
        <v>348</v>
      </c>
      <c r="BW128" s="40" t="s">
        <v>348</v>
      </c>
      <c r="BX128" s="40" t="s">
        <v>348</v>
      </c>
      <c r="BY128" s="40" t="s">
        <v>348</v>
      </c>
      <c r="BZ128" s="41" t="s">
        <v>348</v>
      </c>
      <c r="CA128" s="42" t="s">
        <v>348</v>
      </c>
      <c r="CB128" s="40" t="s">
        <v>348</v>
      </c>
      <c r="CC128" s="40" t="s">
        <v>348</v>
      </c>
      <c r="CD128" s="40" t="s">
        <v>348</v>
      </c>
      <c r="CE128" s="40" t="s">
        <v>348</v>
      </c>
      <c r="CF128" s="40" t="s">
        <v>348</v>
      </c>
      <c r="CG128" s="40" t="s">
        <v>348</v>
      </c>
      <c r="CH128" s="40" t="s">
        <v>348</v>
      </c>
      <c r="CI128" s="40" t="s">
        <v>348</v>
      </c>
      <c r="CJ128" s="41" t="s">
        <v>348</v>
      </c>
      <c r="CK128" s="42" t="s">
        <v>348</v>
      </c>
      <c r="CL128" s="40" t="s">
        <v>348</v>
      </c>
      <c r="CM128" s="40" t="s">
        <v>348</v>
      </c>
      <c r="CN128" s="40" t="s">
        <v>348</v>
      </c>
      <c r="CO128" s="40" t="s">
        <v>348</v>
      </c>
      <c r="CP128" s="40" t="s">
        <v>348</v>
      </c>
      <c r="CQ128" s="40" t="s">
        <v>348</v>
      </c>
      <c r="CR128" s="40" t="s">
        <v>348</v>
      </c>
      <c r="CS128" s="40" t="s">
        <v>348</v>
      </c>
      <c r="CT128" s="44" t="s">
        <v>348</v>
      </c>
      <c r="CU128" s="32" t="s">
        <v>354</v>
      </c>
      <c r="CV128" s="47">
        <v>2</v>
      </c>
      <c r="CW128" s="47">
        <v>3</v>
      </c>
      <c r="CX128" s="47">
        <v>3</v>
      </c>
      <c r="CY128" s="55">
        <v>4</v>
      </c>
      <c r="CZ128" s="34" t="s">
        <v>354</v>
      </c>
      <c r="DA128" s="47">
        <f t="shared" si="77"/>
        <v>2</v>
      </c>
      <c r="DB128" s="47">
        <f t="shared" si="78"/>
        <v>6</v>
      </c>
      <c r="DC128" s="47">
        <f t="shared" si="79"/>
        <v>18</v>
      </c>
      <c r="DD128" s="179">
        <f t="shared" si="80"/>
        <v>72</v>
      </c>
      <c r="DE128" s="32">
        <v>30</v>
      </c>
      <c r="DF128" s="47">
        <v>50</v>
      </c>
      <c r="DG128" s="47">
        <v>90</v>
      </c>
      <c r="DH128" s="47">
        <v>150</v>
      </c>
      <c r="DI128" s="55">
        <v>450</v>
      </c>
      <c r="DJ128" s="174">
        <v>1</v>
      </c>
      <c r="DK128" s="49">
        <f t="shared" si="81"/>
        <v>0.83333333333333337</v>
      </c>
      <c r="DL128" s="49">
        <f t="shared" si="82"/>
        <v>0.5</v>
      </c>
      <c r="DM128" s="49">
        <f t="shared" si="83"/>
        <v>0.27777777777777779</v>
      </c>
      <c r="DN128" s="56">
        <f t="shared" si="84"/>
        <v>0.20833333333333334</v>
      </c>
      <c r="DO128" s="45" t="s">
        <v>350</v>
      </c>
      <c r="DP128" s="31"/>
      <c r="DQ128" s="46">
        <v>4</v>
      </c>
      <c r="DR128" s="32">
        <v>71</v>
      </c>
      <c r="DS128" s="47">
        <v>29</v>
      </c>
      <c r="DT128" s="47">
        <v>36</v>
      </c>
      <c r="DU128" s="47">
        <v>38</v>
      </c>
      <c r="DV128" s="47">
        <v>14</v>
      </c>
      <c r="DW128" s="47">
        <v>10</v>
      </c>
      <c r="DX128" s="47">
        <v>15</v>
      </c>
      <c r="DY128" s="47">
        <v>9</v>
      </c>
      <c r="DZ128" s="48">
        <f t="shared" si="85"/>
        <v>50</v>
      </c>
      <c r="EA128" s="32">
        <f>RANK(DR128,$DR$9:$DR$350,0)</f>
        <v>99</v>
      </c>
      <c r="EB128" s="47">
        <f>RANK(DS128,$DS$9:$DS$350,0)</f>
        <v>193</v>
      </c>
      <c r="EC128" s="47">
        <f>RANK(DT128,$DT$9:$DT$350,0)</f>
        <v>115</v>
      </c>
      <c r="ED128" s="47">
        <f>RANK(DU128,$DU$9:$DU$350,0)</f>
        <v>90</v>
      </c>
      <c r="EE128" s="47">
        <f>RANK(DV128,$DV$9:$DV$350,0)</f>
        <v>170</v>
      </c>
      <c r="EF128" s="47">
        <f>RANK(DW128,$DW$9:$DW$350,0)</f>
        <v>196</v>
      </c>
      <c r="EG128" s="47">
        <f>RANK(DX128,$DX$9:$DX$350,0)</f>
        <v>239</v>
      </c>
      <c r="EH128" s="47">
        <f>RANK(DY128,$DY$9:$DY$350,0)</f>
        <v>265</v>
      </c>
      <c r="EI128" s="48">
        <f>RANK(DZ128,$DZ$9:$DZ$350,0)</f>
        <v>175</v>
      </c>
      <c r="EJ128" s="32">
        <f>COUNTIFS($DR$9:$DR$350,"&gt;"&amp;DR128,$DO$9:$DO$350,DO128)+1</f>
        <v>28</v>
      </c>
      <c r="EK128" s="47">
        <f>COUNTIFS($DS$9:$DS$350,"&gt;"&amp;DS128,$DO$9:$DO$350,DO128)+1</f>
        <v>26</v>
      </c>
      <c r="EL128" s="47">
        <f>COUNTIFS($DT$9:$DT$350,"&gt;"&amp;DT128,$DO$9:$DO$350,DO128)+1</f>
        <v>30</v>
      </c>
      <c r="EM128" s="47">
        <f>COUNTIFS($DU$9:$DU$350,"&gt;"&amp;DU128,$DO$9:$DO$350,DO128)+1</f>
        <v>33</v>
      </c>
      <c r="EN128" s="47">
        <f>COUNTIFS($DV$9:$DV$350,"&gt;"&amp;DV128,$DO$9:$DO$350,DO128)+1</f>
        <v>34</v>
      </c>
      <c r="EO128" s="47">
        <f>COUNTIFS($DW$9:$DW$350,"&gt;"&amp;DW128,$DO$9:$DO$350,DO128)+1</f>
        <v>34</v>
      </c>
      <c r="EP128" s="47">
        <f>COUNTIFS($DX$9:$DX$350,"&gt;"&amp;DX128,$DO$9:$DO$350,DO128)+1</f>
        <v>27</v>
      </c>
      <c r="EQ128" s="47">
        <f>COUNTIFS($DY$9:$DY$350,"&gt;"&amp;DY128,$DO$9:$DO$350,DO128)+1</f>
        <v>30</v>
      </c>
      <c r="ER128" s="48">
        <f>COUNTIFS($DZ$9:$DZ$350,"&gt;"&amp;DZ128,$DO$9:$DO$350,DO128)+1</f>
        <v>34</v>
      </c>
      <c r="ES128" s="164">
        <f t="shared" si="86"/>
        <v>1.04</v>
      </c>
      <c r="ET128" s="165">
        <f t="shared" si="87"/>
        <v>0.43</v>
      </c>
      <c r="EU128" s="165">
        <f t="shared" si="88"/>
        <v>0.53</v>
      </c>
      <c r="EV128" s="165">
        <f t="shared" si="89"/>
        <v>0.56000000000000005</v>
      </c>
      <c r="EW128" s="165">
        <f t="shared" si="90"/>
        <v>0.21</v>
      </c>
      <c r="EX128" s="165">
        <f t="shared" si="91"/>
        <v>0.15</v>
      </c>
      <c r="EY128" s="165">
        <f t="shared" si="92"/>
        <v>0.22</v>
      </c>
      <c r="EZ128" s="165">
        <f t="shared" si="93"/>
        <v>0.13</v>
      </c>
      <c r="FA128" s="213">
        <f t="shared" si="94"/>
        <v>0.74</v>
      </c>
      <c r="FB128" s="164">
        <f>ROUND(((ES128-AVERAGE(ES$9:ES$350))/STDEVP(ES$9:ES$350)*10+50),2)</f>
        <v>52.17</v>
      </c>
      <c r="FC128" s="165">
        <f>ROUND(((ET128-AVERAGE(ET$9:ET$350))/STDEVP(ET$9:ET$350)*10+50),2)</f>
        <v>41.75</v>
      </c>
      <c r="FD128" s="165">
        <f>ROUND(((EU128-AVERAGE(EU$9:EU$350))/STDEVP(EU$9:EU$350)*10+50),2)</f>
        <v>48.05</v>
      </c>
      <c r="FE128" s="165">
        <f>ROUND(((EV128-AVERAGE(EV$9:EV$350))/STDEVP(EV$9:EV$350)*10+50),2)</f>
        <v>52.62</v>
      </c>
      <c r="FF128" s="165">
        <f>ROUND(((EW128-AVERAGE(EW$9:EW$350))/STDEVP(EW$9:EW$350)*10+50),2)</f>
        <v>43.7</v>
      </c>
      <c r="FG128" s="165">
        <f>ROUND(((EX128-AVERAGE(EX$9:EX$350))/STDEVP(EX$9:EX$350)*10+50),2)</f>
        <v>42.8</v>
      </c>
      <c r="FH128" s="165">
        <f>ROUND(((EY128-AVERAGE(EY$9:EY$350))/STDEVP(EY$9:EY$350)*10+50),2)</f>
        <v>37.36</v>
      </c>
      <c r="FI128" s="165">
        <f>ROUND(((EZ128-AVERAGE(EZ$9:EZ$350))/STDEVP(EZ$9:EZ$350)*10+50),2)</f>
        <v>34.9</v>
      </c>
      <c r="FJ128" s="166">
        <f>ROUND(((FA128-AVERAGE(FA$9:FA$350))/STDEVP(FA$9:FA$350)*10+50),2)</f>
        <v>41.64</v>
      </c>
      <c r="FK128" s="32">
        <f>RANK(FB128,$FB$9:$FB$350,0)</f>
        <v>120</v>
      </c>
      <c r="FL128" s="47">
        <f>RANK(FC128,$FC$9:$FC$350,0)</f>
        <v>236</v>
      </c>
      <c r="FM128" s="47">
        <f>RANK(FD128,$FD$9:$FD$350,0)</f>
        <v>166</v>
      </c>
      <c r="FN128" s="47">
        <f>RANK(FE128,$FE$9:$FE$350,0)</f>
        <v>101</v>
      </c>
      <c r="FO128" s="47">
        <f>RANK(FF128,$FF$9:$FF$350,0)</f>
        <v>231</v>
      </c>
      <c r="FP128" s="47">
        <f>RANK(FG128,$FG$9:$FG$350,0)</f>
        <v>255</v>
      </c>
      <c r="FQ128" s="47">
        <f>RANK(FH128,$FH$9:$FH$350,0)</f>
        <v>298</v>
      </c>
      <c r="FR128" s="47">
        <f>RANK(FI128,$FI$9:$FI$350,0)</f>
        <v>303</v>
      </c>
      <c r="FS128" s="48">
        <f>RANK(FJ128,$FJ$9:$FJ$350,0)</f>
        <v>267</v>
      </c>
      <c r="FT128" s="164">
        <f>ROUND(AVERAGEIF($DO$9:$DO$347,$DO128,$ES$9:$ES$347),2)</f>
        <v>1.1599999999999999</v>
      </c>
      <c r="FU128" s="165">
        <f>ROUND(AVERAGEIF($DO$9:$DO$347,$DO128,$ET$9:$ET$347),2)</f>
        <v>0.45</v>
      </c>
      <c r="FV128" s="165">
        <f>ROUND(AVERAGEIF($DO$9:$DO$347,$DO128,$EU$9:$EU$347),2)</f>
        <v>0.66</v>
      </c>
      <c r="FW128" s="165">
        <f>ROUND(AVERAGEIF($DO$9:$DO$347,$DO128,$EV$9:$EV$347),2)</f>
        <v>0.73</v>
      </c>
      <c r="FX128" s="165">
        <f>ROUND(AVERAGEIF($DO$9:$DO$347,$DO128,$EW$9:$EW$347),2)</f>
        <v>0.26</v>
      </c>
      <c r="FY128" s="165">
        <f>ROUND(AVERAGEIF($DO$9:$DO$347,$DO128,$EX$9:$EX$347),2)</f>
        <v>0.2</v>
      </c>
      <c r="FZ128" s="165">
        <f>ROUND(AVERAGEIF($DO$9:$DO$347,$DO128,$EY$9:$EY$347),2)</f>
        <v>0.28000000000000003</v>
      </c>
      <c r="GA128" s="165">
        <f>ROUND(AVERAGEIF($DO$9:$DO$347,$DO128,$EZ$9:$EZ$347),2)</f>
        <v>0.23</v>
      </c>
      <c r="GB128" s="166">
        <f>ROUND(AVERAGEIF($DO$9:$DO$347,$DO128,$FA$9:$FA$347),2)</f>
        <v>0.92</v>
      </c>
      <c r="GC128" s="239">
        <f t="shared" si="68"/>
        <v>-0.11999999999999988</v>
      </c>
      <c r="GD128" s="243">
        <f t="shared" si="69"/>
        <v>-2.0000000000000018E-2</v>
      </c>
      <c r="GE128" s="243">
        <f t="shared" si="70"/>
        <v>-0.13</v>
      </c>
      <c r="GF128" s="243">
        <f t="shared" si="71"/>
        <v>-0.16999999999999993</v>
      </c>
      <c r="GG128" s="243">
        <f t="shared" si="72"/>
        <v>-5.0000000000000017E-2</v>
      </c>
      <c r="GH128" s="243">
        <f t="shared" si="73"/>
        <v>-5.0000000000000017E-2</v>
      </c>
      <c r="GI128" s="243">
        <f t="shared" si="74"/>
        <v>-6.0000000000000026E-2</v>
      </c>
      <c r="GJ128" s="243">
        <f t="shared" si="75"/>
        <v>-0.1</v>
      </c>
      <c r="GK128" s="244">
        <f t="shared" si="76"/>
        <v>-0.18000000000000005</v>
      </c>
      <c r="GL128" s="238">
        <f>COUNTIFS($ES$9:$ES$350,"&gt;"&amp;ES128,$DO$9:$DO$350,$DO128)+1</f>
        <v>44</v>
      </c>
      <c r="GM128" s="240">
        <f>COUNTIFS($ET$9:$ET$350,"&gt;"&amp;ET128,$DO$9:$DO$350,$DO128)+1</f>
        <v>38</v>
      </c>
      <c r="GN128" s="240">
        <f>COUNTIFS($EU$9:$EU$350,"&gt;"&amp;EU128,$DO$9:$DO$350,$DO128)+1</f>
        <v>50</v>
      </c>
      <c r="GO128" s="240">
        <f>COUNTIFS($EV$9:$EV$350,"&gt;"&amp;EV128,$DO$9:$DO$350,$DO128)+1</f>
        <v>55</v>
      </c>
      <c r="GP128" s="240">
        <f>COUNTIFS($EW$9:$EW$350,"&gt;"&amp;EW128,$DO$9:$DO$350,$DO128)+1</f>
        <v>49</v>
      </c>
      <c r="GQ128" s="240">
        <f>COUNTIFS($EX$9:$EX$350,"&gt;"&amp;EX128,$DO$9:$DO$350,$DO128)+1</f>
        <v>55</v>
      </c>
      <c r="GR128" s="240">
        <f>COUNTIFS($EY$9:$EY$350,"&gt;"&amp;EY128,$DO$9:$DO$350,$DO128)+1</f>
        <v>48</v>
      </c>
      <c r="GS128" s="240">
        <f>COUNTIFS($EZ$9:$EZ$350,"&gt;"&amp;EZ128,$DO$9:$DO$350,$DO128)+1</f>
        <v>52</v>
      </c>
      <c r="GT128" s="241">
        <f>COUNTIFS($FA$9:$FA$350,"&gt;"&amp;FA128,$DO$9:$DO$350,$DO128)+1</f>
        <v>55</v>
      </c>
      <c r="GU128" s="167"/>
      <c r="GV128" s="49"/>
      <c r="GW128" s="49"/>
      <c r="GX128" s="49"/>
      <c r="GY128" s="49"/>
      <c r="GZ128" s="50"/>
      <c r="HA128" s="51"/>
      <c r="HB128" s="52"/>
      <c r="HC128" s="53"/>
      <c r="HD128" s="49"/>
      <c r="HE128" s="49"/>
      <c r="HF128" s="49"/>
      <c r="HG128" s="49"/>
      <c r="HH128" s="49"/>
      <c r="HI128" s="49"/>
      <c r="HJ128" s="144"/>
      <c r="HK128" s="51"/>
      <c r="HL128" s="49"/>
      <c r="HM128" s="49"/>
      <c r="HN128" s="49"/>
      <c r="HO128" s="49"/>
      <c r="HP128" s="49"/>
      <c r="HQ128" s="49"/>
      <c r="HR128" s="150"/>
      <c r="HS128" s="53"/>
      <c r="HT128" s="49"/>
      <c r="HU128" s="49"/>
      <c r="HV128" s="49"/>
      <c r="HW128" s="49"/>
      <c r="HX128" s="49"/>
      <c r="HY128" s="49"/>
      <c r="HZ128" s="144"/>
      <c r="IA128" s="51"/>
      <c r="IB128" s="49"/>
      <c r="IC128" s="49"/>
      <c r="ID128" s="49"/>
      <c r="IE128" s="49"/>
      <c r="IF128" s="49"/>
      <c r="IG128" s="49"/>
      <c r="IH128" s="49"/>
      <c r="II128" s="49"/>
      <c r="IJ128" s="49"/>
      <c r="IK128" s="49"/>
      <c r="IL128" s="49"/>
      <c r="IM128" s="150"/>
      <c r="IN128" s="51"/>
      <c r="IO128" s="49"/>
      <c r="IP128" s="49"/>
      <c r="IQ128" s="49"/>
      <c r="IR128" s="150"/>
      <c r="IS128" s="53"/>
      <c r="IT128" s="49"/>
      <c r="IU128" s="49"/>
      <c r="IV128" s="49"/>
      <c r="IW128" s="49"/>
      <c r="IX128" s="156"/>
      <c r="IY128" s="49"/>
      <c r="IZ128" s="49"/>
      <c r="JA128" s="49"/>
      <c r="JB128" s="49"/>
      <c r="JC128" s="49"/>
      <c r="JD128" s="49"/>
      <c r="JE128" s="49"/>
      <c r="JF128" s="49"/>
      <c r="JG128" s="156"/>
      <c r="JH128" s="49"/>
      <c r="JI128" s="49"/>
      <c r="JJ128" s="49"/>
      <c r="JK128" s="49"/>
      <c r="JL128" s="49"/>
      <c r="JM128" s="49"/>
      <c r="JN128" s="144"/>
      <c r="JO128" s="54"/>
      <c r="JP128" s="55"/>
      <c r="JQ128" s="51"/>
      <c r="JR128" s="49"/>
      <c r="JS128" s="47"/>
      <c r="JT128" s="47"/>
      <c r="JU128" s="47"/>
      <c r="JV128" s="245"/>
      <c r="JW128" s="53"/>
      <c r="JX128" s="49"/>
      <c r="JY128" s="49"/>
      <c r="JZ128" s="49"/>
      <c r="KA128" s="144"/>
      <c r="KB128" s="51"/>
      <c r="KC128" s="49"/>
      <c r="KD128" s="49"/>
      <c r="KE128" s="49"/>
      <c r="KF128" s="49"/>
      <c r="KG128" s="49"/>
      <c r="KH128" s="49"/>
      <c r="KI128" s="49"/>
      <c r="KJ128" s="150"/>
      <c r="KK128" s="53"/>
      <c r="KL128" s="49"/>
      <c r="KM128" s="49"/>
      <c r="KN128" s="49"/>
      <c r="KO128" s="49"/>
      <c r="KP128" s="49"/>
      <c r="KQ128" s="49"/>
      <c r="KR128" s="49"/>
      <c r="KS128" s="49"/>
      <c r="KT128" s="49"/>
      <c r="KU128" s="49"/>
      <c r="KV128" s="49"/>
      <c r="KW128" s="156"/>
      <c r="KX128" s="156"/>
      <c r="KY128" s="156"/>
      <c r="KZ128" s="49"/>
      <c r="LA128" s="49"/>
      <c r="LB128" s="49"/>
      <c r="LC128" s="49"/>
      <c r="LD128" s="49"/>
      <c r="LE128" s="156"/>
      <c r="LF128" s="49"/>
      <c r="LG128" s="49"/>
      <c r="LH128" s="49"/>
      <c r="LI128" s="49"/>
      <c r="LJ128" s="49"/>
      <c r="LK128" s="49"/>
      <c r="LL128" s="49"/>
      <c r="LM128" s="49"/>
      <c r="LN128" s="156"/>
      <c r="LO128" s="49"/>
      <c r="LP128" s="49"/>
      <c r="LQ128" s="49"/>
      <c r="LR128" s="49"/>
      <c r="LS128" s="49"/>
      <c r="LT128" s="49"/>
      <c r="LU128" s="56"/>
      <c r="LV128" s="35" t="s">
        <v>574</v>
      </c>
      <c r="LW128" s="36" t="s">
        <v>576</v>
      </c>
      <c r="LX128" s="203" t="s">
        <v>862</v>
      </c>
      <c r="LY128" s="204" t="s">
        <v>996</v>
      </c>
      <c r="LZ128" s="193"/>
      <c r="MA128" s="5" t="s">
        <v>1</v>
      </c>
    </row>
    <row r="129" spans="1:339" ht="17.25" customHeight="1" x14ac:dyDescent="0.15">
      <c r="A129" s="181">
        <v>121</v>
      </c>
      <c r="B129" s="242" t="s">
        <v>576</v>
      </c>
      <c r="C129" s="37"/>
      <c r="D129" s="37"/>
      <c r="E129" s="38" t="s">
        <v>345</v>
      </c>
      <c r="F129" s="36">
        <v>69</v>
      </c>
      <c r="G129" s="36" t="s">
        <v>365</v>
      </c>
      <c r="H129" s="36"/>
      <c r="I129" s="39" t="s">
        <v>348</v>
      </c>
      <c r="J129" s="40" t="s">
        <v>348</v>
      </c>
      <c r="K129" s="40" t="s">
        <v>348</v>
      </c>
      <c r="L129" s="40" t="s">
        <v>348</v>
      </c>
      <c r="M129" s="40" t="s">
        <v>348</v>
      </c>
      <c r="N129" s="40" t="s">
        <v>348</v>
      </c>
      <c r="O129" s="40" t="s">
        <v>348</v>
      </c>
      <c r="P129" s="40" t="s">
        <v>348</v>
      </c>
      <c r="Q129" s="40" t="s">
        <v>348</v>
      </c>
      <c r="R129" s="41" t="s">
        <v>348</v>
      </c>
      <c r="S129" s="42" t="s">
        <v>348</v>
      </c>
      <c r="T129" s="40" t="s">
        <v>348</v>
      </c>
      <c r="U129" s="40" t="s">
        <v>348</v>
      </c>
      <c r="V129" s="40" t="s">
        <v>348</v>
      </c>
      <c r="W129" s="40" t="s">
        <v>348</v>
      </c>
      <c r="X129" s="40" t="s">
        <v>348</v>
      </c>
      <c r="Y129" s="40" t="s">
        <v>348</v>
      </c>
      <c r="Z129" s="40" t="s">
        <v>348</v>
      </c>
      <c r="AA129" s="40" t="s">
        <v>348</v>
      </c>
      <c r="AB129" s="41" t="s">
        <v>348</v>
      </c>
      <c r="AC129" s="42" t="s">
        <v>348</v>
      </c>
      <c r="AD129" s="40" t="s">
        <v>348</v>
      </c>
      <c r="AE129" s="40" t="s">
        <v>348</v>
      </c>
      <c r="AF129" s="40" t="s">
        <v>348</v>
      </c>
      <c r="AG129" s="40" t="s">
        <v>348</v>
      </c>
      <c r="AH129" s="40" t="s">
        <v>348</v>
      </c>
      <c r="AI129" s="40" t="s">
        <v>348</v>
      </c>
      <c r="AJ129" s="40" t="s">
        <v>348</v>
      </c>
      <c r="AK129" s="40" t="s">
        <v>348</v>
      </c>
      <c r="AL129" s="41" t="s">
        <v>348</v>
      </c>
      <c r="AM129" s="42" t="s">
        <v>348</v>
      </c>
      <c r="AN129" s="40" t="s">
        <v>348</v>
      </c>
      <c r="AO129" s="40" t="s">
        <v>348</v>
      </c>
      <c r="AP129" s="40" t="s">
        <v>348</v>
      </c>
      <c r="AQ129" s="40" t="s">
        <v>348</v>
      </c>
      <c r="AR129" s="40" t="s">
        <v>348</v>
      </c>
      <c r="AS129" s="40" t="s">
        <v>348</v>
      </c>
      <c r="AT129" s="40" t="s">
        <v>348</v>
      </c>
      <c r="AU129" s="40" t="s">
        <v>348</v>
      </c>
      <c r="AV129" s="41" t="s">
        <v>348</v>
      </c>
      <c r="AW129" s="42" t="s">
        <v>348</v>
      </c>
      <c r="AX129" s="40" t="s">
        <v>348</v>
      </c>
      <c r="AY129" s="40" t="s">
        <v>348</v>
      </c>
      <c r="AZ129" s="40" t="s">
        <v>348</v>
      </c>
      <c r="BA129" s="40" t="s">
        <v>347</v>
      </c>
      <c r="BB129" s="40" t="s">
        <v>347</v>
      </c>
      <c r="BC129" s="40" t="s">
        <v>347</v>
      </c>
      <c r="BD129" s="40" t="s">
        <v>347</v>
      </c>
      <c r="BE129" s="40" t="s">
        <v>348</v>
      </c>
      <c r="BF129" s="41" t="s">
        <v>348</v>
      </c>
      <c r="BG129" s="42" t="s">
        <v>348</v>
      </c>
      <c r="BH129" s="40" t="s">
        <v>348</v>
      </c>
      <c r="BI129" s="40" t="s">
        <v>348</v>
      </c>
      <c r="BJ129" s="40" t="s">
        <v>348</v>
      </c>
      <c r="BK129" s="40" t="s">
        <v>348</v>
      </c>
      <c r="BL129" s="40" t="s">
        <v>348</v>
      </c>
      <c r="BM129" s="40" t="s">
        <v>348</v>
      </c>
      <c r="BN129" s="40" t="s">
        <v>348</v>
      </c>
      <c r="BO129" s="40" t="s">
        <v>348</v>
      </c>
      <c r="BP129" s="41" t="s">
        <v>348</v>
      </c>
      <c r="BQ129" s="43" t="s">
        <v>348</v>
      </c>
      <c r="BR129" s="40" t="s">
        <v>348</v>
      </c>
      <c r="BS129" s="40" t="s">
        <v>348</v>
      </c>
      <c r="BT129" s="40" t="s">
        <v>348</v>
      </c>
      <c r="BU129" s="40" t="s">
        <v>348</v>
      </c>
      <c r="BV129" s="40" t="s">
        <v>348</v>
      </c>
      <c r="BW129" s="40" t="s">
        <v>348</v>
      </c>
      <c r="BX129" s="40" t="s">
        <v>348</v>
      </c>
      <c r="BY129" s="40" t="s">
        <v>348</v>
      </c>
      <c r="BZ129" s="41" t="s">
        <v>348</v>
      </c>
      <c r="CA129" s="42" t="s">
        <v>348</v>
      </c>
      <c r="CB129" s="40" t="s">
        <v>348</v>
      </c>
      <c r="CC129" s="40" t="s">
        <v>348</v>
      </c>
      <c r="CD129" s="40" t="s">
        <v>348</v>
      </c>
      <c r="CE129" s="40" t="s">
        <v>348</v>
      </c>
      <c r="CF129" s="40" t="s">
        <v>348</v>
      </c>
      <c r="CG129" s="40" t="s">
        <v>348</v>
      </c>
      <c r="CH129" s="40" t="s">
        <v>348</v>
      </c>
      <c r="CI129" s="40" t="s">
        <v>348</v>
      </c>
      <c r="CJ129" s="41" t="s">
        <v>348</v>
      </c>
      <c r="CK129" s="42" t="s">
        <v>348</v>
      </c>
      <c r="CL129" s="40" t="s">
        <v>348</v>
      </c>
      <c r="CM129" s="40" t="s">
        <v>348</v>
      </c>
      <c r="CN129" s="40" t="s">
        <v>348</v>
      </c>
      <c r="CO129" s="40" t="s">
        <v>348</v>
      </c>
      <c r="CP129" s="40" t="s">
        <v>348</v>
      </c>
      <c r="CQ129" s="40" t="s">
        <v>348</v>
      </c>
      <c r="CR129" s="40" t="s">
        <v>348</v>
      </c>
      <c r="CS129" s="40" t="s">
        <v>348</v>
      </c>
      <c r="CT129" s="44" t="s">
        <v>348</v>
      </c>
      <c r="CU129" s="32" t="s">
        <v>354</v>
      </c>
      <c r="CV129" s="47">
        <v>2</v>
      </c>
      <c r="CW129" s="47">
        <v>3</v>
      </c>
      <c r="CX129" s="47">
        <v>3</v>
      </c>
      <c r="CY129" s="55">
        <v>4</v>
      </c>
      <c r="CZ129" s="34" t="s">
        <v>354</v>
      </c>
      <c r="DA129" s="47">
        <f t="shared" si="77"/>
        <v>2</v>
      </c>
      <c r="DB129" s="47">
        <f t="shared" si="78"/>
        <v>6</v>
      </c>
      <c r="DC129" s="47">
        <f t="shared" si="79"/>
        <v>18</v>
      </c>
      <c r="DD129" s="179">
        <f t="shared" si="80"/>
        <v>72</v>
      </c>
      <c r="DE129" s="32">
        <v>100</v>
      </c>
      <c r="DF129" s="47">
        <v>150</v>
      </c>
      <c r="DG129" s="47">
        <v>300</v>
      </c>
      <c r="DH129" s="47">
        <v>500</v>
      </c>
      <c r="DI129" s="55">
        <v>1500</v>
      </c>
      <c r="DJ129" s="174">
        <v>1</v>
      </c>
      <c r="DK129" s="49">
        <f t="shared" si="81"/>
        <v>0.75</v>
      </c>
      <c r="DL129" s="49">
        <f t="shared" si="82"/>
        <v>0.5</v>
      </c>
      <c r="DM129" s="49">
        <f t="shared" si="83"/>
        <v>0.27777777777777779</v>
      </c>
      <c r="DN129" s="56">
        <f t="shared" si="84"/>
        <v>0.20833333333333331</v>
      </c>
      <c r="DO129" s="45" t="s">
        <v>363</v>
      </c>
      <c r="DP129" s="31" t="s">
        <v>484</v>
      </c>
      <c r="DQ129" s="46">
        <v>4</v>
      </c>
      <c r="DR129" s="32">
        <v>42</v>
      </c>
      <c r="DS129" s="47">
        <v>73</v>
      </c>
      <c r="DT129" s="47">
        <v>25</v>
      </c>
      <c r="DU129" s="47">
        <v>16</v>
      </c>
      <c r="DV129" s="47">
        <v>84</v>
      </c>
      <c r="DW129" s="47">
        <v>22</v>
      </c>
      <c r="DX129" s="47">
        <v>54</v>
      </c>
      <c r="DY129" s="47">
        <v>55</v>
      </c>
      <c r="DZ129" s="48">
        <f t="shared" si="85"/>
        <v>109</v>
      </c>
      <c r="EA129" s="32">
        <f>RANK(DR129,$DR$9:$DR$350,0)</f>
        <v>198</v>
      </c>
      <c r="EB129" s="47">
        <f>RANK(DS129,$DS$9:$DS$350,0)</f>
        <v>38</v>
      </c>
      <c r="EC129" s="47">
        <f>RANK(DT129,$DT$9:$DT$350,0)</f>
        <v>177</v>
      </c>
      <c r="ED129" s="47">
        <f>RANK(DU129,$DU$9:$DU$350,0)</f>
        <v>227</v>
      </c>
      <c r="EE129" s="47">
        <f>RANK(DV129,$DV$9:$DV$350,0)</f>
        <v>7</v>
      </c>
      <c r="EF129" s="47">
        <f>RANK(DW129,$DW$9:$DW$350,0)</f>
        <v>102</v>
      </c>
      <c r="EG129" s="47">
        <f>RANK(DX129,$DX$9:$DX$350,0)</f>
        <v>78</v>
      </c>
      <c r="EH129" s="47">
        <f>RANK(DY129,$DY$9:$DY$350,0)</f>
        <v>74</v>
      </c>
      <c r="EI129" s="48">
        <f>RANK(DZ129,$DZ$9:$DZ$350,0)</f>
        <v>11</v>
      </c>
      <c r="EJ129" s="32">
        <f>COUNTIFS($DR$9:$DR$350,"&gt;"&amp;DR129,$DO$9:$DO$350,DO129)+1</f>
        <v>36</v>
      </c>
      <c r="EK129" s="47">
        <f>COUNTIFS($DS$9:$DS$350,"&gt;"&amp;DS129,$DO$9:$DO$350,DO129)+1</f>
        <v>22</v>
      </c>
      <c r="EL129" s="47">
        <f>COUNTIFS($DT$9:$DT$350,"&gt;"&amp;DT129,$DO$9:$DO$350,DO129)+1</f>
        <v>13</v>
      </c>
      <c r="EM129" s="47">
        <f>COUNTIFS($DU$9:$DU$350,"&gt;"&amp;DU129,$DO$9:$DO$350,DO129)+1</f>
        <v>39</v>
      </c>
      <c r="EN129" s="47">
        <f>COUNTIFS($DV$9:$DV$350,"&gt;"&amp;DV129,$DO$9:$DO$350,DO129)+1</f>
        <v>7</v>
      </c>
      <c r="EO129" s="47">
        <f>COUNTIFS($DW$9:$DW$350,"&gt;"&amp;DW129,$DO$9:$DO$350,DO129)+1</f>
        <v>20</v>
      </c>
      <c r="EP129" s="47">
        <f>COUNTIFS($DX$9:$DX$350,"&gt;"&amp;DX129,$DO$9:$DO$350,DO129)+1</f>
        <v>9</v>
      </c>
      <c r="EQ129" s="47">
        <f>COUNTIFS($DY$9:$DY$350,"&gt;"&amp;DY129,$DO$9:$DO$350,DO129)+1</f>
        <v>18</v>
      </c>
      <c r="ER129" s="48">
        <f>COUNTIFS($DZ$9:$DZ$350,"&gt;"&amp;DZ129,$DO$9:$DO$350,DO129)+1</f>
        <v>5</v>
      </c>
      <c r="ES129" s="164">
        <f t="shared" si="86"/>
        <v>0.61</v>
      </c>
      <c r="ET129" s="165">
        <f t="shared" si="87"/>
        <v>1.06</v>
      </c>
      <c r="EU129" s="165">
        <f t="shared" si="88"/>
        <v>0.36</v>
      </c>
      <c r="EV129" s="165">
        <f t="shared" si="89"/>
        <v>0.23</v>
      </c>
      <c r="EW129" s="165">
        <f t="shared" si="90"/>
        <v>1.22</v>
      </c>
      <c r="EX129" s="165">
        <f t="shared" si="91"/>
        <v>0.32</v>
      </c>
      <c r="EY129" s="165">
        <f t="shared" si="92"/>
        <v>0.78</v>
      </c>
      <c r="EZ129" s="165">
        <f t="shared" si="93"/>
        <v>0.8</v>
      </c>
      <c r="FA129" s="213">
        <f t="shared" si="94"/>
        <v>1.58</v>
      </c>
      <c r="FB129" s="164">
        <f>ROUND(((ES129-AVERAGE(ES$9:ES$350))/STDEVP(ES$9:ES$350)*10+50),2)</f>
        <v>36.28</v>
      </c>
      <c r="FC129" s="165">
        <f>ROUND(((ET129-AVERAGE(ET$9:ET$350))/STDEVP(ET$9:ET$350)*10+50),2)</f>
        <v>59.37</v>
      </c>
      <c r="FD129" s="165">
        <f>ROUND(((EU129-AVERAGE(EU$9:EU$350))/STDEVP(EU$9:EU$350)*10+50),2)</f>
        <v>41.42</v>
      </c>
      <c r="FE129" s="165">
        <f>ROUND(((EV129-AVERAGE(EV$9:EV$350))/STDEVP(EV$9:EV$350)*10+50),2)</f>
        <v>35.82</v>
      </c>
      <c r="FF129" s="165">
        <f>ROUND(((EW129-AVERAGE(EW$9:EW$350))/STDEVP(EW$9:EW$350)*10+50),2)</f>
        <v>78.03</v>
      </c>
      <c r="FG129" s="165">
        <f>ROUND(((EX129-AVERAGE(EX$9:EX$350))/STDEVP(EX$9:EX$350)*10+50),2)</f>
        <v>48.83</v>
      </c>
      <c r="FH129" s="165">
        <f>ROUND(((EY129-AVERAGE(EY$9:EY$350))/STDEVP(EY$9:EY$350)*10+50),2)</f>
        <v>54.19</v>
      </c>
      <c r="FI129" s="165">
        <f>ROUND(((EZ129-AVERAGE(EZ$9:EZ$350))/STDEVP(EZ$9:EZ$350)*10+50),2)</f>
        <v>54.98</v>
      </c>
      <c r="FJ129" s="166">
        <f>ROUND(((FA129-AVERAGE(FA$9:FA$350))/STDEVP(FA$9:FA$350)*10+50),2)</f>
        <v>71.510000000000005</v>
      </c>
      <c r="FK129" s="32">
        <f>RANK(FB129,$FB$9:$FB$350,0)</f>
        <v>290</v>
      </c>
      <c r="FL129" s="47">
        <f>RANK(FC129,$FC$9:$FC$350,0)</f>
        <v>64</v>
      </c>
      <c r="FM129" s="47">
        <f>RANK(FD129,$FD$9:$FD$350,0)</f>
        <v>267</v>
      </c>
      <c r="FN129" s="47">
        <f>RANK(FE129,$FE$9:$FE$350,0)</f>
        <v>313</v>
      </c>
      <c r="FO129" s="47">
        <f>RANK(FF129,$FF$9:$FF$350,0)</f>
        <v>9</v>
      </c>
      <c r="FP129" s="47">
        <f>RANK(FG129,$FG$9:$FG$350,0)</f>
        <v>120</v>
      </c>
      <c r="FQ129" s="47">
        <f>RANK(FH129,$FH$9:$FH$350,0)</f>
        <v>105</v>
      </c>
      <c r="FR129" s="47">
        <f>RANK(FI129,$FI$9:$FI$350,0)</f>
        <v>91</v>
      </c>
      <c r="FS129" s="48">
        <f>RANK(FJ129,$FJ$9:$FJ$350,0)</f>
        <v>12</v>
      </c>
      <c r="FT129" s="164">
        <f>ROUND(AVERAGEIF($DO$9:$DO$347,$DO129,$ES$9:$ES$347),2)</f>
        <v>0.89</v>
      </c>
      <c r="FU129" s="165">
        <f>ROUND(AVERAGEIF($DO$9:$DO$347,$DO129,$ET$9:$ET$347),2)</f>
        <v>1.1499999999999999</v>
      </c>
      <c r="FV129" s="165">
        <f>ROUND(AVERAGEIF($DO$9:$DO$347,$DO129,$EU$9:$EU$347),2)</f>
        <v>0.32</v>
      </c>
      <c r="FW129" s="165">
        <f>ROUND(AVERAGEIF($DO$9:$DO$347,$DO129,$EV$9:$EV$347),2)</f>
        <v>0.41</v>
      </c>
      <c r="FX129" s="165">
        <f>ROUND(AVERAGEIF($DO$9:$DO$347,$DO129,$EW$9:$EW$347),2)</f>
        <v>0.86</v>
      </c>
      <c r="FY129" s="165">
        <f>ROUND(AVERAGEIF($DO$9:$DO$347,$DO129,$EX$9:$EX$347),2)</f>
        <v>0.3</v>
      </c>
      <c r="FZ129" s="165">
        <f>ROUND(AVERAGEIF($DO$9:$DO$347,$DO129,$EY$9:$EY$347),2)</f>
        <v>0.66</v>
      </c>
      <c r="GA129" s="165">
        <f>ROUND(AVERAGEIF($DO$9:$DO$347,$DO129,$EZ$9:$EZ$347),2)</f>
        <v>0.74</v>
      </c>
      <c r="GB129" s="166">
        <f>ROUND(AVERAGEIF($DO$9:$DO$347,$DO129,$FA$9:$FA$347),2)</f>
        <v>1.18</v>
      </c>
      <c r="GC129" s="239">
        <f t="shared" si="68"/>
        <v>-0.28000000000000003</v>
      </c>
      <c r="GD129" s="243">
        <f t="shared" si="69"/>
        <v>-8.9999999999999858E-2</v>
      </c>
      <c r="GE129" s="243">
        <f t="shared" si="70"/>
        <v>3.999999999999998E-2</v>
      </c>
      <c r="GF129" s="243">
        <f t="shared" si="71"/>
        <v>-0.17999999999999997</v>
      </c>
      <c r="GG129" s="243">
        <f t="shared" si="72"/>
        <v>0.36</v>
      </c>
      <c r="GH129" s="243">
        <f t="shared" si="73"/>
        <v>2.0000000000000018E-2</v>
      </c>
      <c r="GI129" s="243">
        <f t="shared" si="74"/>
        <v>0.12</v>
      </c>
      <c r="GJ129" s="243">
        <f t="shared" si="75"/>
        <v>6.0000000000000053E-2</v>
      </c>
      <c r="GK129" s="244">
        <f t="shared" si="76"/>
        <v>0.40000000000000013</v>
      </c>
      <c r="GL129" s="238">
        <f>COUNTIFS($ES$9:$ES$350,"&gt;"&amp;ES129,$DO$9:$DO$350,$DO129)+1</f>
        <v>58</v>
      </c>
      <c r="GM129" s="240">
        <f>COUNTIFS($ET$9:$ET$350,"&gt;"&amp;ET129,$DO$9:$DO$350,$DO129)+1</f>
        <v>45</v>
      </c>
      <c r="GN129" s="240">
        <f>COUNTIFS($EU$9:$EU$350,"&gt;"&amp;EU129,$DO$9:$DO$350,$DO129)+1</f>
        <v>29</v>
      </c>
      <c r="GO129" s="240">
        <f>COUNTIFS($EV$9:$EV$350,"&gt;"&amp;EV129,$DO$9:$DO$350,$DO129)+1</f>
        <v>62</v>
      </c>
      <c r="GP129" s="240">
        <f>COUNTIFS($EW$9:$EW$350,"&gt;"&amp;EW129,$DO$9:$DO$350,$DO129)+1</f>
        <v>9</v>
      </c>
      <c r="GQ129" s="240">
        <f>COUNTIFS($EX$9:$EX$350,"&gt;"&amp;EX129,$DO$9:$DO$350,$DO129)+1</f>
        <v>24</v>
      </c>
      <c r="GR129" s="240">
        <f>COUNTIFS($EY$9:$EY$350,"&gt;"&amp;EY129,$DO$9:$DO$350,$DO129)+1</f>
        <v>19</v>
      </c>
      <c r="GS129" s="240">
        <f>COUNTIFS($EZ$9:$EZ$350,"&gt;"&amp;EZ129,$DO$9:$DO$350,$DO129)+1</f>
        <v>20</v>
      </c>
      <c r="GT129" s="241">
        <f>COUNTIFS($FA$9:$FA$350,"&gt;"&amp;FA129,$DO$9:$DO$350,$DO129)+1</f>
        <v>8</v>
      </c>
      <c r="GU129" s="167"/>
      <c r="GV129" s="49"/>
      <c r="GW129" s="49"/>
      <c r="GX129" s="49"/>
      <c r="GY129" s="49"/>
      <c r="GZ129" s="50"/>
      <c r="HA129" s="51"/>
      <c r="HB129" s="52"/>
      <c r="HC129" s="53"/>
      <c r="HD129" s="49"/>
      <c r="HE129" s="49"/>
      <c r="HF129" s="49"/>
      <c r="HG129" s="49"/>
      <c r="HH129" s="49"/>
      <c r="HI129" s="49"/>
      <c r="HJ129" s="144"/>
      <c r="HK129" s="51"/>
      <c r="HL129" s="49"/>
      <c r="HM129" s="49"/>
      <c r="HN129" s="49"/>
      <c r="HO129" s="49"/>
      <c r="HP129" s="49"/>
      <c r="HQ129" s="49"/>
      <c r="HR129" s="150"/>
      <c r="HS129" s="53"/>
      <c r="HT129" s="49"/>
      <c r="HU129" s="49"/>
      <c r="HV129" s="49"/>
      <c r="HW129" s="49"/>
      <c r="HX129" s="49"/>
      <c r="HY129" s="49"/>
      <c r="HZ129" s="144"/>
      <c r="IA129" s="51"/>
      <c r="IB129" s="49"/>
      <c r="IC129" s="49"/>
      <c r="ID129" s="49"/>
      <c r="IE129" s="49"/>
      <c r="IF129" s="49"/>
      <c r="IG129" s="49"/>
      <c r="IH129" s="49"/>
      <c r="II129" s="49"/>
      <c r="IJ129" s="49"/>
      <c r="IK129" s="49"/>
      <c r="IL129" s="49"/>
      <c r="IM129" s="150"/>
      <c r="IN129" s="51"/>
      <c r="IO129" s="49"/>
      <c r="IP129" s="49"/>
      <c r="IQ129" s="49"/>
      <c r="IR129" s="150"/>
      <c r="IS129" s="53"/>
      <c r="IT129" s="49"/>
      <c r="IU129" s="49"/>
      <c r="IV129" s="49"/>
      <c r="IW129" s="49"/>
      <c r="IX129" s="156"/>
      <c r="IY129" s="49"/>
      <c r="IZ129" s="49"/>
      <c r="JA129" s="49"/>
      <c r="JB129" s="49"/>
      <c r="JC129" s="49"/>
      <c r="JD129" s="49"/>
      <c r="JE129" s="49"/>
      <c r="JF129" s="49"/>
      <c r="JG129" s="156"/>
      <c r="JH129" s="49"/>
      <c r="JI129" s="49"/>
      <c r="JJ129" s="49"/>
      <c r="JK129" s="49"/>
      <c r="JL129" s="49"/>
      <c r="JM129" s="49"/>
      <c r="JN129" s="144"/>
      <c r="JO129" s="54"/>
      <c r="JP129" s="55"/>
      <c r="JQ129" s="51"/>
      <c r="JR129" s="49"/>
      <c r="JS129" s="47"/>
      <c r="JT129" s="47"/>
      <c r="JU129" s="47"/>
      <c r="JV129" s="245"/>
      <c r="JW129" s="53"/>
      <c r="JX129" s="49"/>
      <c r="JY129" s="49"/>
      <c r="JZ129" s="49"/>
      <c r="KA129" s="144"/>
      <c r="KB129" s="51"/>
      <c r="KC129" s="49">
        <v>0.03</v>
      </c>
      <c r="KD129" s="49"/>
      <c r="KE129" s="49"/>
      <c r="KF129" s="49"/>
      <c r="KG129" s="49"/>
      <c r="KH129" s="49"/>
      <c r="KI129" s="49"/>
      <c r="KJ129" s="150"/>
      <c r="KK129" s="53"/>
      <c r="KL129" s="49"/>
      <c r="KM129" s="49"/>
      <c r="KN129" s="49"/>
      <c r="KO129" s="49"/>
      <c r="KP129" s="49"/>
      <c r="KQ129" s="49"/>
      <c r="KR129" s="49"/>
      <c r="KS129" s="49"/>
      <c r="KT129" s="49"/>
      <c r="KU129" s="49"/>
      <c r="KV129" s="49"/>
      <c r="KW129" s="156"/>
      <c r="KX129" s="156"/>
      <c r="KY129" s="156"/>
      <c r="KZ129" s="49"/>
      <c r="LA129" s="49"/>
      <c r="LB129" s="49"/>
      <c r="LC129" s="49"/>
      <c r="LD129" s="49"/>
      <c r="LE129" s="156"/>
      <c r="LF129" s="49"/>
      <c r="LG129" s="49"/>
      <c r="LH129" s="49"/>
      <c r="LI129" s="49"/>
      <c r="LJ129" s="49"/>
      <c r="LK129" s="49"/>
      <c r="LL129" s="49"/>
      <c r="LM129" s="49"/>
      <c r="LN129" s="156"/>
      <c r="LO129" s="49"/>
      <c r="LP129" s="49"/>
      <c r="LQ129" s="49"/>
      <c r="LR129" s="49"/>
      <c r="LS129" s="49"/>
      <c r="LT129" s="49"/>
      <c r="LU129" s="56"/>
      <c r="LV129" s="35" t="s">
        <v>575</v>
      </c>
      <c r="LW129" s="36" t="s">
        <v>577</v>
      </c>
      <c r="LX129" s="203"/>
      <c r="LY129" s="204"/>
      <c r="LZ129" s="193"/>
      <c r="MA129" s="5" t="s">
        <v>1</v>
      </c>
    </row>
    <row r="130" spans="1:339" ht="17.25" customHeight="1" x14ac:dyDescent="0.15">
      <c r="A130" s="181">
        <v>122</v>
      </c>
      <c r="B130" s="242" t="s">
        <v>577</v>
      </c>
      <c r="C130" s="37"/>
      <c r="D130" s="37"/>
      <c r="E130" s="38" t="s">
        <v>345</v>
      </c>
      <c r="F130" s="36">
        <v>69</v>
      </c>
      <c r="G130" s="36" t="s">
        <v>383</v>
      </c>
      <c r="H130" s="36"/>
      <c r="I130" s="39" t="s">
        <v>348</v>
      </c>
      <c r="J130" s="40" t="s">
        <v>348</v>
      </c>
      <c r="K130" s="40" t="s">
        <v>348</v>
      </c>
      <c r="L130" s="40" t="s">
        <v>348</v>
      </c>
      <c r="M130" s="40" t="s">
        <v>348</v>
      </c>
      <c r="N130" s="40" t="s">
        <v>348</v>
      </c>
      <c r="O130" s="40" t="s">
        <v>348</v>
      </c>
      <c r="P130" s="40" t="s">
        <v>348</v>
      </c>
      <c r="Q130" s="40" t="s">
        <v>348</v>
      </c>
      <c r="R130" s="41" t="s">
        <v>348</v>
      </c>
      <c r="S130" s="42" t="s">
        <v>348</v>
      </c>
      <c r="T130" s="40" t="s">
        <v>348</v>
      </c>
      <c r="U130" s="40" t="s">
        <v>348</v>
      </c>
      <c r="V130" s="40" t="s">
        <v>348</v>
      </c>
      <c r="W130" s="40" t="s">
        <v>348</v>
      </c>
      <c r="X130" s="40" t="s">
        <v>348</v>
      </c>
      <c r="Y130" s="40" t="s">
        <v>348</v>
      </c>
      <c r="Z130" s="40" t="s">
        <v>348</v>
      </c>
      <c r="AA130" s="40" t="s">
        <v>348</v>
      </c>
      <c r="AB130" s="41" t="s">
        <v>348</v>
      </c>
      <c r="AC130" s="42" t="s">
        <v>348</v>
      </c>
      <c r="AD130" s="40" t="s">
        <v>348</v>
      </c>
      <c r="AE130" s="40" t="s">
        <v>348</v>
      </c>
      <c r="AF130" s="40" t="s">
        <v>348</v>
      </c>
      <c r="AG130" s="40" t="s">
        <v>348</v>
      </c>
      <c r="AH130" s="40" t="s">
        <v>348</v>
      </c>
      <c r="AI130" s="40" t="s">
        <v>348</v>
      </c>
      <c r="AJ130" s="40" t="s">
        <v>348</v>
      </c>
      <c r="AK130" s="40" t="s">
        <v>348</v>
      </c>
      <c r="AL130" s="41" t="s">
        <v>348</v>
      </c>
      <c r="AM130" s="42" t="s">
        <v>348</v>
      </c>
      <c r="AN130" s="40" t="s">
        <v>348</v>
      </c>
      <c r="AO130" s="40" t="s">
        <v>348</v>
      </c>
      <c r="AP130" s="40" t="s">
        <v>348</v>
      </c>
      <c r="AQ130" s="40" t="s">
        <v>348</v>
      </c>
      <c r="AR130" s="40" t="s">
        <v>348</v>
      </c>
      <c r="AS130" s="40" t="s">
        <v>348</v>
      </c>
      <c r="AT130" s="40" t="s">
        <v>348</v>
      </c>
      <c r="AU130" s="40" t="s">
        <v>348</v>
      </c>
      <c r="AV130" s="41" t="s">
        <v>348</v>
      </c>
      <c r="AW130" s="42" t="s">
        <v>348</v>
      </c>
      <c r="AX130" s="40" t="s">
        <v>348</v>
      </c>
      <c r="AY130" s="40" t="s">
        <v>348</v>
      </c>
      <c r="AZ130" s="40" t="s">
        <v>348</v>
      </c>
      <c r="BA130" s="40" t="s">
        <v>347</v>
      </c>
      <c r="BB130" s="40" t="s">
        <v>347</v>
      </c>
      <c r="BC130" s="40" t="s">
        <v>347</v>
      </c>
      <c r="BD130" s="40" t="s">
        <v>347</v>
      </c>
      <c r="BE130" s="40" t="s">
        <v>348</v>
      </c>
      <c r="BF130" s="41" t="s">
        <v>348</v>
      </c>
      <c r="BG130" s="42" t="s">
        <v>348</v>
      </c>
      <c r="BH130" s="40" t="s">
        <v>348</v>
      </c>
      <c r="BI130" s="40" t="s">
        <v>348</v>
      </c>
      <c r="BJ130" s="40" t="s">
        <v>348</v>
      </c>
      <c r="BK130" s="40" t="s">
        <v>348</v>
      </c>
      <c r="BL130" s="40" t="s">
        <v>348</v>
      </c>
      <c r="BM130" s="40" t="s">
        <v>348</v>
      </c>
      <c r="BN130" s="40" t="s">
        <v>348</v>
      </c>
      <c r="BO130" s="40" t="s">
        <v>348</v>
      </c>
      <c r="BP130" s="41" t="s">
        <v>348</v>
      </c>
      <c r="BQ130" s="43" t="s">
        <v>348</v>
      </c>
      <c r="BR130" s="40" t="s">
        <v>348</v>
      </c>
      <c r="BS130" s="40" t="s">
        <v>348</v>
      </c>
      <c r="BT130" s="40" t="s">
        <v>348</v>
      </c>
      <c r="BU130" s="40" t="s">
        <v>348</v>
      </c>
      <c r="BV130" s="40" t="s">
        <v>348</v>
      </c>
      <c r="BW130" s="40" t="s">
        <v>348</v>
      </c>
      <c r="BX130" s="40" t="s">
        <v>348</v>
      </c>
      <c r="BY130" s="40" t="s">
        <v>348</v>
      </c>
      <c r="BZ130" s="41" t="s">
        <v>348</v>
      </c>
      <c r="CA130" s="42" t="s">
        <v>348</v>
      </c>
      <c r="CB130" s="40" t="s">
        <v>348</v>
      </c>
      <c r="CC130" s="40" t="s">
        <v>348</v>
      </c>
      <c r="CD130" s="40" t="s">
        <v>348</v>
      </c>
      <c r="CE130" s="40" t="s">
        <v>348</v>
      </c>
      <c r="CF130" s="40" t="s">
        <v>348</v>
      </c>
      <c r="CG130" s="40" t="s">
        <v>348</v>
      </c>
      <c r="CH130" s="40" t="s">
        <v>348</v>
      </c>
      <c r="CI130" s="40" t="s">
        <v>348</v>
      </c>
      <c r="CJ130" s="41" t="s">
        <v>348</v>
      </c>
      <c r="CK130" s="42" t="s">
        <v>348</v>
      </c>
      <c r="CL130" s="40" t="s">
        <v>348</v>
      </c>
      <c r="CM130" s="40" t="s">
        <v>348</v>
      </c>
      <c r="CN130" s="40" t="s">
        <v>348</v>
      </c>
      <c r="CO130" s="40" t="s">
        <v>348</v>
      </c>
      <c r="CP130" s="40" t="s">
        <v>348</v>
      </c>
      <c r="CQ130" s="40" t="s">
        <v>348</v>
      </c>
      <c r="CR130" s="40" t="s">
        <v>348</v>
      </c>
      <c r="CS130" s="40" t="s">
        <v>348</v>
      </c>
      <c r="CT130" s="44" t="s">
        <v>348</v>
      </c>
      <c r="CU130" s="32" t="s">
        <v>354</v>
      </c>
      <c r="CV130" s="47">
        <v>2</v>
      </c>
      <c r="CW130" s="47">
        <v>3</v>
      </c>
      <c r="CX130" s="47">
        <v>3</v>
      </c>
      <c r="CY130" s="55">
        <v>4</v>
      </c>
      <c r="CZ130" s="34" t="s">
        <v>354</v>
      </c>
      <c r="DA130" s="47">
        <f t="shared" si="77"/>
        <v>2</v>
      </c>
      <c r="DB130" s="47">
        <f t="shared" si="78"/>
        <v>6</v>
      </c>
      <c r="DC130" s="47">
        <f t="shared" si="79"/>
        <v>18</v>
      </c>
      <c r="DD130" s="179">
        <f t="shared" si="80"/>
        <v>72</v>
      </c>
      <c r="DE130" s="32">
        <v>1000</v>
      </c>
      <c r="DF130" s="47">
        <v>1500</v>
      </c>
      <c r="DG130" s="47">
        <v>3000</v>
      </c>
      <c r="DH130" s="47">
        <v>5000</v>
      </c>
      <c r="DI130" s="55">
        <v>15000</v>
      </c>
      <c r="DJ130" s="174">
        <v>1</v>
      </c>
      <c r="DK130" s="49">
        <f t="shared" si="81"/>
        <v>0.75</v>
      </c>
      <c r="DL130" s="49">
        <f t="shared" si="82"/>
        <v>0.5</v>
      </c>
      <c r="DM130" s="49">
        <f t="shared" si="83"/>
        <v>0.27777777777777779</v>
      </c>
      <c r="DN130" s="56">
        <f t="shared" si="84"/>
        <v>0.20833333333333334</v>
      </c>
      <c r="DO130" s="45" t="s">
        <v>376</v>
      </c>
      <c r="DP130" s="31" t="s">
        <v>578</v>
      </c>
      <c r="DQ130" s="46">
        <v>4</v>
      </c>
      <c r="DR130" s="32">
        <v>103</v>
      </c>
      <c r="DS130" s="47">
        <v>76</v>
      </c>
      <c r="DT130" s="47">
        <v>36</v>
      </c>
      <c r="DU130" s="47">
        <v>34</v>
      </c>
      <c r="DV130" s="47">
        <v>30</v>
      </c>
      <c r="DW130" s="47">
        <v>32</v>
      </c>
      <c r="DX130" s="47">
        <v>104</v>
      </c>
      <c r="DY130" s="47">
        <v>53</v>
      </c>
      <c r="DZ130" s="48">
        <f t="shared" si="85"/>
        <v>66</v>
      </c>
      <c r="EA130" s="32">
        <f>RANK(DR130,$DR$9:$DR$350,0)</f>
        <v>25</v>
      </c>
      <c r="EB130" s="47">
        <f>RANK(DS130,$DS$9:$DS$350,0)</f>
        <v>33</v>
      </c>
      <c r="EC130" s="47">
        <f>RANK(DT130,$DT$9:$DT$350,0)</f>
        <v>115</v>
      </c>
      <c r="ED130" s="47">
        <f>RANK(DU130,$DU$9:$DU$350,0)</f>
        <v>110</v>
      </c>
      <c r="EE130" s="47">
        <f>RANK(DV130,$DV$9:$DV$350,0)</f>
        <v>71</v>
      </c>
      <c r="EF130" s="47">
        <f>RANK(DW130,$DW$9:$DW$350,0)</f>
        <v>50</v>
      </c>
      <c r="EG130" s="47">
        <f>RANK(DX130,$DX$9:$DX$350,0)</f>
        <v>5</v>
      </c>
      <c r="EH130" s="47">
        <f>RANK(DY130,$DY$9:$DY$350,0)</f>
        <v>79</v>
      </c>
      <c r="EI130" s="48">
        <f>RANK(DZ130,$DZ$9:$DZ$350,0)</f>
        <v>119</v>
      </c>
      <c r="EJ130" s="32">
        <f>COUNTIFS($DR$9:$DR$350,"&gt;"&amp;DR130,$DO$9:$DO$350,DO130)+1</f>
        <v>6</v>
      </c>
      <c r="EK130" s="47">
        <f>COUNTIFS($DS$9:$DS$350,"&gt;"&amp;DS130,$DO$9:$DO$350,DO130)+1</f>
        <v>1</v>
      </c>
      <c r="EL130" s="47">
        <f>COUNTIFS($DT$9:$DT$350,"&gt;"&amp;DT130,$DO$9:$DO$350,DO130)+1</f>
        <v>33</v>
      </c>
      <c r="EM130" s="47">
        <f>COUNTIFS($DU$9:$DU$350,"&gt;"&amp;DU130,$DO$9:$DO$350,DO130)+1</f>
        <v>23</v>
      </c>
      <c r="EN130" s="47">
        <f>COUNTIFS($DV$9:$DV$350,"&gt;"&amp;DV130,$DO$9:$DO$350,DO130)+1</f>
        <v>4</v>
      </c>
      <c r="EO130" s="47">
        <f>COUNTIFS($DW$9:$DW$350,"&gt;"&amp;DW130,$DO$9:$DO$350,DO130)+1</f>
        <v>3</v>
      </c>
      <c r="EP130" s="47">
        <f>COUNTIFS($DX$9:$DX$350,"&gt;"&amp;DX130,$DO$9:$DO$350,DO130)+1</f>
        <v>4</v>
      </c>
      <c r="EQ130" s="47">
        <f>COUNTIFS($DY$9:$DY$350,"&gt;"&amp;DY130,$DO$9:$DO$350,DO130)+1</f>
        <v>29</v>
      </c>
      <c r="ER130" s="48">
        <f>COUNTIFS($DZ$9:$DZ$350,"&gt;"&amp;DZ130,$DO$9:$DO$350,DO130)+1</f>
        <v>30</v>
      </c>
      <c r="ES130" s="164">
        <f t="shared" si="86"/>
        <v>1.49</v>
      </c>
      <c r="ET130" s="165">
        <f t="shared" si="87"/>
        <v>1.1000000000000001</v>
      </c>
      <c r="EU130" s="165">
        <f t="shared" si="88"/>
        <v>0.52</v>
      </c>
      <c r="EV130" s="165">
        <f t="shared" si="89"/>
        <v>0.49</v>
      </c>
      <c r="EW130" s="165">
        <f t="shared" si="90"/>
        <v>0.43</v>
      </c>
      <c r="EX130" s="165">
        <f t="shared" si="91"/>
        <v>0.46</v>
      </c>
      <c r="EY130" s="165">
        <f t="shared" si="92"/>
        <v>1.51</v>
      </c>
      <c r="EZ130" s="165">
        <f t="shared" si="93"/>
        <v>0.77</v>
      </c>
      <c r="FA130" s="213">
        <f t="shared" si="94"/>
        <v>0.96</v>
      </c>
      <c r="FB130" s="164">
        <f>ROUND(((ES130-AVERAGE(ES$9:ES$350))/STDEVP(ES$9:ES$350)*10+50),2)</f>
        <v>68.790000000000006</v>
      </c>
      <c r="FC130" s="165">
        <f>ROUND(((ET130-AVERAGE(ET$9:ET$350))/STDEVP(ET$9:ET$350)*10+50),2)</f>
        <v>60.48</v>
      </c>
      <c r="FD130" s="165">
        <f>ROUND(((EU130-AVERAGE(EU$9:EU$350))/STDEVP(EU$9:EU$350)*10+50),2)</f>
        <v>47.66</v>
      </c>
      <c r="FE130" s="165">
        <f>ROUND(((EV130-AVERAGE(EV$9:EV$350))/STDEVP(EV$9:EV$350)*10+50),2)</f>
        <v>49.06</v>
      </c>
      <c r="FF130" s="165">
        <f>ROUND(((EW130-AVERAGE(EW$9:EW$350))/STDEVP(EW$9:EW$350)*10+50),2)</f>
        <v>51.18</v>
      </c>
      <c r="FG130" s="165">
        <f>ROUND(((EX130-AVERAGE(EX$9:EX$350))/STDEVP(EX$9:EX$350)*10+50),2)</f>
        <v>53.79</v>
      </c>
      <c r="FH130" s="165">
        <f>ROUND(((EY130-AVERAGE(EY$9:EY$350))/STDEVP(EY$9:EY$350)*10+50),2)</f>
        <v>76.14</v>
      </c>
      <c r="FI130" s="165">
        <f>ROUND(((EZ130-AVERAGE(EZ$9:EZ$350))/STDEVP(EZ$9:EZ$350)*10+50),2)</f>
        <v>54.08</v>
      </c>
      <c r="FJ130" s="166">
        <f>ROUND(((FA130-AVERAGE(FA$9:FA$350))/STDEVP(FA$9:FA$350)*10+50),2)</f>
        <v>49.47</v>
      </c>
      <c r="FK130" s="32">
        <f>RANK(FB130,$FB$9:$FB$350,0)</f>
        <v>9</v>
      </c>
      <c r="FL130" s="47">
        <f>RANK(FC130,$FC$9:$FC$350,0)</f>
        <v>51</v>
      </c>
      <c r="FM130" s="47">
        <f>RANK(FD130,$FD$9:$FD$350,0)</f>
        <v>171</v>
      </c>
      <c r="FN130" s="47">
        <f>RANK(FE130,$FE$9:$FE$350,0)</f>
        <v>150</v>
      </c>
      <c r="FO130" s="47">
        <f>RANK(FF130,$FF$9:$FF$350,0)</f>
        <v>81</v>
      </c>
      <c r="FP130" s="47">
        <f>RANK(FG130,$FG$9:$FG$350,0)</f>
        <v>66</v>
      </c>
      <c r="FQ130" s="47">
        <f>RANK(FH130,$FH$9:$FH$350,0)</f>
        <v>5</v>
      </c>
      <c r="FR130" s="47">
        <f>RANK(FI130,$FI$9:$FI$350,0)</f>
        <v>101</v>
      </c>
      <c r="FS130" s="48">
        <f>RANK(FJ130,$FJ$9:$FJ$350,0)</f>
        <v>142</v>
      </c>
      <c r="FT130" s="164">
        <f>ROUND(AVERAGEIF($DO$9:$DO$347,$DO130,$ES$9:$ES$347),2)</f>
        <v>0.95</v>
      </c>
      <c r="FU130" s="165">
        <f>ROUND(AVERAGEIF($DO$9:$DO$347,$DO130,$ET$9:$ET$347),2)</f>
        <v>0.69</v>
      </c>
      <c r="FV130" s="165">
        <f>ROUND(AVERAGEIF($DO$9:$DO$347,$DO130,$EU$9:$EU$347),2)</f>
        <v>0.66</v>
      </c>
      <c r="FW130" s="165">
        <f>ROUND(AVERAGEIF($DO$9:$DO$347,$DO130,$EV$9:$EV$347),2)</f>
        <v>0.52</v>
      </c>
      <c r="FX130" s="165">
        <f>ROUND(AVERAGEIF($DO$9:$DO$347,$DO130,$EW$9:$EW$347),2)</f>
        <v>0.32</v>
      </c>
      <c r="FY130" s="165">
        <f>ROUND(AVERAGEIF($DO$9:$DO$347,$DO130,$EX$9:$EX$347),2)</f>
        <v>0.34</v>
      </c>
      <c r="FZ130" s="165">
        <f>ROUND(AVERAGEIF($DO$9:$DO$347,$DO130,$EY$9:$EY$347),2)</f>
        <v>1.04</v>
      </c>
      <c r="GA130" s="165">
        <f>ROUND(AVERAGEIF($DO$9:$DO$347,$DO130,$EZ$9:$EZ$347),2)</f>
        <v>0.86</v>
      </c>
      <c r="GB130" s="166">
        <f>ROUND(AVERAGEIF($DO$9:$DO$347,$DO130,$FA$9:$FA$347),2)</f>
        <v>0.98</v>
      </c>
      <c r="GC130" s="239">
        <f t="shared" si="68"/>
        <v>0.54</v>
      </c>
      <c r="GD130" s="243">
        <f t="shared" si="69"/>
        <v>0.41000000000000014</v>
      </c>
      <c r="GE130" s="243">
        <f t="shared" si="70"/>
        <v>-0.14000000000000001</v>
      </c>
      <c r="GF130" s="243">
        <f t="shared" si="71"/>
        <v>-3.0000000000000027E-2</v>
      </c>
      <c r="GG130" s="243">
        <f t="shared" si="72"/>
        <v>0.10999999999999999</v>
      </c>
      <c r="GH130" s="243">
        <f t="shared" si="73"/>
        <v>0.12</v>
      </c>
      <c r="GI130" s="243">
        <f t="shared" si="74"/>
        <v>0.47</v>
      </c>
      <c r="GJ130" s="243">
        <f t="shared" si="75"/>
        <v>-8.9999999999999969E-2</v>
      </c>
      <c r="GK130" s="244">
        <f t="shared" si="76"/>
        <v>-2.0000000000000018E-2</v>
      </c>
      <c r="GL130" s="238">
        <f>COUNTIFS($ES$9:$ES$350,"&gt;"&amp;ES130,$DO$9:$DO$350,$DO130)+1</f>
        <v>1</v>
      </c>
      <c r="GM130" s="240">
        <f>COUNTIFS($ET$9:$ET$350,"&gt;"&amp;ET130,$DO$9:$DO$350,$DO130)+1</f>
        <v>1</v>
      </c>
      <c r="GN130" s="240">
        <f>COUNTIFS($EU$9:$EU$350,"&gt;"&amp;EU130,$DO$9:$DO$350,$DO130)+1</f>
        <v>46</v>
      </c>
      <c r="GO130" s="240">
        <f>COUNTIFS($EV$9:$EV$350,"&gt;"&amp;EV130,$DO$9:$DO$350,$DO130)+1</f>
        <v>36</v>
      </c>
      <c r="GP130" s="240">
        <f>COUNTIFS($EW$9:$EW$350,"&gt;"&amp;EW130,$DO$9:$DO$350,$DO130)+1</f>
        <v>4</v>
      </c>
      <c r="GQ130" s="240">
        <f>COUNTIFS($EX$9:$EX$350,"&gt;"&amp;EX130,$DO$9:$DO$350,$DO130)+1</f>
        <v>3</v>
      </c>
      <c r="GR130" s="240">
        <f>COUNTIFS($EY$9:$EY$350,"&gt;"&amp;EY130,$DO$9:$DO$350,$DO130)+1</f>
        <v>5</v>
      </c>
      <c r="GS130" s="240">
        <f>COUNTIFS($EZ$9:$EZ$350,"&gt;"&amp;EZ130,$DO$9:$DO$350,$DO130)+1</f>
        <v>36</v>
      </c>
      <c r="GT130" s="241">
        <f>COUNTIFS($FA$9:$FA$350,"&gt;"&amp;FA130,$DO$9:$DO$350,$DO130)+1</f>
        <v>29</v>
      </c>
      <c r="GU130" s="167"/>
      <c r="GV130" s="49"/>
      <c r="GW130" s="49">
        <v>0.1</v>
      </c>
      <c r="GX130" s="49"/>
      <c r="GY130" s="49"/>
      <c r="GZ130" s="50"/>
      <c r="HA130" s="51"/>
      <c r="HB130" s="52"/>
      <c r="HC130" s="53"/>
      <c r="HD130" s="49"/>
      <c r="HE130" s="49"/>
      <c r="HF130" s="49"/>
      <c r="HG130" s="49"/>
      <c r="HH130" s="49"/>
      <c r="HI130" s="49"/>
      <c r="HJ130" s="144"/>
      <c r="HK130" s="51"/>
      <c r="HL130" s="49"/>
      <c r="HM130" s="49">
        <v>0.1</v>
      </c>
      <c r="HN130" s="49"/>
      <c r="HO130" s="49"/>
      <c r="HP130" s="49"/>
      <c r="HQ130" s="49"/>
      <c r="HR130" s="150"/>
      <c r="HS130" s="53"/>
      <c r="HT130" s="49"/>
      <c r="HU130" s="49"/>
      <c r="HV130" s="49"/>
      <c r="HW130" s="49"/>
      <c r="HX130" s="49"/>
      <c r="HY130" s="49"/>
      <c r="HZ130" s="144"/>
      <c r="IA130" s="51"/>
      <c r="IB130" s="49"/>
      <c r="IC130" s="49"/>
      <c r="ID130" s="49"/>
      <c r="IE130" s="49"/>
      <c r="IF130" s="49"/>
      <c r="IG130" s="49"/>
      <c r="IH130" s="49"/>
      <c r="II130" s="49"/>
      <c r="IJ130" s="49"/>
      <c r="IK130" s="49"/>
      <c r="IL130" s="49"/>
      <c r="IM130" s="150"/>
      <c r="IN130" s="51"/>
      <c r="IO130" s="49"/>
      <c r="IP130" s="49"/>
      <c r="IQ130" s="49"/>
      <c r="IR130" s="150"/>
      <c r="IS130" s="53"/>
      <c r="IT130" s="49"/>
      <c r="IU130" s="49"/>
      <c r="IV130" s="49"/>
      <c r="IW130" s="49"/>
      <c r="IX130" s="156"/>
      <c r="IY130" s="49"/>
      <c r="IZ130" s="49"/>
      <c r="JA130" s="49"/>
      <c r="JB130" s="49"/>
      <c r="JC130" s="49"/>
      <c r="JD130" s="49"/>
      <c r="JE130" s="49"/>
      <c r="JF130" s="49"/>
      <c r="JG130" s="156"/>
      <c r="JH130" s="49"/>
      <c r="JI130" s="49"/>
      <c r="JJ130" s="49"/>
      <c r="JK130" s="49"/>
      <c r="JL130" s="49"/>
      <c r="JM130" s="49"/>
      <c r="JN130" s="144"/>
      <c r="JO130" s="54"/>
      <c r="JP130" s="55"/>
      <c r="JQ130" s="51"/>
      <c r="JR130" s="49"/>
      <c r="JS130" s="47"/>
      <c r="JT130" s="47"/>
      <c r="JU130" s="47"/>
      <c r="JV130" s="245"/>
      <c r="JW130" s="53"/>
      <c r="JX130" s="49"/>
      <c r="JY130" s="49"/>
      <c r="JZ130" s="49"/>
      <c r="KA130" s="144"/>
      <c r="KB130" s="51"/>
      <c r="KC130" s="49"/>
      <c r="KD130" s="49"/>
      <c r="KE130" s="49">
        <v>0.1</v>
      </c>
      <c r="KF130" s="49"/>
      <c r="KG130" s="49"/>
      <c r="KH130" s="49"/>
      <c r="KI130" s="49"/>
      <c r="KJ130" s="150"/>
      <c r="KK130" s="53"/>
      <c r="KL130" s="49"/>
      <c r="KM130" s="49"/>
      <c r="KN130" s="49"/>
      <c r="KO130" s="49"/>
      <c r="KP130" s="49"/>
      <c r="KQ130" s="49"/>
      <c r="KR130" s="49"/>
      <c r="KS130" s="49"/>
      <c r="KT130" s="49"/>
      <c r="KU130" s="49"/>
      <c r="KV130" s="49"/>
      <c r="KW130" s="156"/>
      <c r="KX130" s="156"/>
      <c r="KY130" s="156"/>
      <c r="KZ130" s="49"/>
      <c r="LA130" s="49"/>
      <c r="LB130" s="49"/>
      <c r="LC130" s="49">
        <v>0.1</v>
      </c>
      <c r="LD130" s="49"/>
      <c r="LE130" s="156"/>
      <c r="LF130" s="49"/>
      <c r="LG130" s="49"/>
      <c r="LH130" s="49"/>
      <c r="LI130" s="49"/>
      <c r="LJ130" s="49"/>
      <c r="LK130" s="49"/>
      <c r="LL130" s="49"/>
      <c r="LM130" s="49"/>
      <c r="LN130" s="156"/>
      <c r="LO130" s="49"/>
      <c r="LP130" s="49"/>
      <c r="LQ130" s="49"/>
      <c r="LR130" s="49"/>
      <c r="LS130" s="49"/>
      <c r="LT130" s="49"/>
      <c r="LU130" s="56"/>
      <c r="LV130" s="35" t="s">
        <v>576</v>
      </c>
      <c r="LW130" s="36" t="s">
        <v>579</v>
      </c>
      <c r="LX130" s="203" t="s">
        <v>925</v>
      </c>
      <c r="LY130" s="204" t="s">
        <v>897</v>
      </c>
      <c r="LZ130" s="193"/>
      <c r="MA130" s="5" t="s">
        <v>1</v>
      </c>
    </row>
    <row r="131" spans="1:339" ht="17.25" customHeight="1" x14ac:dyDescent="0.15">
      <c r="A131" s="181">
        <v>123</v>
      </c>
      <c r="B131" s="242" t="s">
        <v>579</v>
      </c>
      <c r="C131" s="37"/>
      <c r="D131" s="37"/>
      <c r="E131" s="38" t="s">
        <v>345</v>
      </c>
      <c r="F131" s="36">
        <v>62</v>
      </c>
      <c r="G131" s="36" t="s">
        <v>373</v>
      </c>
      <c r="H131" s="36" t="s">
        <v>481</v>
      </c>
      <c r="I131" s="39" t="s">
        <v>348</v>
      </c>
      <c r="J131" s="40" t="s">
        <v>348</v>
      </c>
      <c r="K131" s="40" t="s">
        <v>348</v>
      </c>
      <c r="L131" s="40" t="s">
        <v>348</v>
      </c>
      <c r="M131" s="40" t="s">
        <v>348</v>
      </c>
      <c r="N131" s="40" t="s">
        <v>348</v>
      </c>
      <c r="O131" s="40" t="s">
        <v>348</v>
      </c>
      <c r="P131" s="40" t="s">
        <v>348</v>
      </c>
      <c r="Q131" s="40" t="s">
        <v>348</v>
      </c>
      <c r="R131" s="41" t="s">
        <v>348</v>
      </c>
      <c r="S131" s="42" t="s">
        <v>348</v>
      </c>
      <c r="T131" s="40" t="s">
        <v>348</v>
      </c>
      <c r="U131" s="40" t="s">
        <v>348</v>
      </c>
      <c r="V131" s="40" t="s">
        <v>348</v>
      </c>
      <c r="W131" s="40" t="s">
        <v>348</v>
      </c>
      <c r="X131" s="40" t="s">
        <v>348</v>
      </c>
      <c r="Y131" s="40" t="s">
        <v>348</v>
      </c>
      <c r="Z131" s="40" t="s">
        <v>348</v>
      </c>
      <c r="AA131" s="40" t="s">
        <v>348</v>
      </c>
      <c r="AB131" s="41" t="s">
        <v>348</v>
      </c>
      <c r="AC131" s="42" t="s">
        <v>348</v>
      </c>
      <c r="AD131" s="40" t="s">
        <v>348</v>
      </c>
      <c r="AE131" s="40" t="s">
        <v>348</v>
      </c>
      <c r="AF131" s="40" t="s">
        <v>348</v>
      </c>
      <c r="AG131" s="40" t="s">
        <v>348</v>
      </c>
      <c r="AH131" s="40" t="s">
        <v>348</v>
      </c>
      <c r="AI131" s="40" t="s">
        <v>348</v>
      </c>
      <c r="AJ131" s="40" t="s">
        <v>348</v>
      </c>
      <c r="AK131" s="40" t="s">
        <v>348</v>
      </c>
      <c r="AL131" s="41" t="s">
        <v>348</v>
      </c>
      <c r="AM131" s="42" t="s">
        <v>348</v>
      </c>
      <c r="AN131" s="40" t="s">
        <v>348</v>
      </c>
      <c r="AO131" s="40" t="s">
        <v>348</v>
      </c>
      <c r="AP131" s="40" t="s">
        <v>348</v>
      </c>
      <c r="AQ131" s="40" t="s">
        <v>348</v>
      </c>
      <c r="AR131" s="40" t="s">
        <v>348</v>
      </c>
      <c r="AS131" s="40" t="s">
        <v>348</v>
      </c>
      <c r="AT131" s="40" t="s">
        <v>348</v>
      </c>
      <c r="AU131" s="40" t="s">
        <v>351</v>
      </c>
      <c r="AV131" s="41" t="s">
        <v>351</v>
      </c>
      <c r="AW131" s="42" t="s">
        <v>351</v>
      </c>
      <c r="AX131" s="40" t="s">
        <v>351</v>
      </c>
      <c r="AY131" s="40" t="s">
        <v>351</v>
      </c>
      <c r="AZ131" s="40" t="s">
        <v>351</v>
      </c>
      <c r="BA131" s="40" t="s">
        <v>351</v>
      </c>
      <c r="BB131" s="40" t="s">
        <v>348</v>
      </c>
      <c r="BC131" s="40" t="s">
        <v>348</v>
      </c>
      <c r="BD131" s="40" t="s">
        <v>348</v>
      </c>
      <c r="BE131" s="40" t="s">
        <v>348</v>
      </c>
      <c r="BF131" s="41" t="s">
        <v>348</v>
      </c>
      <c r="BG131" s="42" t="s">
        <v>348</v>
      </c>
      <c r="BH131" s="40" t="s">
        <v>348</v>
      </c>
      <c r="BI131" s="40" t="s">
        <v>348</v>
      </c>
      <c r="BJ131" s="40" t="s">
        <v>348</v>
      </c>
      <c r="BK131" s="40" t="s">
        <v>348</v>
      </c>
      <c r="BL131" s="40" t="s">
        <v>348</v>
      </c>
      <c r="BM131" s="40" t="s">
        <v>348</v>
      </c>
      <c r="BN131" s="40" t="s">
        <v>348</v>
      </c>
      <c r="BO131" s="40" t="s">
        <v>348</v>
      </c>
      <c r="BP131" s="41" t="s">
        <v>348</v>
      </c>
      <c r="BQ131" s="43" t="s">
        <v>348</v>
      </c>
      <c r="BR131" s="40" t="s">
        <v>348</v>
      </c>
      <c r="BS131" s="40" t="s">
        <v>348</v>
      </c>
      <c r="BT131" s="40" t="s">
        <v>348</v>
      </c>
      <c r="BU131" s="40" t="s">
        <v>348</v>
      </c>
      <c r="BV131" s="40" t="s">
        <v>348</v>
      </c>
      <c r="BW131" s="40" t="s">
        <v>348</v>
      </c>
      <c r="BX131" s="40" t="s">
        <v>348</v>
      </c>
      <c r="BY131" s="40" t="s">
        <v>348</v>
      </c>
      <c r="BZ131" s="41" t="s">
        <v>348</v>
      </c>
      <c r="CA131" s="42" t="s">
        <v>348</v>
      </c>
      <c r="CB131" s="40" t="s">
        <v>348</v>
      </c>
      <c r="CC131" s="40" t="s">
        <v>348</v>
      </c>
      <c r="CD131" s="40" t="s">
        <v>348</v>
      </c>
      <c r="CE131" s="40" t="s">
        <v>348</v>
      </c>
      <c r="CF131" s="40" t="s">
        <v>348</v>
      </c>
      <c r="CG131" s="40" t="s">
        <v>348</v>
      </c>
      <c r="CH131" s="40" t="s">
        <v>348</v>
      </c>
      <c r="CI131" s="40" t="s">
        <v>348</v>
      </c>
      <c r="CJ131" s="41" t="s">
        <v>348</v>
      </c>
      <c r="CK131" s="42" t="s">
        <v>348</v>
      </c>
      <c r="CL131" s="40" t="s">
        <v>348</v>
      </c>
      <c r="CM131" s="40" t="s">
        <v>348</v>
      </c>
      <c r="CN131" s="40" t="s">
        <v>348</v>
      </c>
      <c r="CO131" s="40" t="s">
        <v>348</v>
      </c>
      <c r="CP131" s="40" t="s">
        <v>348</v>
      </c>
      <c r="CQ131" s="40" t="s">
        <v>348</v>
      </c>
      <c r="CR131" s="40" t="s">
        <v>348</v>
      </c>
      <c r="CS131" s="40" t="s">
        <v>348</v>
      </c>
      <c r="CT131" s="44" t="s">
        <v>348</v>
      </c>
      <c r="CU131" s="32" t="s">
        <v>354</v>
      </c>
      <c r="CV131" s="47">
        <v>2</v>
      </c>
      <c r="CW131" s="47">
        <v>3</v>
      </c>
      <c r="CX131" s="47">
        <v>3</v>
      </c>
      <c r="CY131" s="55">
        <v>4</v>
      </c>
      <c r="CZ131" s="34" t="s">
        <v>354</v>
      </c>
      <c r="DA131" s="47">
        <f t="shared" si="77"/>
        <v>2</v>
      </c>
      <c r="DB131" s="47">
        <f t="shared" si="78"/>
        <v>6</v>
      </c>
      <c r="DC131" s="47">
        <f t="shared" si="79"/>
        <v>18</v>
      </c>
      <c r="DD131" s="179">
        <f t="shared" si="80"/>
        <v>72</v>
      </c>
      <c r="DE131" s="32">
        <v>300</v>
      </c>
      <c r="DF131" s="47">
        <v>450</v>
      </c>
      <c r="DG131" s="47">
        <v>900</v>
      </c>
      <c r="DH131" s="47">
        <v>1500</v>
      </c>
      <c r="DI131" s="55">
        <v>4500</v>
      </c>
      <c r="DJ131" s="174">
        <v>1</v>
      </c>
      <c r="DK131" s="49">
        <f t="shared" si="81"/>
        <v>0.75</v>
      </c>
      <c r="DL131" s="49">
        <f t="shared" si="82"/>
        <v>0.5</v>
      </c>
      <c r="DM131" s="49">
        <f t="shared" si="83"/>
        <v>0.27777777777777773</v>
      </c>
      <c r="DN131" s="56">
        <f t="shared" si="84"/>
        <v>0.20833333333333334</v>
      </c>
      <c r="DO131" s="45" t="s">
        <v>357</v>
      </c>
      <c r="DP131" s="31" t="s">
        <v>374</v>
      </c>
      <c r="DQ131" s="46">
        <v>4</v>
      </c>
      <c r="DR131" s="32">
        <v>65</v>
      </c>
      <c r="DS131" s="47">
        <v>23</v>
      </c>
      <c r="DT131" s="47">
        <v>48</v>
      </c>
      <c r="DU131" s="47">
        <v>31</v>
      </c>
      <c r="DV131" s="47">
        <v>9</v>
      </c>
      <c r="DW131" s="47">
        <v>9</v>
      </c>
      <c r="DX131" s="47">
        <v>52</v>
      </c>
      <c r="DY131" s="47">
        <v>64</v>
      </c>
      <c r="DZ131" s="48">
        <f t="shared" si="85"/>
        <v>57</v>
      </c>
      <c r="EA131" s="32">
        <f>RANK(DR131,$DR$9:$DR$350,0)</f>
        <v>116</v>
      </c>
      <c r="EB131" s="47">
        <f>RANK(DS131,$DS$9:$DS$350,0)</f>
        <v>217</v>
      </c>
      <c r="EC131" s="47">
        <f>RANK(DT131,$DT$9:$DT$350,0)</f>
        <v>78</v>
      </c>
      <c r="ED131" s="47">
        <f>RANK(DU131,$DU$9:$DU$350,0)</f>
        <v>122</v>
      </c>
      <c r="EE131" s="47">
        <f>RANK(DV131,$DV$9:$DV$350,0)</f>
        <v>234</v>
      </c>
      <c r="EF131" s="47">
        <f>RANK(DW131,$DW$9:$DW$350,0)</f>
        <v>213</v>
      </c>
      <c r="EG131" s="47">
        <f>RANK(DX131,$DX$9:$DX$350,0)</f>
        <v>84</v>
      </c>
      <c r="EH131" s="47">
        <f>RANK(DY131,$DY$9:$DY$350,0)</f>
        <v>47</v>
      </c>
      <c r="EI131" s="48">
        <f>RANK(DZ131,$DZ$9:$DZ$350,0)</f>
        <v>148</v>
      </c>
      <c r="EJ131" s="32">
        <f>COUNTIFS($DR$9:$DR$350,"&gt;"&amp;DR131,$DO$9:$DO$350,DO131)+1</f>
        <v>27</v>
      </c>
      <c r="EK131" s="47">
        <f>COUNTIFS($DS$9:$DS$350,"&gt;"&amp;DS131,$DO$9:$DO$350,DO131)+1</f>
        <v>28</v>
      </c>
      <c r="EL131" s="47">
        <f>COUNTIFS($DT$9:$DT$350,"&gt;"&amp;DT131,$DO$9:$DO$350,DO131)+1</f>
        <v>31</v>
      </c>
      <c r="EM131" s="47">
        <f>COUNTIFS($DU$9:$DU$350,"&gt;"&amp;DU131,$DO$9:$DO$350,DO131)+1</f>
        <v>24</v>
      </c>
      <c r="EN131" s="47">
        <f>COUNTIFS($DV$9:$DV$350,"&gt;"&amp;DV131,$DO$9:$DO$350,DO131)+1</f>
        <v>24</v>
      </c>
      <c r="EO131" s="47">
        <f>COUNTIFS($DW$9:$DW$350,"&gt;"&amp;DW131,$DO$9:$DO$350,DO131)+1</f>
        <v>23</v>
      </c>
      <c r="EP131" s="47">
        <f>COUNTIFS($DX$9:$DX$350,"&gt;"&amp;DX131,$DO$9:$DO$350,DO131)+1</f>
        <v>25</v>
      </c>
      <c r="EQ131" s="47">
        <f>COUNTIFS($DY$9:$DY$350,"&gt;"&amp;DY131,$DO$9:$DO$350,DO131)+1</f>
        <v>13</v>
      </c>
      <c r="ER131" s="48">
        <f>COUNTIFS($DZ$9:$DZ$350,"&gt;"&amp;DZ131,$DO$9:$DO$350,DO131)+1</f>
        <v>31</v>
      </c>
      <c r="ES131" s="164">
        <f t="shared" si="86"/>
        <v>1.05</v>
      </c>
      <c r="ET131" s="165">
        <f t="shared" si="87"/>
        <v>0.37</v>
      </c>
      <c r="EU131" s="165">
        <f t="shared" si="88"/>
        <v>0.77</v>
      </c>
      <c r="EV131" s="165">
        <f t="shared" si="89"/>
        <v>0.5</v>
      </c>
      <c r="EW131" s="165">
        <f t="shared" si="90"/>
        <v>0.15</v>
      </c>
      <c r="EX131" s="165">
        <f t="shared" si="91"/>
        <v>0.15</v>
      </c>
      <c r="EY131" s="165">
        <f t="shared" si="92"/>
        <v>0.84</v>
      </c>
      <c r="EZ131" s="165">
        <f t="shared" si="93"/>
        <v>1.03</v>
      </c>
      <c r="FA131" s="213">
        <f t="shared" si="94"/>
        <v>0.92</v>
      </c>
      <c r="FB131" s="164">
        <f>ROUND(((ES131-AVERAGE(ES$9:ES$350))/STDEVP(ES$9:ES$350)*10+50),2)</f>
        <v>52.53</v>
      </c>
      <c r="FC131" s="165">
        <f>ROUND(((ET131-AVERAGE(ET$9:ET$350))/STDEVP(ET$9:ET$350)*10+50),2)</f>
        <v>40.08</v>
      </c>
      <c r="FD131" s="165">
        <f>ROUND(((EU131-AVERAGE(EU$9:EU$350))/STDEVP(EU$9:EU$350)*10+50),2)</f>
        <v>57.42</v>
      </c>
      <c r="FE131" s="165">
        <f>ROUND(((EV131-AVERAGE(EV$9:EV$350))/STDEVP(EV$9:EV$350)*10+50),2)</f>
        <v>49.57</v>
      </c>
      <c r="FF131" s="165">
        <f>ROUND(((EW131-AVERAGE(EW$9:EW$350))/STDEVP(EW$9:EW$350)*10+50),2)</f>
        <v>41.66</v>
      </c>
      <c r="FG131" s="165">
        <f>ROUND(((EX131-AVERAGE(EX$9:EX$350))/STDEVP(EX$9:EX$350)*10+50),2)</f>
        <v>42.8</v>
      </c>
      <c r="FH131" s="165">
        <f>ROUND(((EY131-AVERAGE(EY$9:EY$350))/STDEVP(EY$9:EY$350)*10+50),2)</f>
        <v>56</v>
      </c>
      <c r="FI131" s="165">
        <f>ROUND(((EZ131-AVERAGE(EZ$9:EZ$350))/STDEVP(EZ$9:EZ$350)*10+50),2)</f>
        <v>61.87</v>
      </c>
      <c r="FJ131" s="166">
        <f>ROUND(((FA131-AVERAGE(FA$9:FA$350))/STDEVP(FA$9:FA$350)*10+50),2)</f>
        <v>48.04</v>
      </c>
      <c r="FK131" s="32">
        <f>RANK(FB131,$FB$9:$FB$350,0)</f>
        <v>117</v>
      </c>
      <c r="FL131" s="47">
        <f>RANK(FC131,$FC$9:$FC$350,0)</f>
        <v>264</v>
      </c>
      <c r="FM131" s="47">
        <f>RANK(FD131,$FD$9:$FD$350,0)</f>
        <v>67</v>
      </c>
      <c r="FN131" s="47">
        <f>RANK(FE131,$FE$9:$FE$350,0)</f>
        <v>140</v>
      </c>
      <c r="FO131" s="47">
        <f>RANK(FF131,$FF$9:$FF$350,0)</f>
        <v>276</v>
      </c>
      <c r="FP131" s="47">
        <f>RANK(FG131,$FG$9:$FG$350,0)</f>
        <v>255</v>
      </c>
      <c r="FQ131" s="47">
        <f>RANK(FH131,$FH$9:$FH$350,0)</f>
        <v>85</v>
      </c>
      <c r="FR131" s="47">
        <f>RANK(FI131,$FI$9:$FI$350,0)</f>
        <v>32</v>
      </c>
      <c r="FS131" s="48">
        <f>RANK(FJ131,$FJ$9:$FJ$350,0)</f>
        <v>155</v>
      </c>
      <c r="FT131" s="164">
        <f>ROUND(AVERAGEIF($DO$9:$DO$347,$DO131,$ES$9:$ES$347),2)</f>
        <v>0.97</v>
      </c>
      <c r="FU131" s="165">
        <f>ROUND(AVERAGEIF($DO$9:$DO$347,$DO131,$ET$9:$ET$347),2)</f>
        <v>0.37</v>
      </c>
      <c r="FV131" s="165">
        <f>ROUND(AVERAGEIF($DO$9:$DO$347,$DO131,$EU$9:$EU$347),2)</f>
        <v>0.82</v>
      </c>
      <c r="FW131" s="165">
        <f>ROUND(AVERAGEIF($DO$9:$DO$347,$DO131,$EV$9:$EV$347),2)</f>
        <v>0.42</v>
      </c>
      <c r="FX131" s="165">
        <f>ROUND(AVERAGEIF($DO$9:$DO$347,$DO131,$EW$9:$EW$347),2)</f>
        <v>0.16</v>
      </c>
      <c r="FY131" s="165">
        <f>ROUND(AVERAGEIF($DO$9:$DO$347,$DO131,$EX$9:$EX$347),2)</f>
        <v>0.15</v>
      </c>
      <c r="FZ131" s="165">
        <f>ROUND(AVERAGEIF($DO$9:$DO$347,$DO131,$EY$9:$EY$347),2)</f>
        <v>0.78</v>
      </c>
      <c r="GA131" s="165">
        <f>ROUND(AVERAGEIF($DO$9:$DO$347,$DO131,$EZ$9:$EZ$347),2)</f>
        <v>0.92</v>
      </c>
      <c r="GB131" s="166">
        <f>ROUND(AVERAGEIF($DO$9:$DO$347,$DO131,$FA$9:$FA$347),2)</f>
        <v>0.98</v>
      </c>
      <c r="GC131" s="239">
        <f t="shared" si="68"/>
        <v>8.0000000000000071E-2</v>
      </c>
      <c r="GD131" s="243">
        <f t="shared" si="69"/>
        <v>0</v>
      </c>
      <c r="GE131" s="243">
        <f t="shared" si="70"/>
        <v>-4.9999999999999933E-2</v>
      </c>
      <c r="GF131" s="243">
        <f t="shared" si="71"/>
        <v>8.0000000000000016E-2</v>
      </c>
      <c r="GG131" s="243">
        <f t="shared" si="72"/>
        <v>-1.0000000000000009E-2</v>
      </c>
      <c r="GH131" s="243">
        <f t="shared" si="73"/>
        <v>0</v>
      </c>
      <c r="GI131" s="243">
        <f t="shared" si="74"/>
        <v>5.9999999999999942E-2</v>
      </c>
      <c r="GJ131" s="243">
        <f t="shared" si="75"/>
        <v>0.10999999999999999</v>
      </c>
      <c r="GK131" s="244">
        <f t="shared" si="76"/>
        <v>-5.9999999999999942E-2</v>
      </c>
      <c r="GL131" s="238">
        <f>COUNTIFS($ES$9:$ES$350,"&gt;"&amp;ES131,$DO$9:$DO$350,$DO131)+1</f>
        <v>20</v>
      </c>
      <c r="GM131" s="240">
        <f>COUNTIFS($ET$9:$ET$350,"&gt;"&amp;ET131,$DO$9:$DO$350,$DO131)+1</f>
        <v>23</v>
      </c>
      <c r="GN131" s="240">
        <f>COUNTIFS($EU$9:$EU$350,"&gt;"&amp;EU131,$DO$9:$DO$350,$DO131)+1</f>
        <v>32</v>
      </c>
      <c r="GO131" s="240">
        <f>COUNTIFS($EV$9:$EV$350,"&gt;"&amp;EV131,$DO$9:$DO$350,$DO131)+1</f>
        <v>13</v>
      </c>
      <c r="GP131" s="240">
        <f>COUNTIFS($EW$9:$EW$350,"&gt;"&amp;EW131,$DO$9:$DO$350,$DO131)+1</f>
        <v>22</v>
      </c>
      <c r="GQ131" s="240">
        <f>COUNTIFS($EX$9:$EX$350,"&gt;"&amp;EX131,$DO$9:$DO$350,$DO131)+1</f>
        <v>22</v>
      </c>
      <c r="GR131" s="240">
        <f>COUNTIFS($EY$9:$EY$350,"&gt;"&amp;EY131,$DO$9:$DO$350,$DO131)+1</f>
        <v>19</v>
      </c>
      <c r="GS131" s="240">
        <f>COUNTIFS($EZ$9:$EZ$350,"&gt;"&amp;EZ131,$DO$9:$DO$350,$DO131)+1</f>
        <v>18</v>
      </c>
      <c r="GT131" s="241">
        <f>COUNTIFS($FA$9:$FA$350,"&gt;"&amp;FA131,$DO$9:$DO$350,$DO131)+1</f>
        <v>31</v>
      </c>
      <c r="GU131" s="167">
        <v>0.05</v>
      </c>
      <c r="GV131" s="49"/>
      <c r="GW131" s="49"/>
      <c r="GX131" s="49"/>
      <c r="GY131" s="49"/>
      <c r="GZ131" s="50"/>
      <c r="HA131" s="51"/>
      <c r="HB131" s="52"/>
      <c r="HC131" s="53"/>
      <c r="HD131" s="49"/>
      <c r="HE131" s="49"/>
      <c r="HF131" s="49"/>
      <c r="HG131" s="49"/>
      <c r="HH131" s="49"/>
      <c r="HI131" s="49"/>
      <c r="HJ131" s="144"/>
      <c r="HK131" s="51"/>
      <c r="HL131" s="49"/>
      <c r="HM131" s="49"/>
      <c r="HN131" s="49"/>
      <c r="HO131" s="49"/>
      <c r="HP131" s="49"/>
      <c r="HQ131" s="49"/>
      <c r="HR131" s="150"/>
      <c r="HS131" s="53"/>
      <c r="HT131" s="49"/>
      <c r="HU131" s="49"/>
      <c r="HV131" s="49"/>
      <c r="HW131" s="49"/>
      <c r="HX131" s="49"/>
      <c r="HY131" s="49"/>
      <c r="HZ131" s="144"/>
      <c r="IA131" s="51"/>
      <c r="IB131" s="49"/>
      <c r="IC131" s="49"/>
      <c r="ID131" s="49"/>
      <c r="IE131" s="49"/>
      <c r="IF131" s="49"/>
      <c r="IG131" s="49"/>
      <c r="IH131" s="49"/>
      <c r="II131" s="49"/>
      <c r="IJ131" s="49"/>
      <c r="IK131" s="49"/>
      <c r="IL131" s="49"/>
      <c r="IM131" s="150"/>
      <c r="IN131" s="51"/>
      <c r="IO131" s="49"/>
      <c r="IP131" s="49"/>
      <c r="IQ131" s="49"/>
      <c r="IR131" s="150"/>
      <c r="IS131" s="53"/>
      <c r="IT131" s="49"/>
      <c r="IU131" s="49"/>
      <c r="IV131" s="49"/>
      <c r="IW131" s="49"/>
      <c r="IX131" s="156"/>
      <c r="IY131" s="49"/>
      <c r="IZ131" s="49"/>
      <c r="JA131" s="49"/>
      <c r="JB131" s="49"/>
      <c r="JC131" s="49"/>
      <c r="JD131" s="49"/>
      <c r="JE131" s="49"/>
      <c r="JF131" s="49"/>
      <c r="JG131" s="156"/>
      <c r="JH131" s="49"/>
      <c r="JI131" s="49"/>
      <c r="JJ131" s="49"/>
      <c r="JK131" s="49"/>
      <c r="JL131" s="49"/>
      <c r="JM131" s="49"/>
      <c r="JN131" s="144"/>
      <c r="JO131" s="54"/>
      <c r="JP131" s="55"/>
      <c r="JQ131" s="51">
        <v>0.02</v>
      </c>
      <c r="JR131" s="49"/>
      <c r="JS131" s="47"/>
      <c r="JT131" s="47"/>
      <c r="JU131" s="47"/>
      <c r="JV131" s="245"/>
      <c r="JW131" s="53"/>
      <c r="JX131" s="49"/>
      <c r="JY131" s="49"/>
      <c r="JZ131" s="49"/>
      <c r="KA131" s="144"/>
      <c r="KB131" s="51"/>
      <c r="KC131" s="49"/>
      <c r="KD131" s="49"/>
      <c r="KE131" s="49"/>
      <c r="KF131" s="49"/>
      <c r="KG131" s="49"/>
      <c r="KH131" s="49"/>
      <c r="KI131" s="49"/>
      <c r="KJ131" s="150"/>
      <c r="KK131" s="53"/>
      <c r="KL131" s="49"/>
      <c r="KM131" s="49"/>
      <c r="KN131" s="49"/>
      <c r="KO131" s="49"/>
      <c r="KP131" s="49"/>
      <c r="KQ131" s="49"/>
      <c r="KR131" s="49"/>
      <c r="KS131" s="49"/>
      <c r="KT131" s="49"/>
      <c r="KU131" s="49"/>
      <c r="KV131" s="49"/>
      <c r="KW131" s="156"/>
      <c r="KX131" s="156"/>
      <c r="KY131" s="156"/>
      <c r="KZ131" s="49">
        <v>0.05</v>
      </c>
      <c r="LA131" s="49"/>
      <c r="LB131" s="49"/>
      <c r="LC131" s="49"/>
      <c r="LD131" s="49"/>
      <c r="LE131" s="156"/>
      <c r="LF131" s="49"/>
      <c r="LG131" s="49"/>
      <c r="LH131" s="49"/>
      <c r="LI131" s="49"/>
      <c r="LJ131" s="49"/>
      <c r="LK131" s="49"/>
      <c r="LL131" s="49"/>
      <c r="LM131" s="49"/>
      <c r="LN131" s="156"/>
      <c r="LO131" s="49"/>
      <c r="LP131" s="49"/>
      <c r="LQ131" s="49"/>
      <c r="LR131" s="49"/>
      <c r="LS131" s="49"/>
      <c r="LT131" s="49"/>
      <c r="LU131" s="56"/>
      <c r="LV131" s="35" t="s">
        <v>577</v>
      </c>
      <c r="LW131" s="36" t="s">
        <v>580</v>
      </c>
      <c r="LX131" s="203"/>
      <c r="LY131" s="204"/>
      <c r="LZ131" s="193"/>
      <c r="MA131" s="5" t="s">
        <v>1</v>
      </c>
    </row>
    <row r="132" spans="1:339" ht="17.25" customHeight="1" x14ac:dyDescent="0.15">
      <c r="A132" s="181">
        <v>124</v>
      </c>
      <c r="B132" s="242" t="s">
        <v>580</v>
      </c>
      <c r="C132" s="37"/>
      <c r="D132" s="37"/>
      <c r="E132" s="38" t="s">
        <v>345</v>
      </c>
      <c r="F132" s="36">
        <v>62</v>
      </c>
      <c r="G132" s="36" t="s">
        <v>373</v>
      </c>
      <c r="H132" s="36" t="s">
        <v>481</v>
      </c>
      <c r="I132" s="39" t="s">
        <v>348</v>
      </c>
      <c r="J132" s="40" t="s">
        <v>348</v>
      </c>
      <c r="K132" s="40" t="s">
        <v>348</v>
      </c>
      <c r="L132" s="40" t="s">
        <v>348</v>
      </c>
      <c r="M132" s="40" t="s">
        <v>348</v>
      </c>
      <c r="N132" s="40" t="s">
        <v>348</v>
      </c>
      <c r="O132" s="40" t="s">
        <v>348</v>
      </c>
      <c r="P132" s="40" t="s">
        <v>348</v>
      </c>
      <c r="Q132" s="40" t="s">
        <v>348</v>
      </c>
      <c r="R132" s="41" t="s">
        <v>348</v>
      </c>
      <c r="S132" s="42" t="s">
        <v>348</v>
      </c>
      <c r="T132" s="40" t="s">
        <v>348</v>
      </c>
      <c r="U132" s="40" t="s">
        <v>348</v>
      </c>
      <c r="V132" s="40" t="s">
        <v>348</v>
      </c>
      <c r="W132" s="40" t="s">
        <v>348</v>
      </c>
      <c r="X132" s="40" t="s">
        <v>348</v>
      </c>
      <c r="Y132" s="40" t="s">
        <v>348</v>
      </c>
      <c r="Z132" s="40" t="s">
        <v>348</v>
      </c>
      <c r="AA132" s="40" t="s">
        <v>348</v>
      </c>
      <c r="AB132" s="41" t="s">
        <v>348</v>
      </c>
      <c r="AC132" s="42" t="s">
        <v>348</v>
      </c>
      <c r="AD132" s="40" t="s">
        <v>348</v>
      </c>
      <c r="AE132" s="40" t="s">
        <v>348</v>
      </c>
      <c r="AF132" s="40" t="s">
        <v>348</v>
      </c>
      <c r="AG132" s="40" t="s">
        <v>348</v>
      </c>
      <c r="AH132" s="40" t="s">
        <v>348</v>
      </c>
      <c r="AI132" s="40" t="s">
        <v>348</v>
      </c>
      <c r="AJ132" s="40" t="s">
        <v>348</v>
      </c>
      <c r="AK132" s="40" t="s">
        <v>348</v>
      </c>
      <c r="AL132" s="41" t="s">
        <v>348</v>
      </c>
      <c r="AM132" s="42" t="s">
        <v>348</v>
      </c>
      <c r="AN132" s="40" t="s">
        <v>348</v>
      </c>
      <c r="AO132" s="40" t="s">
        <v>348</v>
      </c>
      <c r="AP132" s="40" t="s">
        <v>348</v>
      </c>
      <c r="AQ132" s="40" t="s">
        <v>348</v>
      </c>
      <c r="AR132" s="40" t="s">
        <v>348</v>
      </c>
      <c r="AS132" s="40" t="s">
        <v>348</v>
      </c>
      <c r="AT132" s="40" t="s">
        <v>348</v>
      </c>
      <c r="AU132" s="40" t="s">
        <v>351</v>
      </c>
      <c r="AV132" s="41" t="s">
        <v>351</v>
      </c>
      <c r="AW132" s="42" t="s">
        <v>351</v>
      </c>
      <c r="AX132" s="40" t="s">
        <v>351</v>
      </c>
      <c r="AY132" s="40" t="s">
        <v>351</v>
      </c>
      <c r="AZ132" s="40" t="s">
        <v>351</v>
      </c>
      <c r="BA132" s="40" t="s">
        <v>351</v>
      </c>
      <c r="BB132" s="40" t="s">
        <v>348</v>
      </c>
      <c r="BC132" s="40" t="s">
        <v>348</v>
      </c>
      <c r="BD132" s="40" t="s">
        <v>348</v>
      </c>
      <c r="BE132" s="40" t="s">
        <v>348</v>
      </c>
      <c r="BF132" s="41" t="s">
        <v>348</v>
      </c>
      <c r="BG132" s="42" t="s">
        <v>348</v>
      </c>
      <c r="BH132" s="40" t="s">
        <v>348</v>
      </c>
      <c r="BI132" s="40" t="s">
        <v>348</v>
      </c>
      <c r="BJ132" s="40" t="s">
        <v>348</v>
      </c>
      <c r="BK132" s="40" t="s">
        <v>348</v>
      </c>
      <c r="BL132" s="40" t="s">
        <v>348</v>
      </c>
      <c r="BM132" s="40" t="s">
        <v>348</v>
      </c>
      <c r="BN132" s="40" t="s">
        <v>348</v>
      </c>
      <c r="BO132" s="40" t="s">
        <v>348</v>
      </c>
      <c r="BP132" s="41" t="s">
        <v>348</v>
      </c>
      <c r="BQ132" s="43" t="s">
        <v>348</v>
      </c>
      <c r="BR132" s="40" t="s">
        <v>348</v>
      </c>
      <c r="BS132" s="40" t="s">
        <v>348</v>
      </c>
      <c r="BT132" s="40" t="s">
        <v>348</v>
      </c>
      <c r="BU132" s="40" t="s">
        <v>348</v>
      </c>
      <c r="BV132" s="40" t="s">
        <v>348</v>
      </c>
      <c r="BW132" s="40" t="s">
        <v>348</v>
      </c>
      <c r="BX132" s="40" t="s">
        <v>348</v>
      </c>
      <c r="BY132" s="40" t="s">
        <v>348</v>
      </c>
      <c r="BZ132" s="41" t="s">
        <v>348</v>
      </c>
      <c r="CA132" s="42" t="s">
        <v>348</v>
      </c>
      <c r="CB132" s="40" t="s">
        <v>348</v>
      </c>
      <c r="CC132" s="40" t="s">
        <v>348</v>
      </c>
      <c r="CD132" s="40" t="s">
        <v>348</v>
      </c>
      <c r="CE132" s="40" t="s">
        <v>348</v>
      </c>
      <c r="CF132" s="40" t="s">
        <v>348</v>
      </c>
      <c r="CG132" s="40" t="s">
        <v>348</v>
      </c>
      <c r="CH132" s="40" t="s">
        <v>348</v>
      </c>
      <c r="CI132" s="40" t="s">
        <v>348</v>
      </c>
      <c r="CJ132" s="41" t="s">
        <v>348</v>
      </c>
      <c r="CK132" s="42" t="s">
        <v>348</v>
      </c>
      <c r="CL132" s="40" t="s">
        <v>348</v>
      </c>
      <c r="CM132" s="40" t="s">
        <v>348</v>
      </c>
      <c r="CN132" s="40" t="s">
        <v>348</v>
      </c>
      <c r="CO132" s="40" t="s">
        <v>348</v>
      </c>
      <c r="CP132" s="40" t="s">
        <v>348</v>
      </c>
      <c r="CQ132" s="40" t="s">
        <v>348</v>
      </c>
      <c r="CR132" s="40" t="s">
        <v>348</v>
      </c>
      <c r="CS132" s="40" t="s">
        <v>348</v>
      </c>
      <c r="CT132" s="44" t="s">
        <v>348</v>
      </c>
      <c r="CU132" s="32" t="s">
        <v>354</v>
      </c>
      <c r="CV132" s="47">
        <v>2</v>
      </c>
      <c r="CW132" s="47">
        <v>3</v>
      </c>
      <c r="CX132" s="47">
        <v>3</v>
      </c>
      <c r="CY132" s="55">
        <v>4</v>
      </c>
      <c r="CZ132" s="34" t="s">
        <v>354</v>
      </c>
      <c r="DA132" s="47">
        <f t="shared" si="77"/>
        <v>2</v>
      </c>
      <c r="DB132" s="47">
        <f t="shared" si="78"/>
        <v>6</v>
      </c>
      <c r="DC132" s="47">
        <f t="shared" si="79"/>
        <v>18</v>
      </c>
      <c r="DD132" s="179">
        <f t="shared" si="80"/>
        <v>72</v>
      </c>
      <c r="DE132" s="32">
        <v>300</v>
      </c>
      <c r="DF132" s="47">
        <v>450</v>
      </c>
      <c r="DG132" s="47">
        <v>900</v>
      </c>
      <c r="DH132" s="47">
        <v>1500</v>
      </c>
      <c r="DI132" s="55">
        <v>4500</v>
      </c>
      <c r="DJ132" s="174">
        <v>1</v>
      </c>
      <c r="DK132" s="49">
        <f t="shared" si="81"/>
        <v>0.75</v>
      </c>
      <c r="DL132" s="49">
        <f t="shared" si="82"/>
        <v>0.5</v>
      </c>
      <c r="DM132" s="49">
        <f t="shared" si="83"/>
        <v>0.27777777777777773</v>
      </c>
      <c r="DN132" s="56">
        <f t="shared" si="84"/>
        <v>0.20833333333333334</v>
      </c>
      <c r="DO132" s="45" t="s">
        <v>357</v>
      </c>
      <c r="DP132" s="31" t="s">
        <v>581</v>
      </c>
      <c r="DQ132" s="46">
        <v>4</v>
      </c>
      <c r="DR132" s="32">
        <v>33</v>
      </c>
      <c r="DS132" s="47">
        <v>23</v>
      </c>
      <c r="DT132" s="47">
        <v>80</v>
      </c>
      <c r="DU132" s="47">
        <v>16</v>
      </c>
      <c r="DV132" s="47">
        <v>9</v>
      </c>
      <c r="DW132" s="47">
        <v>9</v>
      </c>
      <c r="DX132" s="47">
        <v>62</v>
      </c>
      <c r="DY132" s="47">
        <v>96</v>
      </c>
      <c r="DZ132" s="48">
        <f t="shared" si="85"/>
        <v>89</v>
      </c>
      <c r="EA132" s="32">
        <f>RANK(DR132,$DR$9:$DR$350,0)</f>
        <v>239</v>
      </c>
      <c r="EB132" s="47">
        <f>RANK(DS132,$DS$9:$DS$350,0)</f>
        <v>217</v>
      </c>
      <c r="EC132" s="47">
        <f>RANK(DT132,$DT$9:$DT$350,0)</f>
        <v>16</v>
      </c>
      <c r="ED132" s="47">
        <f>RANK(DU132,$DU$9:$DU$350,0)</f>
        <v>227</v>
      </c>
      <c r="EE132" s="47">
        <f>RANK(DV132,$DV$9:$DV$350,0)</f>
        <v>234</v>
      </c>
      <c r="EF132" s="47">
        <f>RANK(DW132,$DW$9:$DW$350,0)</f>
        <v>213</v>
      </c>
      <c r="EG132" s="47">
        <f>RANK(DX132,$DX$9:$DX$350,0)</f>
        <v>49</v>
      </c>
      <c r="EH132" s="47">
        <f>RANK(DY132,$DY$9:$DY$350,0)</f>
        <v>9</v>
      </c>
      <c r="EI132" s="48">
        <f>RANK(DZ132,$DZ$9:$DZ$350,0)</f>
        <v>47</v>
      </c>
      <c r="EJ132" s="32">
        <f>COUNTIFS($DR$9:$DR$350,"&gt;"&amp;DR132,$DO$9:$DO$350,DO132)+1</f>
        <v>47</v>
      </c>
      <c r="EK132" s="47">
        <f>COUNTIFS($DS$9:$DS$350,"&gt;"&amp;DS132,$DO$9:$DO$350,DO132)+1</f>
        <v>28</v>
      </c>
      <c r="EL132" s="47">
        <f>COUNTIFS($DT$9:$DT$350,"&gt;"&amp;DT132,$DO$9:$DO$350,DO132)+1</f>
        <v>9</v>
      </c>
      <c r="EM132" s="47">
        <f>COUNTIFS($DU$9:$DU$350,"&gt;"&amp;DU132,$DO$9:$DO$350,DO132)+1</f>
        <v>42</v>
      </c>
      <c r="EN132" s="47">
        <f>COUNTIFS($DV$9:$DV$350,"&gt;"&amp;DV132,$DO$9:$DO$350,DO132)+1</f>
        <v>24</v>
      </c>
      <c r="EO132" s="47">
        <f>COUNTIFS($DW$9:$DW$350,"&gt;"&amp;DW132,$DO$9:$DO$350,DO132)+1</f>
        <v>23</v>
      </c>
      <c r="EP132" s="47">
        <f>COUNTIFS($DX$9:$DX$350,"&gt;"&amp;DX132,$DO$9:$DO$350,DO132)+1</f>
        <v>14</v>
      </c>
      <c r="EQ132" s="47">
        <f>COUNTIFS($DY$9:$DY$350,"&gt;"&amp;DY132,$DO$9:$DO$350,DO132)+1</f>
        <v>3</v>
      </c>
      <c r="ER132" s="48">
        <f>COUNTIFS($DZ$9:$DZ$350,"&gt;"&amp;DZ132,$DO$9:$DO$350,DO132)+1</f>
        <v>12</v>
      </c>
      <c r="ES132" s="164">
        <f t="shared" si="86"/>
        <v>0.53</v>
      </c>
      <c r="ET132" s="165">
        <f t="shared" si="87"/>
        <v>0.37</v>
      </c>
      <c r="EU132" s="165">
        <f t="shared" si="88"/>
        <v>1.29</v>
      </c>
      <c r="EV132" s="165">
        <f t="shared" si="89"/>
        <v>0.26</v>
      </c>
      <c r="EW132" s="165">
        <f t="shared" si="90"/>
        <v>0.15</v>
      </c>
      <c r="EX132" s="165">
        <f t="shared" si="91"/>
        <v>0.15</v>
      </c>
      <c r="EY132" s="165">
        <f t="shared" si="92"/>
        <v>1</v>
      </c>
      <c r="EZ132" s="165">
        <f t="shared" si="93"/>
        <v>1.55</v>
      </c>
      <c r="FA132" s="213">
        <f t="shared" si="94"/>
        <v>1.44</v>
      </c>
      <c r="FB132" s="164">
        <f>ROUND(((ES132-AVERAGE(ES$9:ES$350))/STDEVP(ES$9:ES$350)*10+50),2)</f>
        <v>33.33</v>
      </c>
      <c r="FC132" s="165">
        <f>ROUND(((ET132-AVERAGE(ET$9:ET$350))/STDEVP(ET$9:ET$350)*10+50),2)</f>
        <v>40.08</v>
      </c>
      <c r="FD132" s="165">
        <f>ROUND(((EU132-AVERAGE(EU$9:EU$350))/STDEVP(EU$9:EU$350)*10+50),2)</f>
        <v>77.709999999999994</v>
      </c>
      <c r="FE132" s="165">
        <f>ROUND(((EV132-AVERAGE(EV$9:EV$350))/STDEVP(EV$9:EV$350)*10+50),2)</f>
        <v>37.35</v>
      </c>
      <c r="FF132" s="165">
        <f>ROUND(((EW132-AVERAGE(EW$9:EW$350))/STDEVP(EW$9:EW$350)*10+50),2)</f>
        <v>41.66</v>
      </c>
      <c r="FG132" s="165">
        <f>ROUND(((EX132-AVERAGE(EX$9:EX$350))/STDEVP(EX$9:EX$350)*10+50),2)</f>
        <v>42.8</v>
      </c>
      <c r="FH132" s="165">
        <f>ROUND(((EY132-AVERAGE(EY$9:EY$350))/STDEVP(EY$9:EY$350)*10+50),2)</f>
        <v>60.81</v>
      </c>
      <c r="FI132" s="165">
        <f>ROUND(((EZ132-AVERAGE(EZ$9:EZ$350))/STDEVP(EZ$9:EZ$350)*10+50),2)</f>
        <v>77.45</v>
      </c>
      <c r="FJ132" s="166">
        <f>ROUND(((FA132-AVERAGE(FA$9:FA$350))/STDEVP(FA$9:FA$350)*10+50),2)</f>
        <v>66.53</v>
      </c>
      <c r="FK132" s="32">
        <f>RANK(FB132,$FB$9:$FB$350,0)</f>
        <v>304</v>
      </c>
      <c r="FL132" s="47">
        <f>RANK(FC132,$FC$9:$FC$350,0)</f>
        <v>264</v>
      </c>
      <c r="FM132" s="47">
        <f>RANK(FD132,$FD$9:$FD$350,0)</f>
        <v>4</v>
      </c>
      <c r="FN132" s="47">
        <f>RANK(FE132,$FE$9:$FE$350,0)</f>
        <v>295</v>
      </c>
      <c r="FO132" s="47">
        <f>RANK(FF132,$FF$9:$FF$350,0)</f>
        <v>276</v>
      </c>
      <c r="FP132" s="47">
        <f>RANK(FG132,$FG$9:$FG$350,0)</f>
        <v>255</v>
      </c>
      <c r="FQ132" s="47">
        <f>RANK(FH132,$FH$9:$FH$350,0)</f>
        <v>39</v>
      </c>
      <c r="FR132" s="47">
        <f>RANK(FI132,$FI$9:$FI$350,0)</f>
        <v>4</v>
      </c>
      <c r="FS132" s="48">
        <f>RANK(FJ132,$FJ$9:$FJ$350,0)</f>
        <v>21</v>
      </c>
      <c r="FT132" s="164">
        <f>ROUND(AVERAGEIF($DO$9:$DO$347,$DO132,$ES$9:$ES$347),2)</f>
        <v>0.97</v>
      </c>
      <c r="FU132" s="165">
        <f>ROUND(AVERAGEIF($DO$9:$DO$347,$DO132,$ET$9:$ET$347),2)</f>
        <v>0.37</v>
      </c>
      <c r="FV132" s="165">
        <f>ROUND(AVERAGEIF($DO$9:$DO$347,$DO132,$EU$9:$EU$347),2)</f>
        <v>0.82</v>
      </c>
      <c r="FW132" s="165">
        <f>ROUND(AVERAGEIF($DO$9:$DO$347,$DO132,$EV$9:$EV$347),2)</f>
        <v>0.42</v>
      </c>
      <c r="FX132" s="165">
        <f>ROUND(AVERAGEIF($DO$9:$DO$347,$DO132,$EW$9:$EW$347),2)</f>
        <v>0.16</v>
      </c>
      <c r="FY132" s="165">
        <f>ROUND(AVERAGEIF($DO$9:$DO$347,$DO132,$EX$9:$EX$347),2)</f>
        <v>0.15</v>
      </c>
      <c r="FZ132" s="165">
        <f>ROUND(AVERAGEIF($DO$9:$DO$347,$DO132,$EY$9:$EY$347),2)</f>
        <v>0.78</v>
      </c>
      <c r="GA132" s="165">
        <f>ROUND(AVERAGEIF($DO$9:$DO$347,$DO132,$EZ$9:$EZ$347),2)</f>
        <v>0.92</v>
      </c>
      <c r="GB132" s="166">
        <f>ROUND(AVERAGEIF($DO$9:$DO$347,$DO132,$FA$9:$FA$347),2)</f>
        <v>0.98</v>
      </c>
      <c r="GC132" s="239">
        <f t="shared" si="68"/>
        <v>-0.43999999999999995</v>
      </c>
      <c r="GD132" s="243">
        <f t="shared" si="69"/>
        <v>0</v>
      </c>
      <c r="GE132" s="243">
        <f t="shared" si="70"/>
        <v>0.47000000000000008</v>
      </c>
      <c r="GF132" s="243">
        <f t="shared" si="71"/>
        <v>-0.15999999999999998</v>
      </c>
      <c r="GG132" s="243">
        <f t="shared" si="72"/>
        <v>-1.0000000000000009E-2</v>
      </c>
      <c r="GH132" s="243">
        <f t="shared" si="73"/>
        <v>0</v>
      </c>
      <c r="GI132" s="243">
        <f t="shared" si="74"/>
        <v>0.21999999999999997</v>
      </c>
      <c r="GJ132" s="243">
        <f t="shared" si="75"/>
        <v>0.63</v>
      </c>
      <c r="GK132" s="244">
        <f t="shared" si="76"/>
        <v>0.45999999999999996</v>
      </c>
      <c r="GL132" s="238">
        <f>COUNTIFS($ES$9:$ES$350,"&gt;"&amp;ES132,$DO$9:$DO$350,$DO132)+1</f>
        <v>58</v>
      </c>
      <c r="GM132" s="240">
        <f>COUNTIFS($ET$9:$ET$350,"&gt;"&amp;ET132,$DO$9:$DO$350,$DO132)+1</f>
        <v>23</v>
      </c>
      <c r="GN132" s="240">
        <f>COUNTIFS($EU$9:$EU$350,"&gt;"&amp;EU132,$DO$9:$DO$350,$DO132)+1</f>
        <v>3</v>
      </c>
      <c r="GO132" s="240">
        <f>COUNTIFS($EV$9:$EV$350,"&gt;"&amp;EV132,$DO$9:$DO$350,$DO132)+1</f>
        <v>56</v>
      </c>
      <c r="GP132" s="240">
        <f>COUNTIFS($EW$9:$EW$350,"&gt;"&amp;EW132,$DO$9:$DO$350,$DO132)+1</f>
        <v>22</v>
      </c>
      <c r="GQ132" s="240">
        <f>COUNTIFS($EX$9:$EX$350,"&gt;"&amp;EX132,$DO$9:$DO$350,$DO132)+1</f>
        <v>22</v>
      </c>
      <c r="GR132" s="240">
        <f>COUNTIFS($EY$9:$EY$350,"&gt;"&amp;EY132,$DO$9:$DO$350,$DO132)+1</f>
        <v>7</v>
      </c>
      <c r="GS132" s="240">
        <f>COUNTIFS($EZ$9:$EZ$350,"&gt;"&amp;EZ132,$DO$9:$DO$350,$DO132)+1</f>
        <v>4</v>
      </c>
      <c r="GT132" s="241">
        <f>COUNTIFS($FA$9:$FA$350,"&gt;"&amp;FA132,$DO$9:$DO$350,$DO132)+1</f>
        <v>3</v>
      </c>
      <c r="GU132" s="167"/>
      <c r="GV132" s="49">
        <v>7.0000000000000007E-2</v>
      </c>
      <c r="GW132" s="49"/>
      <c r="GX132" s="49"/>
      <c r="GY132" s="49"/>
      <c r="GZ132" s="50"/>
      <c r="HA132" s="51">
        <v>0.02</v>
      </c>
      <c r="HB132" s="52"/>
      <c r="HC132" s="53"/>
      <c r="HD132" s="49"/>
      <c r="HE132" s="49"/>
      <c r="HF132" s="49"/>
      <c r="HG132" s="49"/>
      <c r="HH132" s="49"/>
      <c r="HI132" s="49"/>
      <c r="HJ132" s="144"/>
      <c r="HK132" s="51"/>
      <c r="HL132" s="49"/>
      <c r="HM132" s="49"/>
      <c r="HN132" s="49"/>
      <c r="HO132" s="49"/>
      <c r="HP132" s="49"/>
      <c r="HQ132" s="49"/>
      <c r="HR132" s="150"/>
      <c r="HS132" s="53"/>
      <c r="HT132" s="49"/>
      <c r="HU132" s="49"/>
      <c r="HV132" s="49"/>
      <c r="HW132" s="49"/>
      <c r="HX132" s="49"/>
      <c r="HY132" s="49"/>
      <c r="HZ132" s="144"/>
      <c r="IA132" s="51"/>
      <c r="IB132" s="49"/>
      <c r="IC132" s="49"/>
      <c r="ID132" s="49"/>
      <c r="IE132" s="49"/>
      <c r="IF132" s="49"/>
      <c r="IG132" s="49"/>
      <c r="IH132" s="49"/>
      <c r="II132" s="49"/>
      <c r="IJ132" s="49"/>
      <c r="IK132" s="49"/>
      <c r="IL132" s="49"/>
      <c r="IM132" s="150"/>
      <c r="IN132" s="51"/>
      <c r="IO132" s="49"/>
      <c r="IP132" s="49"/>
      <c r="IQ132" s="49"/>
      <c r="IR132" s="150"/>
      <c r="IS132" s="53"/>
      <c r="IT132" s="49"/>
      <c r="IU132" s="49"/>
      <c r="IV132" s="49"/>
      <c r="IW132" s="49"/>
      <c r="IX132" s="156"/>
      <c r="IY132" s="49"/>
      <c r="IZ132" s="49"/>
      <c r="JA132" s="49"/>
      <c r="JB132" s="49"/>
      <c r="JC132" s="49"/>
      <c r="JD132" s="49"/>
      <c r="JE132" s="49"/>
      <c r="JF132" s="49"/>
      <c r="JG132" s="156"/>
      <c r="JH132" s="49"/>
      <c r="JI132" s="49"/>
      <c r="JJ132" s="49"/>
      <c r="JK132" s="49"/>
      <c r="JL132" s="49"/>
      <c r="JM132" s="49"/>
      <c r="JN132" s="144"/>
      <c r="JO132" s="54"/>
      <c r="JP132" s="55"/>
      <c r="JQ132" s="51"/>
      <c r="JR132" s="49"/>
      <c r="JS132" s="47"/>
      <c r="JT132" s="47"/>
      <c r="JU132" s="47"/>
      <c r="JV132" s="245"/>
      <c r="JW132" s="53"/>
      <c r="JX132" s="49"/>
      <c r="JY132" s="49"/>
      <c r="JZ132" s="49"/>
      <c r="KA132" s="144"/>
      <c r="KB132" s="51"/>
      <c r="KC132" s="49"/>
      <c r="KD132" s="49"/>
      <c r="KE132" s="49"/>
      <c r="KF132" s="49"/>
      <c r="KG132" s="49"/>
      <c r="KH132" s="49"/>
      <c r="KI132" s="49">
        <v>0.05</v>
      </c>
      <c r="KJ132" s="150"/>
      <c r="KK132" s="53"/>
      <c r="KL132" s="49"/>
      <c r="KM132" s="49"/>
      <c r="KN132" s="49"/>
      <c r="KO132" s="49"/>
      <c r="KP132" s="49"/>
      <c r="KQ132" s="49"/>
      <c r="KR132" s="49"/>
      <c r="KS132" s="49"/>
      <c r="KT132" s="49"/>
      <c r="KU132" s="49"/>
      <c r="KV132" s="49"/>
      <c r="KW132" s="156"/>
      <c r="KX132" s="156"/>
      <c r="KY132" s="156"/>
      <c r="KZ132" s="49"/>
      <c r="LA132" s="49"/>
      <c r="LB132" s="49"/>
      <c r="LC132" s="49"/>
      <c r="LD132" s="49"/>
      <c r="LE132" s="156"/>
      <c r="LF132" s="49"/>
      <c r="LG132" s="49"/>
      <c r="LH132" s="49"/>
      <c r="LI132" s="49"/>
      <c r="LJ132" s="49"/>
      <c r="LK132" s="49"/>
      <c r="LL132" s="49"/>
      <c r="LM132" s="49"/>
      <c r="LN132" s="156"/>
      <c r="LO132" s="49"/>
      <c r="LP132" s="49"/>
      <c r="LQ132" s="49"/>
      <c r="LR132" s="49"/>
      <c r="LS132" s="49"/>
      <c r="LT132" s="49"/>
      <c r="LU132" s="56"/>
      <c r="LV132" s="35" t="s">
        <v>579</v>
      </c>
      <c r="LW132" s="36" t="s">
        <v>582</v>
      </c>
      <c r="LX132" s="203"/>
      <c r="LY132" s="204"/>
      <c r="LZ132" s="193"/>
      <c r="MA132" s="5" t="s">
        <v>1</v>
      </c>
    </row>
    <row r="133" spans="1:339" ht="17.25" customHeight="1" x14ac:dyDescent="0.15">
      <c r="A133" s="181">
        <v>125</v>
      </c>
      <c r="B133" s="242" t="s">
        <v>582</v>
      </c>
      <c r="C133" s="37"/>
      <c r="D133" s="37"/>
      <c r="E133" s="38" t="s">
        <v>345</v>
      </c>
      <c r="F133" s="36">
        <v>62</v>
      </c>
      <c r="G133" s="36" t="s">
        <v>373</v>
      </c>
      <c r="H133" s="36" t="s">
        <v>481</v>
      </c>
      <c r="I133" s="39" t="s">
        <v>348</v>
      </c>
      <c r="J133" s="40" t="s">
        <v>348</v>
      </c>
      <c r="K133" s="40" t="s">
        <v>348</v>
      </c>
      <c r="L133" s="40" t="s">
        <v>348</v>
      </c>
      <c r="M133" s="40" t="s">
        <v>348</v>
      </c>
      <c r="N133" s="40" t="s">
        <v>348</v>
      </c>
      <c r="O133" s="40" t="s">
        <v>348</v>
      </c>
      <c r="P133" s="40" t="s">
        <v>348</v>
      </c>
      <c r="Q133" s="40" t="s">
        <v>348</v>
      </c>
      <c r="R133" s="41" t="s">
        <v>348</v>
      </c>
      <c r="S133" s="42" t="s">
        <v>348</v>
      </c>
      <c r="T133" s="40" t="s">
        <v>348</v>
      </c>
      <c r="U133" s="40" t="s">
        <v>348</v>
      </c>
      <c r="V133" s="40" t="s">
        <v>348</v>
      </c>
      <c r="W133" s="40" t="s">
        <v>348</v>
      </c>
      <c r="X133" s="40" t="s">
        <v>348</v>
      </c>
      <c r="Y133" s="40" t="s">
        <v>348</v>
      </c>
      <c r="Z133" s="40" t="s">
        <v>348</v>
      </c>
      <c r="AA133" s="40" t="s">
        <v>348</v>
      </c>
      <c r="AB133" s="41" t="s">
        <v>348</v>
      </c>
      <c r="AC133" s="42" t="s">
        <v>348</v>
      </c>
      <c r="AD133" s="40" t="s">
        <v>348</v>
      </c>
      <c r="AE133" s="40" t="s">
        <v>348</v>
      </c>
      <c r="AF133" s="40" t="s">
        <v>348</v>
      </c>
      <c r="AG133" s="40" t="s">
        <v>348</v>
      </c>
      <c r="AH133" s="40" t="s">
        <v>348</v>
      </c>
      <c r="AI133" s="40" t="s">
        <v>348</v>
      </c>
      <c r="AJ133" s="40" t="s">
        <v>348</v>
      </c>
      <c r="AK133" s="40" t="s">
        <v>348</v>
      </c>
      <c r="AL133" s="41" t="s">
        <v>348</v>
      </c>
      <c r="AM133" s="42" t="s">
        <v>348</v>
      </c>
      <c r="AN133" s="40" t="s">
        <v>348</v>
      </c>
      <c r="AO133" s="40" t="s">
        <v>348</v>
      </c>
      <c r="AP133" s="40" t="s">
        <v>348</v>
      </c>
      <c r="AQ133" s="40" t="s">
        <v>348</v>
      </c>
      <c r="AR133" s="40" t="s">
        <v>348</v>
      </c>
      <c r="AS133" s="40" t="s">
        <v>348</v>
      </c>
      <c r="AT133" s="40" t="s">
        <v>348</v>
      </c>
      <c r="AU133" s="40" t="s">
        <v>351</v>
      </c>
      <c r="AV133" s="41" t="s">
        <v>351</v>
      </c>
      <c r="AW133" s="42" t="s">
        <v>351</v>
      </c>
      <c r="AX133" s="40" t="s">
        <v>351</v>
      </c>
      <c r="AY133" s="40" t="s">
        <v>351</v>
      </c>
      <c r="AZ133" s="40" t="s">
        <v>351</v>
      </c>
      <c r="BA133" s="40" t="s">
        <v>351</v>
      </c>
      <c r="BB133" s="40" t="s">
        <v>348</v>
      </c>
      <c r="BC133" s="40" t="s">
        <v>348</v>
      </c>
      <c r="BD133" s="40" t="s">
        <v>348</v>
      </c>
      <c r="BE133" s="40" t="s">
        <v>348</v>
      </c>
      <c r="BF133" s="41" t="s">
        <v>348</v>
      </c>
      <c r="BG133" s="42" t="s">
        <v>348</v>
      </c>
      <c r="BH133" s="40" t="s">
        <v>348</v>
      </c>
      <c r="BI133" s="40" t="s">
        <v>348</v>
      </c>
      <c r="BJ133" s="40" t="s">
        <v>348</v>
      </c>
      <c r="BK133" s="40" t="s">
        <v>348</v>
      </c>
      <c r="BL133" s="40" t="s">
        <v>348</v>
      </c>
      <c r="BM133" s="40" t="s">
        <v>348</v>
      </c>
      <c r="BN133" s="40" t="s">
        <v>348</v>
      </c>
      <c r="BO133" s="40" t="s">
        <v>348</v>
      </c>
      <c r="BP133" s="41" t="s">
        <v>348</v>
      </c>
      <c r="BQ133" s="43" t="s">
        <v>348</v>
      </c>
      <c r="BR133" s="40" t="s">
        <v>348</v>
      </c>
      <c r="BS133" s="40" t="s">
        <v>348</v>
      </c>
      <c r="BT133" s="40" t="s">
        <v>348</v>
      </c>
      <c r="BU133" s="40" t="s">
        <v>348</v>
      </c>
      <c r="BV133" s="40" t="s">
        <v>348</v>
      </c>
      <c r="BW133" s="40" t="s">
        <v>348</v>
      </c>
      <c r="BX133" s="40" t="s">
        <v>348</v>
      </c>
      <c r="BY133" s="40" t="s">
        <v>348</v>
      </c>
      <c r="BZ133" s="41" t="s">
        <v>348</v>
      </c>
      <c r="CA133" s="42" t="s">
        <v>348</v>
      </c>
      <c r="CB133" s="40" t="s">
        <v>348</v>
      </c>
      <c r="CC133" s="40" t="s">
        <v>348</v>
      </c>
      <c r="CD133" s="40" t="s">
        <v>348</v>
      </c>
      <c r="CE133" s="40" t="s">
        <v>348</v>
      </c>
      <c r="CF133" s="40" t="s">
        <v>348</v>
      </c>
      <c r="CG133" s="40" t="s">
        <v>348</v>
      </c>
      <c r="CH133" s="40" t="s">
        <v>348</v>
      </c>
      <c r="CI133" s="40" t="s">
        <v>348</v>
      </c>
      <c r="CJ133" s="41" t="s">
        <v>348</v>
      </c>
      <c r="CK133" s="42" t="s">
        <v>348</v>
      </c>
      <c r="CL133" s="40" t="s">
        <v>348</v>
      </c>
      <c r="CM133" s="40" t="s">
        <v>348</v>
      </c>
      <c r="CN133" s="40" t="s">
        <v>348</v>
      </c>
      <c r="CO133" s="40" t="s">
        <v>348</v>
      </c>
      <c r="CP133" s="40" t="s">
        <v>348</v>
      </c>
      <c r="CQ133" s="40" t="s">
        <v>348</v>
      </c>
      <c r="CR133" s="40" t="s">
        <v>348</v>
      </c>
      <c r="CS133" s="40" t="s">
        <v>348</v>
      </c>
      <c r="CT133" s="44" t="s">
        <v>348</v>
      </c>
      <c r="CU133" s="32" t="s">
        <v>354</v>
      </c>
      <c r="CV133" s="47">
        <v>2</v>
      </c>
      <c r="CW133" s="47">
        <v>3</v>
      </c>
      <c r="CX133" s="47">
        <v>3</v>
      </c>
      <c r="CY133" s="55">
        <v>4</v>
      </c>
      <c r="CZ133" s="34" t="s">
        <v>354</v>
      </c>
      <c r="DA133" s="47">
        <f t="shared" si="77"/>
        <v>2</v>
      </c>
      <c r="DB133" s="47">
        <f t="shared" si="78"/>
        <v>6</v>
      </c>
      <c r="DC133" s="47">
        <f t="shared" si="79"/>
        <v>18</v>
      </c>
      <c r="DD133" s="179">
        <f t="shared" si="80"/>
        <v>72</v>
      </c>
      <c r="DE133" s="32">
        <v>300</v>
      </c>
      <c r="DF133" s="47">
        <v>450</v>
      </c>
      <c r="DG133" s="47">
        <v>900</v>
      </c>
      <c r="DH133" s="47">
        <v>1500</v>
      </c>
      <c r="DI133" s="55">
        <v>4500</v>
      </c>
      <c r="DJ133" s="174">
        <v>1</v>
      </c>
      <c r="DK133" s="49">
        <f t="shared" si="81"/>
        <v>0.75</v>
      </c>
      <c r="DL133" s="49">
        <f t="shared" si="82"/>
        <v>0.5</v>
      </c>
      <c r="DM133" s="49">
        <f t="shared" si="83"/>
        <v>0.27777777777777773</v>
      </c>
      <c r="DN133" s="56">
        <f t="shared" si="84"/>
        <v>0.20833333333333334</v>
      </c>
      <c r="DO133" s="45" t="s">
        <v>357</v>
      </c>
      <c r="DP133" s="31"/>
      <c r="DQ133" s="46">
        <v>4</v>
      </c>
      <c r="DR133" s="32">
        <v>97</v>
      </c>
      <c r="DS133" s="47">
        <v>16</v>
      </c>
      <c r="DT133" s="47">
        <v>48</v>
      </c>
      <c r="DU133" s="47">
        <v>19</v>
      </c>
      <c r="DV133" s="47">
        <v>9</v>
      </c>
      <c r="DW133" s="47">
        <v>9</v>
      </c>
      <c r="DX133" s="47">
        <v>52</v>
      </c>
      <c r="DY133" s="47">
        <v>64</v>
      </c>
      <c r="DZ133" s="48">
        <f t="shared" si="85"/>
        <v>57</v>
      </c>
      <c r="EA133" s="32">
        <f>RANK(DR133,$DR$9:$DR$350,0)</f>
        <v>33</v>
      </c>
      <c r="EB133" s="47">
        <f>RANK(DS133,$DS$9:$DS$350,0)</f>
        <v>260</v>
      </c>
      <c r="EC133" s="47">
        <f>RANK(DT133,$DT$9:$DT$350,0)</f>
        <v>78</v>
      </c>
      <c r="ED133" s="47">
        <f>RANK(DU133,$DU$9:$DU$350,0)</f>
        <v>205</v>
      </c>
      <c r="EE133" s="47">
        <f>RANK(DV133,$DV$9:$DV$350,0)</f>
        <v>234</v>
      </c>
      <c r="EF133" s="47">
        <f>RANK(DW133,$DW$9:$DW$350,0)</f>
        <v>213</v>
      </c>
      <c r="EG133" s="47">
        <f>RANK(DX133,$DX$9:$DX$350,0)</f>
        <v>84</v>
      </c>
      <c r="EH133" s="47">
        <f>RANK(DY133,$DY$9:$DY$350,0)</f>
        <v>47</v>
      </c>
      <c r="EI133" s="48">
        <f>RANK(DZ133,$DZ$9:$DZ$350,0)</f>
        <v>148</v>
      </c>
      <c r="EJ133" s="32">
        <f>COUNTIFS($DR$9:$DR$350,"&gt;"&amp;DR133,$DO$9:$DO$350,DO133)+1</f>
        <v>8</v>
      </c>
      <c r="EK133" s="47">
        <f>COUNTIFS($DS$9:$DS$350,"&gt;"&amp;DS133,$DO$9:$DO$350,DO133)+1</f>
        <v>38</v>
      </c>
      <c r="EL133" s="47">
        <f>COUNTIFS($DT$9:$DT$350,"&gt;"&amp;DT133,$DO$9:$DO$350,DO133)+1</f>
        <v>31</v>
      </c>
      <c r="EM133" s="47">
        <f>COUNTIFS($DU$9:$DU$350,"&gt;"&amp;DU133,$DO$9:$DO$350,DO133)+1</f>
        <v>37</v>
      </c>
      <c r="EN133" s="47">
        <f>COUNTIFS($DV$9:$DV$350,"&gt;"&amp;DV133,$DO$9:$DO$350,DO133)+1</f>
        <v>24</v>
      </c>
      <c r="EO133" s="47">
        <f>COUNTIFS($DW$9:$DW$350,"&gt;"&amp;DW133,$DO$9:$DO$350,DO133)+1</f>
        <v>23</v>
      </c>
      <c r="EP133" s="47">
        <f>COUNTIFS($DX$9:$DX$350,"&gt;"&amp;DX133,$DO$9:$DO$350,DO133)+1</f>
        <v>25</v>
      </c>
      <c r="EQ133" s="47">
        <f>COUNTIFS($DY$9:$DY$350,"&gt;"&amp;DY133,$DO$9:$DO$350,DO133)+1</f>
        <v>13</v>
      </c>
      <c r="ER133" s="48">
        <f>COUNTIFS($DZ$9:$DZ$350,"&gt;"&amp;DZ133,$DO$9:$DO$350,DO133)+1</f>
        <v>31</v>
      </c>
      <c r="ES133" s="164">
        <f t="shared" si="86"/>
        <v>1.56</v>
      </c>
      <c r="ET133" s="165">
        <f t="shared" si="87"/>
        <v>0.26</v>
      </c>
      <c r="EU133" s="165">
        <f t="shared" si="88"/>
        <v>0.77</v>
      </c>
      <c r="EV133" s="165">
        <f t="shared" si="89"/>
        <v>0.31</v>
      </c>
      <c r="EW133" s="165">
        <f t="shared" si="90"/>
        <v>0.15</v>
      </c>
      <c r="EX133" s="165">
        <f t="shared" si="91"/>
        <v>0.15</v>
      </c>
      <c r="EY133" s="165">
        <f t="shared" si="92"/>
        <v>0.84</v>
      </c>
      <c r="EZ133" s="165">
        <f t="shared" si="93"/>
        <v>1.03</v>
      </c>
      <c r="FA133" s="213">
        <f t="shared" si="94"/>
        <v>0.92</v>
      </c>
      <c r="FB133" s="164">
        <f>ROUND(((ES133-AVERAGE(ES$9:ES$350))/STDEVP(ES$9:ES$350)*10+50),2)</f>
        <v>71.37</v>
      </c>
      <c r="FC133" s="165">
        <f>ROUND(((ET133-AVERAGE(ET$9:ET$350))/STDEVP(ET$9:ET$350)*10+50),2)</f>
        <v>37</v>
      </c>
      <c r="FD133" s="165">
        <f>ROUND(((EU133-AVERAGE(EU$9:EU$350))/STDEVP(EU$9:EU$350)*10+50),2)</f>
        <v>57.42</v>
      </c>
      <c r="FE133" s="165">
        <f>ROUND(((EV133-AVERAGE(EV$9:EV$350))/STDEVP(EV$9:EV$350)*10+50),2)</f>
        <v>39.9</v>
      </c>
      <c r="FF133" s="165">
        <f>ROUND(((EW133-AVERAGE(EW$9:EW$350))/STDEVP(EW$9:EW$350)*10+50),2)</f>
        <v>41.66</v>
      </c>
      <c r="FG133" s="165">
        <f>ROUND(((EX133-AVERAGE(EX$9:EX$350))/STDEVP(EX$9:EX$350)*10+50),2)</f>
        <v>42.8</v>
      </c>
      <c r="FH133" s="165">
        <f>ROUND(((EY133-AVERAGE(EY$9:EY$350))/STDEVP(EY$9:EY$350)*10+50),2)</f>
        <v>56</v>
      </c>
      <c r="FI133" s="165">
        <f>ROUND(((EZ133-AVERAGE(EZ$9:EZ$350))/STDEVP(EZ$9:EZ$350)*10+50),2)</f>
        <v>61.87</v>
      </c>
      <c r="FJ133" s="166">
        <f>ROUND(((FA133-AVERAGE(FA$9:FA$350))/STDEVP(FA$9:FA$350)*10+50),2)</f>
        <v>48.04</v>
      </c>
      <c r="FK133" s="32">
        <f>RANK(FB133,$FB$9:$FB$350,0)</f>
        <v>6</v>
      </c>
      <c r="FL133" s="47">
        <f>RANK(FC133,$FC$9:$FC$350,0)</f>
        <v>312</v>
      </c>
      <c r="FM133" s="47">
        <f>RANK(FD133,$FD$9:$FD$350,0)</f>
        <v>67</v>
      </c>
      <c r="FN133" s="47">
        <f>RANK(FE133,$FE$9:$FE$350,0)</f>
        <v>271</v>
      </c>
      <c r="FO133" s="47">
        <f>RANK(FF133,$FF$9:$FF$350,0)</f>
        <v>276</v>
      </c>
      <c r="FP133" s="47">
        <f>RANK(FG133,$FG$9:$FG$350,0)</f>
        <v>255</v>
      </c>
      <c r="FQ133" s="47">
        <f>RANK(FH133,$FH$9:$FH$350,0)</f>
        <v>85</v>
      </c>
      <c r="FR133" s="47">
        <f>RANK(FI133,$FI$9:$FI$350,0)</f>
        <v>32</v>
      </c>
      <c r="FS133" s="48">
        <f>RANK(FJ133,$FJ$9:$FJ$350,0)</f>
        <v>155</v>
      </c>
      <c r="FT133" s="164">
        <f>ROUND(AVERAGEIF($DO$9:$DO$347,$DO133,$ES$9:$ES$347),2)</f>
        <v>0.97</v>
      </c>
      <c r="FU133" s="165">
        <f>ROUND(AVERAGEIF($DO$9:$DO$347,$DO133,$ET$9:$ET$347),2)</f>
        <v>0.37</v>
      </c>
      <c r="FV133" s="165">
        <f>ROUND(AVERAGEIF($DO$9:$DO$347,$DO133,$EU$9:$EU$347),2)</f>
        <v>0.82</v>
      </c>
      <c r="FW133" s="165">
        <f>ROUND(AVERAGEIF($DO$9:$DO$347,$DO133,$EV$9:$EV$347),2)</f>
        <v>0.42</v>
      </c>
      <c r="FX133" s="165">
        <f>ROUND(AVERAGEIF($DO$9:$DO$347,$DO133,$EW$9:$EW$347),2)</f>
        <v>0.16</v>
      </c>
      <c r="FY133" s="165">
        <f>ROUND(AVERAGEIF($DO$9:$DO$347,$DO133,$EX$9:$EX$347),2)</f>
        <v>0.15</v>
      </c>
      <c r="FZ133" s="165">
        <f>ROUND(AVERAGEIF($DO$9:$DO$347,$DO133,$EY$9:$EY$347),2)</f>
        <v>0.78</v>
      </c>
      <c r="GA133" s="165">
        <f>ROUND(AVERAGEIF($DO$9:$DO$347,$DO133,$EZ$9:$EZ$347),2)</f>
        <v>0.92</v>
      </c>
      <c r="GB133" s="166">
        <f>ROUND(AVERAGEIF($DO$9:$DO$347,$DO133,$FA$9:$FA$347),2)</f>
        <v>0.98</v>
      </c>
      <c r="GC133" s="239">
        <f t="shared" si="68"/>
        <v>0.59000000000000008</v>
      </c>
      <c r="GD133" s="243">
        <f t="shared" si="69"/>
        <v>-0.10999999999999999</v>
      </c>
      <c r="GE133" s="243">
        <f t="shared" si="70"/>
        <v>-4.9999999999999933E-2</v>
      </c>
      <c r="GF133" s="243">
        <f t="shared" si="71"/>
        <v>-0.10999999999999999</v>
      </c>
      <c r="GG133" s="243">
        <f t="shared" si="72"/>
        <v>-1.0000000000000009E-2</v>
      </c>
      <c r="GH133" s="243">
        <f t="shared" si="73"/>
        <v>0</v>
      </c>
      <c r="GI133" s="243">
        <f t="shared" si="74"/>
        <v>5.9999999999999942E-2</v>
      </c>
      <c r="GJ133" s="243">
        <f t="shared" si="75"/>
        <v>0.10999999999999999</v>
      </c>
      <c r="GK133" s="244">
        <f t="shared" si="76"/>
        <v>-5.9999999999999942E-2</v>
      </c>
      <c r="GL133" s="238">
        <f>COUNTIFS($ES$9:$ES$350,"&gt;"&amp;ES133,$DO$9:$DO$350,$DO133)+1</f>
        <v>3</v>
      </c>
      <c r="GM133" s="240">
        <f>COUNTIFS($ET$9:$ET$350,"&gt;"&amp;ET133,$DO$9:$DO$350,$DO133)+1</f>
        <v>59</v>
      </c>
      <c r="GN133" s="240">
        <f>COUNTIFS($EU$9:$EU$350,"&gt;"&amp;EU133,$DO$9:$DO$350,$DO133)+1</f>
        <v>32</v>
      </c>
      <c r="GO133" s="240">
        <f>COUNTIFS($EV$9:$EV$350,"&gt;"&amp;EV133,$DO$9:$DO$350,$DO133)+1</f>
        <v>48</v>
      </c>
      <c r="GP133" s="240">
        <f>COUNTIFS($EW$9:$EW$350,"&gt;"&amp;EW133,$DO$9:$DO$350,$DO133)+1</f>
        <v>22</v>
      </c>
      <c r="GQ133" s="240">
        <f>COUNTIFS($EX$9:$EX$350,"&gt;"&amp;EX133,$DO$9:$DO$350,$DO133)+1</f>
        <v>22</v>
      </c>
      <c r="GR133" s="240">
        <f>COUNTIFS($EY$9:$EY$350,"&gt;"&amp;EY133,$DO$9:$DO$350,$DO133)+1</f>
        <v>19</v>
      </c>
      <c r="GS133" s="240">
        <f>COUNTIFS($EZ$9:$EZ$350,"&gt;"&amp;EZ133,$DO$9:$DO$350,$DO133)+1</f>
        <v>18</v>
      </c>
      <c r="GT133" s="241">
        <f>COUNTIFS($FA$9:$FA$350,"&gt;"&amp;FA133,$DO$9:$DO$350,$DO133)+1</f>
        <v>31</v>
      </c>
      <c r="GU133" s="167"/>
      <c r="GV133" s="49"/>
      <c r="GW133" s="49"/>
      <c r="GX133" s="49"/>
      <c r="GY133" s="49"/>
      <c r="GZ133" s="50"/>
      <c r="HA133" s="51"/>
      <c r="HB133" s="52"/>
      <c r="HC133" s="53"/>
      <c r="HD133" s="49"/>
      <c r="HE133" s="49"/>
      <c r="HF133" s="49"/>
      <c r="HG133" s="49"/>
      <c r="HH133" s="49"/>
      <c r="HI133" s="49"/>
      <c r="HJ133" s="144"/>
      <c r="HK133" s="51"/>
      <c r="HL133" s="49"/>
      <c r="HM133" s="49"/>
      <c r="HN133" s="49"/>
      <c r="HO133" s="49"/>
      <c r="HP133" s="49"/>
      <c r="HQ133" s="49"/>
      <c r="HR133" s="150"/>
      <c r="HS133" s="53"/>
      <c r="HT133" s="49"/>
      <c r="HU133" s="49"/>
      <c r="HV133" s="49"/>
      <c r="HW133" s="49"/>
      <c r="HX133" s="49"/>
      <c r="HY133" s="49"/>
      <c r="HZ133" s="144"/>
      <c r="IA133" s="51"/>
      <c r="IB133" s="49"/>
      <c r="IC133" s="49"/>
      <c r="ID133" s="49">
        <v>0.05</v>
      </c>
      <c r="IE133" s="49"/>
      <c r="IF133" s="49">
        <v>7.0000000000000007E-2</v>
      </c>
      <c r="IG133" s="49"/>
      <c r="IH133" s="49"/>
      <c r="II133" s="49"/>
      <c r="IJ133" s="49"/>
      <c r="IK133" s="49"/>
      <c r="IL133" s="49"/>
      <c r="IM133" s="150"/>
      <c r="IN133" s="51"/>
      <c r="IO133" s="49"/>
      <c r="IP133" s="49"/>
      <c r="IQ133" s="49"/>
      <c r="IR133" s="150"/>
      <c r="IS133" s="53"/>
      <c r="IT133" s="49"/>
      <c r="IU133" s="49"/>
      <c r="IV133" s="49"/>
      <c r="IW133" s="49"/>
      <c r="IX133" s="156"/>
      <c r="IY133" s="49"/>
      <c r="IZ133" s="49"/>
      <c r="JA133" s="49"/>
      <c r="JB133" s="49"/>
      <c r="JC133" s="49"/>
      <c r="JD133" s="49"/>
      <c r="JE133" s="49"/>
      <c r="JF133" s="49"/>
      <c r="JG133" s="156"/>
      <c r="JH133" s="49"/>
      <c r="JI133" s="49"/>
      <c r="JJ133" s="49"/>
      <c r="JK133" s="49"/>
      <c r="JL133" s="49"/>
      <c r="JM133" s="49"/>
      <c r="JN133" s="144"/>
      <c r="JO133" s="54"/>
      <c r="JP133" s="55"/>
      <c r="JQ133" s="51"/>
      <c r="JR133" s="49"/>
      <c r="JS133" s="47"/>
      <c r="JT133" s="47"/>
      <c r="JU133" s="47"/>
      <c r="JV133" s="245"/>
      <c r="JW133" s="53"/>
      <c r="JX133" s="49"/>
      <c r="JY133" s="49"/>
      <c r="JZ133" s="49"/>
      <c r="KA133" s="144"/>
      <c r="KB133" s="51"/>
      <c r="KC133" s="49"/>
      <c r="KD133" s="49"/>
      <c r="KE133" s="49"/>
      <c r="KF133" s="49"/>
      <c r="KG133" s="49">
        <v>7.0000000000000007E-2</v>
      </c>
      <c r="KH133" s="49"/>
      <c r="KI133" s="49"/>
      <c r="KJ133" s="150"/>
      <c r="KK133" s="53"/>
      <c r="KL133" s="49"/>
      <c r="KM133" s="49"/>
      <c r="KN133" s="49"/>
      <c r="KO133" s="49"/>
      <c r="KP133" s="49"/>
      <c r="KQ133" s="49"/>
      <c r="KR133" s="49"/>
      <c r="KS133" s="49"/>
      <c r="KT133" s="49"/>
      <c r="KU133" s="49"/>
      <c r="KV133" s="49"/>
      <c r="KW133" s="156"/>
      <c r="KX133" s="156"/>
      <c r="KY133" s="156"/>
      <c r="KZ133" s="49"/>
      <c r="LA133" s="49"/>
      <c r="LB133" s="49"/>
      <c r="LC133" s="49"/>
      <c r="LD133" s="49"/>
      <c r="LE133" s="156"/>
      <c r="LF133" s="49"/>
      <c r="LG133" s="49"/>
      <c r="LH133" s="49"/>
      <c r="LI133" s="49"/>
      <c r="LJ133" s="49"/>
      <c r="LK133" s="49"/>
      <c r="LL133" s="49"/>
      <c r="LM133" s="49"/>
      <c r="LN133" s="156"/>
      <c r="LO133" s="49"/>
      <c r="LP133" s="49"/>
      <c r="LQ133" s="49"/>
      <c r="LR133" s="49"/>
      <c r="LS133" s="49"/>
      <c r="LT133" s="49"/>
      <c r="LU133" s="56"/>
      <c r="LV133" s="35" t="s">
        <v>580</v>
      </c>
      <c r="LW133" s="36" t="s">
        <v>583</v>
      </c>
      <c r="LX133" s="203"/>
      <c r="LY133" s="204"/>
      <c r="LZ133" s="193"/>
      <c r="MA133" s="5" t="s">
        <v>1</v>
      </c>
    </row>
    <row r="134" spans="1:339" ht="17.25" customHeight="1" x14ac:dyDescent="0.15">
      <c r="A134" s="181">
        <v>126</v>
      </c>
      <c r="B134" s="242" t="s">
        <v>583</v>
      </c>
      <c r="C134" s="37"/>
      <c r="D134" s="37"/>
      <c r="E134" s="38" t="s">
        <v>345</v>
      </c>
      <c r="F134" s="36">
        <v>62</v>
      </c>
      <c r="G134" s="36" t="s">
        <v>373</v>
      </c>
      <c r="H134" s="36" t="s">
        <v>481</v>
      </c>
      <c r="I134" s="39" t="s">
        <v>348</v>
      </c>
      <c r="J134" s="40" t="s">
        <v>348</v>
      </c>
      <c r="K134" s="40" t="s">
        <v>348</v>
      </c>
      <c r="L134" s="40" t="s">
        <v>348</v>
      </c>
      <c r="M134" s="40" t="s">
        <v>348</v>
      </c>
      <c r="N134" s="40" t="s">
        <v>348</v>
      </c>
      <c r="O134" s="40" t="s">
        <v>348</v>
      </c>
      <c r="P134" s="40" t="s">
        <v>348</v>
      </c>
      <c r="Q134" s="40" t="s">
        <v>348</v>
      </c>
      <c r="R134" s="41" t="s">
        <v>348</v>
      </c>
      <c r="S134" s="42" t="s">
        <v>348</v>
      </c>
      <c r="T134" s="40" t="s">
        <v>348</v>
      </c>
      <c r="U134" s="40" t="s">
        <v>348</v>
      </c>
      <c r="V134" s="40" t="s">
        <v>348</v>
      </c>
      <c r="W134" s="40" t="s">
        <v>348</v>
      </c>
      <c r="X134" s="40" t="s">
        <v>348</v>
      </c>
      <c r="Y134" s="40" t="s">
        <v>348</v>
      </c>
      <c r="Z134" s="40" t="s">
        <v>348</v>
      </c>
      <c r="AA134" s="40" t="s">
        <v>348</v>
      </c>
      <c r="AB134" s="41" t="s">
        <v>348</v>
      </c>
      <c r="AC134" s="42" t="s">
        <v>348</v>
      </c>
      <c r="AD134" s="40" t="s">
        <v>348</v>
      </c>
      <c r="AE134" s="40" t="s">
        <v>348</v>
      </c>
      <c r="AF134" s="40" t="s">
        <v>348</v>
      </c>
      <c r="AG134" s="40" t="s">
        <v>348</v>
      </c>
      <c r="AH134" s="40" t="s">
        <v>348</v>
      </c>
      <c r="AI134" s="40" t="s">
        <v>348</v>
      </c>
      <c r="AJ134" s="40" t="s">
        <v>348</v>
      </c>
      <c r="AK134" s="40" t="s">
        <v>348</v>
      </c>
      <c r="AL134" s="41" t="s">
        <v>348</v>
      </c>
      <c r="AM134" s="42" t="s">
        <v>348</v>
      </c>
      <c r="AN134" s="40" t="s">
        <v>348</v>
      </c>
      <c r="AO134" s="40" t="s">
        <v>348</v>
      </c>
      <c r="AP134" s="40" t="s">
        <v>348</v>
      </c>
      <c r="AQ134" s="40" t="s">
        <v>348</v>
      </c>
      <c r="AR134" s="40" t="s">
        <v>348</v>
      </c>
      <c r="AS134" s="40" t="s">
        <v>348</v>
      </c>
      <c r="AT134" s="40" t="s">
        <v>348</v>
      </c>
      <c r="AU134" s="40" t="s">
        <v>351</v>
      </c>
      <c r="AV134" s="41" t="s">
        <v>351</v>
      </c>
      <c r="AW134" s="42" t="s">
        <v>351</v>
      </c>
      <c r="AX134" s="40" t="s">
        <v>351</v>
      </c>
      <c r="AY134" s="40" t="s">
        <v>351</v>
      </c>
      <c r="AZ134" s="40" t="s">
        <v>351</v>
      </c>
      <c r="BA134" s="40" t="s">
        <v>351</v>
      </c>
      <c r="BB134" s="40" t="s">
        <v>348</v>
      </c>
      <c r="BC134" s="40" t="s">
        <v>348</v>
      </c>
      <c r="BD134" s="40" t="s">
        <v>348</v>
      </c>
      <c r="BE134" s="40" t="s">
        <v>348</v>
      </c>
      <c r="BF134" s="41" t="s">
        <v>348</v>
      </c>
      <c r="BG134" s="42" t="s">
        <v>348</v>
      </c>
      <c r="BH134" s="40" t="s">
        <v>348</v>
      </c>
      <c r="BI134" s="40" t="s">
        <v>348</v>
      </c>
      <c r="BJ134" s="40" t="s">
        <v>348</v>
      </c>
      <c r="BK134" s="40" t="s">
        <v>348</v>
      </c>
      <c r="BL134" s="40" t="s">
        <v>348</v>
      </c>
      <c r="BM134" s="40" t="s">
        <v>348</v>
      </c>
      <c r="BN134" s="40" t="s">
        <v>348</v>
      </c>
      <c r="BO134" s="40" t="s">
        <v>348</v>
      </c>
      <c r="BP134" s="41" t="s">
        <v>348</v>
      </c>
      <c r="BQ134" s="43" t="s">
        <v>348</v>
      </c>
      <c r="BR134" s="40" t="s">
        <v>348</v>
      </c>
      <c r="BS134" s="40" t="s">
        <v>348</v>
      </c>
      <c r="BT134" s="40" t="s">
        <v>348</v>
      </c>
      <c r="BU134" s="40" t="s">
        <v>348</v>
      </c>
      <c r="BV134" s="40" t="s">
        <v>348</v>
      </c>
      <c r="BW134" s="40" t="s">
        <v>348</v>
      </c>
      <c r="BX134" s="40" t="s">
        <v>348</v>
      </c>
      <c r="BY134" s="40" t="s">
        <v>348</v>
      </c>
      <c r="BZ134" s="41" t="s">
        <v>348</v>
      </c>
      <c r="CA134" s="42" t="s">
        <v>348</v>
      </c>
      <c r="CB134" s="40" t="s">
        <v>348</v>
      </c>
      <c r="CC134" s="40" t="s">
        <v>348</v>
      </c>
      <c r="CD134" s="40" t="s">
        <v>348</v>
      </c>
      <c r="CE134" s="40" t="s">
        <v>348</v>
      </c>
      <c r="CF134" s="40" t="s">
        <v>348</v>
      </c>
      <c r="CG134" s="40" t="s">
        <v>348</v>
      </c>
      <c r="CH134" s="40" t="s">
        <v>348</v>
      </c>
      <c r="CI134" s="40" t="s">
        <v>348</v>
      </c>
      <c r="CJ134" s="41" t="s">
        <v>348</v>
      </c>
      <c r="CK134" s="42" t="s">
        <v>348</v>
      </c>
      <c r="CL134" s="40" t="s">
        <v>348</v>
      </c>
      <c r="CM134" s="40" t="s">
        <v>348</v>
      </c>
      <c r="CN134" s="40" t="s">
        <v>348</v>
      </c>
      <c r="CO134" s="40" t="s">
        <v>348</v>
      </c>
      <c r="CP134" s="40" t="s">
        <v>348</v>
      </c>
      <c r="CQ134" s="40" t="s">
        <v>348</v>
      </c>
      <c r="CR134" s="40" t="s">
        <v>348</v>
      </c>
      <c r="CS134" s="40" t="s">
        <v>348</v>
      </c>
      <c r="CT134" s="44" t="s">
        <v>348</v>
      </c>
      <c r="CU134" s="32" t="s">
        <v>354</v>
      </c>
      <c r="CV134" s="47">
        <v>2</v>
      </c>
      <c r="CW134" s="47">
        <v>3</v>
      </c>
      <c r="CX134" s="47">
        <v>3</v>
      </c>
      <c r="CY134" s="55">
        <v>4</v>
      </c>
      <c r="CZ134" s="34" t="s">
        <v>354</v>
      </c>
      <c r="DA134" s="47">
        <f t="shared" si="77"/>
        <v>2</v>
      </c>
      <c r="DB134" s="47">
        <f t="shared" si="78"/>
        <v>6</v>
      </c>
      <c r="DC134" s="47">
        <f t="shared" si="79"/>
        <v>18</v>
      </c>
      <c r="DD134" s="179">
        <f t="shared" si="80"/>
        <v>72</v>
      </c>
      <c r="DE134" s="32">
        <v>300</v>
      </c>
      <c r="DF134" s="47">
        <v>450</v>
      </c>
      <c r="DG134" s="47">
        <v>900</v>
      </c>
      <c r="DH134" s="47">
        <v>1500</v>
      </c>
      <c r="DI134" s="55">
        <v>4500</v>
      </c>
      <c r="DJ134" s="174">
        <v>1</v>
      </c>
      <c r="DK134" s="49">
        <f t="shared" si="81"/>
        <v>0.75</v>
      </c>
      <c r="DL134" s="49">
        <f t="shared" si="82"/>
        <v>0.5</v>
      </c>
      <c r="DM134" s="49">
        <f t="shared" si="83"/>
        <v>0.27777777777777773</v>
      </c>
      <c r="DN134" s="56">
        <f t="shared" si="84"/>
        <v>0.20833333333333334</v>
      </c>
      <c r="DO134" s="45" t="s">
        <v>355</v>
      </c>
      <c r="DP134" s="31"/>
      <c r="DQ134" s="46">
        <v>4</v>
      </c>
      <c r="DR134" s="32">
        <v>38</v>
      </c>
      <c r="DS134" s="47">
        <v>62</v>
      </c>
      <c r="DT134" s="47">
        <v>30</v>
      </c>
      <c r="DU134" s="47">
        <v>17</v>
      </c>
      <c r="DV134" s="47">
        <v>25</v>
      </c>
      <c r="DW134" s="47">
        <v>85</v>
      </c>
      <c r="DX134" s="47">
        <v>22</v>
      </c>
      <c r="DY134" s="47">
        <v>28</v>
      </c>
      <c r="DZ134" s="48">
        <f t="shared" si="85"/>
        <v>55</v>
      </c>
      <c r="EA134" s="32">
        <f>RANK(DR134,$DR$9:$DR$350,0)</f>
        <v>217</v>
      </c>
      <c r="EB134" s="47">
        <f>RANK(DS134,$DS$9:$DS$350,0)</f>
        <v>58</v>
      </c>
      <c r="EC134" s="47">
        <f>RANK(DT134,$DT$9:$DT$350,0)</f>
        <v>143</v>
      </c>
      <c r="ED134" s="47">
        <f>RANK(DU134,$DU$9:$DU$350,0)</f>
        <v>219</v>
      </c>
      <c r="EE134" s="47">
        <f>RANK(DV134,$DV$9:$DV$350,0)</f>
        <v>91</v>
      </c>
      <c r="EF134" s="47">
        <f>RANK(DW134,$DW$9:$DW$350,0)</f>
        <v>4</v>
      </c>
      <c r="EG134" s="47">
        <f>RANK(DX134,$DX$9:$DX$350,0)</f>
        <v>204</v>
      </c>
      <c r="EH134" s="47">
        <f>RANK(DY134,$DY$9:$DY$350,0)</f>
        <v>178</v>
      </c>
      <c r="EI134" s="48">
        <f>RANK(DZ134,$DZ$9:$DZ$350,0)</f>
        <v>154</v>
      </c>
      <c r="EJ134" s="32">
        <f>COUNTIFS($DR$9:$DR$350,"&gt;"&amp;DR134,$DO$9:$DO$350,DO134)+1</f>
        <v>39</v>
      </c>
      <c r="EK134" s="47">
        <f>COUNTIFS($DS$9:$DS$350,"&gt;"&amp;DS134,$DO$9:$DO$350,DO134)+1</f>
        <v>22</v>
      </c>
      <c r="EL134" s="47">
        <f>COUNTIFS($DT$9:$DT$350,"&gt;"&amp;DT134,$DO$9:$DO$350,DO134)+1</f>
        <v>14</v>
      </c>
      <c r="EM134" s="47">
        <f>COUNTIFS($DU$9:$DU$350,"&gt;"&amp;DU134,$DO$9:$DO$350,DO134)+1</f>
        <v>39</v>
      </c>
      <c r="EN134" s="47">
        <f>COUNTIFS($DV$9:$DV$350,"&gt;"&amp;DV134,$DO$9:$DO$350,DO134)+1</f>
        <v>19</v>
      </c>
      <c r="EO134" s="47">
        <f>COUNTIFS($DW$9:$DW$350,"&gt;"&amp;DW134,$DO$9:$DO$350,DO134)+1</f>
        <v>4</v>
      </c>
      <c r="EP134" s="47">
        <f>COUNTIFS($DX$9:$DX$350,"&gt;"&amp;DX134,$DO$9:$DO$350,DO134)+1</f>
        <v>27</v>
      </c>
      <c r="EQ134" s="47">
        <f>COUNTIFS($DY$9:$DY$350,"&gt;"&amp;DY134,$DO$9:$DO$350,DO134)+1</f>
        <v>19</v>
      </c>
      <c r="ER134" s="48">
        <f>COUNTIFS($DZ$9:$DZ$350,"&gt;"&amp;DZ134,$DO$9:$DO$350,DO134)+1</f>
        <v>21</v>
      </c>
      <c r="ES134" s="164">
        <f t="shared" si="86"/>
        <v>0.61</v>
      </c>
      <c r="ET134" s="165">
        <f t="shared" si="87"/>
        <v>1</v>
      </c>
      <c r="EU134" s="165">
        <f t="shared" si="88"/>
        <v>0.48</v>
      </c>
      <c r="EV134" s="165">
        <f t="shared" si="89"/>
        <v>0.27</v>
      </c>
      <c r="EW134" s="165">
        <f t="shared" si="90"/>
        <v>0.4</v>
      </c>
      <c r="EX134" s="165">
        <f t="shared" si="91"/>
        <v>1.37</v>
      </c>
      <c r="EY134" s="165">
        <f t="shared" si="92"/>
        <v>0.35</v>
      </c>
      <c r="EZ134" s="165">
        <f t="shared" si="93"/>
        <v>0.45</v>
      </c>
      <c r="FA134" s="213">
        <f t="shared" si="94"/>
        <v>0.89</v>
      </c>
      <c r="FB134" s="164">
        <f>ROUND(((ES134-AVERAGE(ES$9:ES$350))/STDEVP(ES$9:ES$350)*10+50),2)</f>
        <v>36.28</v>
      </c>
      <c r="FC134" s="165">
        <f>ROUND(((ET134-AVERAGE(ET$9:ET$350))/STDEVP(ET$9:ET$350)*10+50),2)</f>
        <v>57.69</v>
      </c>
      <c r="FD134" s="165">
        <f>ROUND(((EU134-AVERAGE(EU$9:EU$350))/STDEVP(EU$9:EU$350)*10+50),2)</f>
        <v>46.1</v>
      </c>
      <c r="FE134" s="165">
        <f>ROUND(((EV134-AVERAGE(EV$9:EV$350))/STDEVP(EV$9:EV$350)*10+50),2)</f>
        <v>37.86</v>
      </c>
      <c r="FF134" s="165">
        <f>ROUND(((EW134-AVERAGE(EW$9:EW$350))/STDEVP(EW$9:EW$350)*10+50),2)</f>
        <v>50.16</v>
      </c>
      <c r="FG134" s="165">
        <f>ROUND(((EX134-AVERAGE(EX$9:EX$350))/STDEVP(EX$9:EX$350)*10+50),2)</f>
        <v>86.05</v>
      </c>
      <c r="FH134" s="165">
        <f>ROUND(((EY134-AVERAGE(EY$9:EY$350))/STDEVP(EY$9:EY$350)*10+50),2)</f>
        <v>41.27</v>
      </c>
      <c r="FI134" s="165">
        <f>ROUND(((EZ134-AVERAGE(EZ$9:EZ$350))/STDEVP(EZ$9:EZ$350)*10+50),2)</f>
        <v>44.49</v>
      </c>
      <c r="FJ134" s="166">
        <f>ROUND(((FA134-AVERAGE(FA$9:FA$350))/STDEVP(FA$9:FA$350)*10+50),2)</f>
        <v>46.98</v>
      </c>
      <c r="FK134" s="32">
        <f>RANK(FB134,$FB$9:$FB$350,0)</f>
        <v>290</v>
      </c>
      <c r="FL134" s="47">
        <f>RANK(FC134,$FC$9:$FC$350,0)</f>
        <v>71</v>
      </c>
      <c r="FM134" s="47">
        <f>RANK(FD134,$FD$9:$FD$350,0)</f>
        <v>190</v>
      </c>
      <c r="FN134" s="47">
        <f>RANK(FE134,$FE$9:$FE$350,0)</f>
        <v>287</v>
      </c>
      <c r="FO134" s="47">
        <f>RANK(FF134,$FF$9:$FF$350,0)</f>
        <v>92</v>
      </c>
      <c r="FP134" s="47">
        <f>RANK(FG134,$FG$9:$FG$350,0)</f>
        <v>6</v>
      </c>
      <c r="FQ134" s="47">
        <f>RANK(FH134,$FH$9:$FH$350,0)</f>
        <v>246</v>
      </c>
      <c r="FR134" s="47">
        <f>RANK(FI134,$FI$9:$FI$350,0)</f>
        <v>215</v>
      </c>
      <c r="FS134" s="48">
        <f>RANK(FJ134,$FJ$9:$FJ$350,0)</f>
        <v>169</v>
      </c>
      <c r="FT134" s="164">
        <f>ROUND(AVERAGEIF($DO$9:$DO$347,$DO134,$ES$9:$ES$347),2)</f>
        <v>0.95</v>
      </c>
      <c r="FU134" s="165">
        <f>ROUND(AVERAGEIF($DO$9:$DO$347,$DO134,$ET$9:$ET$347),2)</f>
        <v>0.99</v>
      </c>
      <c r="FV134" s="165">
        <f>ROUND(AVERAGEIF($DO$9:$DO$347,$DO134,$EU$9:$EU$347),2)</f>
        <v>0.44</v>
      </c>
      <c r="FW134" s="165">
        <f>ROUND(AVERAGEIF($DO$9:$DO$347,$DO134,$EV$9:$EV$347),2)</f>
        <v>0.45</v>
      </c>
      <c r="FX134" s="165">
        <f>ROUND(AVERAGEIF($DO$9:$DO$347,$DO134,$EW$9:$EW$347),2)</f>
        <v>0.36</v>
      </c>
      <c r="FY134" s="165">
        <f>ROUND(AVERAGEIF($DO$9:$DO$347,$DO134,$EX$9:$EX$347),2)</f>
        <v>0.84</v>
      </c>
      <c r="FZ134" s="165">
        <f>ROUND(AVERAGEIF($DO$9:$DO$347,$DO134,$EY$9:$EY$347),2)</f>
        <v>0.46</v>
      </c>
      <c r="GA134" s="165">
        <f>ROUND(AVERAGEIF($DO$9:$DO$347,$DO134,$EZ$9:$EZ$347),2)</f>
        <v>0.44</v>
      </c>
      <c r="GB134" s="166">
        <f>ROUND(AVERAGEIF($DO$9:$DO$347,$DO134,$FA$9:$FA$347),2)</f>
        <v>0.8</v>
      </c>
      <c r="GC134" s="239">
        <f t="shared" si="68"/>
        <v>-0.33999999999999997</v>
      </c>
      <c r="GD134" s="243">
        <f t="shared" si="69"/>
        <v>1.0000000000000009E-2</v>
      </c>
      <c r="GE134" s="243">
        <f t="shared" si="70"/>
        <v>3.999999999999998E-2</v>
      </c>
      <c r="GF134" s="243">
        <f t="shared" si="71"/>
        <v>-0.18</v>
      </c>
      <c r="GG134" s="243">
        <f t="shared" si="72"/>
        <v>4.0000000000000036E-2</v>
      </c>
      <c r="GH134" s="243">
        <f t="shared" si="73"/>
        <v>0.53000000000000014</v>
      </c>
      <c r="GI134" s="243">
        <f t="shared" si="74"/>
        <v>-0.11000000000000004</v>
      </c>
      <c r="GJ134" s="243">
        <f t="shared" si="75"/>
        <v>1.0000000000000009E-2</v>
      </c>
      <c r="GK134" s="244">
        <f t="shared" si="76"/>
        <v>8.9999999999999969E-2</v>
      </c>
      <c r="GL134" s="238">
        <f>COUNTIFS($ES$9:$ES$350,"&gt;"&amp;ES134,$DO$9:$DO$350,$DO134)+1</f>
        <v>52</v>
      </c>
      <c r="GM134" s="240">
        <f>COUNTIFS($ET$9:$ET$350,"&gt;"&amp;ET134,$DO$9:$DO$350,$DO134)+1</f>
        <v>22</v>
      </c>
      <c r="GN134" s="240">
        <f>COUNTIFS($EU$9:$EU$350,"&gt;"&amp;EU134,$DO$9:$DO$350,$DO134)+1</f>
        <v>15</v>
      </c>
      <c r="GO134" s="240">
        <f>COUNTIFS($EV$9:$EV$350,"&gt;"&amp;EV134,$DO$9:$DO$350,$DO134)+1</f>
        <v>52</v>
      </c>
      <c r="GP134" s="240">
        <f>COUNTIFS($EW$9:$EW$350,"&gt;"&amp;EW134,$DO$9:$DO$350,$DO134)+1</f>
        <v>17</v>
      </c>
      <c r="GQ134" s="240">
        <f>COUNTIFS($EX$9:$EX$350,"&gt;"&amp;EX134,$DO$9:$DO$350,$DO134)+1</f>
        <v>6</v>
      </c>
      <c r="GR134" s="240">
        <f>COUNTIFS($EY$9:$EY$350,"&gt;"&amp;EY134,$DO$9:$DO$350,$DO134)+1</f>
        <v>44</v>
      </c>
      <c r="GS134" s="240">
        <f>COUNTIFS($EZ$9:$EZ$350,"&gt;"&amp;EZ134,$DO$9:$DO$350,$DO134)+1</f>
        <v>22</v>
      </c>
      <c r="GT134" s="241">
        <f>COUNTIFS($FA$9:$FA$350,"&gt;"&amp;FA134,$DO$9:$DO$350,$DO134)+1</f>
        <v>14</v>
      </c>
      <c r="GU134" s="167"/>
      <c r="GV134" s="49"/>
      <c r="GW134" s="49"/>
      <c r="GX134" s="49"/>
      <c r="GY134" s="49"/>
      <c r="GZ134" s="50"/>
      <c r="HA134" s="51"/>
      <c r="HB134" s="52"/>
      <c r="HC134" s="53"/>
      <c r="HD134" s="49"/>
      <c r="HE134" s="49"/>
      <c r="HF134" s="49"/>
      <c r="HG134" s="49"/>
      <c r="HH134" s="49"/>
      <c r="HI134" s="49"/>
      <c r="HJ134" s="144"/>
      <c r="HK134" s="51"/>
      <c r="HL134" s="49"/>
      <c r="HM134" s="49"/>
      <c r="HN134" s="49"/>
      <c r="HO134" s="49"/>
      <c r="HP134" s="49"/>
      <c r="HQ134" s="49"/>
      <c r="HR134" s="150"/>
      <c r="HS134" s="53"/>
      <c r="HT134" s="49"/>
      <c r="HU134" s="49"/>
      <c r="HV134" s="49">
        <v>7.0000000000000007E-2</v>
      </c>
      <c r="HW134" s="49"/>
      <c r="HX134" s="49"/>
      <c r="HY134" s="49"/>
      <c r="HZ134" s="144"/>
      <c r="IA134" s="51"/>
      <c r="IB134" s="49"/>
      <c r="IC134" s="49"/>
      <c r="ID134" s="49"/>
      <c r="IE134" s="49"/>
      <c r="IF134" s="49"/>
      <c r="IG134" s="49"/>
      <c r="IH134" s="49"/>
      <c r="II134" s="49"/>
      <c r="IJ134" s="49"/>
      <c r="IK134" s="49"/>
      <c r="IL134" s="49"/>
      <c r="IM134" s="150"/>
      <c r="IN134" s="51">
        <v>0.05</v>
      </c>
      <c r="IO134" s="49"/>
      <c r="IP134" s="49"/>
      <c r="IQ134" s="49"/>
      <c r="IR134" s="150"/>
      <c r="IS134" s="53"/>
      <c r="IT134" s="49"/>
      <c r="IU134" s="49"/>
      <c r="IV134" s="49"/>
      <c r="IW134" s="49"/>
      <c r="IX134" s="156"/>
      <c r="IY134" s="49"/>
      <c r="IZ134" s="49"/>
      <c r="JA134" s="49"/>
      <c r="JB134" s="49"/>
      <c r="JC134" s="49"/>
      <c r="JD134" s="49"/>
      <c r="JE134" s="49"/>
      <c r="JF134" s="49"/>
      <c r="JG134" s="156"/>
      <c r="JH134" s="49"/>
      <c r="JI134" s="49"/>
      <c r="JJ134" s="49"/>
      <c r="JK134" s="49"/>
      <c r="JL134" s="49"/>
      <c r="JM134" s="49"/>
      <c r="JN134" s="144"/>
      <c r="JO134" s="54"/>
      <c r="JP134" s="55"/>
      <c r="JQ134" s="51"/>
      <c r="JR134" s="49"/>
      <c r="JS134" s="47"/>
      <c r="JT134" s="47"/>
      <c r="JU134" s="47"/>
      <c r="JV134" s="245"/>
      <c r="JW134" s="53"/>
      <c r="JX134" s="49"/>
      <c r="JY134" s="49"/>
      <c r="JZ134" s="49"/>
      <c r="KA134" s="144"/>
      <c r="KB134" s="51"/>
      <c r="KC134" s="49"/>
      <c r="KD134" s="49"/>
      <c r="KE134" s="49"/>
      <c r="KF134" s="49"/>
      <c r="KG134" s="49"/>
      <c r="KH134" s="49"/>
      <c r="KI134" s="49"/>
      <c r="KJ134" s="150"/>
      <c r="KK134" s="53"/>
      <c r="KL134" s="49"/>
      <c r="KM134" s="49"/>
      <c r="KN134" s="49"/>
      <c r="KO134" s="49"/>
      <c r="KP134" s="49"/>
      <c r="KQ134" s="49"/>
      <c r="KR134" s="49"/>
      <c r="KS134" s="49"/>
      <c r="KT134" s="49"/>
      <c r="KU134" s="49"/>
      <c r="KV134" s="49"/>
      <c r="KW134" s="156"/>
      <c r="KX134" s="156"/>
      <c r="KY134" s="156"/>
      <c r="KZ134" s="49"/>
      <c r="LA134" s="49"/>
      <c r="LB134" s="49"/>
      <c r="LC134" s="49"/>
      <c r="LD134" s="49"/>
      <c r="LE134" s="156"/>
      <c r="LF134" s="49"/>
      <c r="LG134" s="49"/>
      <c r="LH134" s="49"/>
      <c r="LI134" s="49"/>
      <c r="LJ134" s="49"/>
      <c r="LK134" s="49"/>
      <c r="LL134" s="49"/>
      <c r="LM134" s="49"/>
      <c r="LN134" s="156">
        <v>0.05</v>
      </c>
      <c r="LO134" s="49"/>
      <c r="LP134" s="49"/>
      <c r="LQ134" s="49"/>
      <c r="LR134" s="49"/>
      <c r="LS134" s="49"/>
      <c r="LT134" s="49"/>
      <c r="LU134" s="56"/>
      <c r="LV134" s="35" t="s">
        <v>582</v>
      </c>
      <c r="LW134" s="36" t="s">
        <v>584</v>
      </c>
      <c r="LX134" s="203"/>
      <c r="LY134" s="204"/>
      <c r="LZ134" s="193"/>
      <c r="MA134" s="5" t="s">
        <v>1</v>
      </c>
    </row>
    <row r="135" spans="1:339" ht="17.25" customHeight="1" x14ac:dyDescent="0.15">
      <c r="A135" s="181">
        <v>127</v>
      </c>
      <c r="B135" s="242" t="s">
        <v>584</v>
      </c>
      <c r="C135" s="37"/>
      <c r="D135" s="37"/>
      <c r="E135" s="38" t="s">
        <v>345</v>
      </c>
      <c r="F135" s="36">
        <v>62</v>
      </c>
      <c r="G135" s="36" t="s">
        <v>373</v>
      </c>
      <c r="H135" s="36" t="s">
        <v>481</v>
      </c>
      <c r="I135" s="39" t="s">
        <v>348</v>
      </c>
      <c r="J135" s="40" t="s">
        <v>348</v>
      </c>
      <c r="K135" s="40" t="s">
        <v>348</v>
      </c>
      <c r="L135" s="40" t="s">
        <v>348</v>
      </c>
      <c r="M135" s="40" t="s">
        <v>348</v>
      </c>
      <c r="N135" s="40" t="s">
        <v>348</v>
      </c>
      <c r="O135" s="40" t="s">
        <v>348</v>
      </c>
      <c r="P135" s="40" t="s">
        <v>348</v>
      </c>
      <c r="Q135" s="40" t="s">
        <v>348</v>
      </c>
      <c r="R135" s="41" t="s">
        <v>348</v>
      </c>
      <c r="S135" s="42" t="s">
        <v>348</v>
      </c>
      <c r="T135" s="40" t="s">
        <v>348</v>
      </c>
      <c r="U135" s="40" t="s">
        <v>348</v>
      </c>
      <c r="V135" s="40" t="s">
        <v>348</v>
      </c>
      <c r="W135" s="40" t="s">
        <v>348</v>
      </c>
      <c r="X135" s="40" t="s">
        <v>348</v>
      </c>
      <c r="Y135" s="40" t="s">
        <v>348</v>
      </c>
      <c r="Z135" s="40" t="s">
        <v>348</v>
      </c>
      <c r="AA135" s="40" t="s">
        <v>348</v>
      </c>
      <c r="AB135" s="41" t="s">
        <v>348</v>
      </c>
      <c r="AC135" s="42" t="s">
        <v>348</v>
      </c>
      <c r="AD135" s="40" t="s">
        <v>348</v>
      </c>
      <c r="AE135" s="40" t="s">
        <v>348</v>
      </c>
      <c r="AF135" s="40" t="s">
        <v>348</v>
      </c>
      <c r="AG135" s="40" t="s">
        <v>348</v>
      </c>
      <c r="AH135" s="40" t="s">
        <v>348</v>
      </c>
      <c r="AI135" s="40" t="s">
        <v>348</v>
      </c>
      <c r="AJ135" s="40" t="s">
        <v>348</v>
      </c>
      <c r="AK135" s="40" t="s">
        <v>348</v>
      </c>
      <c r="AL135" s="41" t="s">
        <v>348</v>
      </c>
      <c r="AM135" s="42" t="s">
        <v>348</v>
      </c>
      <c r="AN135" s="40" t="s">
        <v>348</v>
      </c>
      <c r="AO135" s="40" t="s">
        <v>348</v>
      </c>
      <c r="AP135" s="40" t="s">
        <v>348</v>
      </c>
      <c r="AQ135" s="40" t="s">
        <v>348</v>
      </c>
      <c r="AR135" s="40" t="s">
        <v>348</v>
      </c>
      <c r="AS135" s="40" t="s">
        <v>348</v>
      </c>
      <c r="AT135" s="40" t="s">
        <v>348</v>
      </c>
      <c r="AU135" s="40" t="s">
        <v>351</v>
      </c>
      <c r="AV135" s="41" t="s">
        <v>351</v>
      </c>
      <c r="AW135" s="42" t="s">
        <v>351</v>
      </c>
      <c r="AX135" s="40" t="s">
        <v>351</v>
      </c>
      <c r="AY135" s="40" t="s">
        <v>351</v>
      </c>
      <c r="AZ135" s="40" t="s">
        <v>351</v>
      </c>
      <c r="BA135" s="40" t="s">
        <v>351</v>
      </c>
      <c r="BB135" s="40" t="s">
        <v>348</v>
      </c>
      <c r="BC135" s="40" t="s">
        <v>348</v>
      </c>
      <c r="BD135" s="40" t="s">
        <v>348</v>
      </c>
      <c r="BE135" s="40" t="s">
        <v>348</v>
      </c>
      <c r="BF135" s="41" t="s">
        <v>348</v>
      </c>
      <c r="BG135" s="42" t="s">
        <v>348</v>
      </c>
      <c r="BH135" s="40" t="s">
        <v>348</v>
      </c>
      <c r="BI135" s="40" t="s">
        <v>348</v>
      </c>
      <c r="BJ135" s="40" t="s">
        <v>348</v>
      </c>
      <c r="BK135" s="40" t="s">
        <v>348</v>
      </c>
      <c r="BL135" s="40" t="s">
        <v>348</v>
      </c>
      <c r="BM135" s="40" t="s">
        <v>348</v>
      </c>
      <c r="BN135" s="40" t="s">
        <v>348</v>
      </c>
      <c r="BO135" s="40" t="s">
        <v>348</v>
      </c>
      <c r="BP135" s="41" t="s">
        <v>348</v>
      </c>
      <c r="BQ135" s="43" t="s">
        <v>348</v>
      </c>
      <c r="BR135" s="40" t="s">
        <v>348</v>
      </c>
      <c r="BS135" s="40" t="s">
        <v>348</v>
      </c>
      <c r="BT135" s="40" t="s">
        <v>348</v>
      </c>
      <c r="BU135" s="40" t="s">
        <v>348</v>
      </c>
      <c r="BV135" s="40" t="s">
        <v>348</v>
      </c>
      <c r="BW135" s="40" t="s">
        <v>348</v>
      </c>
      <c r="BX135" s="40" t="s">
        <v>348</v>
      </c>
      <c r="BY135" s="40" t="s">
        <v>348</v>
      </c>
      <c r="BZ135" s="41" t="s">
        <v>348</v>
      </c>
      <c r="CA135" s="42" t="s">
        <v>348</v>
      </c>
      <c r="CB135" s="40" t="s">
        <v>348</v>
      </c>
      <c r="CC135" s="40" t="s">
        <v>348</v>
      </c>
      <c r="CD135" s="40" t="s">
        <v>348</v>
      </c>
      <c r="CE135" s="40" t="s">
        <v>348</v>
      </c>
      <c r="CF135" s="40" t="s">
        <v>348</v>
      </c>
      <c r="CG135" s="40" t="s">
        <v>348</v>
      </c>
      <c r="CH135" s="40" t="s">
        <v>348</v>
      </c>
      <c r="CI135" s="40" t="s">
        <v>348</v>
      </c>
      <c r="CJ135" s="41" t="s">
        <v>348</v>
      </c>
      <c r="CK135" s="42" t="s">
        <v>348</v>
      </c>
      <c r="CL135" s="40" t="s">
        <v>348</v>
      </c>
      <c r="CM135" s="40" t="s">
        <v>348</v>
      </c>
      <c r="CN135" s="40" t="s">
        <v>348</v>
      </c>
      <c r="CO135" s="40" t="s">
        <v>348</v>
      </c>
      <c r="CP135" s="40" t="s">
        <v>348</v>
      </c>
      <c r="CQ135" s="40" t="s">
        <v>348</v>
      </c>
      <c r="CR135" s="40" t="s">
        <v>348</v>
      </c>
      <c r="CS135" s="40" t="s">
        <v>348</v>
      </c>
      <c r="CT135" s="44" t="s">
        <v>348</v>
      </c>
      <c r="CU135" s="32" t="s">
        <v>354</v>
      </c>
      <c r="CV135" s="47">
        <v>2</v>
      </c>
      <c r="CW135" s="47">
        <v>3</v>
      </c>
      <c r="CX135" s="47">
        <v>3</v>
      </c>
      <c r="CY135" s="55">
        <v>4</v>
      </c>
      <c r="CZ135" s="34" t="s">
        <v>354</v>
      </c>
      <c r="DA135" s="47">
        <f t="shared" si="77"/>
        <v>2</v>
      </c>
      <c r="DB135" s="47">
        <f t="shared" si="78"/>
        <v>6</v>
      </c>
      <c r="DC135" s="47">
        <f t="shared" si="79"/>
        <v>18</v>
      </c>
      <c r="DD135" s="179">
        <f t="shared" si="80"/>
        <v>72</v>
      </c>
      <c r="DE135" s="32">
        <v>300</v>
      </c>
      <c r="DF135" s="47">
        <v>450</v>
      </c>
      <c r="DG135" s="47">
        <v>900</v>
      </c>
      <c r="DH135" s="47">
        <v>1500</v>
      </c>
      <c r="DI135" s="55">
        <v>4500</v>
      </c>
      <c r="DJ135" s="174">
        <v>1</v>
      </c>
      <c r="DK135" s="49">
        <f t="shared" si="81"/>
        <v>0.75</v>
      </c>
      <c r="DL135" s="49">
        <f t="shared" si="82"/>
        <v>0.5</v>
      </c>
      <c r="DM135" s="49">
        <f t="shared" si="83"/>
        <v>0.27777777777777773</v>
      </c>
      <c r="DN135" s="56">
        <f t="shared" si="84"/>
        <v>0.20833333333333334</v>
      </c>
      <c r="DO135" s="45" t="s">
        <v>355</v>
      </c>
      <c r="DP135" s="31"/>
      <c r="DQ135" s="46">
        <v>4</v>
      </c>
      <c r="DR135" s="32">
        <v>75</v>
      </c>
      <c r="DS135" s="47">
        <v>78</v>
      </c>
      <c r="DT135" s="47">
        <v>30</v>
      </c>
      <c r="DU135" s="47">
        <v>23</v>
      </c>
      <c r="DV135" s="47">
        <v>13</v>
      </c>
      <c r="DW135" s="47">
        <v>47</v>
      </c>
      <c r="DX135" s="47">
        <v>19</v>
      </c>
      <c r="DY135" s="47">
        <v>28</v>
      </c>
      <c r="DZ135" s="48">
        <f t="shared" si="85"/>
        <v>43</v>
      </c>
      <c r="EA135" s="32">
        <f>RANK(DR135,$DR$9:$DR$350,0)</f>
        <v>83</v>
      </c>
      <c r="EB135" s="47">
        <f>RANK(DS135,$DS$9:$DS$350,0)</f>
        <v>28</v>
      </c>
      <c r="EC135" s="47">
        <f>RANK(DT135,$DT$9:$DT$350,0)</f>
        <v>143</v>
      </c>
      <c r="ED135" s="47">
        <f>RANK(DU135,$DU$9:$DU$350,0)</f>
        <v>174</v>
      </c>
      <c r="EE135" s="47">
        <f>RANK(DV135,$DV$9:$DV$350,0)</f>
        <v>175</v>
      </c>
      <c r="EF135" s="47">
        <f>RANK(DW135,$DW$9:$DW$350,0)</f>
        <v>27</v>
      </c>
      <c r="EG135" s="47">
        <f>RANK(DX135,$DX$9:$DX$350,0)</f>
        <v>223</v>
      </c>
      <c r="EH135" s="47">
        <f>RANK(DY135,$DY$9:$DY$350,0)</f>
        <v>178</v>
      </c>
      <c r="EI135" s="48">
        <f>RANK(DZ135,$DZ$9:$DZ$350,0)</f>
        <v>197</v>
      </c>
      <c r="EJ135" s="32">
        <f>COUNTIFS($DR$9:$DR$350,"&gt;"&amp;DR135,$DO$9:$DO$350,DO135)+1</f>
        <v>12</v>
      </c>
      <c r="EK135" s="47">
        <f>COUNTIFS($DS$9:$DS$350,"&gt;"&amp;DS135,$DO$9:$DO$350,DO135)+1</f>
        <v>9</v>
      </c>
      <c r="EL135" s="47">
        <f>COUNTIFS($DT$9:$DT$350,"&gt;"&amp;DT135,$DO$9:$DO$350,DO135)+1</f>
        <v>14</v>
      </c>
      <c r="EM135" s="47">
        <f>COUNTIFS($DU$9:$DU$350,"&gt;"&amp;DU135,$DO$9:$DO$350,DO135)+1</f>
        <v>29</v>
      </c>
      <c r="EN135" s="47">
        <f>COUNTIFS($DV$9:$DV$350,"&gt;"&amp;DV135,$DO$9:$DO$350,DO135)+1</f>
        <v>33</v>
      </c>
      <c r="EO135" s="47">
        <f>COUNTIFS($DW$9:$DW$350,"&gt;"&amp;DW135,$DO$9:$DO$350,DO135)+1</f>
        <v>27</v>
      </c>
      <c r="EP135" s="47">
        <f>COUNTIFS($DX$9:$DX$350,"&gt;"&amp;DX135,$DO$9:$DO$350,DO135)+1</f>
        <v>36</v>
      </c>
      <c r="EQ135" s="47">
        <f>COUNTIFS($DY$9:$DY$350,"&gt;"&amp;DY135,$DO$9:$DO$350,DO135)+1</f>
        <v>19</v>
      </c>
      <c r="ER135" s="48">
        <f>COUNTIFS($DZ$9:$DZ$350,"&gt;"&amp;DZ135,$DO$9:$DO$350,DO135)+1</f>
        <v>31</v>
      </c>
      <c r="ES135" s="164">
        <f t="shared" si="86"/>
        <v>1.21</v>
      </c>
      <c r="ET135" s="165">
        <f t="shared" si="87"/>
        <v>1.26</v>
      </c>
      <c r="EU135" s="165">
        <f t="shared" si="88"/>
        <v>0.48</v>
      </c>
      <c r="EV135" s="165">
        <f t="shared" si="89"/>
        <v>0.37</v>
      </c>
      <c r="EW135" s="165">
        <f t="shared" si="90"/>
        <v>0.21</v>
      </c>
      <c r="EX135" s="165">
        <f t="shared" si="91"/>
        <v>0.76</v>
      </c>
      <c r="EY135" s="165">
        <f t="shared" si="92"/>
        <v>0.31</v>
      </c>
      <c r="EZ135" s="165">
        <f t="shared" si="93"/>
        <v>0.45</v>
      </c>
      <c r="FA135" s="213">
        <f t="shared" si="94"/>
        <v>0.69</v>
      </c>
      <c r="FB135" s="164">
        <f>ROUND(((ES135-AVERAGE(ES$9:ES$350))/STDEVP(ES$9:ES$350)*10+50),2)</f>
        <v>58.44</v>
      </c>
      <c r="FC135" s="165">
        <f>ROUND(((ET135-AVERAGE(ET$9:ET$350))/STDEVP(ET$9:ET$350)*10+50),2)</f>
        <v>64.959999999999994</v>
      </c>
      <c r="FD135" s="165">
        <f>ROUND(((EU135-AVERAGE(EU$9:EU$350))/STDEVP(EU$9:EU$350)*10+50),2)</f>
        <v>46.1</v>
      </c>
      <c r="FE135" s="165">
        <f>ROUND(((EV135-AVERAGE(EV$9:EV$350))/STDEVP(EV$9:EV$350)*10+50),2)</f>
        <v>42.95</v>
      </c>
      <c r="FF135" s="165">
        <f>ROUND(((EW135-AVERAGE(EW$9:EW$350))/STDEVP(EW$9:EW$350)*10+50),2)</f>
        <v>43.7</v>
      </c>
      <c r="FG135" s="165">
        <f>ROUND(((EX135-AVERAGE(EX$9:EX$350))/STDEVP(EX$9:EX$350)*10+50),2)</f>
        <v>64.430000000000007</v>
      </c>
      <c r="FH135" s="165">
        <f>ROUND(((EY135-AVERAGE(EY$9:EY$350))/STDEVP(EY$9:EY$350)*10+50),2)</f>
        <v>40.06</v>
      </c>
      <c r="FI135" s="165">
        <f>ROUND(((EZ135-AVERAGE(EZ$9:EZ$350))/STDEVP(EZ$9:EZ$350)*10+50),2)</f>
        <v>44.49</v>
      </c>
      <c r="FJ135" s="166">
        <f>ROUND(((FA135-AVERAGE(FA$9:FA$350))/STDEVP(FA$9:FA$350)*10+50),2)</f>
        <v>39.869999999999997</v>
      </c>
      <c r="FK135" s="32">
        <f>RANK(FB135,$FB$9:$FB$350,0)</f>
        <v>66</v>
      </c>
      <c r="FL135" s="47">
        <f>RANK(FC135,$FC$9:$FC$350,0)</f>
        <v>28</v>
      </c>
      <c r="FM135" s="47">
        <f>RANK(FD135,$FD$9:$FD$350,0)</f>
        <v>190</v>
      </c>
      <c r="FN135" s="47">
        <f>RANK(FE135,$FE$9:$FE$350,0)</f>
        <v>251</v>
      </c>
      <c r="FO135" s="47">
        <f>RANK(FF135,$FF$9:$FF$350,0)</f>
        <v>231</v>
      </c>
      <c r="FP135" s="47">
        <f>RANK(FG135,$FG$9:$FG$350,0)</f>
        <v>27</v>
      </c>
      <c r="FQ135" s="47">
        <f>RANK(FH135,$FH$9:$FH$350,0)</f>
        <v>261</v>
      </c>
      <c r="FR135" s="47">
        <f>RANK(FI135,$FI$9:$FI$350,0)</f>
        <v>215</v>
      </c>
      <c r="FS135" s="48">
        <f>RANK(FJ135,$FJ$9:$FJ$350,0)</f>
        <v>286</v>
      </c>
      <c r="FT135" s="164">
        <f>ROUND(AVERAGEIF($DO$9:$DO$347,$DO135,$ES$9:$ES$347),2)</f>
        <v>0.95</v>
      </c>
      <c r="FU135" s="165">
        <f>ROUND(AVERAGEIF($DO$9:$DO$347,$DO135,$ET$9:$ET$347),2)</f>
        <v>0.99</v>
      </c>
      <c r="FV135" s="165">
        <f>ROUND(AVERAGEIF($DO$9:$DO$347,$DO135,$EU$9:$EU$347),2)</f>
        <v>0.44</v>
      </c>
      <c r="FW135" s="165">
        <f>ROUND(AVERAGEIF($DO$9:$DO$347,$DO135,$EV$9:$EV$347),2)</f>
        <v>0.45</v>
      </c>
      <c r="FX135" s="165">
        <f>ROUND(AVERAGEIF($DO$9:$DO$347,$DO135,$EW$9:$EW$347),2)</f>
        <v>0.36</v>
      </c>
      <c r="FY135" s="165">
        <f>ROUND(AVERAGEIF($DO$9:$DO$347,$DO135,$EX$9:$EX$347),2)</f>
        <v>0.84</v>
      </c>
      <c r="FZ135" s="165">
        <f>ROUND(AVERAGEIF($DO$9:$DO$347,$DO135,$EY$9:$EY$347),2)</f>
        <v>0.46</v>
      </c>
      <c r="GA135" s="165">
        <f>ROUND(AVERAGEIF($DO$9:$DO$347,$DO135,$EZ$9:$EZ$347),2)</f>
        <v>0.44</v>
      </c>
      <c r="GB135" s="166">
        <f>ROUND(AVERAGEIF($DO$9:$DO$347,$DO135,$FA$9:$FA$347),2)</f>
        <v>0.8</v>
      </c>
      <c r="GC135" s="239">
        <f t="shared" si="68"/>
        <v>0.26</v>
      </c>
      <c r="GD135" s="243">
        <f t="shared" si="69"/>
        <v>0.27</v>
      </c>
      <c r="GE135" s="243">
        <f t="shared" si="70"/>
        <v>3.999999999999998E-2</v>
      </c>
      <c r="GF135" s="243">
        <f t="shared" si="71"/>
        <v>-8.0000000000000016E-2</v>
      </c>
      <c r="GG135" s="243">
        <f t="shared" si="72"/>
        <v>-0.15</v>
      </c>
      <c r="GH135" s="243">
        <f t="shared" si="73"/>
        <v>-7.999999999999996E-2</v>
      </c>
      <c r="GI135" s="243">
        <f t="shared" si="74"/>
        <v>-0.15000000000000002</v>
      </c>
      <c r="GJ135" s="243">
        <f t="shared" si="75"/>
        <v>1.0000000000000009E-2</v>
      </c>
      <c r="GK135" s="244">
        <f t="shared" si="76"/>
        <v>-0.1100000000000001</v>
      </c>
      <c r="GL135" s="238">
        <f>COUNTIFS($ES$9:$ES$350,"&gt;"&amp;ES135,$DO$9:$DO$350,$DO135)+1</f>
        <v>11</v>
      </c>
      <c r="GM135" s="240">
        <f>COUNTIFS($ET$9:$ET$350,"&gt;"&amp;ET135,$DO$9:$DO$350,$DO135)+1</f>
        <v>8</v>
      </c>
      <c r="GN135" s="240">
        <f>COUNTIFS($EU$9:$EU$350,"&gt;"&amp;EU135,$DO$9:$DO$350,$DO135)+1</f>
        <v>15</v>
      </c>
      <c r="GO135" s="240">
        <f>COUNTIFS($EV$9:$EV$350,"&gt;"&amp;EV135,$DO$9:$DO$350,$DO135)+1</f>
        <v>41</v>
      </c>
      <c r="GP135" s="240">
        <f>COUNTIFS($EW$9:$EW$350,"&gt;"&amp;EW135,$DO$9:$DO$350,$DO135)+1</f>
        <v>53</v>
      </c>
      <c r="GQ135" s="240">
        <f>COUNTIFS($EX$9:$EX$350,"&gt;"&amp;EX135,$DO$9:$DO$350,$DO135)+1</f>
        <v>25</v>
      </c>
      <c r="GR135" s="240">
        <f>COUNTIFS($EY$9:$EY$350,"&gt;"&amp;EY135,$DO$9:$DO$350,$DO135)+1</f>
        <v>49</v>
      </c>
      <c r="GS135" s="240">
        <f>COUNTIFS($EZ$9:$EZ$350,"&gt;"&amp;EZ135,$DO$9:$DO$350,$DO135)+1</f>
        <v>22</v>
      </c>
      <c r="GT135" s="241">
        <f>COUNTIFS($FA$9:$FA$350,"&gt;"&amp;FA135,$DO$9:$DO$350,$DO135)+1</f>
        <v>36</v>
      </c>
      <c r="GU135" s="167"/>
      <c r="GV135" s="49"/>
      <c r="GW135" s="49"/>
      <c r="GX135" s="49"/>
      <c r="GY135" s="49"/>
      <c r="GZ135" s="50"/>
      <c r="HA135" s="51"/>
      <c r="HB135" s="52"/>
      <c r="HC135" s="53"/>
      <c r="HD135" s="49"/>
      <c r="HE135" s="49"/>
      <c r="HF135" s="49"/>
      <c r="HG135" s="49"/>
      <c r="HH135" s="49"/>
      <c r="HI135" s="49"/>
      <c r="HJ135" s="144"/>
      <c r="HK135" s="51"/>
      <c r="HL135" s="49"/>
      <c r="HM135" s="49"/>
      <c r="HN135" s="49"/>
      <c r="HO135" s="49"/>
      <c r="HP135" s="49"/>
      <c r="HQ135" s="49"/>
      <c r="HR135" s="150"/>
      <c r="HS135" s="53"/>
      <c r="HT135" s="49"/>
      <c r="HU135" s="49"/>
      <c r="HV135" s="49">
        <v>0.05</v>
      </c>
      <c r="HW135" s="49"/>
      <c r="HX135" s="49"/>
      <c r="HY135" s="49"/>
      <c r="HZ135" s="144"/>
      <c r="IA135" s="51"/>
      <c r="IB135" s="49"/>
      <c r="IC135" s="49"/>
      <c r="ID135" s="49"/>
      <c r="IE135" s="49"/>
      <c r="IF135" s="49"/>
      <c r="IG135" s="49"/>
      <c r="IH135" s="49"/>
      <c r="II135" s="49"/>
      <c r="IJ135" s="49"/>
      <c r="IK135" s="49"/>
      <c r="IL135" s="49"/>
      <c r="IM135" s="150"/>
      <c r="IN135" s="51">
        <v>7.0000000000000007E-2</v>
      </c>
      <c r="IO135" s="49"/>
      <c r="IP135" s="49"/>
      <c r="IQ135" s="49"/>
      <c r="IR135" s="150"/>
      <c r="IS135" s="53"/>
      <c r="IT135" s="49"/>
      <c r="IU135" s="49"/>
      <c r="IV135" s="49"/>
      <c r="IW135" s="49"/>
      <c r="IX135" s="156"/>
      <c r="IY135" s="49"/>
      <c r="IZ135" s="49"/>
      <c r="JA135" s="49"/>
      <c r="JB135" s="49"/>
      <c r="JC135" s="49"/>
      <c r="JD135" s="49"/>
      <c r="JE135" s="49"/>
      <c r="JF135" s="49"/>
      <c r="JG135" s="156"/>
      <c r="JH135" s="49"/>
      <c r="JI135" s="49"/>
      <c r="JJ135" s="49"/>
      <c r="JK135" s="49"/>
      <c r="JL135" s="49"/>
      <c r="JM135" s="49"/>
      <c r="JN135" s="144"/>
      <c r="JO135" s="54"/>
      <c r="JP135" s="55"/>
      <c r="JQ135" s="51"/>
      <c r="JR135" s="49"/>
      <c r="JS135" s="47"/>
      <c r="JT135" s="47"/>
      <c r="JU135" s="47"/>
      <c r="JV135" s="245"/>
      <c r="JW135" s="53"/>
      <c r="JX135" s="49"/>
      <c r="JY135" s="49"/>
      <c r="JZ135" s="49"/>
      <c r="KA135" s="144"/>
      <c r="KB135" s="51"/>
      <c r="KC135" s="49"/>
      <c r="KD135" s="49"/>
      <c r="KE135" s="49"/>
      <c r="KF135" s="49"/>
      <c r="KG135" s="49"/>
      <c r="KH135" s="49"/>
      <c r="KI135" s="49"/>
      <c r="KJ135" s="150"/>
      <c r="KK135" s="53"/>
      <c r="KL135" s="49"/>
      <c r="KM135" s="49"/>
      <c r="KN135" s="49"/>
      <c r="KO135" s="49"/>
      <c r="KP135" s="49"/>
      <c r="KQ135" s="49"/>
      <c r="KR135" s="49"/>
      <c r="KS135" s="49"/>
      <c r="KT135" s="49"/>
      <c r="KU135" s="49"/>
      <c r="KV135" s="49"/>
      <c r="KW135" s="156"/>
      <c r="KX135" s="156"/>
      <c r="KY135" s="156"/>
      <c r="KZ135" s="49"/>
      <c r="LA135" s="49"/>
      <c r="LB135" s="49">
        <v>0.05</v>
      </c>
      <c r="LC135" s="49"/>
      <c r="LD135" s="49"/>
      <c r="LE135" s="156"/>
      <c r="LF135" s="49"/>
      <c r="LG135" s="49"/>
      <c r="LH135" s="49"/>
      <c r="LI135" s="49"/>
      <c r="LJ135" s="49"/>
      <c r="LK135" s="49"/>
      <c r="LL135" s="49"/>
      <c r="LM135" s="49"/>
      <c r="LN135" s="156"/>
      <c r="LO135" s="49"/>
      <c r="LP135" s="49"/>
      <c r="LQ135" s="49"/>
      <c r="LR135" s="49"/>
      <c r="LS135" s="49"/>
      <c r="LT135" s="49"/>
      <c r="LU135" s="56"/>
      <c r="LV135" s="35" t="s">
        <v>583</v>
      </c>
      <c r="LW135" s="36" t="s">
        <v>585</v>
      </c>
      <c r="LX135" s="203"/>
      <c r="LY135" s="204"/>
      <c r="LZ135" s="193"/>
      <c r="MA135" s="5" t="s">
        <v>1</v>
      </c>
    </row>
    <row r="136" spans="1:339" ht="17.25" customHeight="1" x14ac:dyDescent="0.15">
      <c r="A136" s="181">
        <v>128</v>
      </c>
      <c r="B136" s="242" t="s">
        <v>585</v>
      </c>
      <c r="C136" s="37"/>
      <c r="D136" s="37"/>
      <c r="E136" s="38" t="s">
        <v>345</v>
      </c>
      <c r="F136" s="36">
        <v>32</v>
      </c>
      <c r="G136" s="36" t="s">
        <v>373</v>
      </c>
      <c r="H136" s="36" t="s">
        <v>481</v>
      </c>
      <c r="I136" s="39" t="s">
        <v>348</v>
      </c>
      <c r="J136" s="40" t="s">
        <v>348</v>
      </c>
      <c r="K136" s="40" t="s">
        <v>348</v>
      </c>
      <c r="L136" s="40" t="s">
        <v>348</v>
      </c>
      <c r="M136" s="40" t="s">
        <v>348</v>
      </c>
      <c r="N136" s="40" t="s">
        <v>348</v>
      </c>
      <c r="O136" s="40" t="s">
        <v>348</v>
      </c>
      <c r="P136" s="40" t="s">
        <v>348</v>
      </c>
      <c r="Q136" s="40" t="s">
        <v>348</v>
      </c>
      <c r="R136" s="41" t="s">
        <v>348</v>
      </c>
      <c r="S136" s="42" t="s">
        <v>348</v>
      </c>
      <c r="T136" s="40" t="s">
        <v>348</v>
      </c>
      <c r="U136" s="40" t="s">
        <v>348</v>
      </c>
      <c r="V136" s="40" t="s">
        <v>348</v>
      </c>
      <c r="W136" s="40" t="s">
        <v>348</v>
      </c>
      <c r="X136" s="40" t="s">
        <v>348</v>
      </c>
      <c r="Y136" s="40" t="s">
        <v>348</v>
      </c>
      <c r="Z136" s="40" t="s">
        <v>348</v>
      </c>
      <c r="AA136" s="40" t="s">
        <v>348</v>
      </c>
      <c r="AB136" s="41" t="s">
        <v>348</v>
      </c>
      <c r="AC136" s="42" t="s">
        <v>348</v>
      </c>
      <c r="AD136" s="40" t="s">
        <v>348</v>
      </c>
      <c r="AE136" s="40" t="s">
        <v>348</v>
      </c>
      <c r="AF136" s="40" t="s">
        <v>348</v>
      </c>
      <c r="AG136" s="40" t="s">
        <v>348</v>
      </c>
      <c r="AH136" s="40" t="s">
        <v>348</v>
      </c>
      <c r="AI136" s="40" t="s">
        <v>348</v>
      </c>
      <c r="AJ136" s="40" t="s">
        <v>348</v>
      </c>
      <c r="AK136" s="40" t="s">
        <v>348</v>
      </c>
      <c r="AL136" s="41" t="s">
        <v>348</v>
      </c>
      <c r="AM136" s="42" t="s">
        <v>348</v>
      </c>
      <c r="AN136" s="40" t="s">
        <v>348</v>
      </c>
      <c r="AO136" s="40" t="s">
        <v>348</v>
      </c>
      <c r="AP136" s="40" t="s">
        <v>348</v>
      </c>
      <c r="AQ136" s="40" t="s">
        <v>348</v>
      </c>
      <c r="AR136" s="40" t="s">
        <v>348</v>
      </c>
      <c r="AS136" s="40" t="s">
        <v>348</v>
      </c>
      <c r="AT136" s="40" t="s">
        <v>348</v>
      </c>
      <c r="AU136" s="40" t="s">
        <v>351</v>
      </c>
      <c r="AV136" s="41" t="s">
        <v>351</v>
      </c>
      <c r="AW136" s="42" t="s">
        <v>351</v>
      </c>
      <c r="AX136" s="40" t="s">
        <v>351</v>
      </c>
      <c r="AY136" s="40" t="s">
        <v>351</v>
      </c>
      <c r="AZ136" s="40" t="s">
        <v>351</v>
      </c>
      <c r="BA136" s="40" t="s">
        <v>351</v>
      </c>
      <c r="BB136" s="40" t="s">
        <v>348</v>
      </c>
      <c r="BC136" s="40" t="s">
        <v>348</v>
      </c>
      <c r="BD136" s="40" t="s">
        <v>348</v>
      </c>
      <c r="BE136" s="40" t="s">
        <v>348</v>
      </c>
      <c r="BF136" s="41" t="s">
        <v>348</v>
      </c>
      <c r="BG136" s="42" t="s">
        <v>348</v>
      </c>
      <c r="BH136" s="40" t="s">
        <v>348</v>
      </c>
      <c r="BI136" s="40" t="s">
        <v>348</v>
      </c>
      <c r="BJ136" s="40" t="s">
        <v>348</v>
      </c>
      <c r="BK136" s="40" t="s">
        <v>348</v>
      </c>
      <c r="BL136" s="40" t="s">
        <v>348</v>
      </c>
      <c r="BM136" s="40" t="s">
        <v>348</v>
      </c>
      <c r="BN136" s="40" t="s">
        <v>348</v>
      </c>
      <c r="BO136" s="40" t="s">
        <v>348</v>
      </c>
      <c r="BP136" s="41" t="s">
        <v>348</v>
      </c>
      <c r="BQ136" s="43" t="s">
        <v>348</v>
      </c>
      <c r="BR136" s="40" t="s">
        <v>348</v>
      </c>
      <c r="BS136" s="40" t="s">
        <v>348</v>
      </c>
      <c r="BT136" s="40" t="s">
        <v>348</v>
      </c>
      <c r="BU136" s="40" t="s">
        <v>348</v>
      </c>
      <c r="BV136" s="40" t="s">
        <v>348</v>
      </c>
      <c r="BW136" s="40" t="s">
        <v>348</v>
      </c>
      <c r="BX136" s="40" t="s">
        <v>348</v>
      </c>
      <c r="BY136" s="40" t="s">
        <v>348</v>
      </c>
      <c r="BZ136" s="41" t="s">
        <v>348</v>
      </c>
      <c r="CA136" s="42" t="s">
        <v>348</v>
      </c>
      <c r="CB136" s="40" t="s">
        <v>348</v>
      </c>
      <c r="CC136" s="40" t="s">
        <v>348</v>
      </c>
      <c r="CD136" s="40" t="s">
        <v>348</v>
      </c>
      <c r="CE136" s="40" t="s">
        <v>348</v>
      </c>
      <c r="CF136" s="40" t="s">
        <v>348</v>
      </c>
      <c r="CG136" s="40" t="s">
        <v>348</v>
      </c>
      <c r="CH136" s="40" t="s">
        <v>348</v>
      </c>
      <c r="CI136" s="40" t="s">
        <v>348</v>
      </c>
      <c r="CJ136" s="41" t="s">
        <v>348</v>
      </c>
      <c r="CK136" s="42" t="s">
        <v>348</v>
      </c>
      <c r="CL136" s="40" t="s">
        <v>348</v>
      </c>
      <c r="CM136" s="40" t="s">
        <v>348</v>
      </c>
      <c r="CN136" s="40" t="s">
        <v>348</v>
      </c>
      <c r="CO136" s="40" t="s">
        <v>348</v>
      </c>
      <c r="CP136" s="40" t="s">
        <v>348</v>
      </c>
      <c r="CQ136" s="40" t="s">
        <v>348</v>
      </c>
      <c r="CR136" s="40" t="s">
        <v>348</v>
      </c>
      <c r="CS136" s="40" t="s">
        <v>348</v>
      </c>
      <c r="CT136" s="44" t="s">
        <v>348</v>
      </c>
      <c r="CU136" s="32" t="s">
        <v>354</v>
      </c>
      <c r="CV136" s="47">
        <v>2</v>
      </c>
      <c r="CW136" s="47">
        <v>3</v>
      </c>
      <c r="CX136" s="47">
        <v>3</v>
      </c>
      <c r="CY136" s="55">
        <v>4</v>
      </c>
      <c r="CZ136" s="34" t="s">
        <v>354</v>
      </c>
      <c r="DA136" s="47">
        <f t="shared" si="77"/>
        <v>2</v>
      </c>
      <c r="DB136" s="47">
        <f t="shared" si="78"/>
        <v>6</v>
      </c>
      <c r="DC136" s="47">
        <f t="shared" si="79"/>
        <v>18</v>
      </c>
      <c r="DD136" s="179">
        <f t="shared" si="80"/>
        <v>72</v>
      </c>
      <c r="DE136" s="32">
        <v>300</v>
      </c>
      <c r="DF136" s="47">
        <v>450</v>
      </c>
      <c r="DG136" s="47">
        <v>900</v>
      </c>
      <c r="DH136" s="47">
        <v>1500</v>
      </c>
      <c r="DI136" s="55">
        <v>4500</v>
      </c>
      <c r="DJ136" s="174">
        <v>1</v>
      </c>
      <c r="DK136" s="49">
        <f t="shared" si="81"/>
        <v>0.75</v>
      </c>
      <c r="DL136" s="49">
        <f t="shared" si="82"/>
        <v>0.5</v>
      </c>
      <c r="DM136" s="49">
        <f t="shared" si="83"/>
        <v>0.27777777777777773</v>
      </c>
      <c r="DN136" s="56">
        <f t="shared" si="84"/>
        <v>0.20833333333333334</v>
      </c>
      <c r="DO136" s="45" t="s">
        <v>350</v>
      </c>
      <c r="DP136" s="31"/>
      <c r="DQ136" s="46">
        <v>4</v>
      </c>
      <c r="DR136" s="32">
        <v>29</v>
      </c>
      <c r="DS136" s="47">
        <v>9</v>
      </c>
      <c r="DT136" s="47">
        <v>35</v>
      </c>
      <c r="DU136" s="47">
        <v>18</v>
      </c>
      <c r="DV136" s="47">
        <v>8</v>
      </c>
      <c r="DW136" s="47">
        <v>5</v>
      </c>
      <c r="DX136" s="47">
        <v>5</v>
      </c>
      <c r="DY136" s="47">
        <v>4</v>
      </c>
      <c r="DZ136" s="48">
        <f t="shared" si="85"/>
        <v>43</v>
      </c>
      <c r="EA136" s="32">
        <f>RANK(DR136,$DR$9:$DR$350,0)</f>
        <v>253</v>
      </c>
      <c r="EB136" s="47">
        <f>RANK(DS136,$DS$9:$DS$350,0)</f>
        <v>293</v>
      </c>
      <c r="EC136" s="47">
        <f>RANK(DT136,$DT$9:$DT$350,0)</f>
        <v>119</v>
      </c>
      <c r="ED136" s="47">
        <f>RANK(DU136,$DU$9:$DU$350,0)</f>
        <v>208</v>
      </c>
      <c r="EE136" s="47">
        <f>RANK(DV136,$DV$9:$DV$350,0)</f>
        <v>247</v>
      </c>
      <c r="EF136" s="47">
        <f>RANK(DW136,$DW$9:$DW$350,0)</f>
        <v>274</v>
      </c>
      <c r="EG136" s="47">
        <f>RANK(DX136,$DX$9:$DX$350,0)</f>
        <v>302</v>
      </c>
      <c r="EH136" s="47">
        <f>RANK(DY136,$DY$9:$DY$350,0)</f>
        <v>299</v>
      </c>
      <c r="EI136" s="48">
        <f>RANK(DZ136,$DZ$9:$DZ$350,0)</f>
        <v>197</v>
      </c>
      <c r="EJ136" s="32">
        <f>COUNTIFS($DR$9:$DR$350,"&gt;"&amp;DR136,$DO$9:$DO$350,DO136)+1</f>
        <v>59</v>
      </c>
      <c r="EK136" s="47">
        <f>COUNTIFS($DS$9:$DS$350,"&gt;"&amp;DS136,$DO$9:$DO$350,DO136)+1</f>
        <v>60</v>
      </c>
      <c r="EL136" s="47">
        <f>COUNTIFS($DT$9:$DT$350,"&gt;"&amp;DT136,$DO$9:$DO$350,DO136)+1</f>
        <v>32</v>
      </c>
      <c r="EM136" s="47">
        <f>COUNTIFS($DU$9:$DU$350,"&gt;"&amp;DU136,$DO$9:$DO$350,DO136)+1</f>
        <v>56</v>
      </c>
      <c r="EN136" s="47">
        <f>COUNTIFS($DV$9:$DV$350,"&gt;"&amp;DV136,$DO$9:$DO$350,DO136)+1</f>
        <v>50</v>
      </c>
      <c r="EO136" s="47">
        <f>COUNTIFS($DW$9:$DW$350,"&gt;"&amp;DW136,$DO$9:$DO$350,DO136)+1</f>
        <v>52</v>
      </c>
      <c r="EP136" s="47">
        <f>COUNTIFS($DX$9:$DX$350,"&gt;"&amp;DX136,$DO$9:$DO$350,DO136)+1</f>
        <v>57</v>
      </c>
      <c r="EQ136" s="47">
        <f>COUNTIFS($DY$9:$DY$350,"&gt;"&amp;DY136,$DO$9:$DO$350,DO136)+1</f>
        <v>52</v>
      </c>
      <c r="ER136" s="48">
        <f>COUNTIFS($DZ$9:$DZ$350,"&gt;"&amp;DZ136,$DO$9:$DO$350,DO136)+1</f>
        <v>38</v>
      </c>
      <c r="ES136" s="164">
        <f t="shared" si="86"/>
        <v>0.91</v>
      </c>
      <c r="ET136" s="165">
        <f t="shared" si="87"/>
        <v>0.28000000000000003</v>
      </c>
      <c r="EU136" s="165">
        <f t="shared" si="88"/>
        <v>1.0900000000000001</v>
      </c>
      <c r="EV136" s="165">
        <f t="shared" si="89"/>
        <v>0.56000000000000005</v>
      </c>
      <c r="EW136" s="165">
        <f t="shared" si="90"/>
        <v>0.25</v>
      </c>
      <c r="EX136" s="165">
        <f t="shared" si="91"/>
        <v>0.16</v>
      </c>
      <c r="EY136" s="165">
        <f t="shared" si="92"/>
        <v>0.16</v>
      </c>
      <c r="EZ136" s="165">
        <f t="shared" si="93"/>
        <v>0.13</v>
      </c>
      <c r="FA136" s="213">
        <f t="shared" si="94"/>
        <v>1.34</v>
      </c>
      <c r="FB136" s="164">
        <f>ROUND(((ES136-AVERAGE(ES$9:ES$350))/STDEVP(ES$9:ES$350)*10+50),2)</f>
        <v>47.36</v>
      </c>
      <c r="FC136" s="165">
        <f>ROUND(((ET136-AVERAGE(ET$9:ET$350))/STDEVP(ET$9:ET$350)*10+50),2)</f>
        <v>37.56</v>
      </c>
      <c r="FD136" s="165">
        <f>ROUND(((EU136-AVERAGE(EU$9:EU$350))/STDEVP(EU$9:EU$350)*10+50),2)</f>
        <v>69.91</v>
      </c>
      <c r="FE136" s="165">
        <f>ROUND(((EV136-AVERAGE(EV$9:EV$350))/STDEVP(EV$9:EV$350)*10+50),2)</f>
        <v>52.62</v>
      </c>
      <c r="FF136" s="165">
        <f>ROUND(((EW136-AVERAGE(EW$9:EW$350))/STDEVP(EW$9:EW$350)*10+50),2)</f>
        <v>45.06</v>
      </c>
      <c r="FG136" s="165">
        <f>ROUND(((EX136-AVERAGE(EX$9:EX$350))/STDEVP(EX$9:EX$350)*10+50),2)</f>
        <v>43.16</v>
      </c>
      <c r="FH136" s="165">
        <f>ROUND(((EY136-AVERAGE(EY$9:EY$350))/STDEVP(EY$9:EY$350)*10+50),2)</f>
        <v>35.56</v>
      </c>
      <c r="FI136" s="165">
        <f>ROUND(((EZ136-AVERAGE(EZ$9:EZ$350))/STDEVP(EZ$9:EZ$350)*10+50),2)</f>
        <v>34.9</v>
      </c>
      <c r="FJ136" s="166">
        <f>ROUND(((FA136-AVERAGE(FA$9:FA$350))/STDEVP(FA$9:FA$350)*10+50),2)</f>
        <v>62.98</v>
      </c>
      <c r="FK136" s="32">
        <f>RANK(FB136,$FB$9:$FB$350,0)</f>
        <v>190</v>
      </c>
      <c r="FL136" s="47">
        <f>RANK(FC136,$FC$9:$FC$350,0)</f>
        <v>308</v>
      </c>
      <c r="FM136" s="47">
        <f>RANK(FD136,$FD$9:$FD$350,0)</f>
        <v>14</v>
      </c>
      <c r="FN136" s="47">
        <f>RANK(FE136,$FE$9:$FE$350,0)</f>
        <v>101</v>
      </c>
      <c r="FO136" s="47">
        <f>RANK(FF136,$FF$9:$FF$350,0)</f>
        <v>197</v>
      </c>
      <c r="FP136" s="47">
        <f>RANK(FG136,$FG$9:$FG$350,0)</f>
        <v>247</v>
      </c>
      <c r="FQ136" s="47">
        <f>RANK(FH136,$FH$9:$FH$350,0)</f>
        <v>305</v>
      </c>
      <c r="FR136" s="47">
        <f>RANK(FI136,$FI$9:$FI$350,0)</f>
        <v>303</v>
      </c>
      <c r="FS136" s="48">
        <f>RANK(FJ136,$FJ$9:$FJ$350,0)</f>
        <v>27</v>
      </c>
      <c r="FT136" s="164">
        <f>ROUND(AVERAGEIF($DO$9:$DO$347,$DO136,$ES$9:$ES$347),2)</f>
        <v>1.1599999999999999</v>
      </c>
      <c r="FU136" s="165">
        <f>ROUND(AVERAGEIF($DO$9:$DO$347,$DO136,$ET$9:$ET$347),2)</f>
        <v>0.45</v>
      </c>
      <c r="FV136" s="165">
        <f>ROUND(AVERAGEIF($DO$9:$DO$347,$DO136,$EU$9:$EU$347),2)</f>
        <v>0.66</v>
      </c>
      <c r="FW136" s="165">
        <f>ROUND(AVERAGEIF($DO$9:$DO$347,$DO136,$EV$9:$EV$347),2)</f>
        <v>0.73</v>
      </c>
      <c r="FX136" s="165">
        <f>ROUND(AVERAGEIF($DO$9:$DO$347,$DO136,$EW$9:$EW$347),2)</f>
        <v>0.26</v>
      </c>
      <c r="FY136" s="165">
        <f>ROUND(AVERAGEIF($DO$9:$DO$347,$DO136,$EX$9:$EX$347),2)</f>
        <v>0.2</v>
      </c>
      <c r="FZ136" s="165">
        <f>ROUND(AVERAGEIF($DO$9:$DO$347,$DO136,$EY$9:$EY$347),2)</f>
        <v>0.28000000000000003</v>
      </c>
      <c r="GA136" s="165">
        <f>ROUND(AVERAGEIF($DO$9:$DO$347,$DO136,$EZ$9:$EZ$347),2)</f>
        <v>0.23</v>
      </c>
      <c r="GB136" s="166">
        <f>ROUND(AVERAGEIF($DO$9:$DO$347,$DO136,$FA$9:$FA$347),2)</f>
        <v>0.92</v>
      </c>
      <c r="GC136" s="239">
        <f t="shared" si="68"/>
        <v>-0.24999999999999989</v>
      </c>
      <c r="GD136" s="243">
        <f t="shared" si="69"/>
        <v>-0.16999999999999998</v>
      </c>
      <c r="GE136" s="243">
        <f t="shared" si="70"/>
        <v>0.43000000000000005</v>
      </c>
      <c r="GF136" s="243">
        <f t="shared" si="71"/>
        <v>-0.16999999999999993</v>
      </c>
      <c r="GG136" s="243">
        <f t="shared" si="72"/>
        <v>-1.0000000000000009E-2</v>
      </c>
      <c r="GH136" s="243">
        <f t="shared" si="73"/>
        <v>-4.0000000000000008E-2</v>
      </c>
      <c r="GI136" s="243">
        <f t="shared" si="74"/>
        <v>-0.12000000000000002</v>
      </c>
      <c r="GJ136" s="243">
        <f t="shared" si="75"/>
        <v>-0.1</v>
      </c>
      <c r="GK136" s="244">
        <f t="shared" si="76"/>
        <v>0.42000000000000004</v>
      </c>
      <c r="GL136" s="238">
        <f>COUNTIFS($ES$9:$ES$350,"&gt;"&amp;ES136,$DO$9:$DO$350,$DO136)+1</f>
        <v>58</v>
      </c>
      <c r="GM136" s="240">
        <f>COUNTIFS($ET$9:$ET$350,"&gt;"&amp;ET136,$DO$9:$DO$350,$DO136)+1</f>
        <v>61</v>
      </c>
      <c r="GN136" s="240">
        <f>COUNTIFS($EU$9:$EU$350,"&gt;"&amp;EU136,$DO$9:$DO$350,$DO136)+1</f>
        <v>4</v>
      </c>
      <c r="GO136" s="240">
        <f>COUNTIFS($EV$9:$EV$350,"&gt;"&amp;EV136,$DO$9:$DO$350,$DO136)+1</f>
        <v>55</v>
      </c>
      <c r="GP136" s="240">
        <f>COUNTIFS($EW$9:$EW$350,"&gt;"&amp;EW136,$DO$9:$DO$350,$DO136)+1</f>
        <v>27</v>
      </c>
      <c r="GQ136" s="240">
        <f>COUNTIFS($EX$9:$EX$350,"&gt;"&amp;EX136,$DO$9:$DO$350,$DO136)+1</f>
        <v>49</v>
      </c>
      <c r="GR136" s="240">
        <f>COUNTIFS($EY$9:$EY$350,"&gt;"&amp;EY136,$DO$9:$DO$350,$DO136)+1</f>
        <v>54</v>
      </c>
      <c r="GS136" s="240">
        <f>COUNTIFS($EZ$9:$EZ$350,"&gt;"&amp;EZ136,$DO$9:$DO$350,$DO136)+1</f>
        <v>52</v>
      </c>
      <c r="GT136" s="241">
        <f>COUNTIFS($FA$9:$FA$350,"&gt;"&amp;FA136,$DO$9:$DO$350,$DO136)+1</f>
        <v>3</v>
      </c>
      <c r="GU136" s="167"/>
      <c r="GV136" s="49"/>
      <c r="GW136" s="49"/>
      <c r="GX136" s="49"/>
      <c r="GY136" s="49"/>
      <c r="GZ136" s="50"/>
      <c r="HA136" s="51"/>
      <c r="HB136" s="52"/>
      <c r="HC136" s="53"/>
      <c r="HD136" s="49"/>
      <c r="HE136" s="49"/>
      <c r="HF136" s="49"/>
      <c r="HG136" s="49"/>
      <c r="HH136" s="49"/>
      <c r="HI136" s="49"/>
      <c r="HJ136" s="144"/>
      <c r="HK136" s="51"/>
      <c r="HL136" s="49"/>
      <c r="HM136" s="49"/>
      <c r="HN136" s="49"/>
      <c r="HO136" s="49"/>
      <c r="HP136" s="49"/>
      <c r="HQ136" s="49"/>
      <c r="HR136" s="150"/>
      <c r="HS136" s="53"/>
      <c r="HT136" s="49"/>
      <c r="HU136" s="49"/>
      <c r="HV136" s="49"/>
      <c r="HW136" s="49"/>
      <c r="HX136" s="49"/>
      <c r="HY136" s="49"/>
      <c r="HZ136" s="144"/>
      <c r="IA136" s="51"/>
      <c r="IB136" s="49"/>
      <c r="IC136" s="49"/>
      <c r="ID136" s="49"/>
      <c r="IE136" s="49"/>
      <c r="IF136" s="49"/>
      <c r="IG136" s="49">
        <v>7.0000000000000007E-2</v>
      </c>
      <c r="IH136" s="49"/>
      <c r="II136" s="49"/>
      <c r="IJ136" s="49"/>
      <c r="IK136" s="49">
        <v>7.0000000000000007E-2</v>
      </c>
      <c r="IL136" s="49"/>
      <c r="IM136" s="150"/>
      <c r="IN136" s="51"/>
      <c r="IO136" s="49"/>
      <c r="IP136" s="49"/>
      <c r="IQ136" s="49"/>
      <c r="IR136" s="150"/>
      <c r="IS136" s="53"/>
      <c r="IT136" s="49"/>
      <c r="IU136" s="49"/>
      <c r="IV136" s="49"/>
      <c r="IW136" s="49"/>
      <c r="IX136" s="156"/>
      <c r="IY136" s="49"/>
      <c r="IZ136" s="49"/>
      <c r="JA136" s="49"/>
      <c r="JB136" s="49"/>
      <c r="JC136" s="49"/>
      <c r="JD136" s="49"/>
      <c r="JE136" s="49"/>
      <c r="JF136" s="49"/>
      <c r="JG136" s="156"/>
      <c r="JH136" s="49"/>
      <c r="JI136" s="49"/>
      <c r="JJ136" s="49"/>
      <c r="JK136" s="49"/>
      <c r="JL136" s="49"/>
      <c r="JM136" s="49"/>
      <c r="JN136" s="144"/>
      <c r="JO136" s="54"/>
      <c r="JP136" s="55"/>
      <c r="JQ136" s="51"/>
      <c r="JR136" s="49"/>
      <c r="JS136" s="47"/>
      <c r="JT136" s="47"/>
      <c r="JU136" s="47"/>
      <c r="JV136" s="245"/>
      <c r="JW136" s="53"/>
      <c r="JX136" s="49"/>
      <c r="JY136" s="49"/>
      <c r="JZ136" s="49"/>
      <c r="KA136" s="144"/>
      <c r="KB136" s="51"/>
      <c r="KC136" s="49"/>
      <c r="KD136" s="49"/>
      <c r="KE136" s="49"/>
      <c r="KF136" s="49"/>
      <c r="KG136" s="49"/>
      <c r="KH136" s="49"/>
      <c r="KI136" s="49"/>
      <c r="KJ136" s="150"/>
      <c r="KK136" s="53"/>
      <c r="KL136" s="49"/>
      <c r="KM136" s="49"/>
      <c r="KN136" s="49"/>
      <c r="KO136" s="49"/>
      <c r="KP136" s="49"/>
      <c r="KQ136" s="49"/>
      <c r="KR136" s="49"/>
      <c r="KS136" s="49"/>
      <c r="KT136" s="49"/>
      <c r="KU136" s="49"/>
      <c r="KV136" s="49"/>
      <c r="KW136" s="156"/>
      <c r="KX136" s="156"/>
      <c r="KY136" s="156"/>
      <c r="KZ136" s="49"/>
      <c r="LA136" s="49"/>
      <c r="LB136" s="49"/>
      <c r="LC136" s="49"/>
      <c r="LD136" s="49"/>
      <c r="LE136" s="156"/>
      <c r="LF136" s="49"/>
      <c r="LG136" s="49"/>
      <c r="LH136" s="49"/>
      <c r="LI136" s="49"/>
      <c r="LJ136" s="49"/>
      <c r="LK136" s="49">
        <v>0.05</v>
      </c>
      <c r="LL136" s="49"/>
      <c r="LM136" s="49"/>
      <c r="LN136" s="156"/>
      <c r="LO136" s="49"/>
      <c r="LP136" s="49"/>
      <c r="LQ136" s="49"/>
      <c r="LR136" s="49"/>
      <c r="LS136" s="49"/>
      <c r="LT136" s="49"/>
      <c r="LU136" s="56"/>
      <c r="LV136" s="35" t="s">
        <v>584</v>
      </c>
      <c r="LW136" s="36" t="s">
        <v>586</v>
      </c>
      <c r="LX136" s="203"/>
      <c r="LY136" s="204"/>
      <c r="LZ136" s="193"/>
      <c r="MA136" s="5" t="s">
        <v>1</v>
      </c>
    </row>
    <row r="137" spans="1:339" ht="17.25" customHeight="1" x14ac:dyDescent="0.15">
      <c r="A137" s="181">
        <v>129</v>
      </c>
      <c r="B137" s="242" t="s">
        <v>586</v>
      </c>
      <c r="C137" s="37"/>
      <c r="D137" s="37"/>
      <c r="E137" s="38" t="s">
        <v>345</v>
      </c>
      <c r="F137" s="36">
        <v>62</v>
      </c>
      <c r="G137" s="36" t="s">
        <v>373</v>
      </c>
      <c r="H137" s="36" t="s">
        <v>481</v>
      </c>
      <c r="I137" s="39" t="s">
        <v>348</v>
      </c>
      <c r="J137" s="40" t="s">
        <v>348</v>
      </c>
      <c r="K137" s="40" t="s">
        <v>348</v>
      </c>
      <c r="L137" s="40" t="s">
        <v>348</v>
      </c>
      <c r="M137" s="40" t="s">
        <v>348</v>
      </c>
      <c r="N137" s="40" t="s">
        <v>348</v>
      </c>
      <c r="O137" s="40" t="s">
        <v>348</v>
      </c>
      <c r="P137" s="40" t="s">
        <v>348</v>
      </c>
      <c r="Q137" s="40" t="s">
        <v>348</v>
      </c>
      <c r="R137" s="41" t="s">
        <v>348</v>
      </c>
      <c r="S137" s="42" t="s">
        <v>348</v>
      </c>
      <c r="T137" s="40" t="s">
        <v>348</v>
      </c>
      <c r="U137" s="40" t="s">
        <v>348</v>
      </c>
      <c r="V137" s="40" t="s">
        <v>348</v>
      </c>
      <c r="W137" s="40" t="s">
        <v>348</v>
      </c>
      <c r="X137" s="40" t="s">
        <v>348</v>
      </c>
      <c r="Y137" s="40" t="s">
        <v>348</v>
      </c>
      <c r="Z137" s="40" t="s">
        <v>348</v>
      </c>
      <c r="AA137" s="40" t="s">
        <v>348</v>
      </c>
      <c r="AB137" s="41" t="s">
        <v>348</v>
      </c>
      <c r="AC137" s="42" t="s">
        <v>348</v>
      </c>
      <c r="AD137" s="40" t="s">
        <v>348</v>
      </c>
      <c r="AE137" s="40" t="s">
        <v>348</v>
      </c>
      <c r="AF137" s="40" t="s">
        <v>348</v>
      </c>
      <c r="AG137" s="40" t="s">
        <v>348</v>
      </c>
      <c r="AH137" s="40" t="s">
        <v>348</v>
      </c>
      <c r="AI137" s="40" t="s">
        <v>348</v>
      </c>
      <c r="AJ137" s="40" t="s">
        <v>348</v>
      </c>
      <c r="AK137" s="40" t="s">
        <v>348</v>
      </c>
      <c r="AL137" s="41" t="s">
        <v>348</v>
      </c>
      <c r="AM137" s="42" t="s">
        <v>348</v>
      </c>
      <c r="AN137" s="40" t="s">
        <v>348</v>
      </c>
      <c r="AO137" s="40" t="s">
        <v>348</v>
      </c>
      <c r="AP137" s="40" t="s">
        <v>348</v>
      </c>
      <c r="AQ137" s="40" t="s">
        <v>348</v>
      </c>
      <c r="AR137" s="40" t="s">
        <v>348</v>
      </c>
      <c r="AS137" s="40" t="s">
        <v>348</v>
      </c>
      <c r="AT137" s="40" t="s">
        <v>348</v>
      </c>
      <c r="AU137" s="40" t="s">
        <v>351</v>
      </c>
      <c r="AV137" s="41" t="s">
        <v>351</v>
      </c>
      <c r="AW137" s="42" t="s">
        <v>351</v>
      </c>
      <c r="AX137" s="40" t="s">
        <v>351</v>
      </c>
      <c r="AY137" s="40" t="s">
        <v>351</v>
      </c>
      <c r="AZ137" s="40" t="s">
        <v>351</v>
      </c>
      <c r="BA137" s="40" t="s">
        <v>351</v>
      </c>
      <c r="BB137" s="40" t="s">
        <v>348</v>
      </c>
      <c r="BC137" s="40" t="s">
        <v>348</v>
      </c>
      <c r="BD137" s="40" t="s">
        <v>348</v>
      </c>
      <c r="BE137" s="40" t="s">
        <v>348</v>
      </c>
      <c r="BF137" s="41" t="s">
        <v>348</v>
      </c>
      <c r="BG137" s="42" t="s">
        <v>348</v>
      </c>
      <c r="BH137" s="40" t="s">
        <v>348</v>
      </c>
      <c r="BI137" s="40" t="s">
        <v>348</v>
      </c>
      <c r="BJ137" s="40" t="s">
        <v>348</v>
      </c>
      <c r="BK137" s="40" t="s">
        <v>348</v>
      </c>
      <c r="BL137" s="40" t="s">
        <v>348</v>
      </c>
      <c r="BM137" s="40" t="s">
        <v>348</v>
      </c>
      <c r="BN137" s="40" t="s">
        <v>348</v>
      </c>
      <c r="BO137" s="40" t="s">
        <v>348</v>
      </c>
      <c r="BP137" s="41" t="s">
        <v>348</v>
      </c>
      <c r="BQ137" s="43" t="s">
        <v>348</v>
      </c>
      <c r="BR137" s="40" t="s">
        <v>348</v>
      </c>
      <c r="BS137" s="40" t="s">
        <v>348</v>
      </c>
      <c r="BT137" s="40" t="s">
        <v>348</v>
      </c>
      <c r="BU137" s="40" t="s">
        <v>348</v>
      </c>
      <c r="BV137" s="40" t="s">
        <v>348</v>
      </c>
      <c r="BW137" s="40" t="s">
        <v>348</v>
      </c>
      <c r="BX137" s="40" t="s">
        <v>348</v>
      </c>
      <c r="BY137" s="40" t="s">
        <v>348</v>
      </c>
      <c r="BZ137" s="41" t="s">
        <v>348</v>
      </c>
      <c r="CA137" s="42" t="s">
        <v>348</v>
      </c>
      <c r="CB137" s="40" t="s">
        <v>348</v>
      </c>
      <c r="CC137" s="40" t="s">
        <v>348</v>
      </c>
      <c r="CD137" s="40" t="s">
        <v>348</v>
      </c>
      <c r="CE137" s="40" t="s">
        <v>348</v>
      </c>
      <c r="CF137" s="40" t="s">
        <v>348</v>
      </c>
      <c r="CG137" s="40" t="s">
        <v>348</v>
      </c>
      <c r="CH137" s="40" t="s">
        <v>348</v>
      </c>
      <c r="CI137" s="40" t="s">
        <v>348</v>
      </c>
      <c r="CJ137" s="41" t="s">
        <v>348</v>
      </c>
      <c r="CK137" s="42" t="s">
        <v>348</v>
      </c>
      <c r="CL137" s="40" t="s">
        <v>348</v>
      </c>
      <c r="CM137" s="40" t="s">
        <v>348</v>
      </c>
      <c r="CN137" s="40" t="s">
        <v>348</v>
      </c>
      <c r="CO137" s="40" t="s">
        <v>348</v>
      </c>
      <c r="CP137" s="40" t="s">
        <v>348</v>
      </c>
      <c r="CQ137" s="40" t="s">
        <v>348</v>
      </c>
      <c r="CR137" s="40" t="s">
        <v>348</v>
      </c>
      <c r="CS137" s="40" t="s">
        <v>348</v>
      </c>
      <c r="CT137" s="44" t="s">
        <v>348</v>
      </c>
      <c r="CU137" s="32" t="s">
        <v>354</v>
      </c>
      <c r="CV137" s="47">
        <v>2</v>
      </c>
      <c r="CW137" s="47">
        <v>3</v>
      </c>
      <c r="CX137" s="47">
        <v>3</v>
      </c>
      <c r="CY137" s="55">
        <v>4</v>
      </c>
      <c r="CZ137" s="34" t="s">
        <v>354</v>
      </c>
      <c r="DA137" s="47">
        <f t="shared" ref="DA137:DA168" si="95">CV137</f>
        <v>2</v>
      </c>
      <c r="DB137" s="47">
        <f t="shared" ref="DB137:DB168" si="96">CV137*CW137</f>
        <v>6</v>
      </c>
      <c r="DC137" s="47">
        <f t="shared" ref="DC137:DC168" si="97">CV137*CW137*CX137</f>
        <v>18</v>
      </c>
      <c r="DD137" s="179">
        <f t="shared" ref="DD137:DD168" si="98">CV137*CW137*CX137*CY137</f>
        <v>72</v>
      </c>
      <c r="DE137" s="32">
        <v>300</v>
      </c>
      <c r="DF137" s="47">
        <v>450</v>
      </c>
      <c r="DG137" s="47">
        <v>900</v>
      </c>
      <c r="DH137" s="47">
        <v>1500</v>
      </c>
      <c r="DI137" s="55">
        <v>4500</v>
      </c>
      <c r="DJ137" s="174">
        <v>1</v>
      </c>
      <c r="DK137" s="49">
        <f t="shared" ref="DK137:DK168" si="99">(DF137/DA137)/DE137</f>
        <v>0.75</v>
      </c>
      <c r="DL137" s="49">
        <f t="shared" ref="DL137:DL168" si="100">(DG137/DB137)/DE137</f>
        <v>0.5</v>
      </c>
      <c r="DM137" s="49">
        <f t="shared" ref="DM137:DM168" si="101">(DH137/DC137)/DE137</f>
        <v>0.27777777777777773</v>
      </c>
      <c r="DN137" s="56">
        <f t="shared" ref="DN137:DN168" si="102">(DI137/DD137)/DE137</f>
        <v>0.20833333333333334</v>
      </c>
      <c r="DO137" s="45" t="s">
        <v>363</v>
      </c>
      <c r="DP137" s="31"/>
      <c r="DQ137" s="46">
        <v>4</v>
      </c>
      <c r="DR137" s="32">
        <v>42</v>
      </c>
      <c r="DS137" s="47">
        <v>73</v>
      </c>
      <c r="DT137" s="47">
        <v>24</v>
      </c>
      <c r="DU137" s="47">
        <v>16</v>
      </c>
      <c r="DV137" s="47">
        <v>85</v>
      </c>
      <c r="DW137" s="47">
        <v>21</v>
      </c>
      <c r="DX137" s="47">
        <v>54</v>
      </c>
      <c r="DY137" s="47">
        <v>56</v>
      </c>
      <c r="DZ137" s="48">
        <f t="shared" ref="DZ137:DZ168" si="103">DT137+DV137</f>
        <v>109</v>
      </c>
      <c r="EA137" s="32">
        <f>RANK(DR137,$DR$9:$DR$350,0)</f>
        <v>198</v>
      </c>
      <c r="EB137" s="47">
        <f>RANK(DS137,$DS$9:$DS$350,0)</f>
        <v>38</v>
      </c>
      <c r="EC137" s="47">
        <f>RANK(DT137,$DT$9:$DT$350,0)</f>
        <v>179</v>
      </c>
      <c r="ED137" s="47">
        <f>RANK(DU137,$DU$9:$DU$350,0)</f>
        <v>227</v>
      </c>
      <c r="EE137" s="47">
        <f>RANK(DV137,$DV$9:$DV$350,0)</f>
        <v>6</v>
      </c>
      <c r="EF137" s="47">
        <f>RANK(DW137,$DW$9:$DW$350,0)</f>
        <v>108</v>
      </c>
      <c r="EG137" s="47">
        <f>RANK(DX137,$DX$9:$DX$350,0)</f>
        <v>78</v>
      </c>
      <c r="EH137" s="47">
        <f>RANK(DY137,$DY$9:$DY$350,0)</f>
        <v>72</v>
      </c>
      <c r="EI137" s="48">
        <f>RANK(DZ137,$DZ$9:$DZ$350,0)</f>
        <v>11</v>
      </c>
      <c r="EJ137" s="32">
        <f>COUNTIFS($DR$9:$DR$350,"&gt;"&amp;DR137,$DO$9:$DO$350,DO137)+1</f>
        <v>36</v>
      </c>
      <c r="EK137" s="47">
        <f>COUNTIFS($DS$9:$DS$350,"&gt;"&amp;DS137,$DO$9:$DO$350,DO137)+1</f>
        <v>22</v>
      </c>
      <c r="EL137" s="47">
        <f>COUNTIFS($DT$9:$DT$350,"&gt;"&amp;DT137,$DO$9:$DO$350,DO137)+1</f>
        <v>14</v>
      </c>
      <c r="EM137" s="47">
        <f>COUNTIFS($DU$9:$DU$350,"&gt;"&amp;DU137,$DO$9:$DO$350,DO137)+1</f>
        <v>39</v>
      </c>
      <c r="EN137" s="47">
        <f>COUNTIFS($DV$9:$DV$350,"&gt;"&amp;DV137,$DO$9:$DO$350,DO137)+1</f>
        <v>6</v>
      </c>
      <c r="EO137" s="47">
        <f>COUNTIFS($DW$9:$DW$350,"&gt;"&amp;DW137,$DO$9:$DO$350,DO137)+1</f>
        <v>22</v>
      </c>
      <c r="EP137" s="47">
        <f>COUNTIFS($DX$9:$DX$350,"&gt;"&amp;DX137,$DO$9:$DO$350,DO137)+1</f>
        <v>9</v>
      </c>
      <c r="EQ137" s="47">
        <f>COUNTIFS($DY$9:$DY$350,"&gt;"&amp;DY137,$DO$9:$DO$350,DO137)+1</f>
        <v>17</v>
      </c>
      <c r="ER137" s="48">
        <f>COUNTIFS($DZ$9:$DZ$350,"&gt;"&amp;DZ137,$DO$9:$DO$350,DO137)+1</f>
        <v>5</v>
      </c>
      <c r="ES137" s="164">
        <f t="shared" ref="ES137:ES168" si="104">ROUND(DR137/$F137,2)</f>
        <v>0.68</v>
      </c>
      <c r="ET137" s="165">
        <f t="shared" ref="ET137:ET168" si="105">ROUND(DS137/$F137,2)</f>
        <v>1.18</v>
      </c>
      <c r="EU137" s="165">
        <f t="shared" ref="EU137:EU168" si="106">ROUND(DT137/$F137,2)</f>
        <v>0.39</v>
      </c>
      <c r="EV137" s="165">
        <f t="shared" ref="EV137:EV168" si="107">ROUND(DU137/$F137,2)</f>
        <v>0.26</v>
      </c>
      <c r="EW137" s="165">
        <f t="shared" ref="EW137:EW168" si="108">ROUND(DV137/$F137,2)</f>
        <v>1.37</v>
      </c>
      <c r="EX137" s="165">
        <f t="shared" ref="EX137:EX168" si="109">ROUND(DW137/$F137,2)</f>
        <v>0.34</v>
      </c>
      <c r="EY137" s="165">
        <f t="shared" ref="EY137:EY168" si="110">ROUND(DX137/$F137,2)</f>
        <v>0.87</v>
      </c>
      <c r="EZ137" s="165">
        <f t="shared" ref="EZ137:EZ168" si="111">ROUND(DY137/$F137,2)</f>
        <v>0.9</v>
      </c>
      <c r="FA137" s="213">
        <f t="shared" ref="FA137:FA168" si="112">ROUND(DZ137/$F137,2)</f>
        <v>1.76</v>
      </c>
      <c r="FB137" s="164">
        <f>ROUND(((ES137-AVERAGE(ES$9:ES$350))/STDEVP(ES$9:ES$350)*10+50),2)</f>
        <v>38.869999999999997</v>
      </c>
      <c r="FC137" s="165">
        <f>ROUND(((ET137-AVERAGE(ET$9:ET$350))/STDEVP(ET$9:ET$350)*10+50),2)</f>
        <v>62.72</v>
      </c>
      <c r="FD137" s="165">
        <f>ROUND(((EU137-AVERAGE(EU$9:EU$350))/STDEVP(EU$9:EU$350)*10+50),2)</f>
        <v>42.59</v>
      </c>
      <c r="FE137" s="165">
        <f>ROUND(((EV137-AVERAGE(EV$9:EV$350))/STDEVP(EV$9:EV$350)*10+50),2)</f>
        <v>37.35</v>
      </c>
      <c r="FF137" s="165">
        <f>ROUND(((EW137-AVERAGE(EW$9:EW$350))/STDEVP(EW$9:EW$350)*10+50),2)</f>
        <v>83.12</v>
      </c>
      <c r="FG137" s="165">
        <f>ROUND(((EX137-AVERAGE(EX$9:EX$350))/STDEVP(EX$9:EX$350)*10+50),2)</f>
        <v>49.54</v>
      </c>
      <c r="FH137" s="165">
        <f>ROUND(((EY137-AVERAGE(EY$9:EY$350))/STDEVP(EY$9:EY$350)*10+50),2)</f>
        <v>56.9</v>
      </c>
      <c r="FI137" s="165">
        <f>ROUND(((EZ137-AVERAGE(EZ$9:EZ$350))/STDEVP(EZ$9:EZ$350)*10+50),2)</f>
        <v>57.97</v>
      </c>
      <c r="FJ137" s="166">
        <f>ROUND(((FA137-AVERAGE(FA$9:FA$350))/STDEVP(FA$9:FA$350)*10+50),2)</f>
        <v>77.91</v>
      </c>
      <c r="FK137" s="32">
        <f>RANK(FB137,$FB$9:$FB$350,0)</f>
        <v>274</v>
      </c>
      <c r="FL137" s="47">
        <f>RANK(FC137,$FC$9:$FC$350,0)</f>
        <v>40</v>
      </c>
      <c r="FM137" s="47">
        <f>RANK(FD137,$FD$9:$FD$350,0)</f>
        <v>251</v>
      </c>
      <c r="FN137" s="47">
        <f>RANK(FE137,$FE$9:$FE$350,0)</f>
        <v>295</v>
      </c>
      <c r="FO137" s="47">
        <f>RANK(FF137,$FF$9:$FF$350,0)</f>
        <v>5</v>
      </c>
      <c r="FP137" s="47">
        <f>RANK(FG137,$FG$9:$FG$350,0)</f>
        <v>95</v>
      </c>
      <c r="FQ137" s="47">
        <f>RANK(FH137,$FH$9:$FH$350,0)</f>
        <v>79</v>
      </c>
      <c r="FR137" s="47">
        <f>RANK(FI137,$FI$9:$FI$350,0)</f>
        <v>73</v>
      </c>
      <c r="FS137" s="48">
        <f>RANK(FJ137,$FJ$9:$FJ$350,0)</f>
        <v>7</v>
      </c>
      <c r="FT137" s="164">
        <f>ROUND(AVERAGEIF($DO$9:$DO$347,$DO137,$ES$9:$ES$347),2)</f>
        <v>0.89</v>
      </c>
      <c r="FU137" s="165">
        <f>ROUND(AVERAGEIF($DO$9:$DO$347,$DO137,$ET$9:$ET$347),2)</f>
        <v>1.1499999999999999</v>
      </c>
      <c r="FV137" s="165">
        <f>ROUND(AVERAGEIF($DO$9:$DO$347,$DO137,$EU$9:$EU$347),2)</f>
        <v>0.32</v>
      </c>
      <c r="FW137" s="165">
        <f>ROUND(AVERAGEIF($DO$9:$DO$347,$DO137,$EV$9:$EV$347),2)</f>
        <v>0.41</v>
      </c>
      <c r="FX137" s="165">
        <f>ROUND(AVERAGEIF($DO$9:$DO$347,$DO137,$EW$9:$EW$347),2)</f>
        <v>0.86</v>
      </c>
      <c r="FY137" s="165">
        <f>ROUND(AVERAGEIF($DO$9:$DO$347,$DO137,$EX$9:$EX$347),2)</f>
        <v>0.3</v>
      </c>
      <c r="FZ137" s="165">
        <f>ROUND(AVERAGEIF($DO$9:$DO$347,$DO137,$EY$9:$EY$347),2)</f>
        <v>0.66</v>
      </c>
      <c r="GA137" s="165">
        <f>ROUND(AVERAGEIF($DO$9:$DO$347,$DO137,$EZ$9:$EZ$347),2)</f>
        <v>0.74</v>
      </c>
      <c r="GB137" s="166">
        <f>ROUND(AVERAGEIF($DO$9:$DO$347,$DO137,$FA$9:$FA$347),2)</f>
        <v>1.18</v>
      </c>
      <c r="GC137" s="239">
        <f t="shared" si="68"/>
        <v>-0.20999999999999996</v>
      </c>
      <c r="GD137" s="243">
        <f t="shared" si="69"/>
        <v>3.0000000000000027E-2</v>
      </c>
      <c r="GE137" s="243">
        <f t="shared" si="70"/>
        <v>7.0000000000000007E-2</v>
      </c>
      <c r="GF137" s="243">
        <f t="shared" si="71"/>
        <v>-0.14999999999999997</v>
      </c>
      <c r="GG137" s="243">
        <f t="shared" si="72"/>
        <v>0.51000000000000012</v>
      </c>
      <c r="GH137" s="243">
        <f t="shared" si="73"/>
        <v>4.0000000000000036E-2</v>
      </c>
      <c r="GI137" s="243">
        <f t="shared" si="74"/>
        <v>0.20999999999999996</v>
      </c>
      <c r="GJ137" s="243">
        <f t="shared" si="75"/>
        <v>0.16000000000000003</v>
      </c>
      <c r="GK137" s="244">
        <f t="shared" si="76"/>
        <v>0.58000000000000007</v>
      </c>
      <c r="GL137" s="238">
        <f>COUNTIFS($ES$9:$ES$350,"&gt;"&amp;ES137,$DO$9:$DO$350,$DO137)+1</f>
        <v>53</v>
      </c>
      <c r="GM137" s="240">
        <f>COUNTIFS($ET$9:$ET$350,"&gt;"&amp;ET137,$DO$9:$DO$350,$DO137)+1</f>
        <v>27</v>
      </c>
      <c r="GN137" s="240">
        <f>COUNTIFS($EU$9:$EU$350,"&gt;"&amp;EU137,$DO$9:$DO$350,$DO137)+1</f>
        <v>21</v>
      </c>
      <c r="GO137" s="240">
        <f>COUNTIFS($EV$9:$EV$350,"&gt;"&amp;EV137,$DO$9:$DO$350,$DO137)+1</f>
        <v>56</v>
      </c>
      <c r="GP137" s="240">
        <f>COUNTIFS($EW$9:$EW$350,"&gt;"&amp;EW137,$DO$9:$DO$350,$DO137)+1</f>
        <v>5</v>
      </c>
      <c r="GQ137" s="240">
        <f>COUNTIFS($EX$9:$EX$350,"&gt;"&amp;EX137,$DO$9:$DO$350,$DO137)+1</f>
        <v>13</v>
      </c>
      <c r="GR137" s="240">
        <f>COUNTIFS($EY$9:$EY$350,"&gt;"&amp;EY137,$DO$9:$DO$350,$DO137)+1</f>
        <v>10</v>
      </c>
      <c r="GS137" s="240">
        <f>COUNTIFS($EZ$9:$EZ$350,"&gt;"&amp;EZ137,$DO$9:$DO$350,$DO137)+1</f>
        <v>14</v>
      </c>
      <c r="GT137" s="241">
        <f>COUNTIFS($FA$9:$FA$350,"&gt;"&amp;FA137,$DO$9:$DO$350,$DO137)+1</f>
        <v>3</v>
      </c>
      <c r="GU137" s="167"/>
      <c r="GV137" s="49"/>
      <c r="GW137" s="49"/>
      <c r="GX137" s="49"/>
      <c r="GY137" s="49">
        <v>0.05</v>
      </c>
      <c r="GZ137" s="50"/>
      <c r="HA137" s="51"/>
      <c r="HB137" s="52"/>
      <c r="HC137" s="53"/>
      <c r="HD137" s="49"/>
      <c r="HE137" s="49"/>
      <c r="HF137" s="49"/>
      <c r="HG137" s="49"/>
      <c r="HH137" s="49"/>
      <c r="HI137" s="49"/>
      <c r="HJ137" s="144"/>
      <c r="HK137" s="51"/>
      <c r="HL137" s="49"/>
      <c r="HM137" s="49"/>
      <c r="HN137" s="49"/>
      <c r="HO137" s="49"/>
      <c r="HP137" s="49"/>
      <c r="HQ137" s="49"/>
      <c r="HR137" s="150"/>
      <c r="HS137" s="53"/>
      <c r="HT137" s="49"/>
      <c r="HU137" s="49"/>
      <c r="HV137" s="49"/>
      <c r="HW137" s="49">
        <v>0.05</v>
      </c>
      <c r="HX137" s="49"/>
      <c r="HY137" s="49"/>
      <c r="HZ137" s="144"/>
      <c r="IA137" s="51"/>
      <c r="IB137" s="49"/>
      <c r="IC137" s="49"/>
      <c r="ID137" s="49"/>
      <c r="IE137" s="49"/>
      <c r="IF137" s="49"/>
      <c r="IG137" s="49"/>
      <c r="IH137" s="49"/>
      <c r="II137" s="49"/>
      <c r="IJ137" s="49"/>
      <c r="IK137" s="49"/>
      <c r="IL137" s="49"/>
      <c r="IM137" s="150"/>
      <c r="IN137" s="51"/>
      <c r="IO137" s="49"/>
      <c r="IP137" s="49"/>
      <c r="IQ137" s="49"/>
      <c r="IR137" s="150"/>
      <c r="IS137" s="53"/>
      <c r="IT137" s="49"/>
      <c r="IU137" s="49"/>
      <c r="IV137" s="49"/>
      <c r="IW137" s="49"/>
      <c r="IX137" s="156"/>
      <c r="IY137" s="49"/>
      <c r="IZ137" s="49"/>
      <c r="JA137" s="49"/>
      <c r="JB137" s="49"/>
      <c r="JC137" s="49"/>
      <c r="JD137" s="49"/>
      <c r="JE137" s="49"/>
      <c r="JF137" s="49"/>
      <c r="JG137" s="156"/>
      <c r="JH137" s="49"/>
      <c r="JI137" s="49"/>
      <c r="JJ137" s="49"/>
      <c r="JK137" s="49"/>
      <c r="JL137" s="49"/>
      <c r="JM137" s="49"/>
      <c r="JN137" s="144"/>
      <c r="JO137" s="54"/>
      <c r="JP137" s="55"/>
      <c r="JQ137" s="51"/>
      <c r="JR137" s="49"/>
      <c r="JS137" s="47"/>
      <c r="JT137" s="47"/>
      <c r="JU137" s="47"/>
      <c r="JV137" s="245"/>
      <c r="JW137" s="53"/>
      <c r="JX137" s="49"/>
      <c r="JY137" s="49"/>
      <c r="JZ137" s="49"/>
      <c r="KA137" s="144"/>
      <c r="KB137" s="51"/>
      <c r="KC137" s="49"/>
      <c r="KD137" s="49"/>
      <c r="KE137" s="49"/>
      <c r="KF137" s="49"/>
      <c r="KG137" s="49"/>
      <c r="KH137" s="49">
        <v>0.05</v>
      </c>
      <c r="KI137" s="49"/>
      <c r="KJ137" s="150"/>
      <c r="KK137" s="53"/>
      <c r="KL137" s="49"/>
      <c r="KM137" s="49"/>
      <c r="KN137" s="49"/>
      <c r="KO137" s="49"/>
      <c r="KP137" s="49"/>
      <c r="KQ137" s="49"/>
      <c r="KR137" s="49"/>
      <c r="KS137" s="49"/>
      <c r="KT137" s="49"/>
      <c r="KU137" s="49"/>
      <c r="KV137" s="49"/>
      <c r="KW137" s="156"/>
      <c r="KX137" s="156"/>
      <c r="KY137" s="156"/>
      <c r="KZ137" s="49"/>
      <c r="LA137" s="49"/>
      <c r="LB137" s="49"/>
      <c r="LC137" s="49"/>
      <c r="LD137" s="49"/>
      <c r="LE137" s="156"/>
      <c r="LF137" s="49"/>
      <c r="LG137" s="49"/>
      <c r="LH137" s="49"/>
      <c r="LI137" s="49"/>
      <c r="LJ137" s="49"/>
      <c r="LK137" s="49"/>
      <c r="LL137" s="49"/>
      <c r="LM137" s="49"/>
      <c r="LN137" s="156"/>
      <c r="LO137" s="49"/>
      <c r="LP137" s="49"/>
      <c r="LQ137" s="49"/>
      <c r="LR137" s="49"/>
      <c r="LS137" s="49"/>
      <c r="LT137" s="49"/>
      <c r="LU137" s="56"/>
      <c r="LV137" s="35" t="s">
        <v>585</v>
      </c>
      <c r="LW137" s="36" t="s">
        <v>587</v>
      </c>
      <c r="LX137" s="203"/>
      <c r="LY137" s="204"/>
      <c r="LZ137" s="193"/>
      <c r="MA137" s="5" t="s">
        <v>1</v>
      </c>
    </row>
    <row r="138" spans="1:339" ht="17.25" customHeight="1" x14ac:dyDescent="0.15">
      <c r="A138" s="181">
        <v>130</v>
      </c>
      <c r="B138" s="242" t="s">
        <v>587</v>
      </c>
      <c r="C138" s="37"/>
      <c r="D138" s="37"/>
      <c r="E138" s="38" t="s">
        <v>345</v>
      </c>
      <c r="F138" s="36">
        <v>62</v>
      </c>
      <c r="G138" s="36" t="s">
        <v>373</v>
      </c>
      <c r="H138" s="36" t="s">
        <v>481</v>
      </c>
      <c r="I138" s="39" t="s">
        <v>348</v>
      </c>
      <c r="J138" s="40" t="s">
        <v>348</v>
      </c>
      <c r="K138" s="40" t="s">
        <v>348</v>
      </c>
      <c r="L138" s="40" t="s">
        <v>348</v>
      </c>
      <c r="M138" s="40" t="s">
        <v>348</v>
      </c>
      <c r="N138" s="40" t="s">
        <v>348</v>
      </c>
      <c r="O138" s="40" t="s">
        <v>348</v>
      </c>
      <c r="P138" s="40" t="s">
        <v>348</v>
      </c>
      <c r="Q138" s="40" t="s">
        <v>348</v>
      </c>
      <c r="R138" s="41" t="s">
        <v>348</v>
      </c>
      <c r="S138" s="42" t="s">
        <v>348</v>
      </c>
      <c r="T138" s="40" t="s">
        <v>348</v>
      </c>
      <c r="U138" s="40" t="s">
        <v>348</v>
      </c>
      <c r="V138" s="40" t="s">
        <v>348</v>
      </c>
      <c r="W138" s="40" t="s">
        <v>348</v>
      </c>
      <c r="X138" s="40" t="s">
        <v>348</v>
      </c>
      <c r="Y138" s="40" t="s">
        <v>348</v>
      </c>
      <c r="Z138" s="40" t="s">
        <v>348</v>
      </c>
      <c r="AA138" s="40" t="s">
        <v>348</v>
      </c>
      <c r="AB138" s="41" t="s">
        <v>348</v>
      </c>
      <c r="AC138" s="42" t="s">
        <v>348</v>
      </c>
      <c r="AD138" s="40" t="s">
        <v>348</v>
      </c>
      <c r="AE138" s="40" t="s">
        <v>348</v>
      </c>
      <c r="AF138" s="40" t="s">
        <v>348</v>
      </c>
      <c r="AG138" s="40" t="s">
        <v>348</v>
      </c>
      <c r="AH138" s="40" t="s">
        <v>348</v>
      </c>
      <c r="AI138" s="40" t="s">
        <v>348</v>
      </c>
      <c r="AJ138" s="40" t="s">
        <v>348</v>
      </c>
      <c r="AK138" s="40" t="s">
        <v>348</v>
      </c>
      <c r="AL138" s="41" t="s">
        <v>348</v>
      </c>
      <c r="AM138" s="42" t="s">
        <v>348</v>
      </c>
      <c r="AN138" s="40" t="s">
        <v>348</v>
      </c>
      <c r="AO138" s="40" t="s">
        <v>348</v>
      </c>
      <c r="AP138" s="40" t="s">
        <v>348</v>
      </c>
      <c r="AQ138" s="40" t="s">
        <v>348</v>
      </c>
      <c r="AR138" s="40" t="s">
        <v>348</v>
      </c>
      <c r="AS138" s="40" t="s">
        <v>348</v>
      </c>
      <c r="AT138" s="40" t="s">
        <v>348</v>
      </c>
      <c r="AU138" s="40" t="s">
        <v>351</v>
      </c>
      <c r="AV138" s="41" t="s">
        <v>351</v>
      </c>
      <c r="AW138" s="42" t="s">
        <v>351</v>
      </c>
      <c r="AX138" s="40" t="s">
        <v>351</v>
      </c>
      <c r="AY138" s="40" t="s">
        <v>351</v>
      </c>
      <c r="AZ138" s="40" t="s">
        <v>351</v>
      </c>
      <c r="BA138" s="40" t="s">
        <v>351</v>
      </c>
      <c r="BB138" s="40" t="s">
        <v>348</v>
      </c>
      <c r="BC138" s="40" t="s">
        <v>348</v>
      </c>
      <c r="BD138" s="40" t="s">
        <v>348</v>
      </c>
      <c r="BE138" s="40" t="s">
        <v>348</v>
      </c>
      <c r="BF138" s="41" t="s">
        <v>348</v>
      </c>
      <c r="BG138" s="42" t="s">
        <v>348</v>
      </c>
      <c r="BH138" s="40" t="s">
        <v>348</v>
      </c>
      <c r="BI138" s="40" t="s">
        <v>348</v>
      </c>
      <c r="BJ138" s="40" t="s">
        <v>348</v>
      </c>
      <c r="BK138" s="40" t="s">
        <v>348</v>
      </c>
      <c r="BL138" s="40" t="s">
        <v>348</v>
      </c>
      <c r="BM138" s="40" t="s">
        <v>348</v>
      </c>
      <c r="BN138" s="40" t="s">
        <v>348</v>
      </c>
      <c r="BO138" s="40" t="s">
        <v>348</v>
      </c>
      <c r="BP138" s="41" t="s">
        <v>348</v>
      </c>
      <c r="BQ138" s="43" t="s">
        <v>348</v>
      </c>
      <c r="BR138" s="40" t="s">
        <v>348</v>
      </c>
      <c r="BS138" s="40" t="s">
        <v>348</v>
      </c>
      <c r="BT138" s="40" t="s">
        <v>348</v>
      </c>
      <c r="BU138" s="40" t="s">
        <v>348</v>
      </c>
      <c r="BV138" s="40" t="s">
        <v>348</v>
      </c>
      <c r="BW138" s="40" t="s">
        <v>348</v>
      </c>
      <c r="BX138" s="40" t="s">
        <v>348</v>
      </c>
      <c r="BY138" s="40" t="s">
        <v>348</v>
      </c>
      <c r="BZ138" s="41" t="s">
        <v>348</v>
      </c>
      <c r="CA138" s="42" t="s">
        <v>348</v>
      </c>
      <c r="CB138" s="40" t="s">
        <v>348</v>
      </c>
      <c r="CC138" s="40" t="s">
        <v>348</v>
      </c>
      <c r="CD138" s="40" t="s">
        <v>348</v>
      </c>
      <c r="CE138" s="40" t="s">
        <v>348</v>
      </c>
      <c r="CF138" s="40" t="s">
        <v>348</v>
      </c>
      <c r="CG138" s="40" t="s">
        <v>348</v>
      </c>
      <c r="CH138" s="40" t="s">
        <v>348</v>
      </c>
      <c r="CI138" s="40" t="s">
        <v>348</v>
      </c>
      <c r="CJ138" s="41" t="s">
        <v>348</v>
      </c>
      <c r="CK138" s="42" t="s">
        <v>348</v>
      </c>
      <c r="CL138" s="40" t="s">
        <v>348</v>
      </c>
      <c r="CM138" s="40" t="s">
        <v>348</v>
      </c>
      <c r="CN138" s="40" t="s">
        <v>348</v>
      </c>
      <c r="CO138" s="40" t="s">
        <v>348</v>
      </c>
      <c r="CP138" s="40" t="s">
        <v>348</v>
      </c>
      <c r="CQ138" s="40" t="s">
        <v>348</v>
      </c>
      <c r="CR138" s="40" t="s">
        <v>348</v>
      </c>
      <c r="CS138" s="40" t="s">
        <v>348</v>
      </c>
      <c r="CT138" s="44" t="s">
        <v>348</v>
      </c>
      <c r="CU138" s="32" t="s">
        <v>354</v>
      </c>
      <c r="CV138" s="47">
        <v>2</v>
      </c>
      <c r="CW138" s="47">
        <v>3</v>
      </c>
      <c r="CX138" s="47">
        <v>3</v>
      </c>
      <c r="CY138" s="55">
        <v>4</v>
      </c>
      <c r="CZ138" s="34" t="s">
        <v>354</v>
      </c>
      <c r="DA138" s="47">
        <f t="shared" si="95"/>
        <v>2</v>
      </c>
      <c r="DB138" s="47">
        <f t="shared" si="96"/>
        <v>6</v>
      </c>
      <c r="DC138" s="47">
        <f t="shared" si="97"/>
        <v>18</v>
      </c>
      <c r="DD138" s="179">
        <f t="shared" si="98"/>
        <v>72</v>
      </c>
      <c r="DE138" s="32">
        <v>300</v>
      </c>
      <c r="DF138" s="47">
        <v>450</v>
      </c>
      <c r="DG138" s="47">
        <v>900</v>
      </c>
      <c r="DH138" s="47">
        <v>1500</v>
      </c>
      <c r="DI138" s="55">
        <v>4500</v>
      </c>
      <c r="DJ138" s="174">
        <v>1</v>
      </c>
      <c r="DK138" s="49">
        <f t="shared" si="99"/>
        <v>0.75</v>
      </c>
      <c r="DL138" s="49">
        <f t="shared" si="100"/>
        <v>0.5</v>
      </c>
      <c r="DM138" s="49">
        <f t="shared" si="101"/>
        <v>0.27777777777777773</v>
      </c>
      <c r="DN138" s="56">
        <f t="shared" si="102"/>
        <v>0.20833333333333334</v>
      </c>
      <c r="DO138" s="45" t="s">
        <v>376</v>
      </c>
      <c r="DP138" s="31" t="s">
        <v>484</v>
      </c>
      <c r="DQ138" s="46">
        <v>4</v>
      </c>
      <c r="DR138" s="32">
        <v>32</v>
      </c>
      <c r="DS138" s="47">
        <v>45</v>
      </c>
      <c r="DT138" s="47">
        <v>63</v>
      </c>
      <c r="DU138" s="47">
        <v>18</v>
      </c>
      <c r="DV138" s="47">
        <v>21</v>
      </c>
      <c r="DW138" s="47">
        <v>24</v>
      </c>
      <c r="DX138" s="47">
        <v>96</v>
      </c>
      <c r="DY138" s="47">
        <v>59</v>
      </c>
      <c r="DZ138" s="48">
        <f t="shared" si="103"/>
        <v>84</v>
      </c>
      <c r="EA138" s="32">
        <f>RANK(DR138,$DR$9:$DR$350,0)</f>
        <v>243</v>
      </c>
      <c r="EB138" s="47">
        <f>RANK(DS138,$DS$9:$DS$350,0)</f>
        <v>120</v>
      </c>
      <c r="EC138" s="47">
        <f>RANK(DT138,$DT$9:$DT$350,0)</f>
        <v>43</v>
      </c>
      <c r="ED138" s="47">
        <f>RANK(DU138,$DU$9:$DU$350,0)</f>
        <v>208</v>
      </c>
      <c r="EE138" s="47">
        <f>RANK(DV138,$DV$9:$DV$350,0)</f>
        <v>113</v>
      </c>
      <c r="EF138" s="47">
        <f>RANK(DW138,$DW$9:$DW$350,0)</f>
        <v>87</v>
      </c>
      <c r="EG138" s="47">
        <f>RANK(DX138,$DX$9:$DX$350,0)</f>
        <v>7</v>
      </c>
      <c r="EH138" s="47">
        <f>RANK(DY138,$DY$9:$DY$350,0)</f>
        <v>62</v>
      </c>
      <c r="EI138" s="48">
        <f>RANK(DZ138,$DZ$9:$DZ$350,0)</f>
        <v>68</v>
      </c>
      <c r="EJ138" s="32">
        <f>COUNTIFS($DR$9:$DR$350,"&gt;"&amp;DR138,$DO$9:$DO$350,DO138)+1</f>
        <v>48</v>
      </c>
      <c r="EK138" s="47">
        <f>COUNTIFS($DS$9:$DS$350,"&gt;"&amp;DS138,$DO$9:$DO$350,DO138)+1</f>
        <v>23</v>
      </c>
      <c r="EL138" s="47">
        <f>COUNTIFS($DT$9:$DT$350,"&gt;"&amp;DT138,$DO$9:$DO$350,DO138)+1</f>
        <v>9</v>
      </c>
      <c r="EM138" s="47">
        <f>COUNTIFS($DU$9:$DU$350,"&gt;"&amp;DU138,$DO$9:$DO$350,DO138)+1</f>
        <v>46</v>
      </c>
      <c r="EN138" s="47">
        <f>COUNTIFS($DV$9:$DV$350,"&gt;"&amp;DV138,$DO$9:$DO$350,DO138)+1</f>
        <v>21</v>
      </c>
      <c r="EO138" s="47">
        <f>COUNTIFS($DW$9:$DW$350,"&gt;"&amp;DW138,$DO$9:$DO$350,DO138)+1</f>
        <v>14</v>
      </c>
      <c r="EP138" s="47">
        <f>COUNTIFS($DX$9:$DX$350,"&gt;"&amp;DX138,$DO$9:$DO$350,DO138)+1</f>
        <v>6</v>
      </c>
      <c r="EQ138" s="47">
        <f>COUNTIFS($DY$9:$DY$350,"&gt;"&amp;DY138,$DO$9:$DO$350,DO138)+1</f>
        <v>25</v>
      </c>
      <c r="ER138" s="48">
        <f>COUNTIFS($DZ$9:$DZ$350,"&gt;"&amp;DZ138,$DO$9:$DO$350,DO138)+1</f>
        <v>15</v>
      </c>
      <c r="ES138" s="164">
        <f t="shared" si="104"/>
        <v>0.52</v>
      </c>
      <c r="ET138" s="165">
        <f t="shared" si="105"/>
        <v>0.73</v>
      </c>
      <c r="EU138" s="165">
        <f t="shared" si="106"/>
        <v>1.02</v>
      </c>
      <c r="EV138" s="165">
        <f t="shared" si="107"/>
        <v>0.28999999999999998</v>
      </c>
      <c r="EW138" s="165">
        <f t="shared" si="108"/>
        <v>0.34</v>
      </c>
      <c r="EX138" s="165">
        <f t="shared" si="109"/>
        <v>0.39</v>
      </c>
      <c r="EY138" s="165">
        <f t="shared" si="110"/>
        <v>1.55</v>
      </c>
      <c r="EZ138" s="165">
        <f t="shared" si="111"/>
        <v>0.95</v>
      </c>
      <c r="FA138" s="213">
        <f t="shared" si="112"/>
        <v>1.35</v>
      </c>
      <c r="FB138" s="164">
        <f>ROUND(((ES138-AVERAGE(ES$9:ES$350))/STDEVP(ES$9:ES$350)*10+50),2)</f>
        <v>32.96</v>
      </c>
      <c r="FC138" s="165">
        <f>ROUND(((ET138-AVERAGE(ET$9:ET$350))/STDEVP(ET$9:ET$350)*10+50),2)</f>
        <v>50.14</v>
      </c>
      <c r="FD138" s="165">
        <f>ROUND(((EU138-AVERAGE(EU$9:EU$350))/STDEVP(EU$9:EU$350)*10+50),2)</f>
        <v>67.17</v>
      </c>
      <c r="FE138" s="165">
        <f>ROUND(((EV138-AVERAGE(EV$9:EV$350))/STDEVP(EV$9:EV$350)*10+50),2)</f>
        <v>38.880000000000003</v>
      </c>
      <c r="FF138" s="165">
        <f>ROUND(((EW138-AVERAGE(EW$9:EW$350))/STDEVP(EW$9:EW$350)*10+50),2)</f>
        <v>48.12</v>
      </c>
      <c r="FG138" s="165">
        <f>ROUND(((EX138-AVERAGE(EX$9:EX$350))/STDEVP(EX$9:EX$350)*10+50),2)</f>
        <v>51.31</v>
      </c>
      <c r="FH138" s="165">
        <f>ROUND(((EY138-AVERAGE(EY$9:EY$350))/STDEVP(EY$9:EY$350)*10+50),2)</f>
        <v>77.34</v>
      </c>
      <c r="FI138" s="165">
        <f>ROUND(((EZ138-AVERAGE(EZ$9:EZ$350))/STDEVP(EZ$9:EZ$350)*10+50),2)</f>
        <v>59.47</v>
      </c>
      <c r="FJ138" s="166">
        <f>ROUND(((FA138-AVERAGE(FA$9:FA$350))/STDEVP(FA$9:FA$350)*10+50),2)</f>
        <v>63.33</v>
      </c>
      <c r="FK138" s="32">
        <f>RANK(FB138,$FB$9:$FB$350,0)</f>
        <v>307</v>
      </c>
      <c r="FL138" s="47">
        <f>RANK(FC138,$FC$9:$FC$350,0)</f>
        <v>139</v>
      </c>
      <c r="FM138" s="47">
        <f>RANK(FD138,$FD$9:$FD$350,0)</f>
        <v>19</v>
      </c>
      <c r="FN138" s="47">
        <f>RANK(FE138,$FE$9:$FE$350,0)</f>
        <v>275</v>
      </c>
      <c r="FO138" s="47">
        <f>RANK(FF138,$FF$9:$FF$350,0)</f>
        <v>117</v>
      </c>
      <c r="FP138" s="47">
        <f>RANK(FG138,$FG$9:$FG$350,0)</f>
        <v>80</v>
      </c>
      <c r="FQ138" s="47">
        <f>RANK(FH138,$FH$9:$FH$350,0)</f>
        <v>4</v>
      </c>
      <c r="FR138" s="47">
        <f>RANK(FI138,$FI$9:$FI$350,0)</f>
        <v>53</v>
      </c>
      <c r="FS138" s="48">
        <f>RANK(FJ138,$FJ$9:$FJ$350,0)</f>
        <v>26</v>
      </c>
      <c r="FT138" s="164">
        <f>ROUND(AVERAGEIF($DO$9:$DO$347,$DO138,$ES$9:$ES$347),2)</f>
        <v>0.95</v>
      </c>
      <c r="FU138" s="165">
        <f>ROUND(AVERAGEIF($DO$9:$DO$347,$DO138,$ET$9:$ET$347),2)</f>
        <v>0.69</v>
      </c>
      <c r="FV138" s="165">
        <f>ROUND(AVERAGEIF($DO$9:$DO$347,$DO138,$EU$9:$EU$347),2)</f>
        <v>0.66</v>
      </c>
      <c r="FW138" s="165">
        <f>ROUND(AVERAGEIF($DO$9:$DO$347,$DO138,$EV$9:$EV$347),2)</f>
        <v>0.52</v>
      </c>
      <c r="FX138" s="165">
        <f>ROUND(AVERAGEIF($DO$9:$DO$347,$DO138,$EW$9:$EW$347),2)</f>
        <v>0.32</v>
      </c>
      <c r="FY138" s="165">
        <f>ROUND(AVERAGEIF($DO$9:$DO$347,$DO138,$EX$9:$EX$347),2)</f>
        <v>0.34</v>
      </c>
      <c r="FZ138" s="165">
        <f>ROUND(AVERAGEIF($DO$9:$DO$347,$DO138,$EY$9:$EY$347),2)</f>
        <v>1.04</v>
      </c>
      <c r="GA138" s="165">
        <f>ROUND(AVERAGEIF($DO$9:$DO$347,$DO138,$EZ$9:$EZ$347),2)</f>
        <v>0.86</v>
      </c>
      <c r="GB138" s="166">
        <f>ROUND(AVERAGEIF($DO$9:$DO$347,$DO138,$FA$9:$FA$347),2)</f>
        <v>0.98</v>
      </c>
      <c r="GC138" s="239">
        <f t="shared" ref="GC138:GC199" si="113">ES138-FT138</f>
        <v>-0.42999999999999994</v>
      </c>
      <c r="GD138" s="243">
        <f t="shared" ref="GD138:GD199" si="114">ET138-FU138</f>
        <v>4.0000000000000036E-2</v>
      </c>
      <c r="GE138" s="243">
        <f t="shared" ref="GE138:GE199" si="115">EU138-FV138</f>
        <v>0.36</v>
      </c>
      <c r="GF138" s="243">
        <f t="shared" ref="GF138:GF199" si="116">EV138-FW138</f>
        <v>-0.23000000000000004</v>
      </c>
      <c r="GG138" s="243">
        <f t="shared" ref="GG138:GG199" si="117">EW138-FX138</f>
        <v>2.0000000000000018E-2</v>
      </c>
      <c r="GH138" s="243">
        <f t="shared" ref="GH138:GH199" si="118">EX138-FY138</f>
        <v>4.9999999999999989E-2</v>
      </c>
      <c r="GI138" s="243">
        <f t="shared" ref="GI138:GI199" si="119">EY138-FZ138</f>
        <v>0.51</v>
      </c>
      <c r="GJ138" s="243">
        <f t="shared" ref="GJ138:GJ199" si="120">EZ138-GA138</f>
        <v>8.9999999999999969E-2</v>
      </c>
      <c r="GK138" s="244">
        <f t="shared" ref="GK138:GK199" si="121">FA138-GB138</f>
        <v>0.37000000000000011</v>
      </c>
      <c r="GL138" s="238">
        <f>COUNTIFS($ES$9:$ES$350,"&gt;"&amp;ES138,$DO$9:$DO$350,$DO138)+1</f>
        <v>60</v>
      </c>
      <c r="GM138" s="240">
        <f>COUNTIFS($ET$9:$ET$350,"&gt;"&amp;ET138,$DO$9:$DO$350,$DO138)+1</f>
        <v>24</v>
      </c>
      <c r="GN138" s="240">
        <f>COUNTIFS($EU$9:$EU$350,"&gt;"&amp;EU138,$DO$9:$DO$350,$DO138)+1</f>
        <v>4</v>
      </c>
      <c r="GO138" s="240">
        <f>COUNTIFS($EV$9:$EV$350,"&gt;"&amp;EV138,$DO$9:$DO$350,$DO138)+1</f>
        <v>59</v>
      </c>
      <c r="GP138" s="240">
        <f>COUNTIFS($EW$9:$EW$350,"&gt;"&amp;EW138,$DO$9:$DO$350,$DO138)+1</f>
        <v>16</v>
      </c>
      <c r="GQ138" s="240">
        <f>COUNTIFS($EX$9:$EX$350,"&gt;"&amp;EX138,$DO$9:$DO$350,$DO138)+1</f>
        <v>14</v>
      </c>
      <c r="GR138" s="240">
        <f>COUNTIFS($EY$9:$EY$350,"&gt;"&amp;EY138,$DO$9:$DO$350,$DO138)+1</f>
        <v>4</v>
      </c>
      <c r="GS138" s="240">
        <f>COUNTIFS($EZ$9:$EZ$350,"&gt;"&amp;EZ138,$DO$9:$DO$350,$DO138)+1</f>
        <v>20</v>
      </c>
      <c r="GT138" s="241">
        <f>COUNTIFS($FA$9:$FA$350,"&gt;"&amp;FA138,$DO$9:$DO$350,$DO138)+1</f>
        <v>5</v>
      </c>
      <c r="GU138" s="167"/>
      <c r="GV138" s="49"/>
      <c r="GW138" s="49"/>
      <c r="GX138" s="49"/>
      <c r="GY138" s="49"/>
      <c r="GZ138" s="50"/>
      <c r="HA138" s="51"/>
      <c r="HB138" s="52"/>
      <c r="HC138" s="53">
        <v>0.05</v>
      </c>
      <c r="HD138" s="49"/>
      <c r="HE138" s="49"/>
      <c r="HF138" s="49"/>
      <c r="HG138" s="49"/>
      <c r="HH138" s="49"/>
      <c r="HI138" s="49"/>
      <c r="HJ138" s="144"/>
      <c r="HK138" s="51"/>
      <c r="HL138" s="49"/>
      <c r="HM138" s="49"/>
      <c r="HN138" s="49"/>
      <c r="HO138" s="49"/>
      <c r="HP138" s="49"/>
      <c r="HQ138" s="49"/>
      <c r="HR138" s="150"/>
      <c r="HS138" s="53"/>
      <c r="HT138" s="49"/>
      <c r="HU138" s="49"/>
      <c r="HV138" s="49"/>
      <c r="HW138" s="49"/>
      <c r="HX138" s="49"/>
      <c r="HY138" s="49"/>
      <c r="HZ138" s="144"/>
      <c r="IA138" s="51"/>
      <c r="IB138" s="49"/>
      <c r="IC138" s="49"/>
      <c r="ID138" s="49"/>
      <c r="IE138" s="49"/>
      <c r="IF138" s="49"/>
      <c r="IG138" s="49"/>
      <c r="IH138" s="49"/>
      <c r="II138" s="49"/>
      <c r="IJ138" s="49"/>
      <c r="IK138" s="49"/>
      <c r="IL138" s="49"/>
      <c r="IM138" s="150"/>
      <c r="IN138" s="51"/>
      <c r="IO138" s="49"/>
      <c r="IP138" s="49"/>
      <c r="IQ138" s="49"/>
      <c r="IR138" s="150"/>
      <c r="IS138" s="53"/>
      <c r="IT138" s="49"/>
      <c r="IU138" s="49"/>
      <c r="IV138" s="49"/>
      <c r="IW138" s="49"/>
      <c r="IX138" s="156"/>
      <c r="IY138" s="49"/>
      <c r="IZ138" s="49"/>
      <c r="JA138" s="49"/>
      <c r="JB138" s="49"/>
      <c r="JC138" s="49"/>
      <c r="JD138" s="49"/>
      <c r="JE138" s="49"/>
      <c r="JF138" s="49"/>
      <c r="JG138" s="156"/>
      <c r="JH138" s="49"/>
      <c r="JI138" s="49"/>
      <c r="JJ138" s="49"/>
      <c r="JK138" s="49"/>
      <c r="JL138" s="49"/>
      <c r="JM138" s="49"/>
      <c r="JN138" s="144"/>
      <c r="JO138" s="54"/>
      <c r="JP138" s="55"/>
      <c r="JQ138" s="51"/>
      <c r="JR138" s="49"/>
      <c r="JS138" s="47"/>
      <c r="JT138" s="47"/>
      <c r="JU138" s="47"/>
      <c r="JV138" s="245"/>
      <c r="JW138" s="53"/>
      <c r="JX138" s="49"/>
      <c r="JY138" s="49"/>
      <c r="JZ138" s="49"/>
      <c r="KA138" s="144"/>
      <c r="KB138" s="51"/>
      <c r="KC138" s="49">
        <v>0.05</v>
      </c>
      <c r="KD138" s="49"/>
      <c r="KE138" s="49"/>
      <c r="KF138" s="49"/>
      <c r="KG138" s="49"/>
      <c r="KH138" s="49"/>
      <c r="KI138" s="49"/>
      <c r="KJ138" s="150"/>
      <c r="KK138" s="53"/>
      <c r="KL138" s="49"/>
      <c r="KM138" s="49"/>
      <c r="KN138" s="49"/>
      <c r="KO138" s="49"/>
      <c r="KP138" s="49"/>
      <c r="KQ138" s="49"/>
      <c r="KR138" s="49"/>
      <c r="KS138" s="49"/>
      <c r="KT138" s="49"/>
      <c r="KU138" s="49"/>
      <c r="KV138" s="49"/>
      <c r="KW138" s="156"/>
      <c r="KX138" s="156"/>
      <c r="KY138" s="156"/>
      <c r="KZ138" s="49"/>
      <c r="LA138" s="49"/>
      <c r="LB138" s="49"/>
      <c r="LC138" s="49"/>
      <c r="LD138" s="49"/>
      <c r="LE138" s="156"/>
      <c r="LF138" s="49"/>
      <c r="LG138" s="49"/>
      <c r="LH138" s="49"/>
      <c r="LI138" s="49"/>
      <c r="LJ138" s="49"/>
      <c r="LK138" s="49"/>
      <c r="LL138" s="49"/>
      <c r="LM138" s="49"/>
      <c r="LN138" s="156"/>
      <c r="LO138" s="49"/>
      <c r="LP138" s="49"/>
      <c r="LQ138" s="49"/>
      <c r="LR138" s="49"/>
      <c r="LS138" s="49"/>
      <c r="LT138" s="49"/>
      <c r="LU138" s="56"/>
      <c r="LV138" s="35" t="s">
        <v>586</v>
      </c>
      <c r="LW138" s="36" t="s">
        <v>588</v>
      </c>
      <c r="LX138" s="203"/>
      <c r="LY138" s="204"/>
      <c r="LZ138" s="193"/>
      <c r="MA138" s="5" t="s">
        <v>1</v>
      </c>
    </row>
    <row r="139" spans="1:339" ht="17.25" customHeight="1" x14ac:dyDescent="0.15">
      <c r="A139" s="181">
        <v>131</v>
      </c>
      <c r="B139" s="242" t="s">
        <v>588</v>
      </c>
      <c r="C139" s="37"/>
      <c r="D139" s="37"/>
      <c r="E139" s="38" t="s">
        <v>345</v>
      </c>
      <c r="F139" s="36">
        <v>66</v>
      </c>
      <c r="G139" s="36" t="s">
        <v>346</v>
      </c>
      <c r="H139" s="36"/>
      <c r="I139" s="39" t="s">
        <v>348</v>
      </c>
      <c r="J139" s="40" t="s">
        <v>348</v>
      </c>
      <c r="K139" s="40" t="s">
        <v>348</v>
      </c>
      <c r="L139" s="40" t="s">
        <v>348</v>
      </c>
      <c r="M139" s="40" t="s">
        <v>348</v>
      </c>
      <c r="N139" s="40" t="s">
        <v>348</v>
      </c>
      <c r="O139" s="40" t="s">
        <v>348</v>
      </c>
      <c r="P139" s="40" t="s">
        <v>348</v>
      </c>
      <c r="Q139" s="40" t="s">
        <v>348</v>
      </c>
      <c r="R139" s="41" t="s">
        <v>348</v>
      </c>
      <c r="S139" s="42" t="s">
        <v>348</v>
      </c>
      <c r="T139" s="40" t="s">
        <v>348</v>
      </c>
      <c r="U139" s="40" t="s">
        <v>348</v>
      </c>
      <c r="V139" s="40" t="s">
        <v>348</v>
      </c>
      <c r="W139" s="40" t="s">
        <v>348</v>
      </c>
      <c r="X139" s="40" t="s">
        <v>348</v>
      </c>
      <c r="Y139" s="40" t="s">
        <v>348</v>
      </c>
      <c r="Z139" s="40" t="s">
        <v>348</v>
      </c>
      <c r="AA139" s="40" t="s">
        <v>348</v>
      </c>
      <c r="AB139" s="41" t="s">
        <v>348</v>
      </c>
      <c r="AC139" s="42" t="s">
        <v>348</v>
      </c>
      <c r="AD139" s="40" t="s">
        <v>348</v>
      </c>
      <c r="AE139" s="40" t="s">
        <v>348</v>
      </c>
      <c r="AF139" s="40" t="s">
        <v>348</v>
      </c>
      <c r="AG139" s="40" t="s">
        <v>348</v>
      </c>
      <c r="AH139" s="40" t="s">
        <v>348</v>
      </c>
      <c r="AI139" s="40" t="s">
        <v>348</v>
      </c>
      <c r="AJ139" s="40" t="s">
        <v>348</v>
      </c>
      <c r="AK139" s="40" t="s">
        <v>348</v>
      </c>
      <c r="AL139" s="41" t="s">
        <v>348</v>
      </c>
      <c r="AM139" s="42" t="s">
        <v>348</v>
      </c>
      <c r="AN139" s="40" t="s">
        <v>348</v>
      </c>
      <c r="AO139" s="40" t="s">
        <v>348</v>
      </c>
      <c r="AP139" s="40" t="s">
        <v>348</v>
      </c>
      <c r="AQ139" s="40" t="s">
        <v>348</v>
      </c>
      <c r="AR139" s="40" t="s">
        <v>348</v>
      </c>
      <c r="AS139" s="40" t="s">
        <v>348</v>
      </c>
      <c r="AT139" s="40" t="s">
        <v>348</v>
      </c>
      <c r="AU139" s="40" t="s">
        <v>348</v>
      </c>
      <c r="AV139" s="41" t="s">
        <v>348</v>
      </c>
      <c r="AW139" s="42" t="s">
        <v>348</v>
      </c>
      <c r="AX139" s="40" t="s">
        <v>347</v>
      </c>
      <c r="AY139" s="40" t="s">
        <v>347</v>
      </c>
      <c r="AZ139" s="40" t="s">
        <v>347</v>
      </c>
      <c r="BA139" s="40" t="s">
        <v>347</v>
      </c>
      <c r="BB139" s="40" t="s">
        <v>347</v>
      </c>
      <c r="BC139" s="40" t="s">
        <v>347</v>
      </c>
      <c r="BD139" s="40" t="s">
        <v>348</v>
      </c>
      <c r="BE139" s="40" t="s">
        <v>348</v>
      </c>
      <c r="BF139" s="41" t="s">
        <v>348</v>
      </c>
      <c r="BG139" s="42" t="s">
        <v>348</v>
      </c>
      <c r="BH139" s="40" t="s">
        <v>348</v>
      </c>
      <c r="BI139" s="40" t="s">
        <v>348</v>
      </c>
      <c r="BJ139" s="40" t="s">
        <v>348</v>
      </c>
      <c r="BK139" s="40" t="s">
        <v>348</v>
      </c>
      <c r="BL139" s="40" t="s">
        <v>348</v>
      </c>
      <c r="BM139" s="40" t="s">
        <v>348</v>
      </c>
      <c r="BN139" s="40" t="s">
        <v>348</v>
      </c>
      <c r="BO139" s="40" t="s">
        <v>348</v>
      </c>
      <c r="BP139" s="41" t="s">
        <v>348</v>
      </c>
      <c r="BQ139" s="43" t="s">
        <v>348</v>
      </c>
      <c r="BR139" s="40" t="s">
        <v>348</v>
      </c>
      <c r="BS139" s="40" t="s">
        <v>348</v>
      </c>
      <c r="BT139" s="40" t="s">
        <v>348</v>
      </c>
      <c r="BU139" s="40" t="s">
        <v>348</v>
      </c>
      <c r="BV139" s="40" t="s">
        <v>348</v>
      </c>
      <c r="BW139" s="40" t="s">
        <v>348</v>
      </c>
      <c r="BX139" s="40" t="s">
        <v>348</v>
      </c>
      <c r="BY139" s="40" t="s">
        <v>348</v>
      </c>
      <c r="BZ139" s="41" t="s">
        <v>348</v>
      </c>
      <c r="CA139" s="42" t="s">
        <v>348</v>
      </c>
      <c r="CB139" s="40" t="s">
        <v>348</v>
      </c>
      <c r="CC139" s="40" t="s">
        <v>348</v>
      </c>
      <c r="CD139" s="40" t="s">
        <v>348</v>
      </c>
      <c r="CE139" s="40" t="s">
        <v>348</v>
      </c>
      <c r="CF139" s="40" t="s">
        <v>348</v>
      </c>
      <c r="CG139" s="40" t="s">
        <v>348</v>
      </c>
      <c r="CH139" s="40" t="s">
        <v>348</v>
      </c>
      <c r="CI139" s="40" t="s">
        <v>348</v>
      </c>
      <c r="CJ139" s="41" t="s">
        <v>348</v>
      </c>
      <c r="CK139" s="42" t="s">
        <v>348</v>
      </c>
      <c r="CL139" s="40" t="s">
        <v>348</v>
      </c>
      <c r="CM139" s="40" t="s">
        <v>348</v>
      </c>
      <c r="CN139" s="40" t="s">
        <v>348</v>
      </c>
      <c r="CO139" s="40" t="s">
        <v>348</v>
      </c>
      <c r="CP139" s="40" t="s">
        <v>348</v>
      </c>
      <c r="CQ139" s="40" t="s">
        <v>348</v>
      </c>
      <c r="CR139" s="40" t="s">
        <v>348</v>
      </c>
      <c r="CS139" s="40" t="s">
        <v>348</v>
      </c>
      <c r="CT139" s="44" t="s">
        <v>348</v>
      </c>
      <c r="CU139" s="32" t="s">
        <v>354</v>
      </c>
      <c r="CV139" s="47">
        <v>2</v>
      </c>
      <c r="CW139" s="47">
        <v>3</v>
      </c>
      <c r="CX139" s="47">
        <v>3</v>
      </c>
      <c r="CY139" s="55">
        <v>4</v>
      </c>
      <c r="CZ139" s="34" t="s">
        <v>354</v>
      </c>
      <c r="DA139" s="47">
        <f t="shared" si="95"/>
        <v>2</v>
      </c>
      <c r="DB139" s="47">
        <f t="shared" si="96"/>
        <v>6</v>
      </c>
      <c r="DC139" s="47">
        <f t="shared" si="97"/>
        <v>18</v>
      </c>
      <c r="DD139" s="179">
        <f t="shared" si="98"/>
        <v>72</v>
      </c>
      <c r="DE139" s="32">
        <v>30</v>
      </c>
      <c r="DF139" s="47">
        <v>50</v>
      </c>
      <c r="DG139" s="47">
        <v>90</v>
      </c>
      <c r="DH139" s="47">
        <v>150</v>
      </c>
      <c r="DI139" s="55">
        <v>450</v>
      </c>
      <c r="DJ139" s="174">
        <v>1</v>
      </c>
      <c r="DK139" s="49">
        <f t="shared" si="99"/>
        <v>0.83333333333333337</v>
      </c>
      <c r="DL139" s="49">
        <f t="shared" si="100"/>
        <v>0.5</v>
      </c>
      <c r="DM139" s="49">
        <f t="shared" si="101"/>
        <v>0.27777777777777779</v>
      </c>
      <c r="DN139" s="56">
        <f t="shared" si="102"/>
        <v>0.20833333333333334</v>
      </c>
      <c r="DO139" s="45" t="s">
        <v>357</v>
      </c>
      <c r="DP139" s="31"/>
      <c r="DQ139" s="46">
        <v>4</v>
      </c>
      <c r="DR139" s="32">
        <v>57</v>
      </c>
      <c r="DS139" s="47">
        <v>21</v>
      </c>
      <c r="DT139" s="47">
        <v>42</v>
      </c>
      <c r="DU139" s="47">
        <v>27</v>
      </c>
      <c r="DV139" s="47">
        <v>8</v>
      </c>
      <c r="DW139" s="47">
        <v>8</v>
      </c>
      <c r="DX139" s="47">
        <v>45</v>
      </c>
      <c r="DY139" s="47">
        <v>56</v>
      </c>
      <c r="DZ139" s="48">
        <f t="shared" si="103"/>
        <v>50</v>
      </c>
      <c r="EA139" s="32">
        <f>RANK(DR139,$DR$9:$DR$350,0)</f>
        <v>141</v>
      </c>
      <c r="EB139" s="47">
        <f>RANK(DS139,$DS$9:$DS$350,0)</f>
        <v>230</v>
      </c>
      <c r="EC139" s="47">
        <f>RANK(DT139,$DT$9:$DT$350,0)</f>
        <v>96</v>
      </c>
      <c r="ED139" s="47">
        <f>RANK(DU139,$DU$9:$DU$350,0)</f>
        <v>147</v>
      </c>
      <c r="EE139" s="47">
        <f>RANK(DV139,$DV$9:$DV$350,0)</f>
        <v>247</v>
      </c>
      <c r="EF139" s="47">
        <f>RANK(DW139,$DW$9:$DW$350,0)</f>
        <v>228</v>
      </c>
      <c r="EG139" s="47">
        <f>RANK(DX139,$DX$9:$DX$350,0)</f>
        <v>107</v>
      </c>
      <c r="EH139" s="47">
        <f>RANK(DY139,$DY$9:$DY$350,0)</f>
        <v>72</v>
      </c>
      <c r="EI139" s="48">
        <f>RANK(DZ139,$DZ$9:$DZ$350,0)</f>
        <v>175</v>
      </c>
      <c r="EJ139" s="32">
        <f>COUNTIFS($DR$9:$DR$350,"&gt;"&amp;DR139,$DO$9:$DO$350,DO139)+1</f>
        <v>32</v>
      </c>
      <c r="EK139" s="47">
        <f>COUNTIFS($DS$9:$DS$350,"&gt;"&amp;DS139,$DO$9:$DO$350,DO139)+1</f>
        <v>32</v>
      </c>
      <c r="EL139" s="47">
        <f>COUNTIFS($DT$9:$DT$350,"&gt;"&amp;DT139,$DO$9:$DO$350,DO139)+1</f>
        <v>37</v>
      </c>
      <c r="EM139" s="47">
        <f>COUNTIFS($DU$9:$DU$350,"&gt;"&amp;DU139,$DO$9:$DO$350,DO139)+1</f>
        <v>27</v>
      </c>
      <c r="EN139" s="47">
        <f>COUNTIFS($DV$9:$DV$350,"&gt;"&amp;DV139,$DO$9:$DO$350,DO139)+1</f>
        <v>32</v>
      </c>
      <c r="EO139" s="47">
        <f>COUNTIFS($DW$9:$DW$350,"&gt;"&amp;DW139,$DO$9:$DO$350,DO139)+1</f>
        <v>31</v>
      </c>
      <c r="EP139" s="47">
        <f>COUNTIFS($DX$9:$DX$350,"&gt;"&amp;DX139,$DO$9:$DO$350,DO139)+1</f>
        <v>33</v>
      </c>
      <c r="EQ139" s="47">
        <f>COUNTIFS($DY$9:$DY$350,"&gt;"&amp;DY139,$DO$9:$DO$350,DO139)+1</f>
        <v>26</v>
      </c>
      <c r="ER139" s="48">
        <f>COUNTIFS($DZ$9:$DZ$350,"&gt;"&amp;DZ139,$DO$9:$DO$350,DO139)+1</f>
        <v>37</v>
      </c>
      <c r="ES139" s="164">
        <f t="shared" si="104"/>
        <v>0.86</v>
      </c>
      <c r="ET139" s="165">
        <f t="shared" si="105"/>
        <v>0.32</v>
      </c>
      <c r="EU139" s="165">
        <f t="shared" si="106"/>
        <v>0.64</v>
      </c>
      <c r="EV139" s="165">
        <f t="shared" si="107"/>
        <v>0.41</v>
      </c>
      <c r="EW139" s="165">
        <f t="shared" si="108"/>
        <v>0.12</v>
      </c>
      <c r="EX139" s="165">
        <f t="shared" si="109"/>
        <v>0.12</v>
      </c>
      <c r="EY139" s="165">
        <f t="shared" si="110"/>
        <v>0.68</v>
      </c>
      <c r="EZ139" s="165">
        <f t="shared" si="111"/>
        <v>0.85</v>
      </c>
      <c r="FA139" s="213">
        <f t="shared" si="112"/>
        <v>0.76</v>
      </c>
      <c r="FB139" s="164">
        <f>ROUND(((ES139-AVERAGE(ES$9:ES$350))/STDEVP(ES$9:ES$350)*10+50),2)</f>
        <v>45.52</v>
      </c>
      <c r="FC139" s="165">
        <f>ROUND(((ET139-AVERAGE(ET$9:ET$350))/STDEVP(ET$9:ET$350)*10+50),2)</f>
        <v>38.68</v>
      </c>
      <c r="FD139" s="165">
        <f>ROUND(((EU139-AVERAGE(EU$9:EU$350))/STDEVP(EU$9:EU$350)*10+50),2)</f>
        <v>52.34</v>
      </c>
      <c r="FE139" s="165">
        <f>ROUND(((EV139-AVERAGE(EV$9:EV$350))/STDEVP(EV$9:EV$350)*10+50),2)</f>
        <v>44.99</v>
      </c>
      <c r="FF139" s="165">
        <f>ROUND(((EW139-AVERAGE(EW$9:EW$350))/STDEVP(EW$9:EW$350)*10+50),2)</f>
        <v>40.64</v>
      </c>
      <c r="FG139" s="165">
        <f>ROUND(((EX139-AVERAGE(EX$9:EX$350))/STDEVP(EX$9:EX$350)*10+50),2)</f>
        <v>41.74</v>
      </c>
      <c r="FH139" s="165">
        <f>ROUND(((EY139-AVERAGE(EY$9:EY$350))/STDEVP(EY$9:EY$350)*10+50),2)</f>
        <v>51.19</v>
      </c>
      <c r="FI139" s="165">
        <f>ROUND(((EZ139-AVERAGE(EZ$9:EZ$350))/STDEVP(EZ$9:EZ$350)*10+50),2)</f>
        <v>56.48</v>
      </c>
      <c r="FJ139" s="166">
        <f>ROUND(((FA139-AVERAGE(FA$9:FA$350))/STDEVP(FA$9:FA$350)*10+50),2)</f>
        <v>42.36</v>
      </c>
      <c r="FK139" s="32">
        <f>RANK(FB139,$FB$9:$FB$350,0)</f>
        <v>222</v>
      </c>
      <c r="FL139" s="47">
        <f>RANK(FC139,$FC$9:$FC$350,0)</f>
        <v>284</v>
      </c>
      <c r="FM139" s="47">
        <f>RANK(FD139,$FD$9:$FD$350,0)</f>
        <v>111</v>
      </c>
      <c r="FN139" s="47">
        <f>RANK(FE139,$FE$9:$FE$350,0)</f>
        <v>225</v>
      </c>
      <c r="FO139" s="47">
        <f>RANK(FF139,$FF$9:$FF$350,0)</f>
        <v>303</v>
      </c>
      <c r="FP139" s="47">
        <f>RANK(FG139,$FG$9:$FG$350,0)</f>
        <v>298</v>
      </c>
      <c r="FQ139" s="47">
        <f>RANK(FH139,$FH$9:$FH$350,0)</f>
        <v>138</v>
      </c>
      <c r="FR139" s="47">
        <f>RANK(FI139,$FI$9:$FI$350,0)</f>
        <v>81</v>
      </c>
      <c r="FS139" s="48">
        <f>RANK(FJ139,$FJ$9:$FJ$350,0)</f>
        <v>246</v>
      </c>
      <c r="FT139" s="164">
        <f>ROUND(AVERAGEIF($DO$9:$DO$347,$DO139,$ES$9:$ES$347),2)</f>
        <v>0.97</v>
      </c>
      <c r="FU139" s="165">
        <f>ROUND(AVERAGEIF($DO$9:$DO$347,$DO139,$ET$9:$ET$347),2)</f>
        <v>0.37</v>
      </c>
      <c r="FV139" s="165">
        <f>ROUND(AVERAGEIF($DO$9:$DO$347,$DO139,$EU$9:$EU$347),2)</f>
        <v>0.82</v>
      </c>
      <c r="FW139" s="165">
        <f>ROUND(AVERAGEIF($DO$9:$DO$347,$DO139,$EV$9:$EV$347),2)</f>
        <v>0.42</v>
      </c>
      <c r="FX139" s="165">
        <f>ROUND(AVERAGEIF($DO$9:$DO$347,$DO139,$EW$9:$EW$347),2)</f>
        <v>0.16</v>
      </c>
      <c r="FY139" s="165">
        <f>ROUND(AVERAGEIF($DO$9:$DO$347,$DO139,$EX$9:$EX$347),2)</f>
        <v>0.15</v>
      </c>
      <c r="FZ139" s="165">
        <f>ROUND(AVERAGEIF($DO$9:$DO$347,$DO139,$EY$9:$EY$347),2)</f>
        <v>0.78</v>
      </c>
      <c r="GA139" s="165">
        <f>ROUND(AVERAGEIF($DO$9:$DO$347,$DO139,$EZ$9:$EZ$347),2)</f>
        <v>0.92</v>
      </c>
      <c r="GB139" s="166">
        <f>ROUND(AVERAGEIF($DO$9:$DO$347,$DO139,$FA$9:$FA$347),2)</f>
        <v>0.98</v>
      </c>
      <c r="GC139" s="239">
        <f t="shared" si="113"/>
        <v>-0.10999999999999999</v>
      </c>
      <c r="GD139" s="243">
        <f t="shared" si="114"/>
        <v>-4.9999999999999989E-2</v>
      </c>
      <c r="GE139" s="243">
        <f t="shared" si="115"/>
        <v>-0.17999999999999994</v>
      </c>
      <c r="GF139" s="243">
        <f t="shared" si="116"/>
        <v>-1.0000000000000009E-2</v>
      </c>
      <c r="GG139" s="243">
        <f t="shared" si="117"/>
        <v>-4.0000000000000008E-2</v>
      </c>
      <c r="GH139" s="243">
        <f t="shared" si="118"/>
        <v>-0.03</v>
      </c>
      <c r="GI139" s="243">
        <f t="shared" si="119"/>
        <v>-9.9999999999999978E-2</v>
      </c>
      <c r="GJ139" s="243">
        <f t="shared" si="120"/>
        <v>-7.0000000000000062E-2</v>
      </c>
      <c r="GK139" s="244">
        <f t="shared" si="121"/>
        <v>-0.21999999999999997</v>
      </c>
      <c r="GL139" s="238">
        <f>COUNTIFS($ES$9:$ES$350,"&gt;"&amp;ES139,$DO$9:$DO$350,$DO139)+1</f>
        <v>42</v>
      </c>
      <c r="GM139" s="240">
        <f>COUNTIFS($ET$9:$ET$350,"&gt;"&amp;ET139,$DO$9:$DO$350,$DO139)+1</f>
        <v>38</v>
      </c>
      <c r="GN139" s="240">
        <f>COUNTIFS($EU$9:$EU$350,"&gt;"&amp;EU139,$DO$9:$DO$350,$DO139)+1</f>
        <v>50</v>
      </c>
      <c r="GO139" s="240">
        <f>COUNTIFS($EV$9:$EV$350,"&gt;"&amp;EV139,$DO$9:$DO$350,$DO139)+1</f>
        <v>31</v>
      </c>
      <c r="GP139" s="240">
        <f>COUNTIFS($EW$9:$EW$350,"&gt;"&amp;EW139,$DO$9:$DO$350,$DO139)+1</f>
        <v>46</v>
      </c>
      <c r="GQ139" s="240">
        <f>COUNTIFS($EX$9:$EX$350,"&gt;"&amp;EX139,$DO$9:$DO$350,$DO139)+1</f>
        <v>46</v>
      </c>
      <c r="GR139" s="240">
        <f>COUNTIFS($EY$9:$EY$350,"&gt;"&amp;EY139,$DO$9:$DO$350,$DO139)+1</f>
        <v>48</v>
      </c>
      <c r="GS139" s="240">
        <f>COUNTIFS($EZ$9:$EZ$350,"&gt;"&amp;EZ139,$DO$9:$DO$350,$DO139)+1</f>
        <v>38</v>
      </c>
      <c r="GT139" s="241">
        <f>COUNTIFS($FA$9:$FA$350,"&gt;"&amp;FA139,$DO$9:$DO$350,$DO139)+1</f>
        <v>54</v>
      </c>
      <c r="GU139" s="167"/>
      <c r="GV139" s="49"/>
      <c r="GW139" s="49"/>
      <c r="GX139" s="49"/>
      <c r="GY139" s="49"/>
      <c r="GZ139" s="50"/>
      <c r="HA139" s="51"/>
      <c r="HB139" s="52"/>
      <c r="HC139" s="53"/>
      <c r="HD139" s="49"/>
      <c r="HE139" s="49"/>
      <c r="HF139" s="49"/>
      <c r="HG139" s="49"/>
      <c r="HH139" s="49"/>
      <c r="HI139" s="49"/>
      <c r="HJ139" s="144"/>
      <c r="HK139" s="51"/>
      <c r="HL139" s="49"/>
      <c r="HM139" s="49"/>
      <c r="HN139" s="49"/>
      <c r="HO139" s="49"/>
      <c r="HP139" s="49"/>
      <c r="HQ139" s="49"/>
      <c r="HR139" s="150"/>
      <c r="HS139" s="53"/>
      <c r="HT139" s="49"/>
      <c r="HU139" s="49"/>
      <c r="HV139" s="49"/>
      <c r="HW139" s="49"/>
      <c r="HX139" s="49"/>
      <c r="HY139" s="49"/>
      <c r="HZ139" s="144"/>
      <c r="IA139" s="51"/>
      <c r="IB139" s="49"/>
      <c r="IC139" s="49"/>
      <c r="ID139" s="49"/>
      <c r="IE139" s="49"/>
      <c r="IF139" s="49"/>
      <c r="IG139" s="49"/>
      <c r="IH139" s="49"/>
      <c r="II139" s="49"/>
      <c r="IJ139" s="49"/>
      <c r="IK139" s="49"/>
      <c r="IL139" s="49"/>
      <c r="IM139" s="150"/>
      <c r="IN139" s="51"/>
      <c r="IO139" s="49"/>
      <c r="IP139" s="49"/>
      <c r="IQ139" s="49"/>
      <c r="IR139" s="150"/>
      <c r="IS139" s="53"/>
      <c r="IT139" s="49"/>
      <c r="IU139" s="49"/>
      <c r="IV139" s="49"/>
      <c r="IW139" s="49"/>
      <c r="IX139" s="156"/>
      <c r="IY139" s="49"/>
      <c r="IZ139" s="49"/>
      <c r="JA139" s="49"/>
      <c r="JB139" s="49"/>
      <c r="JC139" s="49"/>
      <c r="JD139" s="49"/>
      <c r="JE139" s="49"/>
      <c r="JF139" s="49"/>
      <c r="JG139" s="156"/>
      <c r="JH139" s="49"/>
      <c r="JI139" s="49"/>
      <c r="JJ139" s="49"/>
      <c r="JK139" s="49"/>
      <c r="JL139" s="49"/>
      <c r="JM139" s="49"/>
      <c r="JN139" s="144"/>
      <c r="JO139" s="54"/>
      <c r="JP139" s="55"/>
      <c r="JQ139" s="51"/>
      <c r="JR139" s="49"/>
      <c r="JS139" s="47"/>
      <c r="JT139" s="47"/>
      <c r="JU139" s="47"/>
      <c r="JV139" s="245"/>
      <c r="JW139" s="53"/>
      <c r="JX139" s="49"/>
      <c r="JY139" s="49"/>
      <c r="JZ139" s="49"/>
      <c r="KA139" s="144"/>
      <c r="KB139" s="51"/>
      <c r="KC139" s="49"/>
      <c r="KD139" s="49"/>
      <c r="KE139" s="49"/>
      <c r="KF139" s="49"/>
      <c r="KG139" s="49"/>
      <c r="KH139" s="49"/>
      <c r="KI139" s="49"/>
      <c r="KJ139" s="150"/>
      <c r="KK139" s="53"/>
      <c r="KL139" s="49"/>
      <c r="KM139" s="49"/>
      <c r="KN139" s="49"/>
      <c r="KO139" s="49"/>
      <c r="KP139" s="49"/>
      <c r="KQ139" s="49"/>
      <c r="KR139" s="49"/>
      <c r="KS139" s="49"/>
      <c r="KT139" s="49"/>
      <c r="KU139" s="49"/>
      <c r="KV139" s="49"/>
      <c r="KW139" s="156"/>
      <c r="KX139" s="156"/>
      <c r="KY139" s="156"/>
      <c r="KZ139" s="49"/>
      <c r="LA139" s="49"/>
      <c r="LB139" s="49"/>
      <c r="LC139" s="49"/>
      <c r="LD139" s="49"/>
      <c r="LE139" s="156"/>
      <c r="LF139" s="49"/>
      <c r="LG139" s="49"/>
      <c r="LH139" s="49"/>
      <c r="LI139" s="49"/>
      <c r="LJ139" s="49"/>
      <c r="LK139" s="49"/>
      <c r="LL139" s="49"/>
      <c r="LM139" s="49"/>
      <c r="LN139" s="156"/>
      <c r="LO139" s="49"/>
      <c r="LP139" s="49"/>
      <c r="LQ139" s="49"/>
      <c r="LR139" s="49"/>
      <c r="LS139" s="49"/>
      <c r="LT139" s="49"/>
      <c r="LU139" s="56"/>
      <c r="LV139" s="35" t="s">
        <v>587</v>
      </c>
      <c r="LW139" s="36" t="s">
        <v>589</v>
      </c>
      <c r="LX139" s="203" t="s">
        <v>863</v>
      </c>
      <c r="LY139" s="204" t="s">
        <v>996</v>
      </c>
      <c r="LZ139" s="193"/>
      <c r="MA139" s="5" t="s">
        <v>1</v>
      </c>
    </row>
    <row r="140" spans="1:339" ht="17.25" customHeight="1" x14ac:dyDescent="0.15">
      <c r="A140" s="181">
        <v>132</v>
      </c>
      <c r="B140" s="242" t="s">
        <v>589</v>
      </c>
      <c r="C140" s="37"/>
      <c r="D140" s="37"/>
      <c r="E140" s="38" t="s">
        <v>345</v>
      </c>
      <c r="F140" s="36">
        <v>62</v>
      </c>
      <c r="G140" s="36" t="s">
        <v>383</v>
      </c>
      <c r="H140" s="36"/>
      <c r="I140" s="39" t="s">
        <v>348</v>
      </c>
      <c r="J140" s="40" t="s">
        <v>348</v>
      </c>
      <c r="K140" s="40" t="s">
        <v>348</v>
      </c>
      <c r="L140" s="40" t="s">
        <v>348</v>
      </c>
      <c r="M140" s="40" t="s">
        <v>348</v>
      </c>
      <c r="N140" s="40" t="s">
        <v>348</v>
      </c>
      <c r="O140" s="40" t="s">
        <v>348</v>
      </c>
      <c r="P140" s="40" t="s">
        <v>348</v>
      </c>
      <c r="Q140" s="40" t="s">
        <v>348</v>
      </c>
      <c r="R140" s="41" t="s">
        <v>348</v>
      </c>
      <c r="S140" s="42" t="s">
        <v>348</v>
      </c>
      <c r="T140" s="40" t="s">
        <v>348</v>
      </c>
      <c r="U140" s="40" t="s">
        <v>348</v>
      </c>
      <c r="V140" s="40" t="s">
        <v>348</v>
      </c>
      <c r="W140" s="40" t="s">
        <v>348</v>
      </c>
      <c r="X140" s="40" t="s">
        <v>348</v>
      </c>
      <c r="Y140" s="40" t="s">
        <v>348</v>
      </c>
      <c r="Z140" s="40" t="s">
        <v>348</v>
      </c>
      <c r="AA140" s="40" t="s">
        <v>348</v>
      </c>
      <c r="AB140" s="41" t="s">
        <v>348</v>
      </c>
      <c r="AC140" s="42" t="s">
        <v>348</v>
      </c>
      <c r="AD140" s="40" t="s">
        <v>348</v>
      </c>
      <c r="AE140" s="40" t="s">
        <v>348</v>
      </c>
      <c r="AF140" s="40" t="s">
        <v>348</v>
      </c>
      <c r="AG140" s="40" t="s">
        <v>348</v>
      </c>
      <c r="AH140" s="40" t="s">
        <v>348</v>
      </c>
      <c r="AI140" s="40" t="s">
        <v>348</v>
      </c>
      <c r="AJ140" s="40" t="s">
        <v>348</v>
      </c>
      <c r="AK140" s="40" t="s">
        <v>348</v>
      </c>
      <c r="AL140" s="41" t="s">
        <v>348</v>
      </c>
      <c r="AM140" s="42" t="s">
        <v>348</v>
      </c>
      <c r="AN140" s="40" t="s">
        <v>348</v>
      </c>
      <c r="AO140" s="40" t="s">
        <v>348</v>
      </c>
      <c r="AP140" s="40" t="s">
        <v>348</v>
      </c>
      <c r="AQ140" s="40" t="s">
        <v>348</v>
      </c>
      <c r="AR140" s="40" t="s">
        <v>348</v>
      </c>
      <c r="AS140" s="40" t="s">
        <v>348</v>
      </c>
      <c r="AT140" s="40" t="s">
        <v>348</v>
      </c>
      <c r="AU140" s="40" t="s">
        <v>347</v>
      </c>
      <c r="AV140" s="41" t="s">
        <v>347</v>
      </c>
      <c r="AW140" s="42" t="s">
        <v>347</v>
      </c>
      <c r="AX140" s="40" t="s">
        <v>347</v>
      </c>
      <c r="AY140" s="40" t="s">
        <v>347</v>
      </c>
      <c r="AZ140" s="40" t="s">
        <v>347</v>
      </c>
      <c r="BA140" s="40" t="s">
        <v>348</v>
      </c>
      <c r="BB140" s="40" t="s">
        <v>348</v>
      </c>
      <c r="BC140" s="40" t="s">
        <v>348</v>
      </c>
      <c r="BD140" s="40" t="s">
        <v>348</v>
      </c>
      <c r="BE140" s="40" t="s">
        <v>348</v>
      </c>
      <c r="BF140" s="41" t="s">
        <v>348</v>
      </c>
      <c r="BG140" s="42" t="s">
        <v>348</v>
      </c>
      <c r="BH140" s="40" t="s">
        <v>348</v>
      </c>
      <c r="BI140" s="40" t="s">
        <v>348</v>
      </c>
      <c r="BJ140" s="40" t="s">
        <v>348</v>
      </c>
      <c r="BK140" s="40" t="s">
        <v>348</v>
      </c>
      <c r="BL140" s="40" t="s">
        <v>348</v>
      </c>
      <c r="BM140" s="40" t="s">
        <v>348</v>
      </c>
      <c r="BN140" s="40" t="s">
        <v>348</v>
      </c>
      <c r="BO140" s="40" t="s">
        <v>348</v>
      </c>
      <c r="BP140" s="41" t="s">
        <v>348</v>
      </c>
      <c r="BQ140" s="43" t="s">
        <v>348</v>
      </c>
      <c r="BR140" s="40" t="s">
        <v>348</v>
      </c>
      <c r="BS140" s="40" t="s">
        <v>348</v>
      </c>
      <c r="BT140" s="40" t="s">
        <v>348</v>
      </c>
      <c r="BU140" s="40" t="s">
        <v>348</v>
      </c>
      <c r="BV140" s="40" t="s">
        <v>348</v>
      </c>
      <c r="BW140" s="40" t="s">
        <v>348</v>
      </c>
      <c r="BX140" s="40" t="s">
        <v>348</v>
      </c>
      <c r="BY140" s="40" t="s">
        <v>348</v>
      </c>
      <c r="BZ140" s="41" t="s">
        <v>348</v>
      </c>
      <c r="CA140" s="42" t="s">
        <v>348</v>
      </c>
      <c r="CB140" s="40" t="s">
        <v>348</v>
      </c>
      <c r="CC140" s="40" t="s">
        <v>348</v>
      </c>
      <c r="CD140" s="40" t="s">
        <v>348</v>
      </c>
      <c r="CE140" s="40" t="s">
        <v>348</v>
      </c>
      <c r="CF140" s="40" t="s">
        <v>348</v>
      </c>
      <c r="CG140" s="40" t="s">
        <v>348</v>
      </c>
      <c r="CH140" s="40" t="s">
        <v>348</v>
      </c>
      <c r="CI140" s="40" t="s">
        <v>348</v>
      </c>
      <c r="CJ140" s="41" t="s">
        <v>348</v>
      </c>
      <c r="CK140" s="42" t="s">
        <v>348</v>
      </c>
      <c r="CL140" s="40" t="s">
        <v>348</v>
      </c>
      <c r="CM140" s="40" t="s">
        <v>348</v>
      </c>
      <c r="CN140" s="40" t="s">
        <v>348</v>
      </c>
      <c r="CO140" s="40" t="s">
        <v>348</v>
      </c>
      <c r="CP140" s="40" t="s">
        <v>348</v>
      </c>
      <c r="CQ140" s="40" t="s">
        <v>348</v>
      </c>
      <c r="CR140" s="40" t="s">
        <v>348</v>
      </c>
      <c r="CS140" s="40" t="s">
        <v>348</v>
      </c>
      <c r="CT140" s="44" t="s">
        <v>348</v>
      </c>
      <c r="CU140" s="32" t="s">
        <v>354</v>
      </c>
      <c r="CV140" s="47">
        <v>2</v>
      </c>
      <c r="CW140" s="47">
        <v>3</v>
      </c>
      <c r="CX140" s="47">
        <v>3</v>
      </c>
      <c r="CY140" s="55">
        <v>4</v>
      </c>
      <c r="CZ140" s="34" t="s">
        <v>354</v>
      </c>
      <c r="DA140" s="47">
        <f t="shared" si="95"/>
        <v>2</v>
      </c>
      <c r="DB140" s="47">
        <f t="shared" si="96"/>
        <v>6</v>
      </c>
      <c r="DC140" s="47">
        <f t="shared" si="97"/>
        <v>18</v>
      </c>
      <c r="DD140" s="179">
        <f t="shared" si="98"/>
        <v>72</v>
      </c>
      <c r="DE140" s="32">
        <v>1000</v>
      </c>
      <c r="DF140" s="47">
        <v>1500</v>
      </c>
      <c r="DG140" s="47">
        <v>3000</v>
      </c>
      <c r="DH140" s="47">
        <v>5000</v>
      </c>
      <c r="DI140" s="55">
        <v>15000</v>
      </c>
      <c r="DJ140" s="174">
        <v>1</v>
      </c>
      <c r="DK140" s="49">
        <f t="shared" si="99"/>
        <v>0.75</v>
      </c>
      <c r="DL140" s="49">
        <f t="shared" si="100"/>
        <v>0.5</v>
      </c>
      <c r="DM140" s="49">
        <f t="shared" si="101"/>
        <v>0.27777777777777779</v>
      </c>
      <c r="DN140" s="56">
        <f t="shared" si="102"/>
        <v>0.20833333333333334</v>
      </c>
      <c r="DO140" s="45" t="s">
        <v>355</v>
      </c>
      <c r="DP140" s="31" t="s">
        <v>544</v>
      </c>
      <c r="DQ140" s="46">
        <v>4</v>
      </c>
      <c r="DR140" s="32">
        <v>78</v>
      </c>
      <c r="DS140" s="47">
        <v>78</v>
      </c>
      <c r="DT140" s="47">
        <v>37</v>
      </c>
      <c r="DU140" s="47">
        <v>41</v>
      </c>
      <c r="DV140" s="47">
        <v>26</v>
      </c>
      <c r="DW140" s="47">
        <v>59</v>
      </c>
      <c r="DX140" s="47">
        <v>39</v>
      </c>
      <c r="DY140" s="47">
        <v>35</v>
      </c>
      <c r="DZ140" s="48">
        <f t="shared" si="103"/>
        <v>63</v>
      </c>
      <c r="EA140" s="32">
        <f>RANK(DR140,$DR$9:$DR$350,0)</f>
        <v>75</v>
      </c>
      <c r="EB140" s="47">
        <f>RANK(DS140,$DS$9:$DS$350,0)</f>
        <v>28</v>
      </c>
      <c r="EC140" s="47">
        <f>RANK(DT140,$DT$9:$DT$350,0)</f>
        <v>109</v>
      </c>
      <c r="ED140" s="47">
        <f>RANK(DU140,$DU$9:$DU$350,0)</f>
        <v>78</v>
      </c>
      <c r="EE140" s="47">
        <f>RANK(DV140,$DV$9:$DV$350,0)</f>
        <v>83</v>
      </c>
      <c r="EF140" s="47">
        <f>RANK(DW140,$DW$9:$DW$350,0)</f>
        <v>17</v>
      </c>
      <c r="EG140" s="47">
        <f>RANK(DX140,$DX$9:$DX$350,0)</f>
        <v>125</v>
      </c>
      <c r="EH140" s="47">
        <f>RANK(DY140,$DY$9:$DY$350,0)</f>
        <v>148</v>
      </c>
      <c r="EI140" s="48">
        <f>RANK(DZ140,$DZ$9:$DZ$350,0)</f>
        <v>126</v>
      </c>
      <c r="EJ140" s="32">
        <f>COUNTIFS($DR$9:$DR$350,"&gt;"&amp;DR140,$DO$9:$DO$350,DO140)+1</f>
        <v>10</v>
      </c>
      <c r="EK140" s="47">
        <f>COUNTIFS($DS$9:$DS$350,"&gt;"&amp;DS140,$DO$9:$DO$350,DO140)+1</f>
        <v>9</v>
      </c>
      <c r="EL140" s="47">
        <f>COUNTIFS($DT$9:$DT$350,"&gt;"&amp;DT140,$DO$9:$DO$350,DO140)+1</f>
        <v>6</v>
      </c>
      <c r="EM140" s="47">
        <f>COUNTIFS($DU$9:$DU$350,"&gt;"&amp;DU140,$DO$9:$DO$350,DO140)+1</f>
        <v>8</v>
      </c>
      <c r="EN140" s="47">
        <f>COUNTIFS($DV$9:$DV$350,"&gt;"&amp;DV140,$DO$9:$DO$350,DO140)+1</f>
        <v>17</v>
      </c>
      <c r="EO140" s="47">
        <f>COUNTIFS($DW$9:$DW$350,"&gt;"&amp;DW140,$DO$9:$DO$350,DO140)+1</f>
        <v>17</v>
      </c>
      <c r="EP140" s="47">
        <f>COUNTIFS($DX$9:$DX$350,"&gt;"&amp;DX140,$DO$9:$DO$350,DO140)+1</f>
        <v>10</v>
      </c>
      <c r="EQ140" s="47">
        <f>COUNTIFS($DY$9:$DY$350,"&gt;"&amp;DY140,$DO$9:$DO$350,DO140)+1</f>
        <v>8</v>
      </c>
      <c r="ER140" s="48">
        <f>COUNTIFS($DZ$9:$DZ$350,"&gt;"&amp;DZ140,$DO$9:$DO$350,DO140)+1</f>
        <v>10</v>
      </c>
      <c r="ES140" s="164">
        <f t="shared" si="104"/>
        <v>1.26</v>
      </c>
      <c r="ET140" s="165">
        <f t="shared" si="105"/>
        <v>1.26</v>
      </c>
      <c r="EU140" s="165">
        <f t="shared" si="106"/>
        <v>0.6</v>
      </c>
      <c r="EV140" s="165">
        <f t="shared" si="107"/>
        <v>0.66</v>
      </c>
      <c r="EW140" s="165">
        <f t="shared" si="108"/>
        <v>0.42</v>
      </c>
      <c r="EX140" s="165">
        <f t="shared" si="109"/>
        <v>0.95</v>
      </c>
      <c r="EY140" s="165">
        <f t="shared" si="110"/>
        <v>0.63</v>
      </c>
      <c r="EZ140" s="165">
        <f t="shared" si="111"/>
        <v>0.56000000000000005</v>
      </c>
      <c r="FA140" s="213">
        <f t="shared" si="112"/>
        <v>1.02</v>
      </c>
      <c r="FB140" s="164">
        <f>ROUND(((ES140-AVERAGE(ES$9:ES$350))/STDEVP(ES$9:ES$350)*10+50),2)</f>
        <v>60.29</v>
      </c>
      <c r="FC140" s="165">
        <f>ROUND(((ET140-AVERAGE(ET$9:ET$350))/STDEVP(ET$9:ET$350)*10+50),2)</f>
        <v>64.959999999999994</v>
      </c>
      <c r="FD140" s="165">
        <f>ROUND(((EU140-AVERAGE(EU$9:EU$350))/STDEVP(EU$9:EU$350)*10+50),2)</f>
        <v>50.78</v>
      </c>
      <c r="FE140" s="165">
        <f>ROUND(((EV140-AVERAGE(EV$9:EV$350))/STDEVP(EV$9:EV$350)*10+50),2)</f>
        <v>57.71</v>
      </c>
      <c r="FF140" s="165">
        <f>ROUND(((EW140-AVERAGE(EW$9:EW$350))/STDEVP(EW$9:EW$350)*10+50),2)</f>
        <v>50.84</v>
      </c>
      <c r="FG140" s="165">
        <f>ROUND(((EX140-AVERAGE(EX$9:EX$350))/STDEVP(EX$9:EX$350)*10+50),2)</f>
        <v>71.16</v>
      </c>
      <c r="FH140" s="165">
        <f>ROUND(((EY140-AVERAGE(EY$9:EY$350))/STDEVP(EY$9:EY$350)*10+50),2)</f>
        <v>49.68</v>
      </c>
      <c r="FI140" s="165">
        <f>ROUND(((EZ140-AVERAGE(EZ$9:EZ$350))/STDEVP(EZ$9:EZ$350)*10+50),2)</f>
        <v>47.79</v>
      </c>
      <c r="FJ140" s="166">
        <f>ROUND(((FA140-AVERAGE(FA$9:FA$350))/STDEVP(FA$9:FA$350)*10+50),2)</f>
        <v>51.6</v>
      </c>
      <c r="FK140" s="32">
        <f>RANK(FB140,$FB$9:$FB$350,0)</f>
        <v>48</v>
      </c>
      <c r="FL140" s="47">
        <f>RANK(FC140,$FC$9:$FC$350,0)</f>
        <v>28</v>
      </c>
      <c r="FM140" s="47">
        <f>RANK(FD140,$FD$9:$FD$350,0)</f>
        <v>123</v>
      </c>
      <c r="FN140" s="47">
        <f>RANK(FE140,$FE$9:$FE$350,0)</f>
        <v>52</v>
      </c>
      <c r="FO140" s="47">
        <f>RANK(FF140,$FF$9:$FF$350,0)</f>
        <v>86</v>
      </c>
      <c r="FP140" s="47">
        <f>RANK(FG140,$FG$9:$FG$350,0)</f>
        <v>17</v>
      </c>
      <c r="FQ140" s="47">
        <f>RANK(FH140,$FH$9:$FH$350,0)</f>
        <v>159</v>
      </c>
      <c r="FR140" s="47">
        <f>RANK(FI140,$FI$9:$FI$350,0)</f>
        <v>181</v>
      </c>
      <c r="FS140" s="48">
        <f>RANK(FJ140,$FJ$9:$FJ$350,0)</f>
        <v>114</v>
      </c>
      <c r="FT140" s="164">
        <f>ROUND(AVERAGEIF($DO$9:$DO$347,$DO140,$ES$9:$ES$347),2)</f>
        <v>0.95</v>
      </c>
      <c r="FU140" s="165">
        <f>ROUND(AVERAGEIF($DO$9:$DO$347,$DO140,$ET$9:$ET$347),2)</f>
        <v>0.99</v>
      </c>
      <c r="FV140" s="165">
        <f>ROUND(AVERAGEIF($DO$9:$DO$347,$DO140,$EU$9:$EU$347),2)</f>
        <v>0.44</v>
      </c>
      <c r="FW140" s="165">
        <f>ROUND(AVERAGEIF($DO$9:$DO$347,$DO140,$EV$9:$EV$347),2)</f>
        <v>0.45</v>
      </c>
      <c r="FX140" s="165">
        <f>ROUND(AVERAGEIF($DO$9:$DO$347,$DO140,$EW$9:$EW$347),2)</f>
        <v>0.36</v>
      </c>
      <c r="FY140" s="165">
        <f>ROUND(AVERAGEIF($DO$9:$DO$347,$DO140,$EX$9:$EX$347),2)</f>
        <v>0.84</v>
      </c>
      <c r="FZ140" s="165">
        <f>ROUND(AVERAGEIF($DO$9:$DO$347,$DO140,$EY$9:$EY$347),2)</f>
        <v>0.46</v>
      </c>
      <c r="GA140" s="165">
        <f>ROUND(AVERAGEIF($DO$9:$DO$347,$DO140,$EZ$9:$EZ$347),2)</f>
        <v>0.44</v>
      </c>
      <c r="GB140" s="166">
        <f>ROUND(AVERAGEIF($DO$9:$DO$347,$DO140,$FA$9:$FA$347),2)</f>
        <v>0.8</v>
      </c>
      <c r="GC140" s="239">
        <f t="shared" si="113"/>
        <v>0.31000000000000005</v>
      </c>
      <c r="GD140" s="243">
        <f t="shared" si="114"/>
        <v>0.27</v>
      </c>
      <c r="GE140" s="243">
        <f t="shared" si="115"/>
        <v>0.15999999999999998</v>
      </c>
      <c r="GF140" s="243">
        <f t="shared" si="116"/>
        <v>0.21000000000000002</v>
      </c>
      <c r="GG140" s="243">
        <f t="shared" si="117"/>
        <v>0.06</v>
      </c>
      <c r="GH140" s="243">
        <f t="shared" si="118"/>
        <v>0.10999999999999999</v>
      </c>
      <c r="GI140" s="243">
        <f t="shared" si="119"/>
        <v>0.16999999999999998</v>
      </c>
      <c r="GJ140" s="243">
        <f t="shared" si="120"/>
        <v>0.12000000000000005</v>
      </c>
      <c r="GK140" s="244">
        <f t="shared" si="121"/>
        <v>0.21999999999999997</v>
      </c>
      <c r="GL140" s="238">
        <f>COUNTIFS($ES$9:$ES$350,"&gt;"&amp;ES140,$DO$9:$DO$350,$DO140)+1</f>
        <v>9</v>
      </c>
      <c r="GM140" s="240">
        <f>COUNTIFS($ET$9:$ET$350,"&gt;"&amp;ET140,$DO$9:$DO$350,$DO140)+1</f>
        <v>8</v>
      </c>
      <c r="GN140" s="240">
        <f>COUNTIFS($EU$9:$EU$350,"&gt;"&amp;EU140,$DO$9:$DO$350,$DO140)+1</f>
        <v>5</v>
      </c>
      <c r="GO140" s="240">
        <f>COUNTIFS($EV$9:$EV$350,"&gt;"&amp;EV140,$DO$9:$DO$350,$DO140)+1</f>
        <v>3</v>
      </c>
      <c r="GP140" s="240">
        <f>COUNTIFS($EW$9:$EW$350,"&gt;"&amp;EW140,$DO$9:$DO$350,$DO140)+1</f>
        <v>12</v>
      </c>
      <c r="GQ140" s="240">
        <f>COUNTIFS($EX$9:$EX$350,"&gt;"&amp;EX140,$DO$9:$DO$350,$DO140)+1</f>
        <v>15</v>
      </c>
      <c r="GR140" s="240">
        <f>COUNTIFS($EY$9:$EY$350,"&gt;"&amp;EY140,$DO$9:$DO$350,$DO140)+1</f>
        <v>10</v>
      </c>
      <c r="GS140" s="240">
        <f>COUNTIFS($EZ$9:$EZ$350,"&gt;"&amp;EZ140,$DO$9:$DO$350,$DO140)+1</f>
        <v>8</v>
      </c>
      <c r="GT140" s="241">
        <f>COUNTIFS($FA$9:$FA$350,"&gt;"&amp;FA140,$DO$9:$DO$350,$DO140)+1</f>
        <v>3</v>
      </c>
      <c r="GU140" s="167"/>
      <c r="GV140" s="49"/>
      <c r="GW140" s="49"/>
      <c r="GX140" s="49"/>
      <c r="GY140" s="49">
        <v>0.05</v>
      </c>
      <c r="GZ140" s="50"/>
      <c r="HA140" s="51"/>
      <c r="HB140" s="52"/>
      <c r="HC140" s="53"/>
      <c r="HD140" s="49"/>
      <c r="HE140" s="49"/>
      <c r="HF140" s="49"/>
      <c r="HG140" s="49"/>
      <c r="HH140" s="49"/>
      <c r="HI140" s="49"/>
      <c r="HJ140" s="144"/>
      <c r="HK140" s="51"/>
      <c r="HL140" s="49"/>
      <c r="HM140" s="49"/>
      <c r="HN140" s="49"/>
      <c r="HO140" s="49"/>
      <c r="HP140" s="49"/>
      <c r="HQ140" s="49"/>
      <c r="HR140" s="150"/>
      <c r="HS140" s="53"/>
      <c r="HT140" s="49"/>
      <c r="HU140" s="49"/>
      <c r="HV140" s="49"/>
      <c r="HW140" s="49"/>
      <c r="HX140" s="49"/>
      <c r="HY140" s="49"/>
      <c r="HZ140" s="144"/>
      <c r="IA140" s="51"/>
      <c r="IB140" s="49"/>
      <c r="IC140" s="49"/>
      <c r="ID140" s="49"/>
      <c r="IE140" s="49"/>
      <c r="IF140" s="49"/>
      <c r="IG140" s="49"/>
      <c r="IH140" s="49"/>
      <c r="II140" s="49"/>
      <c r="IJ140" s="49"/>
      <c r="IK140" s="49"/>
      <c r="IL140" s="49"/>
      <c r="IM140" s="150"/>
      <c r="IN140" s="51">
        <v>0.1</v>
      </c>
      <c r="IO140" s="49"/>
      <c r="IP140" s="49"/>
      <c r="IQ140" s="49"/>
      <c r="IR140" s="150"/>
      <c r="IS140" s="53"/>
      <c r="IT140" s="49"/>
      <c r="IU140" s="49"/>
      <c r="IV140" s="49"/>
      <c r="IW140" s="49"/>
      <c r="IX140" s="156"/>
      <c r="IY140" s="49"/>
      <c r="IZ140" s="49"/>
      <c r="JA140" s="49"/>
      <c r="JB140" s="49"/>
      <c r="JC140" s="49"/>
      <c r="JD140" s="49"/>
      <c r="JE140" s="49"/>
      <c r="JF140" s="49"/>
      <c r="JG140" s="156"/>
      <c r="JH140" s="49"/>
      <c r="JI140" s="49"/>
      <c r="JJ140" s="49"/>
      <c r="JK140" s="49"/>
      <c r="JL140" s="49"/>
      <c r="JM140" s="49"/>
      <c r="JN140" s="144"/>
      <c r="JO140" s="54"/>
      <c r="JP140" s="55"/>
      <c r="JQ140" s="51"/>
      <c r="JR140" s="49"/>
      <c r="JS140" s="47"/>
      <c r="JT140" s="47"/>
      <c r="JU140" s="47"/>
      <c r="JV140" s="245"/>
      <c r="JW140" s="53"/>
      <c r="JX140" s="49"/>
      <c r="JY140" s="49"/>
      <c r="JZ140" s="49"/>
      <c r="KA140" s="144"/>
      <c r="KB140" s="51"/>
      <c r="KC140" s="49"/>
      <c r="KD140" s="49">
        <v>0.1</v>
      </c>
      <c r="KE140" s="49"/>
      <c r="KF140" s="49"/>
      <c r="KG140" s="49"/>
      <c r="KH140" s="49"/>
      <c r="KI140" s="49"/>
      <c r="KJ140" s="150"/>
      <c r="KK140" s="53"/>
      <c r="KL140" s="49"/>
      <c r="KM140" s="49"/>
      <c r="KN140" s="49"/>
      <c r="KO140" s="49"/>
      <c r="KP140" s="49"/>
      <c r="KQ140" s="49"/>
      <c r="KR140" s="49"/>
      <c r="KS140" s="49"/>
      <c r="KT140" s="49"/>
      <c r="KU140" s="49"/>
      <c r="KV140" s="49"/>
      <c r="KW140" s="156"/>
      <c r="KX140" s="156"/>
      <c r="KY140" s="156"/>
      <c r="KZ140" s="49"/>
      <c r="LA140" s="49"/>
      <c r="LB140" s="49"/>
      <c r="LC140" s="49"/>
      <c r="LD140" s="49"/>
      <c r="LE140" s="156"/>
      <c r="LF140" s="49"/>
      <c r="LG140" s="49"/>
      <c r="LH140" s="49"/>
      <c r="LI140" s="49"/>
      <c r="LJ140" s="49"/>
      <c r="LK140" s="49"/>
      <c r="LL140" s="49"/>
      <c r="LM140" s="49"/>
      <c r="LN140" s="156"/>
      <c r="LO140" s="49"/>
      <c r="LP140" s="49"/>
      <c r="LQ140" s="49"/>
      <c r="LR140" s="49"/>
      <c r="LS140" s="49"/>
      <c r="LT140" s="49"/>
      <c r="LU140" s="56"/>
      <c r="LV140" s="35" t="s">
        <v>588</v>
      </c>
      <c r="LW140" s="36" t="s">
        <v>590</v>
      </c>
      <c r="LX140" s="203" t="s">
        <v>926</v>
      </c>
      <c r="LY140" s="204" t="s">
        <v>897</v>
      </c>
      <c r="LZ140" s="193"/>
      <c r="MA140" s="5" t="s">
        <v>1</v>
      </c>
    </row>
    <row r="141" spans="1:339" ht="17.25" customHeight="1" x14ac:dyDescent="0.15">
      <c r="A141" s="181">
        <v>133</v>
      </c>
      <c r="B141" s="242" t="s">
        <v>590</v>
      </c>
      <c r="C141" s="37"/>
      <c r="D141" s="37"/>
      <c r="E141" s="38" t="s">
        <v>345</v>
      </c>
      <c r="F141" s="36">
        <v>75</v>
      </c>
      <c r="G141" s="36" t="s">
        <v>365</v>
      </c>
      <c r="H141" s="36"/>
      <c r="I141" s="39" t="s">
        <v>348</v>
      </c>
      <c r="J141" s="40" t="s">
        <v>348</v>
      </c>
      <c r="K141" s="40" t="s">
        <v>348</v>
      </c>
      <c r="L141" s="40" t="s">
        <v>348</v>
      </c>
      <c r="M141" s="40" t="s">
        <v>348</v>
      </c>
      <c r="N141" s="40" t="s">
        <v>348</v>
      </c>
      <c r="O141" s="40" t="s">
        <v>348</v>
      </c>
      <c r="P141" s="40" t="s">
        <v>348</v>
      </c>
      <c r="Q141" s="40" t="s">
        <v>348</v>
      </c>
      <c r="R141" s="41" t="s">
        <v>348</v>
      </c>
      <c r="S141" s="42" t="s">
        <v>348</v>
      </c>
      <c r="T141" s="40" t="s">
        <v>348</v>
      </c>
      <c r="U141" s="40" t="s">
        <v>348</v>
      </c>
      <c r="V141" s="40" t="s">
        <v>348</v>
      </c>
      <c r="W141" s="40" t="s">
        <v>348</v>
      </c>
      <c r="X141" s="40" t="s">
        <v>348</v>
      </c>
      <c r="Y141" s="40" t="s">
        <v>348</v>
      </c>
      <c r="Z141" s="40" t="s">
        <v>348</v>
      </c>
      <c r="AA141" s="40" t="s">
        <v>348</v>
      </c>
      <c r="AB141" s="41" t="s">
        <v>348</v>
      </c>
      <c r="AC141" s="42" t="s">
        <v>348</v>
      </c>
      <c r="AD141" s="40" t="s">
        <v>348</v>
      </c>
      <c r="AE141" s="40" t="s">
        <v>348</v>
      </c>
      <c r="AF141" s="40" t="s">
        <v>348</v>
      </c>
      <c r="AG141" s="40" t="s">
        <v>348</v>
      </c>
      <c r="AH141" s="40" t="s">
        <v>348</v>
      </c>
      <c r="AI141" s="40" t="s">
        <v>348</v>
      </c>
      <c r="AJ141" s="40" t="s">
        <v>348</v>
      </c>
      <c r="AK141" s="40" t="s">
        <v>348</v>
      </c>
      <c r="AL141" s="41" t="s">
        <v>348</v>
      </c>
      <c r="AM141" s="42" t="s">
        <v>348</v>
      </c>
      <c r="AN141" s="40" t="s">
        <v>348</v>
      </c>
      <c r="AO141" s="40" t="s">
        <v>348</v>
      </c>
      <c r="AP141" s="40" t="s">
        <v>348</v>
      </c>
      <c r="AQ141" s="40" t="s">
        <v>348</v>
      </c>
      <c r="AR141" s="40" t="s">
        <v>348</v>
      </c>
      <c r="AS141" s="40" t="s">
        <v>348</v>
      </c>
      <c r="AT141" s="40" t="s">
        <v>348</v>
      </c>
      <c r="AU141" s="40" t="s">
        <v>348</v>
      </c>
      <c r="AV141" s="41" t="s">
        <v>348</v>
      </c>
      <c r="AW141" s="42" t="s">
        <v>348</v>
      </c>
      <c r="AX141" s="40" t="s">
        <v>348</v>
      </c>
      <c r="AY141" s="40" t="s">
        <v>348</v>
      </c>
      <c r="AZ141" s="40" t="s">
        <v>348</v>
      </c>
      <c r="BA141" s="40" t="s">
        <v>348</v>
      </c>
      <c r="BB141" s="40" t="s">
        <v>348</v>
      </c>
      <c r="BC141" s="40" t="s">
        <v>348</v>
      </c>
      <c r="BD141" s="40" t="s">
        <v>348</v>
      </c>
      <c r="BE141" s="40" t="s">
        <v>347</v>
      </c>
      <c r="BF141" s="41" t="s">
        <v>347</v>
      </c>
      <c r="BG141" s="42" t="s">
        <v>347</v>
      </c>
      <c r="BH141" s="40" t="s">
        <v>347</v>
      </c>
      <c r="BI141" s="40" t="s">
        <v>347</v>
      </c>
      <c r="BJ141" s="40" t="s">
        <v>347</v>
      </c>
      <c r="BK141" s="40" t="s">
        <v>347</v>
      </c>
      <c r="BL141" s="40" t="s">
        <v>347</v>
      </c>
      <c r="BM141" s="40" t="s">
        <v>348</v>
      </c>
      <c r="BN141" s="40" t="s">
        <v>348</v>
      </c>
      <c r="BO141" s="40" t="s">
        <v>348</v>
      </c>
      <c r="BP141" s="41" t="s">
        <v>348</v>
      </c>
      <c r="BQ141" s="43" t="s">
        <v>348</v>
      </c>
      <c r="BR141" s="40" t="s">
        <v>348</v>
      </c>
      <c r="BS141" s="40" t="s">
        <v>348</v>
      </c>
      <c r="BT141" s="40" t="s">
        <v>348</v>
      </c>
      <c r="BU141" s="40" t="s">
        <v>348</v>
      </c>
      <c r="BV141" s="40" t="s">
        <v>348</v>
      </c>
      <c r="BW141" s="40" t="s">
        <v>348</v>
      </c>
      <c r="BX141" s="40" t="s">
        <v>348</v>
      </c>
      <c r="BY141" s="40" t="s">
        <v>348</v>
      </c>
      <c r="BZ141" s="41" t="s">
        <v>348</v>
      </c>
      <c r="CA141" s="42" t="s">
        <v>348</v>
      </c>
      <c r="CB141" s="40" t="s">
        <v>348</v>
      </c>
      <c r="CC141" s="40" t="s">
        <v>348</v>
      </c>
      <c r="CD141" s="40" t="s">
        <v>348</v>
      </c>
      <c r="CE141" s="40" t="s">
        <v>348</v>
      </c>
      <c r="CF141" s="40" t="s">
        <v>348</v>
      </c>
      <c r="CG141" s="40" t="s">
        <v>348</v>
      </c>
      <c r="CH141" s="40" t="s">
        <v>348</v>
      </c>
      <c r="CI141" s="40" t="s">
        <v>348</v>
      </c>
      <c r="CJ141" s="41" t="s">
        <v>348</v>
      </c>
      <c r="CK141" s="42" t="s">
        <v>348</v>
      </c>
      <c r="CL141" s="40" t="s">
        <v>348</v>
      </c>
      <c r="CM141" s="40" t="s">
        <v>348</v>
      </c>
      <c r="CN141" s="40" t="s">
        <v>348</v>
      </c>
      <c r="CO141" s="40" t="s">
        <v>348</v>
      </c>
      <c r="CP141" s="40" t="s">
        <v>348</v>
      </c>
      <c r="CQ141" s="40" t="s">
        <v>348</v>
      </c>
      <c r="CR141" s="40" t="s">
        <v>348</v>
      </c>
      <c r="CS141" s="40" t="s">
        <v>348</v>
      </c>
      <c r="CT141" s="44" t="s">
        <v>348</v>
      </c>
      <c r="CU141" s="32" t="s">
        <v>354</v>
      </c>
      <c r="CV141" s="47">
        <v>2</v>
      </c>
      <c r="CW141" s="47">
        <v>3</v>
      </c>
      <c r="CX141" s="47">
        <v>3</v>
      </c>
      <c r="CY141" s="55">
        <v>4</v>
      </c>
      <c r="CZ141" s="34" t="s">
        <v>354</v>
      </c>
      <c r="DA141" s="47">
        <f t="shared" si="95"/>
        <v>2</v>
      </c>
      <c r="DB141" s="47">
        <f t="shared" si="96"/>
        <v>6</v>
      </c>
      <c r="DC141" s="47">
        <f t="shared" si="97"/>
        <v>18</v>
      </c>
      <c r="DD141" s="179">
        <f t="shared" si="98"/>
        <v>72</v>
      </c>
      <c r="DE141" s="32">
        <v>100</v>
      </c>
      <c r="DF141" s="47">
        <v>150</v>
      </c>
      <c r="DG141" s="47">
        <v>300</v>
      </c>
      <c r="DH141" s="47">
        <v>500</v>
      </c>
      <c r="DI141" s="55">
        <v>1500</v>
      </c>
      <c r="DJ141" s="174">
        <v>1</v>
      </c>
      <c r="DK141" s="49">
        <f t="shared" si="99"/>
        <v>0.75</v>
      </c>
      <c r="DL141" s="49">
        <f t="shared" si="100"/>
        <v>0.5</v>
      </c>
      <c r="DM141" s="49">
        <f t="shared" si="101"/>
        <v>0.27777777777777779</v>
      </c>
      <c r="DN141" s="56">
        <f t="shared" si="102"/>
        <v>0.20833333333333331</v>
      </c>
      <c r="DO141" s="45" t="s">
        <v>350</v>
      </c>
      <c r="DP141" s="31"/>
      <c r="DQ141" s="46">
        <v>4</v>
      </c>
      <c r="DR141" s="32">
        <v>54</v>
      </c>
      <c r="DS141" s="47">
        <v>18</v>
      </c>
      <c r="DT141" s="47">
        <v>71</v>
      </c>
      <c r="DU141" s="47">
        <v>36</v>
      </c>
      <c r="DV141" s="47">
        <v>17</v>
      </c>
      <c r="DW141" s="47">
        <v>13</v>
      </c>
      <c r="DX141" s="47">
        <v>9</v>
      </c>
      <c r="DY141" s="47">
        <v>7</v>
      </c>
      <c r="DZ141" s="48">
        <f t="shared" si="103"/>
        <v>88</v>
      </c>
      <c r="EA141" s="32">
        <f>RANK(DR141,$DR$9:$DR$350,0)</f>
        <v>160</v>
      </c>
      <c r="EB141" s="47">
        <f>RANK(DS141,$DS$9:$DS$350,0)</f>
        <v>250</v>
      </c>
      <c r="EC141" s="47">
        <f>RANK(DT141,$DT$9:$DT$350,0)</f>
        <v>30</v>
      </c>
      <c r="ED141" s="47">
        <f>RANK(DU141,$DU$9:$DU$350,0)</f>
        <v>100</v>
      </c>
      <c r="EE141" s="47">
        <f>RANK(DV141,$DV$9:$DV$350,0)</f>
        <v>143</v>
      </c>
      <c r="EF141" s="47">
        <f>RANK(DW141,$DW$9:$DW$350,0)</f>
        <v>161</v>
      </c>
      <c r="EG141" s="47">
        <f>RANK(DX141,$DX$9:$DX$350,0)</f>
        <v>276</v>
      </c>
      <c r="EH141" s="47">
        <f>RANK(DY141,$DY$9:$DY$350,0)</f>
        <v>276</v>
      </c>
      <c r="EI141" s="48">
        <f>RANK(DZ141,$DZ$9:$DZ$350,0)</f>
        <v>50</v>
      </c>
      <c r="EJ141" s="32">
        <f>COUNTIFS($DR$9:$DR$350,"&gt;"&amp;DR141,$DO$9:$DO$350,DO141)+1</f>
        <v>43</v>
      </c>
      <c r="EK141" s="47">
        <f>COUNTIFS($DS$9:$DS$350,"&gt;"&amp;DS141,$DO$9:$DO$350,DO141)+1</f>
        <v>43</v>
      </c>
      <c r="EL141" s="47">
        <f>COUNTIFS($DT$9:$DT$350,"&gt;"&amp;DT141,$DO$9:$DO$350,DO141)+1</f>
        <v>8</v>
      </c>
      <c r="EM141" s="47">
        <f>COUNTIFS($DU$9:$DU$350,"&gt;"&amp;DU141,$DO$9:$DO$350,DO141)+1</f>
        <v>35</v>
      </c>
      <c r="EN141" s="47">
        <f>COUNTIFS($DV$9:$DV$350,"&gt;"&amp;DV141,$DO$9:$DO$350,DO141)+1</f>
        <v>22</v>
      </c>
      <c r="EO141" s="47">
        <f>COUNTIFS($DW$9:$DW$350,"&gt;"&amp;DW141,$DO$9:$DO$350,DO141)+1</f>
        <v>27</v>
      </c>
      <c r="EP141" s="47">
        <f>COUNTIFS($DX$9:$DX$350,"&gt;"&amp;DX141,$DO$9:$DO$350,DO141)+1</f>
        <v>41</v>
      </c>
      <c r="EQ141" s="47">
        <f>COUNTIFS($DY$9:$DY$350,"&gt;"&amp;DY141,$DO$9:$DO$350,DO141)+1</f>
        <v>35</v>
      </c>
      <c r="ER141" s="48">
        <f>COUNTIFS($DZ$9:$DZ$350,"&gt;"&amp;DZ141,$DO$9:$DO$350,DO141)+1</f>
        <v>11</v>
      </c>
      <c r="ES141" s="164">
        <f t="shared" si="104"/>
        <v>0.72</v>
      </c>
      <c r="ET141" s="165">
        <f t="shared" si="105"/>
        <v>0.24</v>
      </c>
      <c r="EU141" s="165">
        <f t="shared" si="106"/>
        <v>0.95</v>
      </c>
      <c r="EV141" s="165">
        <f t="shared" si="107"/>
        <v>0.48</v>
      </c>
      <c r="EW141" s="165">
        <f t="shared" si="108"/>
        <v>0.23</v>
      </c>
      <c r="EX141" s="165">
        <f t="shared" si="109"/>
        <v>0.17</v>
      </c>
      <c r="EY141" s="165">
        <f t="shared" si="110"/>
        <v>0.12</v>
      </c>
      <c r="EZ141" s="165">
        <f t="shared" si="111"/>
        <v>0.09</v>
      </c>
      <c r="FA141" s="213">
        <f t="shared" si="112"/>
        <v>1.17</v>
      </c>
      <c r="FB141" s="164">
        <f>ROUND(((ES141-AVERAGE(ES$9:ES$350))/STDEVP(ES$9:ES$350)*10+50),2)</f>
        <v>40.35</v>
      </c>
      <c r="FC141" s="165">
        <f>ROUND(((ET141-AVERAGE(ET$9:ET$350))/STDEVP(ET$9:ET$350)*10+50),2)</f>
        <v>36.44</v>
      </c>
      <c r="FD141" s="165">
        <f>ROUND(((EU141-AVERAGE(EU$9:EU$350))/STDEVP(EU$9:EU$350)*10+50),2)</f>
        <v>64.44</v>
      </c>
      <c r="FE141" s="165">
        <f>ROUND(((EV141-AVERAGE(EV$9:EV$350))/STDEVP(EV$9:EV$350)*10+50),2)</f>
        <v>48.55</v>
      </c>
      <c r="FF141" s="165">
        <f>ROUND(((EW141-AVERAGE(EW$9:EW$350))/STDEVP(EW$9:EW$350)*10+50),2)</f>
        <v>44.38</v>
      </c>
      <c r="FG141" s="165">
        <f>ROUND(((EX141-AVERAGE(EX$9:EX$350))/STDEVP(EX$9:EX$350)*10+50),2)</f>
        <v>43.51</v>
      </c>
      <c r="FH141" s="165">
        <f>ROUND(((EY141-AVERAGE(EY$9:EY$350))/STDEVP(EY$9:EY$350)*10+50),2)</f>
        <v>34.35</v>
      </c>
      <c r="FI141" s="165">
        <f>ROUND(((EZ141-AVERAGE(EZ$9:EZ$350))/STDEVP(EZ$9:EZ$350)*10+50),2)</f>
        <v>33.700000000000003</v>
      </c>
      <c r="FJ141" s="166">
        <f>ROUND(((FA141-AVERAGE(FA$9:FA$350))/STDEVP(FA$9:FA$350)*10+50),2)</f>
        <v>56.93</v>
      </c>
      <c r="FK141" s="32">
        <f>RANK(FB141,$FB$9:$FB$350,0)</f>
        <v>263</v>
      </c>
      <c r="FL141" s="47">
        <f>RANK(FC141,$FC$9:$FC$350,0)</f>
        <v>313</v>
      </c>
      <c r="FM141" s="47">
        <f>RANK(FD141,$FD$9:$FD$350,0)</f>
        <v>30</v>
      </c>
      <c r="FN141" s="47">
        <f>RANK(FE141,$FE$9:$FE$350,0)</f>
        <v>159</v>
      </c>
      <c r="FO141" s="47">
        <f>RANK(FF141,$FF$9:$FF$350,0)</f>
        <v>220</v>
      </c>
      <c r="FP141" s="47">
        <f>RANK(FG141,$FG$9:$FG$350,0)</f>
        <v>227</v>
      </c>
      <c r="FQ141" s="47">
        <f>RANK(FH141,$FH$9:$FH$350,0)</f>
        <v>318</v>
      </c>
      <c r="FR141" s="47">
        <f>RANK(FI141,$FI$9:$FI$350,0)</f>
        <v>315</v>
      </c>
      <c r="FS141" s="48">
        <f>RANK(FJ141,$FJ$9:$FJ$350,0)</f>
        <v>66</v>
      </c>
      <c r="FT141" s="164">
        <f>ROUND(AVERAGEIF($DO$9:$DO$347,$DO141,$ES$9:$ES$347),2)</f>
        <v>1.1599999999999999</v>
      </c>
      <c r="FU141" s="165">
        <f>ROUND(AVERAGEIF($DO$9:$DO$347,$DO141,$ET$9:$ET$347),2)</f>
        <v>0.45</v>
      </c>
      <c r="FV141" s="165">
        <f>ROUND(AVERAGEIF($DO$9:$DO$347,$DO141,$EU$9:$EU$347),2)</f>
        <v>0.66</v>
      </c>
      <c r="FW141" s="165">
        <f>ROUND(AVERAGEIF($DO$9:$DO$347,$DO141,$EV$9:$EV$347),2)</f>
        <v>0.73</v>
      </c>
      <c r="FX141" s="165">
        <f>ROUND(AVERAGEIF($DO$9:$DO$347,$DO141,$EW$9:$EW$347),2)</f>
        <v>0.26</v>
      </c>
      <c r="FY141" s="165">
        <f>ROUND(AVERAGEIF($DO$9:$DO$347,$DO141,$EX$9:$EX$347),2)</f>
        <v>0.2</v>
      </c>
      <c r="FZ141" s="165">
        <f>ROUND(AVERAGEIF($DO$9:$DO$347,$DO141,$EY$9:$EY$347),2)</f>
        <v>0.28000000000000003</v>
      </c>
      <c r="GA141" s="165">
        <f>ROUND(AVERAGEIF($DO$9:$DO$347,$DO141,$EZ$9:$EZ$347),2)</f>
        <v>0.23</v>
      </c>
      <c r="GB141" s="166">
        <f>ROUND(AVERAGEIF($DO$9:$DO$347,$DO141,$FA$9:$FA$347),2)</f>
        <v>0.92</v>
      </c>
      <c r="GC141" s="239">
        <f t="shared" si="113"/>
        <v>-0.43999999999999995</v>
      </c>
      <c r="GD141" s="243">
        <f t="shared" si="114"/>
        <v>-0.21000000000000002</v>
      </c>
      <c r="GE141" s="243">
        <f t="shared" si="115"/>
        <v>0.28999999999999992</v>
      </c>
      <c r="GF141" s="243">
        <f t="shared" si="116"/>
        <v>-0.25</v>
      </c>
      <c r="GG141" s="243">
        <f t="shared" si="117"/>
        <v>-0.03</v>
      </c>
      <c r="GH141" s="243">
        <f t="shared" si="118"/>
        <v>-0.03</v>
      </c>
      <c r="GI141" s="243">
        <f t="shared" si="119"/>
        <v>-0.16000000000000003</v>
      </c>
      <c r="GJ141" s="243">
        <f t="shared" si="120"/>
        <v>-0.14000000000000001</v>
      </c>
      <c r="GK141" s="244">
        <f t="shared" si="121"/>
        <v>0.24999999999999989</v>
      </c>
      <c r="GL141" s="238">
        <f>COUNTIFS($ES$9:$ES$350,"&gt;"&amp;ES141,$DO$9:$DO$350,$DO141)+1</f>
        <v>67</v>
      </c>
      <c r="GM141" s="240">
        <f>COUNTIFS($ET$9:$ET$350,"&gt;"&amp;ET141,$DO$9:$DO$350,$DO141)+1</f>
        <v>65</v>
      </c>
      <c r="GN141" s="240">
        <f>COUNTIFS($EU$9:$EU$350,"&gt;"&amp;EU141,$DO$9:$DO$350,$DO141)+1</f>
        <v>10</v>
      </c>
      <c r="GO141" s="240">
        <f>COUNTIFS($EV$9:$EV$350,"&gt;"&amp;EV141,$DO$9:$DO$350,$DO141)+1</f>
        <v>66</v>
      </c>
      <c r="GP141" s="240">
        <f>COUNTIFS($EW$9:$EW$350,"&gt;"&amp;EW141,$DO$9:$DO$350,$DO141)+1</f>
        <v>44</v>
      </c>
      <c r="GQ141" s="240">
        <f>COUNTIFS($EX$9:$EX$350,"&gt;"&amp;EX141,$DO$9:$DO$350,$DO141)+1</f>
        <v>38</v>
      </c>
      <c r="GR141" s="240">
        <f>COUNTIFS($EY$9:$EY$350,"&gt;"&amp;EY141,$DO$9:$DO$350,$DO141)+1</f>
        <v>67</v>
      </c>
      <c r="GS141" s="240">
        <f>COUNTIFS($EZ$9:$EZ$350,"&gt;"&amp;EZ141,$DO$9:$DO$350,$DO141)+1</f>
        <v>64</v>
      </c>
      <c r="GT141" s="241">
        <f>COUNTIFS($FA$9:$FA$350,"&gt;"&amp;FA141,$DO$9:$DO$350,$DO141)+1</f>
        <v>14</v>
      </c>
      <c r="GU141" s="167"/>
      <c r="GV141" s="49"/>
      <c r="GW141" s="49"/>
      <c r="GX141" s="49"/>
      <c r="GY141" s="49"/>
      <c r="GZ141" s="50"/>
      <c r="HA141" s="51"/>
      <c r="HB141" s="52"/>
      <c r="HC141" s="53"/>
      <c r="HD141" s="49"/>
      <c r="HE141" s="49"/>
      <c r="HF141" s="49"/>
      <c r="HG141" s="49"/>
      <c r="HH141" s="49"/>
      <c r="HI141" s="49"/>
      <c r="HJ141" s="144"/>
      <c r="HK141" s="51"/>
      <c r="HL141" s="49"/>
      <c r="HM141" s="49"/>
      <c r="HN141" s="49"/>
      <c r="HO141" s="49"/>
      <c r="HP141" s="49"/>
      <c r="HQ141" s="49"/>
      <c r="HR141" s="150"/>
      <c r="HS141" s="53"/>
      <c r="HT141" s="49"/>
      <c r="HU141" s="49"/>
      <c r="HV141" s="49"/>
      <c r="HW141" s="49"/>
      <c r="HX141" s="49"/>
      <c r="HY141" s="49"/>
      <c r="HZ141" s="144"/>
      <c r="IA141" s="51"/>
      <c r="IB141" s="49"/>
      <c r="IC141" s="49"/>
      <c r="ID141" s="49"/>
      <c r="IE141" s="49"/>
      <c r="IF141" s="49"/>
      <c r="IG141" s="49"/>
      <c r="IH141" s="49"/>
      <c r="II141" s="49"/>
      <c r="IJ141" s="49"/>
      <c r="IK141" s="49"/>
      <c r="IL141" s="49"/>
      <c r="IM141" s="150"/>
      <c r="IN141" s="51"/>
      <c r="IO141" s="49"/>
      <c r="IP141" s="49"/>
      <c r="IQ141" s="49"/>
      <c r="IR141" s="150"/>
      <c r="IS141" s="53"/>
      <c r="IT141" s="49"/>
      <c r="IU141" s="49"/>
      <c r="IV141" s="49"/>
      <c r="IW141" s="49"/>
      <c r="IX141" s="156"/>
      <c r="IY141" s="49"/>
      <c r="IZ141" s="49"/>
      <c r="JA141" s="49"/>
      <c r="JB141" s="49"/>
      <c r="JC141" s="49"/>
      <c r="JD141" s="49"/>
      <c r="JE141" s="49"/>
      <c r="JF141" s="49"/>
      <c r="JG141" s="156"/>
      <c r="JH141" s="49"/>
      <c r="JI141" s="49"/>
      <c r="JJ141" s="49"/>
      <c r="JK141" s="49"/>
      <c r="JL141" s="49"/>
      <c r="JM141" s="49"/>
      <c r="JN141" s="144"/>
      <c r="JO141" s="54"/>
      <c r="JP141" s="55"/>
      <c r="JQ141" s="51"/>
      <c r="JR141" s="49"/>
      <c r="JS141" s="47"/>
      <c r="JT141" s="47"/>
      <c r="JU141" s="47"/>
      <c r="JV141" s="245"/>
      <c r="JW141" s="53"/>
      <c r="JX141" s="49"/>
      <c r="JY141" s="49"/>
      <c r="JZ141" s="49"/>
      <c r="KA141" s="144"/>
      <c r="KB141" s="51"/>
      <c r="KC141" s="49">
        <v>0.03</v>
      </c>
      <c r="KD141" s="49"/>
      <c r="KE141" s="49"/>
      <c r="KF141" s="49"/>
      <c r="KG141" s="49"/>
      <c r="KH141" s="49"/>
      <c r="KI141" s="49"/>
      <c r="KJ141" s="150"/>
      <c r="KK141" s="53"/>
      <c r="KL141" s="49"/>
      <c r="KM141" s="49"/>
      <c r="KN141" s="49"/>
      <c r="KO141" s="49"/>
      <c r="KP141" s="49"/>
      <c r="KQ141" s="49"/>
      <c r="KR141" s="49"/>
      <c r="KS141" s="49"/>
      <c r="KT141" s="49"/>
      <c r="KU141" s="49"/>
      <c r="KV141" s="49"/>
      <c r="KW141" s="156"/>
      <c r="KX141" s="156"/>
      <c r="KY141" s="156"/>
      <c r="KZ141" s="49"/>
      <c r="LA141" s="49"/>
      <c r="LB141" s="49"/>
      <c r="LC141" s="49"/>
      <c r="LD141" s="49"/>
      <c r="LE141" s="156"/>
      <c r="LF141" s="49"/>
      <c r="LG141" s="49"/>
      <c r="LH141" s="49"/>
      <c r="LI141" s="49"/>
      <c r="LJ141" s="49"/>
      <c r="LK141" s="49"/>
      <c r="LL141" s="49"/>
      <c r="LM141" s="49"/>
      <c r="LN141" s="156"/>
      <c r="LO141" s="49"/>
      <c r="LP141" s="49"/>
      <c r="LQ141" s="49"/>
      <c r="LR141" s="49"/>
      <c r="LS141" s="49"/>
      <c r="LT141" s="49"/>
      <c r="LU141" s="56"/>
      <c r="LV141" s="35" t="s">
        <v>589</v>
      </c>
      <c r="LW141" s="36" t="s">
        <v>591</v>
      </c>
      <c r="LX141" s="203"/>
      <c r="LY141" s="204"/>
      <c r="LZ141" s="193"/>
      <c r="MA141" s="5" t="s">
        <v>1</v>
      </c>
    </row>
    <row r="142" spans="1:339" ht="17.25" customHeight="1" x14ac:dyDescent="0.15">
      <c r="A142" s="181">
        <v>134</v>
      </c>
      <c r="B142" s="242" t="s">
        <v>591</v>
      </c>
      <c r="C142" s="37"/>
      <c r="D142" s="37"/>
      <c r="E142" s="38" t="s">
        <v>345</v>
      </c>
      <c r="F142" s="36">
        <v>71</v>
      </c>
      <c r="G142" s="36" t="s">
        <v>346</v>
      </c>
      <c r="H142" s="36" t="s">
        <v>360</v>
      </c>
      <c r="I142" s="39" t="s">
        <v>348</v>
      </c>
      <c r="J142" s="40" t="s">
        <v>348</v>
      </c>
      <c r="K142" s="40" t="s">
        <v>348</v>
      </c>
      <c r="L142" s="40" t="s">
        <v>348</v>
      </c>
      <c r="M142" s="40" t="s">
        <v>348</v>
      </c>
      <c r="N142" s="40" t="s">
        <v>348</v>
      </c>
      <c r="O142" s="40" t="s">
        <v>348</v>
      </c>
      <c r="P142" s="40" t="s">
        <v>348</v>
      </c>
      <c r="Q142" s="40" t="s">
        <v>348</v>
      </c>
      <c r="R142" s="41" t="s">
        <v>348</v>
      </c>
      <c r="S142" s="42" t="s">
        <v>348</v>
      </c>
      <c r="T142" s="40" t="s">
        <v>348</v>
      </c>
      <c r="U142" s="40" t="s">
        <v>348</v>
      </c>
      <c r="V142" s="40" t="s">
        <v>348</v>
      </c>
      <c r="W142" s="40" t="s">
        <v>348</v>
      </c>
      <c r="X142" s="40" t="s">
        <v>348</v>
      </c>
      <c r="Y142" s="40" t="s">
        <v>348</v>
      </c>
      <c r="Z142" s="40" t="s">
        <v>348</v>
      </c>
      <c r="AA142" s="40" t="s">
        <v>348</v>
      </c>
      <c r="AB142" s="41" t="s">
        <v>348</v>
      </c>
      <c r="AC142" s="42" t="s">
        <v>348</v>
      </c>
      <c r="AD142" s="40" t="s">
        <v>348</v>
      </c>
      <c r="AE142" s="40" t="s">
        <v>348</v>
      </c>
      <c r="AF142" s="40" t="s">
        <v>348</v>
      </c>
      <c r="AG142" s="40" t="s">
        <v>348</v>
      </c>
      <c r="AH142" s="40" t="s">
        <v>348</v>
      </c>
      <c r="AI142" s="40" t="s">
        <v>348</v>
      </c>
      <c r="AJ142" s="40" t="s">
        <v>348</v>
      </c>
      <c r="AK142" s="40" t="s">
        <v>348</v>
      </c>
      <c r="AL142" s="41" t="s">
        <v>348</v>
      </c>
      <c r="AM142" s="42" t="s">
        <v>348</v>
      </c>
      <c r="AN142" s="40" t="s">
        <v>348</v>
      </c>
      <c r="AO142" s="40" t="s">
        <v>348</v>
      </c>
      <c r="AP142" s="40" t="s">
        <v>348</v>
      </c>
      <c r="AQ142" s="40" t="s">
        <v>348</v>
      </c>
      <c r="AR142" s="40" t="s">
        <v>348</v>
      </c>
      <c r="AS142" s="40" t="s">
        <v>348</v>
      </c>
      <c r="AT142" s="40" t="s">
        <v>348</v>
      </c>
      <c r="AU142" s="40" t="s">
        <v>348</v>
      </c>
      <c r="AV142" s="41" t="s">
        <v>348</v>
      </c>
      <c r="AW142" s="42" t="s">
        <v>348</v>
      </c>
      <c r="AX142" s="40" t="s">
        <v>348</v>
      </c>
      <c r="AY142" s="40" t="s">
        <v>348</v>
      </c>
      <c r="AZ142" s="40" t="s">
        <v>348</v>
      </c>
      <c r="BA142" s="40" t="s">
        <v>348</v>
      </c>
      <c r="BB142" s="40" t="s">
        <v>347</v>
      </c>
      <c r="BC142" s="40" t="s">
        <v>347</v>
      </c>
      <c r="BD142" s="40" t="s">
        <v>347</v>
      </c>
      <c r="BE142" s="40" t="s">
        <v>347</v>
      </c>
      <c r="BF142" s="41" t="s">
        <v>348</v>
      </c>
      <c r="BG142" s="42" t="s">
        <v>348</v>
      </c>
      <c r="BH142" s="40" t="s">
        <v>348</v>
      </c>
      <c r="BI142" s="40" t="s">
        <v>348</v>
      </c>
      <c r="BJ142" s="40" t="s">
        <v>348</v>
      </c>
      <c r="BK142" s="40" t="s">
        <v>348</v>
      </c>
      <c r="BL142" s="40" t="s">
        <v>348</v>
      </c>
      <c r="BM142" s="40" t="s">
        <v>348</v>
      </c>
      <c r="BN142" s="40" t="s">
        <v>348</v>
      </c>
      <c r="BO142" s="40" t="s">
        <v>348</v>
      </c>
      <c r="BP142" s="41" t="s">
        <v>348</v>
      </c>
      <c r="BQ142" s="43" t="s">
        <v>348</v>
      </c>
      <c r="BR142" s="40" t="s">
        <v>348</v>
      </c>
      <c r="BS142" s="40" t="s">
        <v>348</v>
      </c>
      <c r="BT142" s="40" t="s">
        <v>348</v>
      </c>
      <c r="BU142" s="40" t="s">
        <v>348</v>
      </c>
      <c r="BV142" s="40" t="s">
        <v>348</v>
      </c>
      <c r="BW142" s="40" t="s">
        <v>348</v>
      </c>
      <c r="BX142" s="40" t="s">
        <v>348</v>
      </c>
      <c r="BY142" s="40" t="s">
        <v>348</v>
      </c>
      <c r="BZ142" s="41" t="s">
        <v>348</v>
      </c>
      <c r="CA142" s="42" t="s">
        <v>348</v>
      </c>
      <c r="CB142" s="40" t="s">
        <v>348</v>
      </c>
      <c r="CC142" s="40" t="s">
        <v>348</v>
      </c>
      <c r="CD142" s="40" t="s">
        <v>348</v>
      </c>
      <c r="CE142" s="40" t="s">
        <v>348</v>
      </c>
      <c r="CF142" s="40" t="s">
        <v>348</v>
      </c>
      <c r="CG142" s="40" t="s">
        <v>348</v>
      </c>
      <c r="CH142" s="40" t="s">
        <v>348</v>
      </c>
      <c r="CI142" s="40" t="s">
        <v>348</v>
      </c>
      <c r="CJ142" s="41" t="s">
        <v>348</v>
      </c>
      <c r="CK142" s="42" t="s">
        <v>348</v>
      </c>
      <c r="CL142" s="40" t="s">
        <v>348</v>
      </c>
      <c r="CM142" s="40" t="s">
        <v>348</v>
      </c>
      <c r="CN142" s="40" t="s">
        <v>348</v>
      </c>
      <c r="CO142" s="40" t="s">
        <v>348</v>
      </c>
      <c r="CP142" s="40" t="s">
        <v>348</v>
      </c>
      <c r="CQ142" s="40" t="s">
        <v>348</v>
      </c>
      <c r="CR142" s="40" t="s">
        <v>348</v>
      </c>
      <c r="CS142" s="40" t="s">
        <v>348</v>
      </c>
      <c r="CT142" s="44" t="s">
        <v>348</v>
      </c>
      <c r="CU142" s="32" t="s">
        <v>354</v>
      </c>
      <c r="CV142" s="47">
        <v>2</v>
      </c>
      <c r="CW142" s="47">
        <v>3</v>
      </c>
      <c r="CX142" s="47">
        <v>3</v>
      </c>
      <c r="CY142" s="55">
        <v>4</v>
      </c>
      <c r="CZ142" s="34" t="s">
        <v>354</v>
      </c>
      <c r="DA142" s="47">
        <f t="shared" si="95"/>
        <v>2</v>
      </c>
      <c r="DB142" s="47">
        <f t="shared" si="96"/>
        <v>6</v>
      </c>
      <c r="DC142" s="47">
        <f t="shared" si="97"/>
        <v>18</v>
      </c>
      <c r="DD142" s="179">
        <f t="shared" si="98"/>
        <v>72</v>
      </c>
      <c r="DE142" s="32">
        <v>30</v>
      </c>
      <c r="DF142" s="47">
        <v>50</v>
      </c>
      <c r="DG142" s="47">
        <v>90</v>
      </c>
      <c r="DH142" s="47">
        <v>150</v>
      </c>
      <c r="DI142" s="55">
        <v>450</v>
      </c>
      <c r="DJ142" s="174">
        <v>1</v>
      </c>
      <c r="DK142" s="49">
        <f t="shared" si="99"/>
        <v>0.83333333333333337</v>
      </c>
      <c r="DL142" s="49">
        <f t="shared" si="100"/>
        <v>0.5</v>
      </c>
      <c r="DM142" s="49">
        <f t="shared" si="101"/>
        <v>0.27777777777777779</v>
      </c>
      <c r="DN142" s="56">
        <f t="shared" si="102"/>
        <v>0.20833333333333334</v>
      </c>
      <c r="DO142" s="45" t="s">
        <v>357</v>
      </c>
      <c r="DP142" s="31"/>
      <c r="DQ142" s="46">
        <v>4</v>
      </c>
      <c r="DR142" s="32">
        <v>59</v>
      </c>
      <c r="DS142" s="47">
        <v>22</v>
      </c>
      <c r="DT142" s="47">
        <v>44</v>
      </c>
      <c r="DU142" s="47">
        <v>29</v>
      </c>
      <c r="DV142" s="47">
        <v>8</v>
      </c>
      <c r="DW142" s="47">
        <v>8</v>
      </c>
      <c r="DX142" s="47">
        <v>47</v>
      </c>
      <c r="DY142" s="47">
        <v>58</v>
      </c>
      <c r="DZ142" s="48">
        <f t="shared" si="103"/>
        <v>52</v>
      </c>
      <c r="EA142" s="32">
        <f>RANK(DR142,$DR$9:$DR$350,0)</f>
        <v>134</v>
      </c>
      <c r="EB142" s="47">
        <f>RANK(DS142,$DS$9:$DS$350,0)</f>
        <v>224</v>
      </c>
      <c r="EC142" s="47">
        <f>RANK(DT142,$DT$9:$DT$350,0)</f>
        <v>90</v>
      </c>
      <c r="ED142" s="47">
        <f>RANK(DU142,$DU$9:$DU$350,0)</f>
        <v>139</v>
      </c>
      <c r="EE142" s="47">
        <f>RANK(DV142,$DV$9:$DV$350,0)</f>
        <v>247</v>
      </c>
      <c r="EF142" s="47">
        <f>RANK(DW142,$DW$9:$DW$350,0)</f>
        <v>228</v>
      </c>
      <c r="EG142" s="47">
        <f>RANK(DX142,$DX$9:$DX$350,0)</f>
        <v>103</v>
      </c>
      <c r="EH142" s="47">
        <f>RANK(DY142,$DY$9:$DY$350,0)</f>
        <v>65</v>
      </c>
      <c r="EI142" s="48">
        <f>RANK(DZ142,$DZ$9:$DZ$350,0)</f>
        <v>169</v>
      </c>
      <c r="EJ142" s="32">
        <f>COUNTIFS($DR$9:$DR$350,"&gt;"&amp;DR142,$DO$9:$DO$350,DO142)+1</f>
        <v>31</v>
      </c>
      <c r="EK142" s="47">
        <f>COUNTIFS($DS$9:$DS$350,"&gt;"&amp;DS142,$DO$9:$DO$350,DO142)+1</f>
        <v>31</v>
      </c>
      <c r="EL142" s="47">
        <f>COUNTIFS($DT$9:$DT$350,"&gt;"&amp;DT142,$DO$9:$DO$350,DO142)+1</f>
        <v>35</v>
      </c>
      <c r="EM142" s="47">
        <f>COUNTIFS($DU$9:$DU$350,"&gt;"&amp;DU142,$DO$9:$DO$350,DO142)+1</f>
        <v>26</v>
      </c>
      <c r="EN142" s="47">
        <f>COUNTIFS($DV$9:$DV$350,"&gt;"&amp;DV142,$DO$9:$DO$350,DO142)+1</f>
        <v>32</v>
      </c>
      <c r="EO142" s="47">
        <f>COUNTIFS($DW$9:$DW$350,"&gt;"&amp;DW142,$DO$9:$DO$350,DO142)+1</f>
        <v>31</v>
      </c>
      <c r="EP142" s="47">
        <f>COUNTIFS($DX$9:$DX$350,"&gt;"&amp;DX142,$DO$9:$DO$350,DO142)+1</f>
        <v>31</v>
      </c>
      <c r="EQ142" s="47">
        <f>COUNTIFS($DY$9:$DY$350,"&gt;"&amp;DY142,$DO$9:$DO$350,DO142)+1</f>
        <v>24</v>
      </c>
      <c r="ER142" s="48">
        <f>COUNTIFS($DZ$9:$DZ$350,"&gt;"&amp;DZ142,$DO$9:$DO$350,DO142)+1</f>
        <v>36</v>
      </c>
      <c r="ES142" s="164">
        <f t="shared" si="104"/>
        <v>0.83</v>
      </c>
      <c r="ET142" s="165">
        <f t="shared" si="105"/>
        <v>0.31</v>
      </c>
      <c r="EU142" s="165">
        <f t="shared" si="106"/>
        <v>0.62</v>
      </c>
      <c r="EV142" s="165">
        <f t="shared" si="107"/>
        <v>0.41</v>
      </c>
      <c r="EW142" s="165">
        <f t="shared" si="108"/>
        <v>0.11</v>
      </c>
      <c r="EX142" s="165">
        <f t="shared" si="109"/>
        <v>0.11</v>
      </c>
      <c r="EY142" s="165">
        <f t="shared" si="110"/>
        <v>0.66</v>
      </c>
      <c r="EZ142" s="165">
        <f t="shared" si="111"/>
        <v>0.82</v>
      </c>
      <c r="FA142" s="213">
        <f t="shared" si="112"/>
        <v>0.73</v>
      </c>
      <c r="FB142" s="164">
        <f>ROUND(((ES142-AVERAGE(ES$9:ES$350))/STDEVP(ES$9:ES$350)*10+50),2)</f>
        <v>44.41</v>
      </c>
      <c r="FC142" s="165">
        <f>ROUND(((ET142-AVERAGE(ET$9:ET$350))/STDEVP(ET$9:ET$350)*10+50),2)</f>
        <v>38.4</v>
      </c>
      <c r="FD142" s="165">
        <f>ROUND(((EU142-AVERAGE(EU$9:EU$350))/STDEVP(EU$9:EU$350)*10+50),2)</f>
        <v>51.56</v>
      </c>
      <c r="FE142" s="165">
        <f>ROUND(((EV142-AVERAGE(EV$9:EV$350))/STDEVP(EV$9:EV$350)*10+50),2)</f>
        <v>44.99</v>
      </c>
      <c r="FF142" s="165">
        <f>ROUND(((EW142-AVERAGE(EW$9:EW$350))/STDEVP(EW$9:EW$350)*10+50),2)</f>
        <v>40.299999999999997</v>
      </c>
      <c r="FG142" s="165">
        <f>ROUND(((EX142-AVERAGE(EX$9:EX$350))/STDEVP(EX$9:EX$350)*10+50),2)</f>
        <v>41.39</v>
      </c>
      <c r="FH142" s="165">
        <f>ROUND(((EY142-AVERAGE(EY$9:EY$350))/STDEVP(EY$9:EY$350)*10+50),2)</f>
        <v>50.59</v>
      </c>
      <c r="FI142" s="165">
        <f>ROUND(((EZ142-AVERAGE(EZ$9:EZ$350))/STDEVP(EZ$9:EZ$350)*10+50),2)</f>
        <v>55.58</v>
      </c>
      <c r="FJ142" s="166">
        <f>ROUND(((FA142-AVERAGE(FA$9:FA$350))/STDEVP(FA$9:FA$350)*10+50),2)</f>
        <v>41.29</v>
      </c>
      <c r="FK142" s="32">
        <f>RANK(FB142,$FB$9:$FB$350,0)</f>
        <v>235</v>
      </c>
      <c r="FL142" s="47">
        <f>RANK(FC142,$FC$9:$FC$350,0)</f>
        <v>289</v>
      </c>
      <c r="FM142" s="47">
        <f>RANK(FD142,$FD$9:$FD$350,0)</f>
        <v>120</v>
      </c>
      <c r="FN142" s="47">
        <f>RANK(FE142,$FE$9:$FE$350,0)</f>
        <v>225</v>
      </c>
      <c r="FO142" s="47">
        <f>RANK(FF142,$FF$9:$FF$350,0)</f>
        <v>312</v>
      </c>
      <c r="FP142" s="47">
        <f>RANK(FG142,$FG$9:$FG$350,0)</f>
        <v>307</v>
      </c>
      <c r="FQ142" s="47">
        <f>RANK(FH142,$FH$9:$FH$350,0)</f>
        <v>145</v>
      </c>
      <c r="FR142" s="47">
        <f>RANK(FI142,$FI$9:$FI$350,0)</f>
        <v>88</v>
      </c>
      <c r="FS142" s="48">
        <f>RANK(FJ142,$FJ$9:$FJ$350,0)</f>
        <v>268</v>
      </c>
      <c r="FT142" s="164">
        <f>ROUND(AVERAGEIF($DO$9:$DO$347,$DO142,$ES$9:$ES$347),2)</f>
        <v>0.97</v>
      </c>
      <c r="FU142" s="165">
        <f>ROUND(AVERAGEIF($DO$9:$DO$347,$DO142,$ET$9:$ET$347),2)</f>
        <v>0.37</v>
      </c>
      <c r="FV142" s="165">
        <f>ROUND(AVERAGEIF($DO$9:$DO$347,$DO142,$EU$9:$EU$347),2)</f>
        <v>0.82</v>
      </c>
      <c r="FW142" s="165">
        <f>ROUND(AVERAGEIF($DO$9:$DO$347,$DO142,$EV$9:$EV$347),2)</f>
        <v>0.42</v>
      </c>
      <c r="FX142" s="165">
        <f>ROUND(AVERAGEIF($DO$9:$DO$347,$DO142,$EW$9:$EW$347),2)</f>
        <v>0.16</v>
      </c>
      <c r="FY142" s="165">
        <f>ROUND(AVERAGEIF($DO$9:$DO$347,$DO142,$EX$9:$EX$347),2)</f>
        <v>0.15</v>
      </c>
      <c r="FZ142" s="165">
        <f>ROUND(AVERAGEIF($DO$9:$DO$347,$DO142,$EY$9:$EY$347),2)</f>
        <v>0.78</v>
      </c>
      <c r="GA142" s="165">
        <f>ROUND(AVERAGEIF($DO$9:$DO$347,$DO142,$EZ$9:$EZ$347),2)</f>
        <v>0.92</v>
      </c>
      <c r="GB142" s="166">
        <f>ROUND(AVERAGEIF($DO$9:$DO$347,$DO142,$FA$9:$FA$347),2)</f>
        <v>0.98</v>
      </c>
      <c r="GC142" s="239">
        <f t="shared" si="113"/>
        <v>-0.14000000000000001</v>
      </c>
      <c r="GD142" s="243">
        <f t="shared" si="114"/>
        <v>-0.06</v>
      </c>
      <c r="GE142" s="243">
        <f t="shared" si="115"/>
        <v>-0.19999999999999996</v>
      </c>
      <c r="GF142" s="243">
        <f t="shared" si="116"/>
        <v>-1.0000000000000009E-2</v>
      </c>
      <c r="GG142" s="243">
        <f t="shared" si="117"/>
        <v>-0.05</v>
      </c>
      <c r="GH142" s="243">
        <f t="shared" si="118"/>
        <v>-3.9999999999999994E-2</v>
      </c>
      <c r="GI142" s="243">
        <f t="shared" si="119"/>
        <v>-0.12</v>
      </c>
      <c r="GJ142" s="243">
        <f t="shared" si="120"/>
        <v>-0.10000000000000009</v>
      </c>
      <c r="GK142" s="244">
        <f t="shared" si="121"/>
        <v>-0.25</v>
      </c>
      <c r="GL142" s="238">
        <f>COUNTIFS($ES$9:$ES$350,"&gt;"&amp;ES142,$DO$9:$DO$350,$DO142)+1</f>
        <v>46</v>
      </c>
      <c r="GM142" s="240">
        <f>COUNTIFS($ET$9:$ET$350,"&gt;"&amp;ET142,$DO$9:$DO$350,$DO142)+1</f>
        <v>43</v>
      </c>
      <c r="GN142" s="240">
        <f>COUNTIFS($EU$9:$EU$350,"&gt;"&amp;EU142,$DO$9:$DO$350,$DO142)+1</f>
        <v>56</v>
      </c>
      <c r="GO142" s="240">
        <f>COUNTIFS($EV$9:$EV$350,"&gt;"&amp;EV142,$DO$9:$DO$350,$DO142)+1</f>
        <v>31</v>
      </c>
      <c r="GP142" s="240">
        <f>COUNTIFS($EW$9:$EW$350,"&gt;"&amp;EW142,$DO$9:$DO$350,$DO142)+1</f>
        <v>54</v>
      </c>
      <c r="GQ142" s="240">
        <f>COUNTIFS($EX$9:$EX$350,"&gt;"&amp;EX142,$DO$9:$DO$350,$DO142)+1</f>
        <v>54</v>
      </c>
      <c r="GR142" s="240">
        <f>COUNTIFS($EY$9:$EY$350,"&gt;"&amp;EY142,$DO$9:$DO$350,$DO142)+1</f>
        <v>49</v>
      </c>
      <c r="GS142" s="240">
        <f>COUNTIFS($EZ$9:$EZ$350,"&gt;"&amp;EZ142,$DO$9:$DO$350,$DO142)+1</f>
        <v>39</v>
      </c>
      <c r="GT142" s="241">
        <f>COUNTIFS($FA$9:$FA$350,"&gt;"&amp;FA142,$DO$9:$DO$350,$DO142)+1</f>
        <v>59</v>
      </c>
      <c r="GU142" s="167"/>
      <c r="GV142" s="49"/>
      <c r="GW142" s="49"/>
      <c r="GX142" s="49"/>
      <c r="GY142" s="49"/>
      <c r="GZ142" s="50"/>
      <c r="HA142" s="51"/>
      <c r="HB142" s="52"/>
      <c r="HC142" s="53"/>
      <c r="HD142" s="49"/>
      <c r="HE142" s="49"/>
      <c r="HF142" s="49"/>
      <c r="HG142" s="49"/>
      <c r="HH142" s="49"/>
      <c r="HI142" s="49"/>
      <c r="HJ142" s="144"/>
      <c r="HK142" s="51"/>
      <c r="HL142" s="49"/>
      <c r="HM142" s="49"/>
      <c r="HN142" s="49"/>
      <c r="HO142" s="49"/>
      <c r="HP142" s="49"/>
      <c r="HQ142" s="49"/>
      <c r="HR142" s="150"/>
      <c r="HS142" s="53"/>
      <c r="HT142" s="49"/>
      <c r="HU142" s="49"/>
      <c r="HV142" s="49"/>
      <c r="HW142" s="49"/>
      <c r="HX142" s="49"/>
      <c r="HY142" s="49"/>
      <c r="HZ142" s="144"/>
      <c r="IA142" s="51"/>
      <c r="IB142" s="49"/>
      <c r="IC142" s="49"/>
      <c r="ID142" s="49"/>
      <c r="IE142" s="49"/>
      <c r="IF142" s="49"/>
      <c r="IG142" s="49"/>
      <c r="IH142" s="49"/>
      <c r="II142" s="49"/>
      <c r="IJ142" s="49"/>
      <c r="IK142" s="49"/>
      <c r="IL142" s="49"/>
      <c r="IM142" s="150"/>
      <c r="IN142" s="51"/>
      <c r="IO142" s="49"/>
      <c r="IP142" s="49"/>
      <c r="IQ142" s="49"/>
      <c r="IR142" s="150"/>
      <c r="IS142" s="53"/>
      <c r="IT142" s="49"/>
      <c r="IU142" s="49"/>
      <c r="IV142" s="49"/>
      <c r="IW142" s="49"/>
      <c r="IX142" s="156"/>
      <c r="IY142" s="49"/>
      <c r="IZ142" s="49"/>
      <c r="JA142" s="49"/>
      <c r="JB142" s="49"/>
      <c r="JC142" s="49"/>
      <c r="JD142" s="49"/>
      <c r="JE142" s="49"/>
      <c r="JF142" s="49"/>
      <c r="JG142" s="156"/>
      <c r="JH142" s="49"/>
      <c r="JI142" s="49"/>
      <c r="JJ142" s="49"/>
      <c r="JK142" s="49"/>
      <c r="JL142" s="49"/>
      <c r="JM142" s="49"/>
      <c r="JN142" s="144"/>
      <c r="JO142" s="54"/>
      <c r="JP142" s="55"/>
      <c r="JQ142" s="51"/>
      <c r="JR142" s="49"/>
      <c r="JS142" s="47"/>
      <c r="JT142" s="47"/>
      <c r="JU142" s="47"/>
      <c r="JV142" s="245"/>
      <c r="JW142" s="53"/>
      <c r="JX142" s="49"/>
      <c r="JY142" s="49"/>
      <c r="JZ142" s="49"/>
      <c r="KA142" s="144"/>
      <c r="KB142" s="51"/>
      <c r="KC142" s="49"/>
      <c r="KD142" s="49"/>
      <c r="KE142" s="49"/>
      <c r="KF142" s="49"/>
      <c r="KG142" s="49"/>
      <c r="KH142" s="49"/>
      <c r="KI142" s="49"/>
      <c r="KJ142" s="150"/>
      <c r="KK142" s="53"/>
      <c r="KL142" s="49"/>
      <c r="KM142" s="49"/>
      <c r="KN142" s="49"/>
      <c r="KO142" s="49"/>
      <c r="KP142" s="49"/>
      <c r="KQ142" s="49"/>
      <c r="KR142" s="49"/>
      <c r="KS142" s="49"/>
      <c r="KT142" s="49"/>
      <c r="KU142" s="49"/>
      <c r="KV142" s="49"/>
      <c r="KW142" s="156"/>
      <c r="KX142" s="156"/>
      <c r="KY142" s="156"/>
      <c r="KZ142" s="49"/>
      <c r="LA142" s="49"/>
      <c r="LB142" s="49"/>
      <c r="LC142" s="49"/>
      <c r="LD142" s="49"/>
      <c r="LE142" s="156"/>
      <c r="LF142" s="49"/>
      <c r="LG142" s="49"/>
      <c r="LH142" s="49"/>
      <c r="LI142" s="49"/>
      <c r="LJ142" s="49"/>
      <c r="LK142" s="49"/>
      <c r="LL142" s="49"/>
      <c r="LM142" s="49"/>
      <c r="LN142" s="156"/>
      <c r="LO142" s="49"/>
      <c r="LP142" s="49"/>
      <c r="LQ142" s="49"/>
      <c r="LR142" s="49"/>
      <c r="LS142" s="49"/>
      <c r="LT142" s="49"/>
      <c r="LU142" s="56"/>
      <c r="LV142" s="35" t="s">
        <v>590</v>
      </c>
      <c r="LW142" s="36" t="s">
        <v>592</v>
      </c>
      <c r="LX142" s="203" t="s">
        <v>864</v>
      </c>
      <c r="LY142" s="204" t="s">
        <v>997</v>
      </c>
      <c r="LZ142" s="193"/>
      <c r="MA142" s="5" t="s">
        <v>1</v>
      </c>
    </row>
    <row r="143" spans="1:339" ht="17.25" customHeight="1" x14ac:dyDescent="0.15">
      <c r="A143" s="181">
        <v>135</v>
      </c>
      <c r="B143" s="242" t="s">
        <v>592</v>
      </c>
      <c r="C143" s="37"/>
      <c r="D143" s="37"/>
      <c r="E143" s="38" t="s">
        <v>345</v>
      </c>
      <c r="F143" s="36">
        <v>65</v>
      </c>
      <c r="G143" s="36" t="s">
        <v>346</v>
      </c>
      <c r="H143" s="36"/>
      <c r="I143" s="39" t="s">
        <v>348</v>
      </c>
      <c r="J143" s="40" t="s">
        <v>348</v>
      </c>
      <c r="K143" s="40" t="s">
        <v>348</v>
      </c>
      <c r="L143" s="40" t="s">
        <v>348</v>
      </c>
      <c r="M143" s="40" t="s">
        <v>348</v>
      </c>
      <c r="N143" s="40" t="s">
        <v>348</v>
      </c>
      <c r="O143" s="40" t="s">
        <v>348</v>
      </c>
      <c r="P143" s="40" t="s">
        <v>348</v>
      </c>
      <c r="Q143" s="40" t="s">
        <v>348</v>
      </c>
      <c r="R143" s="41" t="s">
        <v>348</v>
      </c>
      <c r="S143" s="42" t="s">
        <v>348</v>
      </c>
      <c r="T143" s="40" t="s">
        <v>348</v>
      </c>
      <c r="U143" s="40" t="s">
        <v>348</v>
      </c>
      <c r="V143" s="40" t="s">
        <v>348</v>
      </c>
      <c r="W143" s="40" t="s">
        <v>348</v>
      </c>
      <c r="X143" s="40" t="s">
        <v>348</v>
      </c>
      <c r="Y143" s="40" t="s">
        <v>348</v>
      </c>
      <c r="Z143" s="40" t="s">
        <v>348</v>
      </c>
      <c r="AA143" s="40" t="s">
        <v>348</v>
      </c>
      <c r="AB143" s="41" t="s">
        <v>348</v>
      </c>
      <c r="AC143" s="42" t="s">
        <v>348</v>
      </c>
      <c r="AD143" s="40" t="s">
        <v>348</v>
      </c>
      <c r="AE143" s="40" t="s">
        <v>348</v>
      </c>
      <c r="AF143" s="40" t="s">
        <v>348</v>
      </c>
      <c r="AG143" s="40" t="s">
        <v>348</v>
      </c>
      <c r="AH143" s="40" t="s">
        <v>348</v>
      </c>
      <c r="AI143" s="40" t="s">
        <v>348</v>
      </c>
      <c r="AJ143" s="40" t="s">
        <v>348</v>
      </c>
      <c r="AK143" s="40" t="s">
        <v>348</v>
      </c>
      <c r="AL143" s="41" t="s">
        <v>348</v>
      </c>
      <c r="AM143" s="42" t="s">
        <v>348</v>
      </c>
      <c r="AN143" s="40" t="s">
        <v>348</v>
      </c>
      <c r="AO143" s="40" t="s">
        <v>348</v>
      </c>
      <c r="AP143" s="40" t="s">
        <v>348</v>
      </c>
      <c r="AQ143" s="40" t="s">
        <v>348</v>
      </c>
      <c r="AR143" s="40" t="s">
        <v>348</v>
      </c>
      <c r="AS143" s="40" t="s">
        <v>348</v>
      </c>
      <c r="AT143" s="40" t="s">
        <v>348</v>
      </c>
      <c r="AU143" s="40" t="s">
        <v>348</v>
      </c>
      <c r="AV143" s="41" t="s">
        <v>347</v>
      </c>
      <c r="AW143" s="42" t="s">
        <v>347</v>
      </c>
      <c r="AX143" s="40" t="s">
        <v>347</v>
      </c>
      <c r="AY143" s="40" t="s">
        <v>347</v>
      </c>
      <c r="AZ143" s="40" t="s">
        <v>347</v>
      </c>
      <c r="BA143" s="40" t="s">
        <v>347</v>
      </c>
      <c r="BB143" s="40" t="s">
        <v>347</v>
      </c>
      <c r="BC143" s="40" t="s">
        <v>348</v>
      </c>
      <c r="BD143" s="40" t="s">
        <v>348</v>
      </c>
      <c r="BE143" s="40" t="s">
        <v>348</v>
      </c>
      <c r="BF143" s="41" t="s">
        <v>348</v>
      </c>
      <c r="BG143" s="42" t="s">
        <v>348</v>
      </c>
      <c r="BH143" s="40" t="s">
        <v>348</v>
      </c>
      <c r="BI143" s="40" t="s">
        <v>348</v>
      </c>
      <c r="BJ143" s="40" t="s">
        <v>348</v>
      </c>
      <c r="BK143" s="40" t="s">
        <v>348</v>
      </c>
      <c r="BL143" s="40" t="s">
        <v>348</v>
      </c>
      <c r="BM143" s="40" t="s">
        <v>348</v>
      </c>
      <c r="BN143" s="40" t="s">
        <v>348</v>
      </c>
      <c r="BO143" s="40" t="s">
        <v>348</v>
      </c>
      <c r="BP143" s="41" t="s">
        <v>348</v>
      </c>
      <c r="BQ143" s="43" t="s">
        <v>348</v>
      </c>
      <c r="BR143" s="40" t="s">
        <v>348</v>
      </c>
      <c r="BS143" s="40" t="s">
        <v>348</v>
      </c>
      <c r="BT143" s="40" t="s">
        <v>348</v>
      </c>
      <c r="BU143" s="40" t="s">
        <v>348</v>
      </c>
      <c r="BV143" s="40" t="s">
        <v>348</v>
      </c>
      <c r="BW143" s="40" t="s">
        <v>348</v>
      </c>
      <c r="BX143" s="40" t="s">
        <v>348</v>
      </c>
      <c r="BY143" s="40" t="s">
        <v>348</v>
      </c>
      <c r="BZ143" s="41" t="s">
        <v>348</v>
      </c>
      <c r="CA143" s="42" t="s">
        <v>348</v>
      </c>
      <c r="CB143" s="40" t="s">
        <v>348</v>
      </c>
      <c r="CC143" s="40" t="s">
        <v>348</v>
      </c>
      <c r="CD143" s="40" t="s">
        <v>348</v>
      </c>
      <c r="CE143" s="40" t="s">
        <v>348</v>
      </c>
      <c r="CF143" s="40" t="s">
        <v>348</v>
      </c>
      <c r="CG143" s="40" t="s">
        <v>348</v>
      </c>
      <c r="CH143" s="40" t="s">
        <v>348</v>
      </c>
      <c r="CI143" s="40" t="s">
        <v>348</v>
      </c>
      <c r="CJ143" s="41" t="s">
        <v>348</v>
      </c>
      <c r="CK143" s="42" t="s">
        <v>348</v>
      </c>
      <c r="CL143" s="40" t="s">
        <v>348</v>
      </c>
      <c r="CM143" s="40" t="s">
        <v>348</v>
      </c>
      <c r="CN143" s="40" t="s">
        <v>348</v>
      </c>
      <c r="CO143" s="40" t="s">
        <v>348</v>
      </c>
      <c r="CP143" s="40" t="s">
        <v>348</v>
      </c>
      <c r="CQ143" s="40" t="s">
        <v>348</v>
      </c>
      <c r="CR143" s="40" t="s">
        <v>348</v>
      </c>
      <c r="CS143" s="40" t="s">
        <v>348</v>
      </c>
      <c r="CT143" s="44" t="s">
        <v>348</v>
      </c>
      <c r="CU143" s="32" t="s">
        <v>354</v>
      </c>
      <c r="CV143" s="47">
        <v>2</v>
      </c>
      <c r="CW143" s="47">
        <v>3</v>
      </c>
      <c r="CX143" s="47">
        <v>3</v>
      </c>
      <c r="CY143" s="55">
        <v>4</v>
      </c>
      <c r="CZ143" s="34" t="s">
        <v>354</v>
      </c>
      <c r="DA143" s="47">
        <f t="shared" si="95"/>
        <v>2</v>
      </c>
      <c r="DB143" s="47">
        <f t="shared" si="96"/>
        <v>6</v>
      </c>
      <c r="DC143" s="47">
        <f t="shared" si="97"/>
        <v>18</v>
      </c>
      <c r="DD143" s="179">
        <f t="shared" si="98"/>
        <v>72</v>
      </c>
      <c r="DE143" s="32">
        <v>30</v>
      </c>
      <c r="DF143" s="47">
        <v>50</v>
      </c>
      <c r="DG143" s="47">
        <v>90</v>
      </c>
      <c r="DH143" s="47">
        <v>150</v>
      </c>
      <c r="DI143" s="55">
        <v>450</v>
      </c>
      <c r="DJ143" s="174">
        <v>1</v>
      </c>
      <c r="DK143" s="49">
        <f t="shared" si="99"/>
        <v>0.83333333333333337</v>
      </c>
      <c r="DL143" s="49">
        <f t="shared" si="100"/>
        <v>0.5</v>
      </c>
      <c r="DM143" s="49">
        <f t="shared" si="101"/>
        <v>0.27777777777777779</v>
      </c>
      <c r="DN143" s="56">
        <f t="shared" si="102"/>
        <v>0.20833333333333334</v>
      </c>
      <c r="DO143" s="45" t="s">
        <v>355</v>
      </c>
      <c r="DP143" s="31"/>
      <c r="DQ143" s="46">
        <v>4</v>
      </c>
      <c r="DR143" s="32">
        <v>54</v>
      </c>
      <c r="DS143" s="47">
        <v>54</v>
      </c>
      <c r="DT143" s="47">
        <v>26</v>
      </c>
      <c r="DU143" s="47">
        <v>28</v>
      </c>
      <c r="DV143" s="47">
        <v>19</v>
      </c>
      <c r="DW143" s="47">
        <v>41</v>
      </c>
      <c r="DX143" s="47">
        <v>27</v>
      </c>
      <c r="DY143" s="47">
        <v>24</v>
      </c>
      <c r="DZ143" s="48">
        <f t="shared" si="103"/>
        <v>45</v>
      </c>
      <c r="EA143" s="32">
        <f>RANK(DR143,$DR$9:$DR$350,0)</f>
        <v>160</v>
      </c>
      <c r="EB143" s="47">
        <f>RANK(DS143,$DS$9:$DS$350,0)</f>
        <v>83</v>
      </c>
      <c r="EC143" s="47">
        <f>RANK(DT143,$DT$9:$DT$350,0)</f>
        <v>170</v>
      </c>
      <c r="ED143" s="47">
        <f>RANK(DU143,$DU$9:$DU$350,0)</f>
        <v>142</v>
      </c>
      <c r="EE143" s="47">
        <f>RANK(DV143,$DV$9:$DV$350,0)</f>
        <v>130</v>
      </c>
      <c r="EF143" s="47">
        <f>RANK(DW143,$DW$9:$DW$350,0)</f>
        <v>35</v>
      </c>
      <c r="EG143" s="47">
        <f>RANK(DX143,$DX$9:$DX$350,0)</f>
        <v>183</v>
      </c>
      <c r="EH143" s="47">
        <f>RANK(DY143,$DY$9:$DY$350,0)</f>
        <v>200</v>
      </c>
      <c r="EI143" s="48">
        <f>RANK(DZ143,$DZ$9:$DZ$350,0)</f>
        <v>190</v>
      </c>
      <c r="EJ143" s="32">
        <f>COUNTIFS($DR$9:$DR$350,"&gt;"&amp;DR143,$DO$9:$DO$350,DO143)+1</f>
        <v>26</v>
      </c>
      <c r="EK143" s="47">
        <f>COUNTIFS($DS$9:$DS$350,"&gt;"&amp;DS143,$DO$9:$DO$350,DO143)+1</f>
        <v>30</v>
      </c>
      <c r="EL143" s="47">
        <f>COUNTIFS($DT$9:$DT$350,"&gt;"&amp;DT143,$DO$9:$DO$350,DO143)+1</f>
        <v>23</v>
      </c>
      <c r="EM143" s="47">
        <f>COUNTIFS($DU$9:$DU$350,"&gt;"&amp;DU143,$DO$9:$DO$350,DO143)+1</f>
        <v>20</v>
      </c>
      <c r="EN143" s="47">
        <f>COUNTIFS($DV$9:$DV$350,"&gt;"&amp;DV143,$DO$9:$DO$350,DO143)+1</f>
        <v>26</v>
      </c>
      <c r="EO143" s="47">
        <f>COUNTIFS($DW$9:$DW$350,"&gt;"&amp;DW143,$DO$9:$DO$350,DO143)+1</f>
        <v>32</v>
      </c>
      <c r="EP143" s="47">
        <f>COUNTIFS($DX$9:$DX$350,"&gt;"&amp;DX143,$DO$9:$DO$350,DO143)+1</f>
        <v>21</v>
      </c>
      <c r="EQ143" s="47">
        <f>COUNTIFS($DY$9:$DY$350,"&gt;"&amp;DY143,$DO$9:$DO$350,DO143)+1</f>
        <v>31</v>
      </c>
      <c r="ER143" s="48">
        <f>COUNTIFS($DZ$9:$DZ$350,"&gt;"&amp;DZ143,$DO$9:$DO$350,DO143)+1</f>
        <v>29</v>
      </c>
      <c r="ES143" s="164">
        <f t="shared" si="104"/>
        <v>0.83</v>
      </c>
      <c r="ET143" s="165">
        <f t="shared" si="105"/>
        <v>0.83</v>
      </c>
      <c r="EU143" s="165">
        <f t="shared" si="106"/>
        <v>0.4</v>
      </c>
      <c r="EV143" s="165">
        <f t="shared" si="107"/>
        <v>0.43</v>
      </c>
      <c r="EW143" s="165">
        <f t="shared" si="108"/>
        <v>0.28999999999999998</v>
      </c>
      <c r="EX143" s="165">
        <f t="shared" si="109"/>
        <v>0.63</v>
      </c>
      <c r="EY143" s="165">
        <f t="shared" si="110"/>
        <v>0.42</v>
      </c>
      <c r="EZ143" s="165">
        <f t="shared" si="111"/>
        <v>0.37</v>
      </c>
      <c r="FA143" s="213">
        <f t="shared" si="112"/>
        <v>0.69</v>
      </c>
      <c r="FB143" s="164">
        <f>ROUND(((ES143-AVERAGE(ES$9:ES$350))/STDEVP(ES$9:ES$350)*10+50),2)</f>
        <v>44.41</v>
      </c>
      <c r="FC143" s="165">
        <f>ROUND(((ET143-AVERAGE(ET$9:ET$350))/STDEVP(ET$9:ET$350)*10+50),2)</f>
        <v>52.94</v>
      </c>
      <c r="FD143" s="165">
        <f>ROUND(((EU143-AVERAGE(EU$9:EU$350))/STDEVP(EU$9:EU$350)*10+50),2)</f>
        <v>42.98</v>
      </c>
      <c r="FE143" s="165">
        <f>ROUND(((EV143-AVERAGE(EV$9:EV$350))/STDEVP(EV$9:EV$350)*10+50),2)</f>
        <v>46</v>
      </c>
      <c r="FF143" s="165">
        <f>ROUND(((EW143-AVERAGE(EW$9:EW$350))/STDEVP(EW$9:EW$350)*10+50),2)</f>
        <v>46.42</v>
      </c>
      <c r="FG143" s="165">
        <f>ROUND(((EX143-AVERAGE(EX$9:EX$350))/STDEVP(EX$9:EX$350)*10+50),2)</f>
        <v>59.82</v>
      </c>
      <c r="FH143" s="165">
        <f>ROUND(((EY143-AVERAGE(EY$9:EY$350))/STDEVP(EY$9:EY$350)*10+50),2)</f>
        <v>43.37</v>
      </c>
      <c r="FI143" s="165">
        <f>ROUND(((EZ143-AVERAGE(EZ$9:EZ$350))/STDEVP(EZ$9:EZ$350)*10+50),2)</f>
        <v>42.09</v>
      </c>
      <c r="FJ143" s="166">
        <f>ROUND(((FA143-AVERAGE(FA$9:FA$350))/STDEVP(FA$9:FA$350)*10+50),2)</f>
        <v>39.869999999999997</v>
      </c>
      <c r="FK143" s="32">
        <f>RANK(FB143,$FB$9:$FB$350,0)</f>
        <v>235</v>
      </c>
      <c r="FL143" s="47">
        <f>RANK(FC143,$FC$9:$FC$350,0)</f>
        <v>120</v>
      </c>
      <c r="FM143" s="47">
        <f>RANK(FD143,$FD$9:$FD$350,0)</f>
        <v>240</v>
      </c>
      <c r="FN143" s="47">
        <f>RANK(FE143,$FE$9:$FE$350,0)</f>
        <v>203</v>
      </c>
      <c r="FO143" s="47">
        <f>RANK(FF143,$FF$9:$FF$350,0)</f>
        <v>155</v>
      </c>
      <c r="FP143" s="47">
        <f>RANK(FG143,$FG$9:$FG$350,0)</f>
        <v>53</v>
      </c>
      <c r="FQ143" s="47">
        <f>RANK(FH143,$FH$9:$FH$350,0)</f>
        <v>227</v>
      </c>
      <c r="FR143" s="47">
        <f>RANK(FI143,$FI$9:$FI$350,0)</f>
        <v>254</v>
      </c>
      <c r="FS143" s="48">
        <f>RANK(FJ143,$FJ$9:$FJ$350,0)</f>
        <v>286</v>
      </c>
      <c r="FT143" s="164">
        <f>ROUND(AVERAGEIF($DO$9:$DO$347,$DO143,$ES$9:$ES$347),2)</f>
        <v>0.95</v>
      </c>
      <c r="FU143" s="165">
        <f>ROUND(AVERAGEIF($DO$9:$DO$347,$DO143,$ET$9:$ET$347),2)</f>
        <v>0.99</v>
      </c>
      <c r="FV143" s="165">
        <f>ROUND(AVERAGEIF($DO$9:$DO$347,$DO143,$EU$9:$EU$347),2)</f>
        <v>0.44</v>
      </c>
      <c r="FW143" s="165">
        <f>ROUND(AVERAGEIF($DO$9:$DO$347,$DO143,$EV$9:$EV$347),2)</f>
        <v>0.45</v>
      </c>
      <c r="FX143" s="165">
        <f>ROUND(AVERAGEIF($DO$9:$DO$347,$DO143,$EW$9:$EW$347),2)</f>
        <v>0.36</v>
      </c>
      <c r="FY143" s="165">
        <f>ROUND(AVERAGEIF($DO$9:$DO$347,$DO143,$EX$9:$EX$347),2)</f>
        <v>0.84</v>
      </c>
      <c r="FZ143" s="165">
        <f>ROUND(AVERAGEIF($DO$9:$DO$347,$DO143,$EY$9:$EY$347),2)</f>
        <v>0.46</v>
      </c>
      <c r="GA143" s="165">
        <f>ROUND(AVERAGEIF($DO$9:$DO$347,$DO143,$EZ$9:$EZ$347),2)</f>
        <v>0.44</v>
      </c>
      <c r="GB143" s="166">
        <f>ROUND(AVERAGEIF($DO$9:$DO$347,$DO143,$FA$9:$FA$347),2)</f>
        <v>0.8</v>
      </c>
      <c r="GC143" s="239">
        <f t="shared" si="113"/>
        <v>-0.12</v>
      </c>
      <c r="GD143" s="243">
        <f t="shared" si="114"/>
        <v>-0.16000000000000003</v>
      </c>
      <c r="GE143" s="243">
        <f t="shared" si="115"/>
        <v>-3.999999999999998E-2</v>
      </c>
      <c r="GF143" s="243">
        <f t="shared" si="116"/>
        <v>-2.0000000000000018E-2</v>
      </c>
      <c r="GG143" s="243">
        <f t="shared" si="117"/>
        <v>-7.0000000000000007E-2</v>
      </c>
      <c r="GH143" s="243">
        <f t="shared" si="118"/>
        <v>-0.20999999999999996</v>
      </c>
      <c r="GI143" s="243">
        <f t="shared" si="119"/>
        <v>-4.0000000000000036E-2</v>
      </c>
      <c r="GJ143" s="243">
        <f t="shared" si="120"/>
        <v>-7.0000000000000007E-2</v>
      </c>
      <c r="GK143" s="244">
        <f t="shared" si="121"/>
        <v>-0.1100000000000001</v>
      </c>
      <c r="GL143" s="238">
        <f>COUNTIFS($ES$9:$ES$350,"&gt;"&amp;ES143,$DO$9:$DO$350,$DO143)+1</f>
        <v>40</v>
      </c>
      <c r="GM143" s="240">
        <f>COUNTIFS($ET$9:$ET$350,"&gt;"&amp;ET143,$DO$9:$DO$350,$DO143)+1</f>
        <v>45</v>
      </c>
      <c r="GN143" s="240">
        <f>COUNTIFS($EU$9:$EU$350,"&gt;"&amp;EU143,$DO$9:$DO$350,$DO143)+1</f>
        <v>34</v>
      </c>
      <c r="GO143" s="240">
        <f>COUNTIFS($EV$9:$EV$350,"&gt;"&amp;EV143,$DO$9:$DO$350,$DO143)+1</f>
        <v>32</v>
      </c>
      <c r="GP143" s="240">
        <f>COUNTIFS($EW$9:$EW$350,"&gt;"&amp;EW143,$DO$9:$DO$350,$DO143)+1</f>
        <v>37</v>
      </c>
      <c r="GQ143" s="240">
        <f>COUNTIFS($EX$9:$EX$350,"&gt;"&amp;EX143,$DO$9:$DO$350,$DO143)+1</f>
        <v>49</v>
      </c>
      <c r="GR143" s="240">
        <f>COUNTIFS($EY$9:$EY$350,"&gt;"&amp;EY143,$DO$9:$DO$350,$DO143)+1</f>
        <v>34</v>
      </c>
      <c r="GS143" s="240">
        <f>COUNTIFS($EZ$9:$EZ$350,"&gt;"&amp;EZ143,$DO$9:$DO$350,$DO143)+1</f>
        <v>46</v>
      </c>
      <c r="GT143" s="241">
        <f>COUNTIFS($FA$9:$FA$350,"&gt;"&amp;FA143,$DO$9:$DO$350,$DO143)+1</f>
        <v>36</v>
      </c>
      <c r="GU143" s="167"/>
      <c r="GV143" s="49"/>
      <c r="GW143" s="49"/>
      <c r="GX143" s="49"/>
      <c r="GY143" s="49"/>
      <c r="GZ143" s="50"/>
      <c r="HA143" s="51"/>
      <c r="HB143" s="52"/>
      <c r="HC143" s="53"/>
      <c r="HD143" s="49"/>
      <c r="HE143" s="49"/>
      <c r="HF143" s="49"/>
      <c r="HG143" s="49"/>
      <c r="HH143" s="49"/>
      <c r="HI143" s="49"/>
      <c r="HJ143" s="144"/>
      <c r="HK143" s="51"/>
      <c r="HL143" s="49"/>
      <c r="HM143" s="49"/>
      <c r="HN143" s="49"/>
      <c r="HO143" s="49"/>
      <c r="HP143" s="49"/>
      <c r="HQ143" s="49"/>
      <c r="HR143" s="150"/>
      <c r="HS143" s="53"/>
      <c r="HT143" s="49"/>
      <c r="HU143" s="49"/>
      <c r="HV143" s="49"/>
      <c r="HW143" s="49"/>
      <c r="HX143" s="49"/>
      <c r="HY143" s="49"/>
      <c r="HZ143" s="144"/>
      <c r="IA143" s="51"/>
      <c r="IB143" s="49"/>
      <c r="IC143" s="49"/>
      <c r="ID143" s="49"/>
      <c r="IE143" s="49"/>
      <c r="IF143" s="49"/>
      <c r="IG143" s="49"/>
      <c r="IH143" s="49"/>
      <c r="II143" s="49"/>
      <c r="IJ143" s="49"/>
      <c r="IK143" s="49"/>
      <c r="IL143" s="49"/>
      <c r="IM143" s="150"/>
      <c r="IN143" s="51"/>
      <c r="IO143" s="49"/>
      <c r="IP143" s="49"/>
      <c r="IQ143" s="49"/>
      <c r="IR143" s="150"/>
      <c r="IS143" s="53"/>
      <c r="IT143" s="49"/>
      <c r="IU143" s="49"/>
      <c r="IV143" s="49"/>
      <c r="IW143" s="49"/>
      <c r="IX143" s="156"/>
      <c r="IY143" s="49"/>
      <c r="IZ143" s="49"/>
      <c r="JA143" s="49"/>
      <c r="JB143" s="49"/>
      <c r="JC143" s="49"/>
      <c r="JD143" s="49"/>
      <c r="JE143" s="49"/>
      <c r="JF143" s="49"/>
      <c r="JG143" s="156"/>
      <c r="JH143" s="49"/>
      <c r="JI143" s="49"/>
      <c r="JJ143" s="49"/>
      <c r="JK143" s="49"/>
      <c r="JL143" s="49"/>
      <c r="JM143" s="49"/>
      <c r="JN143" s="144"/>
      <c r="JO143" s="54"/>
      <c r="JP143" s="55"/>
      <c r="JQ143" s="51"/>
      <c r="JR143" s="49"/>
      <c r="JS143" s="47"/>
      <c r="JT143" s="47"/>
      <c r="JU143" s="47"/>
      <c r="JV143" s="245"/>
      <c r="JW143" s="53"/>
      <c r="JX143" s="49"/>
      <c r="JY143" s="49"/>
      <c r="JZ143" s="49"/>
      <c r="KA143" s="144"/>
      <c r="KB143" s="51"/>
      <c r="KC143" s="49"/>
      <c r="KD143" s="49"/>
      <c r="KE143" s="49"/>
      <c r="KF143" s="49"/>
      <c r="KG143" s="49"/>
      <c r="KH143" s="49"/>
      <c r="KI143" s="49"/>
      <c r="KJ143" s="150"/>
      <c r="KK143" s="53"/>
      <c r="KL143" s="49"/>
      <c r="KM143" s="49"/>
      <c r="KN143" s="49"/>
      <c r="KO143" s="49"/>
      <c r="KP143" s="49"/>
      <c r="KQ143" s="49"/>
      <c r="KR143" s="49"/>
      <c r="KS143" s="49"/>
      <c r="KT143" s="49"/>
      <c r="KU143" s="49"/>
      <c r="KV143" s="49"/>
      <c r="KW143" s="156"/>
      <c r="KX143" s="156"/>
      <c r="KY143" s="156"/>
      <c r="KZ143" s="49"/>
      <c r="LA143" s="49"/>
      <c r="LB143" s="49"/>
      <c r="LC143" s="49"/>
      <c r="LD143" s="49"/>
      <c r="LE143" s="156"/>
      <c r="LF143" s="49"/>
      <c r="LG143" s="49"/>
      <c r="LH143" s="49"/>
      <c r="LI143" s="49"/>
      <c r="LJ143" s="49"/>
      <c r="LK143" s="49"/>
      <c r="LL143" s="49"/>
      <c r="LM143" s="49"/>
      <c r="LN143" s="156"/>
      <c r="LO143" s="49"/>
      <c r="LP143" s="49"/>
      <c r="LQ143" s="49"/>
      <c r="LR143" s="49"/>
      <c r="LS143" s="49"/>
      <c r="LT143" s="49"/>
      <c r="LU143" s="56"/>
      <c r="LV143" s="35" t="s">
        <v>591</v>
      </c>
      <c r="LW143" s="36" t="s">
        <v>593</v>
      </c>
      <c r="LX143" s="203" t="s">
        <v>856</v>
      </c>
      <c r="LY143" s="204" t="s">
        <v>996</v>
      </c>
      <c r="LZ143" s="193"/>
      <c r="MA143" s="5" t="s">
        <v>1</v>
      </c>
    </row>
    <row r="144" spans="1:339" ht="17.25" customHeight="1" x14ac:dyDescent="0.15">
      <c r="A144" s="181">
        <v>136</v>
      </c>
      <c r="B144" s="242" t="s">
        <v>593</v>
      </c>
      <c r="C144" s="37"/>
      <c r="D144" s="37"/>
      <c r="E144" s="38" t="s">
        <v>345</v>
      </c>
      <c r="F144" s="36">
        <v>69</v>
      </c>
      <c r="G144" s="36" t="s">
        <v>346</v>
      </c>
      <c r="H144" s="36"/>
      <c r="I144" s="39" t="s">
        <v>348</v>
      </c>
      <c r="J144" s="40" t="s">
        <v>348</v>
      </c>
      <c r="K144" s="40" t="s">
        <v>348</v>
      </c>
      <c r="L144" s="40" t="s">
        <v>348</v>
      </c>
      <c r="M144" s="40" t="s">
        <v>348</v>
      </c>
      <c r="N144" s="40" t="s">
        <v>348</v>
      </c>
      <c r="O144" s="40" t="s">
        <v>348</v>
      </c>
      <c r="P144" s="40" t="s">
        <v>348</v>
      </c>
      <c r="Q144" s="40" t="s">
        <v>348</v>
      </c>
      <c r="R144" s="41" t="s">
        <v>348</v>
      </c>
      <c r="S144" s="42" t="s">
        <v>348</v>
      </c>
      <c r="T144" s="40" t="s">
        <v>348</v>
      </c>
      <c r="U144" s="40" t="s">
        <v>348</v>
      </c>
      <c r="V144" s="40" t="s">
        <v>348</v>
      </c>
      <c r="W144" s="40" t="s">
        <v>348</v>
      </c>
      <c r="X144" s="40" t="s">
        <v>348</v>
      </c>
      <c r="Y144" s="40" t="s">
        <v>348</v>
      </c>
      <c r="Z144" s="40" t="s">
        <v>348</v>
      </c>
      <c r="AA144" s="40" t="s">
        <v>348</v>
      </c>
      <c r="AB144" s="41" t="s">
        <v>348</v>
      </c>
      <c r="AC144" s="42" t="s">
        <v>348</v>
      </c>
      <c r="AD144" s="40" t="s">
        <v>348</v>
      </c>
      <c r="AE144" s="40" t="s">
        <v>348</v>
      </c>
      <c r="AF144" s="40" t="s">
        <v>348</v>
      </c>
      <c r="AG144" s="40" t="s">
        <v>348</v>
      </c>
      <c r="AH144" s="40" t="s">
        <v>348</v>
      </c>
      <c r="AI144" s="40" t="s">
        <v>348</v>
      </c>
      <c r="AJ144" s="40" t="s">
        <v>348</v>
      </c>
      <c r="AK144" s="40" t="s">
        <v>348</v>
      </c>
      <c r="AL144" s="41" t="s">
        <v>348</v>
      </c>
      <c r="AM144" s="42" t="s">
        <v>348</v>
      </c>
      <c r="AN144" s="40" t="s">
        <v>348</v>
      </c>
      <c r="AO144" s="40" t="s">
        <v>348</v>
      </c>
      <c r="AP144" s="40" t="s">
        <v>348</v>
      </c>
      <c r="AQ144" s="40" t="s">
        <v>348</v>
      </c>
      <c r="AR144" s="40" t="s">
        <v>348</v>
      </c>
      <c r="AS144" s="40" t="s">
        <v>348</v>
      </c>
      <c r="AT144" s="40" t="s">
        <v>348</v>
      </c>
      <c r="AU144" s="40" t="s">
        <v>348</v>
      </c>
      <c r="AV144" s="41" t="s">
        <v>348</v>
      </c>
      <c r="AW144" s="42" t="s">
        <v>348</v>
      </c>
      <c r="AX144" s="40" t="s">
        <v>348</v>
      </c>
      <c r="AY144" s="40" t="s">
        <v>348</v>
      </c>
      <c r="AZ144" s="40" t="s">
        <v>348</v>
      </c>
      <c r="BA144" s="40" t="s">
        <v>347</v>
      </c>
      <c r="BB144" s="40" t="s">
        <v>347</v>
      </c>
      <c r="BC144" s="40" t="s">
        <v>347</v>
      </c>
      <c r="BD144" s="40" t="s">
        <v>347</v>
      </c>
      <c r="BE144" s="40" t="s">
        <v>348</v>
      </c>
      <c r="BF144" s="41" t="s">
        <v>348</v>
      </c>
      <c r="BG144" s="42" t="s">
        <v>348</v>
      </c>
      <c r="BH144" s="40" t="s">
        <v>348</v>
      </c>
      <c r="BI144" s="40" t="s">
        <v>348</v>
      </c>
      <c r="BJ144" s="40" t="s">
        <v>348</v>
      </c>
      <c r="BK144" s="40" t="s">
        <v>348</v>
      </c>
      <c r="BL144" s="40" t="s">
        <v>348</v>
      </c>
      <c r="BM144" s="40" t="s">
        <v>348</v>
      </c>
      <c r="BN144" s="40" t="s">
        <v>348</v>
      </c>
      <c r="BO144" s="40" t="s">
        <v>348</v>
      </c>
      <c r="BP144" s="41" t="s">
        <v>348</v>
      </c>
      <c r="BQ144" s="43" t="s">
        <v>348</v>
      </c>
      <c r="BR144" s="40" t="s">
        <v>348</v>
      </c>
      <c r="BS144" s="40" t="s">
        <v>348</v>
      </c>
      <c r="BT144" s="40" t="s">
        <v>348</v>
      </c>
      <c r="BU144" s="40" t="s">
        <v>348</v>
      </c>
      <c r="BV144" s="40" t="s">
        <v>348</v>
      </c>
      <c r="BW144" s="40" t="s">
        <v>348</v>
      </c>
      <c r="BX144" s="40" t="s">
        <v>348</v>
      </c>
      <c r="BY144" s="40" t="s">
        <v>348</v>
      </c>
      <c r="BZ144" s="41" t="s">
        <v>348</v>
      </c>
      <c r="CA144" s="42" t="s">
        <v>348</v>
      </c>
      <c r="CB144" s="40" t="s">
        <v>348</v>
      </c>
      <c r="CC144" s="40" t="s">
        <v>348</v>
      </c>
      <c r="CD144" s="40" t="s">
        <v>348</v>
      </c>
      <c r="CE144" s="40" t="s">
        <v>348</v>
      </c>
      <c r="CF144" s="40" t="s">
        <v>348</v>
      </c>
      <c r="CG144" s="40" t="s">
        <v>348</v>
      </c>
      <c r="CH144" s="40" t="s">
        <v>348</v>
      </c>
      <c r="CI144" s="40" t="s">
        <v>348</v>
      </c>
      <c r="CJ144" s="41" t="s">
        <v>348</v>
      </c>
      <c r="CK144" s="42" t="s">
        <v>348</v>
      </c>
      <c r="CL144" s="40" t="s">
        <v>348</v>
      </c>
      <c r="CM144" s="40" t="s">
        <v>348</v>
      </c>
      <c r="CN144" s="40" t="s">
        <v>348</v>
      </c>
      <c r="CO144" s="40" t="s">
        <v>348</v>
      </c>
      <c r="CP144" s="40" t="s">
        <v>348</v>
      </c>
      <c r="CQ144" s="40" t="s">
        <v>348</v>
      </c>
      <c r="CR144" s="40" t="s">
        <v>348</v>
      </c>
      <c r="CS144" s="40" t="s">
        <v>348</v>
      </c>
      <c r="CT144" s="44" t="s">
        <v>348</v>
      </c>
      <c r="CU144" s="32" t="s">
        <v>354</v>
      </c>
      <c r="CV144" s="47">
        <v>2</v>
      </c>
      <c r="CW144" s="47">
        <v>3</v>
      </c>
      <c r="CX144" s="47">
        <v>3</v>
      </c>
      <c r="CY144" s="55">
        <v>4</v>
      </c>
      <c r="CZ144" s="34" t="s">
        <v>354</v>
      </c>
      <c r="DA144" s="47">
        <f t="shared" si="95"/>
        <v>2</v>
      </c>
      <c r="DB144" s="47">
        <f t="shared" si="96"/>
        <v>6</v>
      </c>
      <c r="DC144" s="47">
        <f t="shared" si="97"/>
        <v>18</v>
      </c>
      <c r="DD144" s="179">
        <f t="shared" si="98"/>
        <v>72</v>
      </c>
      <c r="DE144" s="32">
        <v>30</v>
      </c>
      <c r="DF144" s="47">
        <v>50</v>
      </c>
      <c r="DG144" s="47">
        <v>90</v>
      </c>
      <c r="DH144" s="47">
        <v>150</v>
      </c>
      <c r="DI144" s="55">
        <v>450</v>
      </c>
      <c r="DJ144" s="174">
        <v>1</v>
      </c>
      <c r="DK144" s="49">
        <f t="shared" si="99"/>
        <v>0.83333333333333337</v>
      </c>
      <c r="DL144" s="49">
        <f t="shared" si="100"/>
        <v>0.5</v>
      </c>
      <c r="DM144" s="49">
        <f t="shared" si="101"/>
        <v>0.27777777777777779</v>
      </c>
      <c r="DN144" s="56">
        <f t="shared" si="102"/>
        <v>0.20833333333333334</v>
      </c>
      <c r="DO144" s="45" t="s">
        <v>355</v>
      </c>
      <c r="DP144" s="31" t="s">
        <v>455</v>
      </c>
      <c r="DQ144" s="46">
        <v>4</v>
      </c>
      <c r="DR144" s="32">
        <v>57</v>
      </c>
      <c r="DS144" s="47">
        <v>56</v>
      </c>
      <c r="DT144" s="47">
        <v>27</v>
      </c>
      <c r="DU144" s="47">
        <v>30</v>
      </c>
      <c r="DV144" s="47">
        <v>20</v>
      </c>
      <c r="DW144" s="47">
        <v>43</v>
      </c>
      <c r="DX144" s="47">
        <v>29</v>
      </c>
      <c r="DY144" s="47">
        <v>26</v>
      </c>
      <c r="DZ144" s="48">
        <f t="shared" si="103"/>
        <v>47</v>
      </c>
      <c r="EA144" s="32">
        <f>RANK(DR144,$DR$9:$DR$350,0)</f>
        <v>141</v>
      </c>
      <c r="EB144" s="47">
        <f>RANK(DS144,$DS$9:$DS$350,0)</f>
        <v>73</v>
      </c>
      <c r="EC144" s="47">
        <f>RANK(DT144,$DT$9:$DT$350,0)</f>
        <v>165</v>
      </c>
      <c r="ED144" s="47">
        <f>RANK(DU144,$DU$9:$DU$350,0)</f>
        <v>129</v>
      </c>
      <c r="EE144" s="47">
        <f>RANK(DV144,$DV$9:$DV$350,0)</f>
        <v>123</v>
      </c>
      <c r="EF144" s="47">
        <f>RANK(DW144,$DW$9:$DW$350,0)</f>
        <v>32</v>
      </c>
      <c r="EG144" s="47">
        <f>RANK(DX144,$DX$9:$DX$350,0)</f>
        <v>176</v>
      </c>
      <c r="EH144" s="47">
        <f>RANK(DY144,$DY$9:$DY$350,0)</f>
        <v>192</v>
      </c>
      <c r="EI144" s="48">
        <f>RANK(DZ144,$DZ$9:$DZ$350,0)</f>
        <v>185</v>
      </c>
      <c r="EJ144" s="32">
        <f>COUNTIFS($DR$9:$DR$350,"&gt;"&amp;DR144,$DO$9:$DO$350,DO144)+1</f>
        <v>25</v>
      </c>
      <c r="EK144" s="47">
        <f>COUNTIFS($DS$9:$DS$350,"&gt;"&amp;DS144,$DO$9:$DO$350,DO144)+1</f>
        <v>27</v>
      </c>
      <c r="EL144" s="47">
        <f>COUNTIFS($DT$9:$DT$350,"&gt;"&amp;DT144,$DO$9:$DO$350,DO144)+1</f>
        <v>21</v>
      </c>
      <c r="EM144" s="47">
        <f>COUNTIFS($DU$9:$DU$350,"&gt;"&amp;DU144,$DO$9:$DO$350,DO144)+1</f>
        <v>17</v>
      </c>
      <c r="EN144" s="47">
        <f>COUNTIFS($DV$9:$DV$350,"&gt;"&amp;DV144,$DO$9:$DO$350,DO144)+1</f>
        <v>24</v>
      </c>
      <c r="EO144" s="47">
        <f>COUNTIFS($DW$9:$DW$350,"&gt;"&amp;DW144,$DO$9:$DO$350,DO144)+1</f>
        <v>30</v>
      </c>
      <c r="EP144" s="47">
        <f>COUNTIFS($DX$9:$DX$350,"&gt;"&amp;DX144,$DO$9:$DO$350,DO144)+1</f>
        <v>20</v>
      </c>
      <c r="EQ144" s="47">
        <f>COUNTIFS($DY$9:$DY$350,"&gt;"&amp;DY144,$DO$9:$DO$350,DO144)+1</f>
        <v>27</v>
      </c>
      <c r="ER144" s="48">
        <f>COUNTIFS($DZ$9:$DZ$350,"&gt;"&amp;DZ144,$DO$9:$DO$350,DO144)+1</f>
        <v>28</v>
      </c>
      <c r="ES144" s="164">
        <f t="shared" si="104"/>
        <v>0.83</v>
      </c>
      <c r="ET144" s="165">
        <f t="shared" si="105"/>
        <v>0.81</v>
      </c>
      <c r="EU144" s="165">
        <f t="shared" si="106"/>
        <v>0.39</v>
      </c>
      <c r="EV144" s="165">
        <f t="shared" si="107"/>
        <v>0.43</v>
      </c>
      <c r="EW144" s="165">
        <f t="shared" si="108"/>
        <v>0.28999999999999998</v>
      </c>
      <c r="EX144" s="165">
        <f t="shared" si="109"/>
        <v>0.62</v>
      </c>
      <c r="EY144" s="165">
        <f t="shared" si="110"/>
        <v>0.42</v>
      </c>
      <c r="EZ144" s="165">
        <f t="shared" si="111"/>
        <v>0.38</v>
      </c>
      <c r="FA144" s="213">
        <f t="shared" si="112"/>
        <v>0.68</v>
      </c>
      <c r="FB144" s="164">
        <f>ROUND(((ES144-AVERAGE(ES$9:ES$350))/STDEVP(ES$9:ES$350)*10+50),2)</f>
        <v>44.41</v>
      </c>
      <c r="FC144" s="165">
        <f>ROUND(((ET144-AVERAGE(ET$9:ET$350))/STDEVP(ET$9:ET$350)*10+50),2)</f>
        <v>52.38</v>
      </c>
      <c r="FD144" s="165">
        <f>ROUND(((EU144-AVERAGE(EU$9:EU$350))/STDEVP(EU$9:EU$350)*10+50),2)</f>
        <v>42.59</v>
      </c>
      <c r="FE144" s="165">
        <f>ROUND(((EV144-AVERAGE(EV$9:EV$350))/STDEVP(EV$9:EV$350)*10+50),2)</f>
        <v>46</v>
      </c>
      <c r="FF144" s="165">
        <f>ROUND(((EW144-AVERAGE(EW$9:EW$350))/STDEVP(EW$9:EW$350)*10+50),2)</f>
        <v>46.42</v>
      </c>
      <c r="FG144" s="165">
        <f>ROUND(((EX144-AVERAGE(EX$9:EX$350))/STDEVP(EX$9:EX$350)*10+50),2)</f>
        <v>59.46</v>
      </c>
      <c r="FH144" s="165">
        <f>ROUND(((EY144-AVERAGE(EY$9:EY$350))/STDEVP(EY$9:EY$350)*10+50),2)</f>
        <v>43.37</v>
      </c>
      <c r="FI144" s="165">
        <f>ROUND(((EZ144-AVERAGE(EZ$9:EZ$350))/STDEVP(EZ$9:EZ$350)*10+50),2)</f>
        <v>42.39</v>
      </c>
      <c r="FJ144" s="166">
        <f>ROUND(((FA144-AVERAGE(FA$9:FA$350))/STDEVP(FA$9:FA$350)*10+50),2)</f>
        <v>39.51</v>
      </c>
      <c r="FK144" s="32">
        <f>RANK(FB144,$FB$9:$FB$350,0)</f>
        <v>235</v>
      </c>
      <c r="FL144" s="47">
        <f>RANK(FC144,$FC$9:$FC$350,0)</f>
        <v>125</v>
      </c>
      <c r="FM144" s="47">
        <f>RANK(FD144,$FD$9:$FD$350,0)</f>
        <v>251</v>
      </c>
      <c r="FN144" s="47">
        <f>RANK(FE144,$FE$9:$FE$350,0)</f>
        <v>203</v>
      </c>
      <c r="FO144" s="47">
        <f>RANK(FF144,$FF$9:$FF$350,0)</f>
        <v>155</v>
      </c>
      <c r="FP144" s="47">
        <f>RANK(FG144,$FG$9:$FG$350,0)</f>
        <v>55</v>
      </c>
      <c r="FQ144" s="47">
        <f>RANK(FH144,$FH$9:$FH$350,0)</f>
        <v>227</v>
      </c>
      <c r="FR144" s="47">
        <f>RANK(FI144,$FI$9:$FI$350,0)</f>
        <v>247</v>
      </c>
      <c r="FS144" s="48">
        <f>RANK(FJ144,$FJ$9:$FJ$350,0)</f>
        <v>298</v>
      </c>
      <c r="FT144" s="164">
        <f>ROUND(AVERAGEIF($DO$9:$DO$347,$DO144,$ES$9:$ES$347),2)</f>
        <v>0.95</v>
      </c>
      <c r="FU144" s="165">
        <f>ROUND(AVERAGEIF($DO$9:$DO$347,$DO144,$ET$9:$ET$347),2)</f>
        <v>0.99</v>
      </c>
      <c r="FV144" s="165">
        <f>ROUND(AVERAGEIF($DO$9:$DO$347,$DO144,$EU$9:$EU$347),2)</f>
        <v>0.44</v>
      </c>
      <c r="FW144" s="165">
        <f>ROUND(AVERAGEIF($DO$9:$DO$347,$DO144,$EV$9:$EV$347),2)</f>
        <v>0.45</v>
      </c>
      <c r="FX144" s="165">
        <f>ROUND(AVERAGEIF($DO$9:$DO$347,$DO144,$EW$9:$EW$347),2)</f>
        <v>0.36</v>
      </c>
      <c r="FY144" s="165">
        <f>ROUND(AVERAGEIF($DO$9:$DO$347,$DO144,$EX$9:$EX$347),2)</f>
        <v>0.84</v>
      </c>
      <c r="FZ144" s="165">
        <f>ROUND(AVERAGEIF($DO$9:$DO$347,$DO144,$EY$9:$EY$347),2)</f>
        <v>0.46</v>
      </c>
      <c r="GA144" s="165">
        <f>ROUND(AVERAGEIF($DO$9:$DO$347,$DO144,$EZ$9:$EZ$347),2)</f>
        <v>0.44</v>
      </c>
      <c r="GB144" s="166">
        <f>ROUND(AVERAGEIF($DO$9:$DO$347,$DO144,$FA$9:$FA$347),2)</f>
        <v>0.8</v>
      </c>
      <c r="GC144" s="239">
        <f t="shared" si="113"/>
        <v>-0.12</v>
      </c>
      <c r="GD144" s="243">
        <f t="shared" si="114"/>
        <v>-0.17999999999999994</v>
      </c>
      <c r="GE144" s="243">
        <f t="shared" si="115"/>
        <v>-4.9999999999999989E-2</v>
      </c>
      <c r="GF144" s="243">
        <f t="shared" si="116"/>
        <v>-2.0000000000000018E-2</v>
      </c>
      <c r="GG144" s="243">
        <f t="shared" si="117"/>
        <v>-7.0000000000000007E-2</v>
      </c>
      <c r="GH144" s="243">
        <f t="shared" si="118"/>
        <v>-0.21999999999999997</v>
      </c>
      <c r="GI144" s="243">
        <f t="shared" si="119"/>
        <v>-4.0000000000000036E-2</v>
      </c>
      <c r="GJ144" s="243">
        <f t="shared" si="120"/>
        <v>-0.06</v>
      </c>
      <c r="GK144" s="244">
        <f t="shared" si="121"/>
        <v>-0.12</v>
      </c>
      <c r="GL144" s="238">
        <f>COUNTIFS($ES$9:$ES$350,"&gt;"&amp;ES144,$DO$9:$DO$350,$DO144)+1</f>
        <v>40</v>
      </c>
      <c r="GM144" s="240">
        <f>COUNTIFS($ET$9:$ET$350,"&gt;"&amp;ET144,$DO$9:$DO$350,$DO144)+1</f>
        <v>48</v>
      </c>
      <c r="GN144" s="240">
        <f>COUNTIFS($EU$9:$EU$350,"&gt;"&amp;EU144,$DO$9:$DO$350,$DO144)+1</f>
        <v>42</v>
      </c>
      <c r="GO144" s="240">
        <f>COUNTIFS($EV$9:$EV$350,"&gt;"&amp;EV144,$DO$9:$DO$350,$DO144)+1</f>
        <v>32</v>
      </c>
      <c r="GP144" s="240">
        <f>COUNTIFS($EW$9:$EW$350,"&gt;"&amp;EW144,$DO$9:$DO$350,$DO144)+1</f>
        <v>37</v>
      </c>
      <c r="GQ144" s="240">
        <f>COUNTIFS($EX$9:$EX$350,"&gt;"&amp;EX144,$DO$9:$DO$350,$DO144)+1</f>
        <v>51</v>
      </c>
      <c r="GR144" s="240">
        <f>COUNTIFS($EY$9:$EY$350,"&gt;"&amp;EY144,$DO$9:$DO$350,$DO144)+1</f>
        <v>34</v>
      </c>
      <c r="GS144" s="240">
        <f>COUNTIFS($EZ$9:$EZ$350,"&gt;"&amp;EZ144,$DO$9:$DO$350,$DO144)+1</f>
        <v>41</v>
      </c>
      <c r="GT144" s="241">
        <f>COUNTIFS($FA$9:$FA$350,"&gt;"&amp;FA144,$DO$9:$DO$350,$DO144)+1</f>
        <v>45</v>
      </c>
      <c r="GU144" s="167"/>
      <c r="GV144" s="49"/>
      <c r="GW144" s="49"/>
      <c r="GX144" s="49"/>
      <c r="GY144" s="49"/>
      <c r="GZ144" s="50"/>
      <c r="HA144" s="51"/>
      <c r="HB144" s="52"/>
      <c r="HC144" s="53"/>
      <c r="HD144" s="49"/>
      <c r="HE144" s="49"/>
      <c r="HF144" s="49"/>
      <c r="HG144" s="49"/>
      <c r="HH144" s="49"/>
      <c r="HI144" s="49"/>
      <c r="HJ144" s="144"/>
      <c r="HK144" s="51"/>
      <c r="HL144" s="49"/>
      <c r="HM144" s="49"/>
      <c r="HN144" s="49"/>
      <c r="HO144" s="49"/>
      <c r="HP144" s="49"/>
      <c r="HQ144" s="49"/>
      <c r="HR144" s="150"/>
      <c r="HS144" s="53"/>
      <c r="HT144" s="49"/>
      <c r="HU144" s="49"/>
      <c r="HV144" s="49"/>
      <c r="HW144" s="49"/>
      <c r="HX144" s="49"/>
      <c r="HY144" s="49"/>
      <c r="HZ144" s="144"/>
      <c r="IA144" s="51"/>
      <c r="IB144" s="49"/>
      <c r="IC144" s="49"/>
      <c r="ID144" s="49"/>
      <c r="IE144" s="49"/>
      <c r="IF144" s="49"/>
      <c r="IG144" s="49"/>
      <c r="IH144" s="49"/>
      <c r="II144" s="49"/>
      <c r="IJ144" s="49"/>
      <c r="IK144" s="49"/>
      <c r="IL144" s="49"/>
      <c r="IM144" s="150"/>
      <c r="IN144" s="51"/>
      <c r="IO144" s="49"/>
      <c r="IP144" s="49"/>
      <c r="IQ144" s="49"/>
      <c r="IR144" s="150"/>
      <c r="IS144" s="53"/>
      <c r="IT144" s="49"/>
      <c r="IU144" s="49"/>
      <c r="IV144" s="49"/>
      <c r="IW144" s="49"/>
      <c r="IX144" s="156"/>
      <c r="IY144" s="49"/>
      <c r="IZ144" s="49"/>
      <c r="JA144" s="49"/>
      <c r="JB144" s="49"/>
      <c r="JC144" s="49"/>
      <c r="JD144" s="49"/>
      <c r="JE144" s="49"/>
      <c r="JF144" s="49"/>
      <c r="JG144" s="156"/>
      <c r="JH144" s="49"/>
      <c r="JI144" s="49"/>
      <c r="JJ144" s="49"/>
      <c r="JK144" s="49"/>
      <c r="JL144" s="49"/>
      <c r="JM144" s="49"/>
      <c r="JN144" s="144"/>
      <c r="JO144" s="54"/>
      <c r="JP144" s="55"/>
      <c r="JQ144" s="51"/>
      <c r="JR144" s="49"/>
      <c r="JS144" s="47"/>
      <c r="JT144" s="47"/>
      <c r="JU144" s="47"/>
      <c r="JV144" s="245"/>
      <c r="JW144" s="53"/>
      <c r="JX144" s="49"/>
      <c r="JY144" s="49"/>
      <c r="JZ144" s="49"/>
      <c r="KA144" s="144"/>
      <c r="KB144" s="51"/>
      <c r="KC144" s="49"/>
      <c r="KD144" s="49"/>
      <c r="KE144" s="49"/>
      <c r="KF144" s="49"/>
      <c r="KG144" s="49"/>
      <c r="KH144" s="49"/>
      <c r="KI144" s="49"/>
      <c r="KJ144" s="150"/>
      <c r="KK144" s="53"/>
      <c r="KL144" s="49"/>
      <c r="KM144" s="49"/>
      <c r="KN144" s="49"/>
      <c r="KO144" s="49"/>
      <c r="KP144" s="49"/>
      <c r="KQ144" s="49"/>
      <c r="KR144" s="49"/>
      <c r="KS144" s="49"/>
      <c r="KT144" s="49"/>
      <c r="KU144" s="49"/>
      <c r="KV144" s="49"/>
      <c r="KW144" s="156"/>
      <c r="KX144" s="156"/>
      <c r="KY144" s="156"/>
      <c r="KZ144" s="49"/>
      <c r="LA144" s="49"/>
      <c r="LB144" s="49"/>
      <c r="LC144" s="49"/>
      <c r="LD144" s="49"/>
      <c r="LE144" s="156"/>
      <c r="LF144" s="49"/>
      <c r="LG144" s="49"/>
      <c r="LH144" s="49"/>
      <c r="LI144" s="49"/>
      <c r="LJ144" s="49"/>
      <c r="LK144" s="49"/>
      <c r="LL144" s="49"/>
      <c r="LM144" s="49"/>
      <c r="LN144" s="156"/>
      <c r="LO144" s="49"/>
      <c r="LP144" s="49"/>
      <c r="LQ144" s="49"/>
      <c r="LR144" s="49"/>
      <c r="LS144" s="49"/>
      <c r="LT144" s="49"/>
      <c r="LU144" s="56"/>
      <c r="LV144" s="35" t="s">
        <v>592</v>
      </c>
      <c r="LW144" s="36" t="s">
        <v>594</v>
      </c>
      <c r="LX144" s="203" t="s">
        <v>870</v>
      </c>
      <c r="LY144" s="204" t="s">
        <v>996</v>
      </c>
      <c r="LZ144" s="193"/>
      <c r="MA144" s="5" t="s">
        <v>1</v>
      </c>
    </row>
    <row r="145" spans="1:339" ht="17.25" customHeight="1" x14ac:dyDescent="0.15">
      <c r="A145" s="181">
        <v>137</v>
      </c>
      <c r="B145" s="242" t="s">
        <v>594</v>
      </c>
      <c r="C145" s="37"/>
      <c r="D145" s="37"/>
      <c r="E145" s="38" t="s">
        <v>345</v>
      </c>
      <c r="F145" s="36">
        <v>92</v>
      </c>
      <c r="G145" s="36" t="s">
        <v>383</v>
      </c>
      <c r="H145" s="36"/>
      <c r="I145" s="39" t="s">
        <v>348</v>
      </c>
      <c r="J145" s="40" t="s">
        <v>348</v>
      </c>
      <c r="K145" s="40" t="s">
        <v>348</v>
      </c>
      <c r="L145" s="40" t="s">
        <v>348</v>
      </c>
      <c r="M145" s="40" t="s">
        <v>348</v>
      </c>
      <c r="N145" s="40" t="s">
        <v>348</v>
      </c>
      <c r="O145" s="40" t="s">
        <v>348</v>
      </c>
      <c r="P145" s="40" t="s">
        <v>348</v>
      </c>
      <c r="Q145" s="40" t="s">
        <v>348</v>
      </c>
      <c r="R145" s="41" t="s">
        <v>348</v>
      </c>
      <c r="S145" s="42" t="s">
        <v>348</v>
      </c>
      <c r="T145" s="40" t="s">
        <v>348</v>
      </c>
      <c r="U145" s="40" t="s">
        <v>348</v>
      </c>
      <c r="V145" s="40" t="s">
        <v>348</v>
      </c>
      <c r="W145" s="40" t="s">
        <v>348</v>
      </c>
      <c r="X145" s="40" t="s">
        <v>348</v>
      </c>
      <c r="Y145" s="40" t="s">
        <v>348</v>
      </c>
      <c r="Z145" s="40" t="s">
        <v>348</v>
      </c>
      <c r="AA145" s="40" t="s">
        <v>348</v>
      </c>
      <c r="AB145" s="41" t="s">
        <v>348</v>
      </c>
      <c r="AC145" s="42" t="s">
        <v>348</v>
      </c>
      <c r="AD145" s="40" t="s">
        <v>348</v>
      </c>
      <c r="AE145" s="40" t="s">
        <v>348</v>
      </c>
      <c r="AF145" s="40" t="s">
        <v>348</v>
      </c>
      <c r="AG145" s="40" t="s">
        <v>348</v>
      </c>
      <c r="AH145" s="40" t="s">
        <v>348</v>
      </c>
      <c r="AI145" s="40" t="s">
        <v>348</v>
      </c>
      <c r="AJ145" s="40" t="s">
        <v>348</v>
      </c>
      <c r="AK145" s="40" t="s">
        <v>348</v>
      </c>
      <c r="AL145" s="41" t="s">
        <v>348</v>
      </c>
      <c r="AM145" s="42" t="s">
        <v>348</v>
      </c>
      <c r="AN145" s="40" t="s">
        <v>348</v>
      </c>
      <c r="AO145" s="40" t="s">
        <v>348</v>
      </c>
      <c r="AP145" s="40" t="s">
        <v>348</v>
      </c>
      <c r="AQ145" s="40" t="s">
        <v>348</v>
      </c>
      <c r="AR145" s="40" t="s">
        <v>348</v>
      </c>
      <c r="AS145" s="40" t="s">
        <v>348</v>
      </c>
      <c r="AT145" s="40" t="s">
        <v>348</v>
      </c>
      <c r="AU145" s="40" t="s">
        <v>348</v>
      </c>
      <c r="AV145" s="41" t="s">
        <v>348</v>
      </c>
      <c r="AW145" s="42" t="s">
        <v>348</v>
      </c>
      <c r="AX145" s="40" t="s">
        <v>348</v>
      </c>
      <c r="AY145" s="40" t="s">
        <v>348</v>
      </c>
      <c r="AZ145" s="40" t="s">
        <v>348</v>
      </c>
      <c r="BA145" s="40" t="s">
        <v>348</v>
      </c>
      <c r="BB145" s="40" t="s">
        <v>348</v>
      </c>
      <c r="BC145" s="40" t="s">
        <v>348</v>
      </c>
      <c r="BD145" s="40" t="s">
        <v>348</v>
      </c>
      <c r="BE145" s="40" t="s">
        <v>348</v>
      </c>
      <c r="BF145" s="41" t="s">
        <v>348</v>
      </c>
      <c r="BG145" s="42" t="s">
        <v>348</v>
      </c>
      <c r="BH145" s="40" t="s">
        <v>348</v>
      </c>
      <c r="BI145" s="40" t="s">
        <v>348</v>
      </c>
      <c r="BJ145" s="40" t="s">
        <v>348</v>
      </c>
      <c r="BK145" s="40" t="s">
        <v>348</v>
      </c>
      <c r="BL145" s="40" t="s">
        <v>348</v>
      </c>
      <c r="BM145" s="40" t="s">
        <v>348</v>
      </c>
      <c r="BN145" s="40" t="s">
        <v>348</v>
      </c>
      <c r="BO145" s="40" t="s">
        <v>348</v>
      </c>
      <c r="BP145" s="41" t="s">
        <v>348</v>
      </c>
      <c r="BQ145" s="43" t="s">
        <v>348</v>
      </c>
      <c r="BR145" s="40" t="s">
        <v>348</v>
      </c>
      <c r="BS145" s="40" t="s">
        <v>348</v>
      </c>
      <c r="BT145" s="40" t="s">
        <v>348</v>
      </c>
      <c r="BU145" s="40" t="s">
        <v>348</v>
      </c>
      <c r="BV145" s="40" t="s">
        <v>348</v>
      </c>
      <c r="BW145" s="40" t="s">
        <v>348</v>
      </c>
      <c r="BX145" s="40" t="s">
        <v>348</v>
      </c>
      <c r="BY145" s="40" t="s">
        <v>966</v>
      </c>
      <c r="BZ145" s="41" t="s">
        <v>966</v>
      </c>
      <c r="CA145" s="42" t="s">
        <v>966</v>
      </c>
      <c r="CB145" s="40" t="s">
        <v>347</v>
      </c>
      <c r="CC145" s="40" t="s">
        <v>347</v>
      </c>
      <c r="CD145" s="40" t="s">
        <v>347</v>
      </c>
      <c r="CE145" s="40" t="s">
        <v>347</v>
      </c>
      <c r="CF145" s="40" t="s">
        <v>347</v>
      </c>
      <c r="CG145" s="40" t="s">
        <v>347</v>
      </c>
      <c r="CH145" s="40" t="s">
        <v>347</v>
      </c>
      <c r="CI145" s="40" t="s">
        <v>348</v>
      </c>
      <c r="CJ145" s="41" t="s">
        <v>348</v>
      </c>
      <c r="CK145" s="42" t="s">
        <v>348</v>
      </c>
      <c r="CL145" s="40" t="s">
        <v>348</v>
      </c>
      <c r="CM145" s="40" t="s">
        <v>348</v>
      </c>
      <c r="CN145" s="40" t="s">
        <v>348</v>
      </c>
      <c r="CO145" s="40" t="s">
        <v>348</v>
      </c>
      <c r="CP145" s="40" t="s">
        <v>348</v>
      </c>
      <c r="CQ145" s="40" t="s">
        <v>348</v>
      </c>
      <c r="CR145" s="40" t="s">
        <v>348</v>
      </c>
      <c r="CS145" s="40" t="s">
        <v>348</v>
      </c>
      <c r="CT145" s="44" t="s">
        <v>348</v>
      </c>
      <c r="CU145" s="32" t="s">
        <v>354</v>
      </c>
      <c r="CV145" s="47">
        <v>2</v>
      </c>
      <c r="CW145" s="47">
        <v>3</v>
      </c>
      <c r="CX145" s="47">
        <v>3</v>
      </c>
      <c r="CY145" s="55">
        <v>4</v>
      </c>
      <c r="CZ145" s="34" t="s">
        <v>354</v>
      </c>
      <c r="DA145" s="47">
        <f t="shared" si="95"/>
        <v>2</v>
      </c>
      <c r="DB145" s="47">
        <f t="shared" si="96"/>
        <v>6</v>
      </c>
      <c r="DC145" s="47">
        <f t="shared" si="97"/>
        <v>18</v>
      </c>
      <c r="DD145" s="179">
        <f t="shared" si="98"/>
        <v>72</v>
      </c>
      <c r="DE145" s="32">
        <v>1000</v>
      </c>
      <c r="DF145" s="47">
        <v>1500</v>
      </c>
      <c r="DG145" s="47">
        <v>3000</v>
      </c>
      <c r="DH145" s="47">
        <v>5000</v>
      </c>
      <c r="DI145" s="55">
        <v>15000</v>
      </c>
      <c r="DJ145" s="174">
        <v>1</v>
      </c>
      <c r="DK145" s="49">
        <f t="shared" si="99"/>
        <v>0.75</v>
      </c>
      <c r="DL145" s="49">
        <f t="shared" si="100"/>
        <v>0.5</v>
      </c>
      <c r="DM145" s="49">
        <f t="shared" si="101"/>
        <v>0.27777777777777779</v>
      </c>
      <c r="DN145" s="56">
        <f t="shared" si="102"/>
        <v>0.20833333333333334</v>
      </c>
      <c r="DO145" s="45" t="s">
        <v>357</v>
      </c>
      <c r="DP145" s="31" t="s">
        <v>370</v>
      </c>
      <c r="DQ145" s="46">
        <v>4</v>
      </c>
      <c r="DR145" s="32">
        <v>127</v>
      </c>
      <c r="DS145" s="47">
        <v>54</v>
      </c>
      <c r="DT145" s="47">
        <v>73</v>
      </c>
      <c r="DU145" s="47">
        <v>55</v>
      </c>
      <c r="DV145" s="47">
        <v>14</v>
      </c>
      <c r="DW145" s="47">
        <v>14</v>
      </c>
      <c r="DX145" s="47">
        <v>57</v>
      </c>
      <c r="DY145" s="47">
        <v>50</v>
      </c>
      <c r="DZ145" s="48">
        <f t="shared" si="103"/>
        <v>87</v>
      </c>
      <c r="EA145" s="32">
        <f>RANK(DR145,$DR$9:$DR$350,0)</f>
        <v>3</v>
      </c>
      <c r="EB145" s="47">
        <f>RANK(DS145,$DS$9:$DS$350,0)</f>
        <v>83</v>
      </c>
      <c r="EC145" s="47">
        <f>RANK(DT145,$DT$9:$DT$350,0)</f>
        <v>27</v>
      </c>
      <c r="ED145" s="47">
        <f>RANK(DU145,$DU$9:$DU$350,0)</f>
        <v>33</v>
      </c>
      <c r="EE145" s="47">
        <f>RANK(DV145,$DV$9:$DV$350,0)</f>
        <v>170</v>
      </c>
      <c r="EF145" s="47">
        <f>RANK(DW145,$DW$9:$DW$350,0)</f>
        <v>153</v>
      </c>
      <c r="EG145" s="47">
        <f>RANK(DX145,$DX$9:$DX$350,0)</f>
        <v>66</v>
      </c>
      <c r="EH145" s="47">
        <f>RANK(DY145,$DY$9:$DY$350,0)</f>
        <v>89</v>
      </c>
      <c r="EI145" s="48">
        <f>RANK(DZ145,$DZ$9:$DZ$350,0)</f>
        <v>57</v>
      </c>
      <c r="EJ145" s="32">
        <f>COUNTIFS($DR$9:$DR$350,"&gt;"&amp;DR145,$DO$9:$DO$350,DO145)+1</f>
        <v>1</v>
      </c>
      <c r="EK145" s="47">
        <f>COUNTIFS($DS$9:$DS$350,"&gt;"&amp;DS145,$DO$9:$DO$350,DO145)+1</f>
        <v>1</v>
      </c>
      <c r="EL145" s="47">
        <f>COUNTIFS($DT$9:$DT$350,"&gt;"&amp;DT145,$DO$9:$DO$350,DO145)+1</f>
        <v>14</v>
      </c>
      <c r="EM145" s="47">
        <f>COUNTIFS($DU$9:$DU$350,"&gt;"&amp;DU145,$DO$9:$DO$350,DO145)+1</f>
        <v>1</v>
      </c>
      <c r="EN145" s="47">
        <f>COUNTIFS($DV$9:$DV$350,"&gt;"&amp;DV145,$DO$9:$DO$350,DO145)+1</f>
        <v>4</v>
      </c>
      <c r="EO145" s="47">
        <f>COUNTIFS($DW$9:$DW$350,"&gt;"&amp;DW145,$DO$9:$DO$350,DO145)+1</f>
        <v>3</v>
      </c>
      <c r="EP145" s="47">
        <f>COUNTIFS($DX$9:$DX$350,"&gt;"&amp;DX145,$DO$9:$DO$350,DO145)+1</f>
        <v>21</v>
      </c>
      <c r="EQ145" s="47">
        <f>COUNTIFS($DY$9:$DY$350,"&gt;"&amp;DY145,$DO$9:$DO$350,DO145)+1</f>
        <v>32</v>
      </c>
      <c r="ER145" s="48">
        <f>COUNTIFS($DZ$9:$DZ$350,"&gt;"&amp;DZ145,$DO$9:$DO$350,DO145)+1</f>
        <v>14</v>
      </c>
      <c r="ES145" s="164">
        <f t="shared" si="104"/>
        <v>1.38</v>
      </c>
      <c r="ET145" s="165">
        <f t="shared" si="105"/>
        <v>0.59</v>
      </c>
      <c r="EU145" s="165">
        <f t="shared" si="106"/>
        <v>0.79</v>
      </c>
      <c r="EV145" s="165">
        <f t="shared" si="107"/>
        <v>0.6</v>
      </c>
      <c r="EW145" s="165">
        <f t="shared" si="108"/>
        <v>0.15</v>
      </c>
      <c r="EX145" s="165">
        <f t="shared" si="109"/>
        <v>0.15</v>
      </c>
      <c r="EY145" s="165">
        <f t="shared" si="110"/>
        <v>0.62</v>
      </c>
      <c r="EZ145" s="165">
        <f t="shared" si="111"/>
        <v>0.54</v>
      </c>
      <c r="FA145" s="213">
        <f t="shared" si="112"/>
        <v>0.95</v>
      </c>
      <c r="FB145" s="164">
        <f>ROUND(((ES145-AVERAGE(ES$9:ES$350))/STDEVP(ES$9:ES$350)*10+50),2)</f>
        <v>64.72</v>
      </c>
      <c r="FC145" s="165">
        <f>ROUND(((ET145-AVERAGE(ET$9:ET$350))/STDEVP(ET$9:ET$350)*10+50),2)</f>
        <v>46.23</v>
      </c>
      <c r="FD145" s="165">
        <f>ROUND(((EU145-AVERAGE(EU$9:EU$350))/STDEVP(EU$9:EU$350)*10+50),2)</f>
        <v>58.2</v>
      </c>
      <c r="FE145" s="165">
        <f>ROUND(((EV145-AVERAGE(EV$9:EV$350))/STDEVP(EV$9:EV$350)*10+50),2)</f>
        <v>54.66</v>
      </c>
      <c r="FF145" s="165">
        <f>ROUND(((EW145-AVERAGE(EW$9:EW$350))/STDEVP(EW$9:EW$350)*10+50),2)</f>
        <v>41.66</v>
      </c>
      <c r="FG145" s="165">
        <f>ROUND(((EX145-AVERAGE(EX$9:EX$350))/STDEVP(EX$9:EX$350)*10+50),2)</f>
        <v>42.8</v>
      </c>
      <c r="FH145" s="165">
        <f>ROUND(((EY145-AVERAGE(EY$9:EY$350))/STDEVP(EY$9:EY$350)*10+50),2)</f>
        <v>49.38</v>
      </c>
      <c r="FI145" s="165">
        <f>ROUND(((EZ145-AVERAGE(EZ$9:EZ$350))/STDEVP(EZ$9:EZ$350)*10+50),2)</f>
        <v>47.19</v>
      </c>
      <c r="FJ145" s="166">
        <f>ROUND(((FA145-AVERAGE(FA$9:FA$350))/STDEVP(FA$9:FA$350)*10+50),2)</f>
        <v>49.11</v>
      </c>
      <c r="FK145" s="32">
        <f>RANK(FB145,$FB$9:$FB$350,0)</f>
        <v>24</v>
      </c>
      <c r="FL145" s="47">
        <f>RANK(FC145,$FC$9:$FC$350,0)</f>
        <v>185</v>
      </c>
      <c r="FM145" s="47">
        <f>RANK(FD145,$FD$9:$FD$350,0)</f>
        <v>62</v>
      </c>
      <c r="FN145" s="47">
        <f>RANK(FE145,$FE$9:$FE$350,0)</f>
        <v>77</v>
      </c>
      <c r="FO145" s="47">
        <f>RANK(FF145,$FF$9:$FF$350,0)</f>
        <v>276</v>
      </c>
      <c r="FP145" s="47">
        <f>RANK(FG145,$FG$9:$FG$350,0)</f>
        <v>255</v>
      </c>
      <c r="FQ145" s="47">
        <f>RANK(FH145,$FH$9:$FH$350,0)</f>
        <v>162</v>
      </c>
      <c r="FR145" s="47">
        <f>RANK(FI145,$FI$9:$FI$350,0)</f>
        <v>189</v>
      </c>
      <c r="FS145" s="48">
        <f>RANK(FJ145,$FJ$9:$FJ$350,0)</f>
        <v>146</v>
      </c>
      <c r="FT145" s="164">
        <f>ROUND(AVERAGEIF($DO$9:$DO$347,$DO145,$ES$9:$ES$347),2)</f>
        <v>0.97</v>
      </c>
      <c r="FU145" s="165">
        <f>ROUND(AVERAGEIF($DO$9:$DO$347,$DO145,$ET$9:$ET$347),2)</f>
        <v>0.37</v>
      </c>
      <c r="FV145" s="165">
        <f>ROUND(AVERAGEIF($DO$9:$DO$347,$DO145,$EU$9:$EU$347),2)</f>
        <v>0.82</v>
      </c>
      <c r="FW145" s="165">
        <f>ROUND(AVERAGEIF($DO$9:$DO$347,$DO145,$EV$9:$EV$347),2)</f>
        <v>0.42</v>
      </c>
      <c r="FX145" s="165">
        <f>ROUND(AVERAGEIF($DO$9:$DO$347,$DO145,$EW$9:$EW$347),2)</f>
        <v>0.16</v>
      </c>
      <c r="FY145" s="165">
        <f>ROUND(AVERAGEIF($DO$9:$DO$347,$DO145,$EX$9:$EX$347),2)</f>
        <v>0.15</v>
      </c>
      <c r="FZ145" s="165">
        <f>ROUND(AVERAGEIF($DO$9:$DO$347,$DO145,$EY$9:$EY$347),2)</f>
        <v>0.78</v>
      </c>
      <c r="GA145" s="165">
        <f>ROUND(AVERAGEIF($DO$9:$DO$347,$DO145,$EZ$9:$EZ$347),2)</f>
        <v>0.92</v>
      </c>
      <c r="GB145" s="166">
        <f>ROUND(AVERAGEIF($DO$9:$DO$347,$DO145,$FA$9:$FA$347),2)</f>
        <v>0.98</v>
      </c>
      <c r="GC145" s="239">
        <f t="shared" si="113"/>
        <v>0.40999999999999992</v>
      </c>
      <c r="GD145" s="243">
        <f t="shared" si="114"/>
        <v>0.21999999999999997</v>
      </c>
      <c r="GE145" s="243">
        <f t="shared" si="115"/>
        <v>-2.9999999999999916E-2</v>
      </c>
      <c r="GF145" s="243">
        <f t="shared" si="116"/>
        <v>0.18</v>
      </c>
      <c r="GG145" s="243">
        <f t="shared" si="117"/>
        <v>-1.0000000000000009E-2</v>
      </c>
      <c r="GH145" s="243">
        <f t="shared" si="118"/>
        <v>0</v>
      </c>
      <c r="GI145" s="243">
        <f t="shared" si="119"/>
        <v>-0.16000000000000003</v>
      </c>
      <c r="GJ145" s="243">
        <f t="shared" si="120"/>
        <v>-0.38</v>
      </c>
      <c r="GK145" s="244">
        <f t="shared" si="121"/>
        <v>-3.0000000000000027E-2</v>
      </c>
      <c r="GL145" s="238">
        <f>COUNTIFS($ES$9:$ES$350,"&gt;"&amp;ES145,$DO$9:$DO$350,$DO145)+1</f>
        <v>7</v>
      </c>
      <c r="GM145" s="240">
        <f>COUNTIFS($ET$9:$ET$350,"&gt;"&amp;ET145,$DO$9:$DO$350,$DO145)+1</f>
        <v>4</v>
      </c>
      <c r="GN145" s="240">
        <f>COUNTIFS($EU$9:$EU$350,"&gt;"&amp;EU145,$DO$9:$DO$350,$DO145)+1</f>
        <v>29</v>
      </c>
      <c r="GO145" s="240">
        <f>COUNTIFS($EV$9:$EV$350,"&gt;"&amp;EV145,$DO$9:$DO$350,$DO145)+1</f>
        <v>4</v>
      </c>
      <c r="GP145" s="240">
        <f>COUNTIFS($EW$9:$EW$350,"&gt;"&amp;EW145,$DO$9:$DO$350,$DO145)+1</f>
        <v>22</v>
      </c>
      <c r="GQ145" s="240">
        <f>COUNTIFS($EX$9:$EX$350,"&gt;"&amp;EX145,$DO$9:$DO$350,$DO145)+1</f>
        <v>22</v>
      </c>
      <c r="GR145" s="240">
        <f>COUNTIFS($EY$9:$EY$350,"&gt;"&amp;EY145,$DO$9:$DO$350,$DO145)+1</f>
        <v>52</v>
      </c>
      <c r="GS145" s="240">
        <f>COUNTIFS($EZ$9:$EZ$350,"&gt;"&amp;EZ145,$DO$9:$DO$350,$DO145)+1</f>
        <v>52</v>
      </c>
      <c r="GT145" s="241">
        <f>COUNTIFS($FA$9:$FA$350,"&gt;"&amp;FA145,$DO$9:$DO$350,$DO145)+1</f>
        <v>29</v>
      </c>
      <c r="GU145" s="167"/>
      <c r="GV145" s="49"/>
      <c r="GW145" s="49">
        <v>0.1</v>
      </c>
      <c r="GX145" s="49"/>
      <c r="GY145" s="49"/>
      <c r="GZ145" s="50"/>
      <c r="HA145" s="51"/>
      <c r="HB145" s="52"/>
      <c r="HC145" s="53"/>
      <c r="HD145" s="49"/>
      <c r="HE145" s="49"/>
      <c r="HF145" s="49"/>
      <c r="HG145" s="49"/>
      <c r="HH145" s="49"/>
      <c r="HI145" s="49"/>
      <c r="HJ145" s="144"/>
      <c r="HK145" s="51"/>
      <c r="HL145" s="49"/>
      <c r="HM145" s="49">
        <v>0.1</v>
      </c>
      <c r="HN145" s="49"/>
      <c r="HO145" s="49"/>
      <c r="HP145" s="49"/>
      <c r="HQ145" s="49"/>
      <c r="HR145" s="150"/>
      <c r="HS145" s="53"/>
      <c r="HT145" s="49"/>
      <c r="HU145" s="49"/>
      <c r="HV145" s="49"/>
      <c r="HW145" s="49"/>
      <c r="HX145" s="49"/>
      <c r="HY145" s="49"/>
      <c r="HZ145" s="144"/>
      <c r="IA145" s="51"/>
      <c r="IB145" s="49"/>
      <c r="IC145" s="49"/>
      <c r="ID145" s="49"/>
      <c r="IE145" s="49"/>
      <c r="IF145" s="49"/>
      <c r="IG145" s="49"/>
      <c r="IH145" s="49"/>
      <c r="II145" s="49"/>
      <c r="IJ145" s="49"/>
      <c r="IK145" s="49"/>
      <c r="IL145" s="49"/>
      <c r="IM145" s="150"/>
      <c r="IN145" s="51"/>
      <c r="IO145" s="49"/>
      <c r="IP145" s="49"/>
      <c r="IQ145" s="49"/>
      <c r="IR145" s="150"/>
      <c r="IS145" s="53"/>
      <c r="IT145" s="49"/>
      <c r="IU145" s="49"/>
      <c r="IV145" s="49"/>
      <c r="IW145" s="49"/>
      <c r="IX145" s="156"/>
      <c r="IY145" s="49"/>
      <c r="IZ145" s="49"/>
      <c r="JA145" s="49"/>
      <c r="JB145" s="49"/>
      <c r="JC145" s="49"/>
      <c r="JD145" s="49"/>
      <c r="JE145" s="49"/>
      <c r="JF145" s="49"/>
      <c r="JG145" s="156"/>
      <c r="JH145" s="49"/>
      <c r="JI145" s="49"/>
      <c r="JJ145" s="49"/>
      <c r="JK145" s="49"/>
      <c r="JL145" s="49"/>
      <c r="JM145" s="49"/>
      <c r="JN145" s="144"/>
      <c r="JO145" s="54"/>
      <c r="JP145" s="55"/>
      <c r="JQ145" s="51"/>
      <c r="JR145" s="49"/>
      <c r="JS145" s="47"/>
      <c r="JT145" s="47"/>
      <c r="JU145" s="47"/>
      <c r="JV145" s="245"/>
      <c r="JW145" s="53"/>
      <c r="JX145" s="49"/>
      <c r="JY145" s="49"/>
      <c r="JZ145" s="49"/>
      <c r="KA145" s="144"/>
      <c r="KB145" s="51"/>
      <c r="KC145" s="49"/>
      <c r="KD145" s="49"/>
      <c r="KE145" s="49"/>
      <c r="KF145" s="49"/>
      <c r="KG145" s="49"/>
      <c r="KH145" s="49"/>
      <c r="KI145" s="49"/>
      <c r="KJ145" s="150"/>
      <c r="KK145" s="53"/>
      <c r="KL145" s="49"/>
      <c r="KM145" s="49"/>
      <c r="KN145" s="49"/>
      <c r="KO145" s="49"/>
      <c r="KP145" s="49"/>
      <c r="KQ145" s="49"/>
      <c r="KR145" s="49"/>
      <c r="KS145" s="49"/>
      <c r="KT145" s="49"/>
      <c r="KU145" s="49"/>
      <c r="KV145" s="49"/>
      <c r="KW145" s="156"/>
      <c r="KX145" s="156"/>
      <c r="KY145" s="156"/>
      <c r="KZ145" s="49"/>
      <c r="LA145" s="49"/>
      <c r="LB145" s="49"/>
      <c r="LC145" s="49"/>
      <c r="LD145" s="49"/>
      <c r="LE145" s="156">
        <v>0.1</v>
      </c>
      <c r="LF145" s="49"/>
      <c r="LG145" s="49">
        <v>0.1</v>
      </c>
      <c r="LH145" s="49"/>
      <c r="LI145" s="49"/>
      <c r="LJ145" s="49"/>
      <c r="LK145" s="49"/>
      <c r="LL145" s="49"/>
      <c r="LM145" s="49"/>
      <c r="LN145" s="156"/>
      <c r="LO145" s="49"/>
      <c r="LP145" s="49"/>
      <c r="LQ145" s="49"/>
      <c r="LR145" s="49"/>
      <c r="LS145" s="49"/>
      <c r="LT145" s="49"/>
      <c r="LU145" s="56"/>
      <c r="LV145" s="35" t="s">
        <v>593</v>
      </c>
      <c r="LW145" s="36" t="s">
        <v>595</v>
      </c>
      <c r="LX145" s="198" t="s">
        <v>927</v>
      </c>
      <c r="LY145" s="204" t="s">
        <v>898</v>
      </c>
      <c r="LZ145" s="193"/>
      <c r="MA145" s="5" t="s">
        <v>1</v>
      </c>
    </row>
    <row r="146" spans="1:339" ht="17.25" customHeight="1" x14ac:dyDescent="0.15">
      <c r="A146" s="181">
        <v>138</v>
      </c>
      <c r="B146" s="242" t="s">
        <v>595</v>
      </c>
      <c r="C146" s="37"/>
      <c r="D146" s="37"/>
      <c r="E146" s="38" t="s">
        <v>345</v>
      </c>
      <c r="F146" s="36">
        <v>72</v>
      </c>
      <c r="G146" s="36" t="s">
        <v>365</v>
      </c>
      <c r="H146" s="36"/>
      <c r="I146" s="39" t="s">
        <v>348</v>
      </c>
      <c r="J146" s="40" t="s">
        <v>348</v>
      </c>
      <c r="K146" s="40" t="s">
        <v>348</v>
      </c>
      <c r="L146" s="40" t="s">
        <v>348</v>
      </c>
      <c r="M146" s="40" t="s">
        <v>348</v>
      </c>
      <c r="N146" s="40" t="s">
        <v>348</v>
      </c>
      <c r="O146" s="40" t="s">
        <v>348</v>
      </c>
      <c r="P146" s="40" t="s">
        <v>348</v>
      </c>
      <c r="Q146" s="40" t="s">
        <v>348</v>
      </c>
      <c r="R146" s="41" t="s">
        <v>348</v>
      </c>
      <c r="S146" s="42" t="s">
        <v>348</v>
      </c>
      <c r="T146" s="40" t="s">
        <v>348</v>
      </c>
      <c r="U146" s="40" t="s">
        <v>348</v>
      </c>
      <c r="V146" s="40" t="s">
        <v>348</v>
      </c>
      <c r="W146" s="40" t="s">
        <v>348</v>
      </c>
      <c r="X146" s="40" t="s">
        <v>348</v>
      </c>
      <c r="Y146" s="40" t="s">
        <v>348</v>
      </c>
      <c r="Z146" s="40" t="s">
        <v>348</v>
      </c>
      <c r="AA146" s="40" t="s">
        <v>348</v>
      </c>
      <c r="AB146" s="41" t="s">
        <v>348</v>
      </c>
      <c r="AC146" s="42" t="s">
        <v>348</v>
      </c>
      <c r="AD146" s="40" t="s">
        <v>348</v>
      </c>
      <c r="AE146" s="40" t="s">
        <v>348</v>
      </c>
      <c r="AF146" s="40" t="s">
        <v>348</v>
      </c>
      <c r="AG146" s="40" t="s">
        <v>348</v>
      </c>
      <c r="AH146" s="40" t="s">
        <v>348</v>
      </c>
      <c r="AI146" s="40" t="s">
        <v>348</v>
      </c>
      <c r="AJ146" s="40" t="s">
        <v>348</v>
      </c>
      <c r="AK146" s="40" t="s">
        <v>348</v>
      </c>
      <c r="AL146" s="41" t="s">
        <v>348</v>
      </c>
      <c r="AM146" s="42" t="s">
        <v>348</v>
      </c>
      <c r="AN146" s="40" t="s">
        <v>348</v>
      </c>
      <c r="AO146" s="40" t="s">
        <v>348</v>
      </c>
      <c r="AP146" s="40" t="s">
        <v>348</v>
      </c>
      <c r="AQ146" s="40" t="s">
        <v>348</v>
      </c>
      <c r="AR146" s="40" t="s">
        <v>348</v>
      </c>
      <c r="AS146" s="40" t="s">
        <v>348</v>
      </c>
      <c r="AT146" s="40" t="s">
        <v>348</v>
      </c>
      <c r="AU146" s="40" t="s">
        <v>348</v>
      </c>
      <c r="AV146" s="41" t="s">
        <v>348</v>
      </c>
      <c r="AW146" s="42" t="s">
        <v>348</v>
      </c>
      <c r="AX146" s="40" t="s">
        <v>348</v>
      </c>
      <c r="AY146" s="40" t="s">
        <v>348</v>
      </c>
      <c r="AZ146" s="40" t="s">
        <v>348</v>
      </c>
      <c r="BA146" s="40" t="s">
        <v>348</v>
      </c>
      <c r="BB146" s="40" t="s">
        <v>348</v>
      </c>
      <c r="BC146" s="40" t="s">
        <v>347</v>
      </c>
      <c r="BD146" s="40" t="s">
        <v>347</v>
      </c>
      <c r="BE146" s="40" t="s">
        <v>347</v>
      </c>
      <c r="BF146" s="41" t="s">
        <v>348</v>
      </c>
      <c r="BG146" s="42" t="s">
        <v>347</v>
      </c>
      <c r="BH146" s="40" t="s">
        <v>347</v>
      </c>
      <c r="BI146" s="40" t="s">
        <v>348</v>
      </c>
      <c r="BJ146" s="40" t="s">
        <v>348</v>
      </c>
      <c r="BK146" s="40" t="s">
        <v>348</v>
      </c>
      <c r="BL146" s="40" t="s">
        <v>348</v>
      </c>
      <c r="BM146" s="40" t="s">
        <v>348</v>
      </c>
      <c r="BN146" s="40" t="s">
        <v>348</v>
      </c>
      <c r="BO146" s="40" t="s">
        <v>348</v>
      </c>
      <c r="BP146" s="41" t="s">
        <v>348</v>
      </c>
      <c r="BQ146" s="43" t="s">
        <v>348</v>
      </c>
      <c r="BR146" s="40" t="s">
        <v>348</v>
      </c>
      <c r="BS146" s="40" t="s">
        <v>348</v>
      </c>
      <c r="BT146" s="40" t="s">
        <v>348</v>
      </c>
      <c r="BU146" s="40" t="s">
        <v>348</v>
      </c>
      <c r="BV146" s="40" t="s">
        <v>348</v>
      </c>
      <c r="BW146" s="40" t="s">
        <v>348</v>
      </c>
      <c r="BX146" s="40" t="s">
        <v>348</v>
      </c>
      <c r="BY146" s="40" t="s">
        <v>348</v>
      </c>
      <c r="BZ146" s="41" t="s">
        <v>348</v>
      </c>
      <c r="CA146" s="42" t="s">
        <v>348</v>
      </c>
      <c r="CB146" s="40" t="s">
        <v>348</v>
      </c>
      <c r="CC146" s="40" t="s">
        <v>348</v>
      </c>
      <c r="CD146" s="40" t="s">
        <v>348</v>
      </c>
      <c r="CE146" s="40" t="s">
        <v>348</v>
      </c>
      <c r="CF146" s="40" t="s">
        <v>348</v>
      </c>
      <c r="CG146" s="40" t="s">
        <v>348</v>
      </c>
      <c r="CH146" s="40" t="s">
        <v>348</v>
      </c>
      <c r="CI146" s="40" t="s">
        <v>348</v>
      </c>
      <c r="CJ146" s="41" t="s">
        <v>348</v>
      </c>
      <c r="CK146" s="42" t="s">
        <v>348</v>
      </c>
      <c r="CL146" s="40" t="s">
        <v>348</v>
      </c>
      <c r="CM146" s="40" t="s">
        <v>348</v>
      </c>
      <c r="CN146" s="40" t="s">
        <v>348</v>
      </c>
      <c r="CO146" s="40" t="s">
        <v>348</v>
      </c>
      <c r="CP146" s="40" t="s">
        <v>348</v>
      </c>
      <c r="CQ146" s="40" t="s">
        <v>348</v>
      </c>
      <c r="CR146" s="40" t="s">
        <v>348</v>
      </c>
      <c r="CS146" s="40" t="s">
        <v>348</v>
      </c>
      <c r="CT146" s="44" t="s">
        <v>348</v>
      </c>
      <c r="CU146" s="32" t="s">
        <v>354</v>
      </c>
      <c r="CV146" s="47">
        <v>2</v>
      </c>
      <c r="CW146" s="47">
        <v>3</v>
      </c>
      <c r="CX146" s="47">
        <v>3</v>
      </c>
      <c r="CY146" s="55">
        <v>4</v>
      </c>
      <c r="CZ146" s="34" t="s">
        <v>354</v>
      </c>
      <c r="DA146" s="47">
        <f t="shared" si="95"/>
        <v>2</v>
      </c>
      <c r="DB146" s="47">
        <f t="shared" si="96"/>
        <v>6</v>
      </c>
      <c r="DC146" s="47">
        <f t="shared" si="97"/>
        <v>18</v>
      </c>
      <c r="DD146" s="179">
        <f t="shared" si="98"/>
        <v>72</v>
      </c>
      <c r="DE146" s="32">
        <v>100</v>
      </c>
      <c r="DF146" s="47">
        <v>150</v>
      </c>
      <c r="DG146" s="47">
        <v>300</v>
      </c>
      <c r="DH146" s="47">
        <v>500</v>
      </c>
      <c r="DI146" s="55">
        <v>1500</v>
      </c>
      <c r="DJ146" s="174">
        <v>1</v>
      </c>
      <c r="DK146" s="49">
        <f t="shared" si="99"/>
        <v>0.75</v>
      </c>
      <c r="DL146" s="49">
        <f t="shared" si="100"/>
        <v>0.5</v>
      </c>
      <c r="DM146" s="49">
        <f t="shared" si="101"/>
        <v>0.27777777777777779</v>
      </c>
      <c r="DN146" s="56">
        <f t="shared" si="102"/>
        <v>0.20833333333333331</v>
      </c>
      <c r="DO146" s="45" t="s">
        <v>357</v>
      </c>
      <c r="DP146" s="31"/>
      <c r="DQ146" s="46">
        <v>4</v>
      </c>
      <c r="DR146" s="32">
        <v>33</v>
      </c>
      <c r="DS146" s="47">
        <v>24</v>
      </c>
      <c r="DT146" s="47">
        <v>83</v>
      </c>
      <c r="DU146" s="47">
        <v>16</v>
      </c>
      <c r="DV146" s="47">
        <v>9</v>
      </c>
      <c r="DW146" s="47">
        <v>9</v>
      </c>
      <c r="DX146" s="47">
        <v>63</v>
      </c>
      <c r="DY146" s="47">
        <v>97</v>
      </c>
      <c r="DZ146" s="48">
        <f t="shared" si="103"/>
        <v>92</v>
      </c>
      <c r="EA146" s="32">
        <f>RANK(DR146,$DR$9:$DR$350,0)</f>
        <v>239</v>
      </c>
      <c r="EB146" s="47">
        <f>RANK(DS146,$DS$9:$DS$350,0)</f>
        <v>213</v>
      </c>
      <c r="EC146" s="47">
        <f>RANK(DT146,$DT$9:$DT$350,0)</f>
        <v>8</v>
      </c>
      <c r="ED146" s="47">
        <f>RANK(DU146,$DU$9:$DU$350,0)</f>
        <v>227</v>
      </c>
      <c r="EE146" s="47">
        <f>RANK(DV146,$DV$9:$DV$350,0)</f>
        <v>234</v>
      </c>
      <c r="EF146" s="47">
        <f>RANK(DW146,$DW$9:$DW$350,0)</f>
        <v>213</v>
      </c>
      <c r="EG146" s="47">
        <f>RANK(DX146,$DX$9:$DX$350,0)</f>
        <v>48</v>
      </c>
      <c r="EH146" s="47">
        <f>RANK(DY146,$DY$9:$DY$350,0)</f>
        <v>8</v>
      </c>
      <c r="EI146" s="48">
        <f>RANK(DZ146,$DZ$9:$DZ$350,0)</f>
        <v>41</v>
      </c>
      <c r="EJ146" s="32">
        <f>COUNTIFS($DR$9:$DR$350,"&gt;"&amp;DR146,$DO$9:$DO$350,DO146)+1</f>
        <v>47</v>
      </c>
      <c r="EK146" s="47">
        <f>COUNTIFS($DS$9:$DS$350,"&gt;"&amp;DS146,$DO$9:$DO$350,DO146)+1</f>
        <v>27</v>
      </c>
      <c r="EL146" s="47">
        <f>COUNTIFS($DT$9:$DT$350,"&gt;"&amp;DT146,$DO$9:$DO$350,DO146)+1</f>
        <v>4</v>
      </c>
      <c r="EM146" s="47">
        <f>COUNTIFS($DU$9:$DU$350,"&gt;"&amp;DU146,$DO$9:$DO$350,DO146)+1</f>
        <v>42</v>
      </c>
      <c r="EN146" s="47">
        <f>COUNTIFS($DV$9:$DV$350,"&gt;"&amp;DV146,$DO$9:$DO$350,DO146)+1</f>
        <v>24</v>
      </c>
      <c r="EO146" s="47">
        <f>COUNTIFS($DW$9:$DW$350,"&gt;"&amp;DW146,$DO$9:$DO$350,DO146)+1</f>
        <v>23</v>
      </c>
      <c r="EP146" s="47">
        <f>COUNTIFS($DX$9:$DX$350,"&gt;"&amp;DX146,$DO$9:$DO$350,DO146)+1</f>
        <v>13</v>
      </c>
      <c r="EQ146" s="47">
        <f>COUNTIFS($DY$9:$DY$350,"&gt;"&amp;DY146,$DO$9:$DO$350,DO146)+1</f>
        <v>2</v>
      </c>
      <c r="ER146" s="48">
        <f>COUNTIFS($DZ$9:$DZ$350,"&gt;"&amp;DZ146,$DO$9:$DO$350,DO146)+1</f>
        <v>8</v>
      </c>
      <c r="ES146" s="164">
        <f t="shared" si="104"/>
        <v>0.46</v>
      </c>
      <c r="ET146" s="165">
        <f t="shared" si="105"/>
        <v>0.33</v>
      </c>
      <c r="EU146" s="165">
        <f t="shared" si="106"/>
        <v>1.1499999999999999</v>
      </c>
      <c r="EV146" s="165">
        <f t="shared" si="107"/>
        <v>0.22</v>
      </c>
      <c r="EW146" s="165">
        <f t="shared" si="108"/>
        <v>0.13</v>
      </c>
      <c r="EX146" s="165">
        <f t="shared" si="109"/>
        <v>0.13</v>
      </c>
      <c r="EY146" s="165">
        <f t="shared" si="110"/>
        <v>0.88</v>
      </c>
      <c r="EZ146" s="165">
        <f t="shared" si="111"/>
        <v>1.35</v>
      </c>
      <c r="FA146" s="213">
        <f t="shared" si="112"/>
        <v>1.28</v>
      </c>
      <c r="FB146" s="164">
        <f>ROUND(((ES146-AVERAGE(ES$9:ES$350))/STDEVP(ES$9:ES$350)*10+50),2)</f>
        <v>30.74</v>
      </c>
      <c r="FC146" s="165">
        <f>ROUND(((ET146-AVERAGE(ET$9:ET$350))/STDEVP(ET$9:ET$350)*10+50),2)</f>
        <v>38.96</v>
      </c>
      <c r="FD146" s="165">
        <f>ROUND(((EU146-AVERAGE(EU$9:EU$350))/STDEVP(EU$9:EU$350)*10+50),2)</f>
        <v>72.25</v>
      </c>
      <c r="FE146" s="165">
        <f>ROUND(((EV146-AVERAGE(EV$9:EV$350))/STDEVP(EV$9:EV$350)*10+50),2)</f>
        <v>35.32</v>
      </c>
      <c r="FF146" s="165">
        <f>ROUND(((EW146-AVERAGE(EW$9:EW$350))/STDEVP(EW$9:EW$350)*10+50),2)</f>
        <v>40.98</v>
      </c>
      <c r="FG146" s="165">
        <f>ROUND(((EX146-AVERAGE(EX$9:EX$350))/STDEVP(EX$9:EX$350)*10+50),2)</f>
        <v>42.1</v>
      </c>
      <c r="FH146" s="165">
        <f>ROUND(((EY146-AVERAGE(EY$9:EY$350))/STDEVP(EY$9:EY$350)*10+50),2)</f>
        <v>57.2</v>
      </c>
      <c r="FI146" s="165">
        <f>ROUND(((EZ146-AVERAGE(EZ$9:EZ$350))/STDEVP(EZ$9:EZ$350)*10+50),2)</f>
        <v>71.459999999999994</v>
      </c>
      <c r="FJ146" s="166">
        <f>ROUND(((FA146-AVERAGE(FA$9:FA$350))/STDEVP(FA$9:FA$350)*10+50),2)</f>
        <v>60.85</v>
      </c>
      <c r="FK146" s="32">
        <f>RANK(FB146,$FB$9:$FB$350,0)</f>
        <v>316</v>
      </c>
      <c r="FL146" s="47">
        <f>RANK(FC146,$FC$9:$FC$350,0)</f>
        <v>280</v>
      </c>
      <c r="FM146" s="47">
        <f>RANK(FD146,$FD$9:$FD$350,0)</f>
        <v>10</v>
      </c>
      <c r="FN146" s="47">
        <f>RANK(FE146,$FE$9:$FE$350,0)</f>
        <v>316</v>
      </c>
      <c r="FO146" s="47">
        <f>RANK(FF146,$FF$9:$FF$350,0)</f>
        <v>296</v>
      </c>
      <c r="FP146" s="47">
        <f>RANK(FG146,$FG$9:$FG$350,0)</f>
        <v>287</v>
      </c>
      <c r="FQ146" s="47">
        <f>RANK(FH146,$FH$9:$FH$350,0)</f>
        <v>75</v>
      </c>
      <c r="FR146" s="47">
        <f>RANK(FI146,$FI$9:$FI$350,0)</f>
        <v>9</v>
      </c>
      <c r="FS146" s="48">
        <f>RANK(FJ146,$FJ$9:$FJ$350,0)</f>
        <v>44</v>
      </c>
      <c r="FT146" s="164">
        <f>ROUND(AVERAGEIF($DO$9:$DO$347,$DO146,$ES$9:$ES$347),2)</f>
        <v>0.97</v>
      </c>
      <c r="FU146" s="165">
        <f>ROUND(AVERAGEIF($DO$9:$DO$347,$DO146,$ET$9:$ET$347),2)</f>
        <v>0.37</v>
      </c>
      <c r="FV146" s="165">
        <f>ROUND(AVERAGEIF($DO$9:$DO$347,$DO146,$EU$9:$EU$347),2)</f>
        <v>0.82</v>
      </c>
      <c r="FW146" s="165">
        <f>ROUND(AVERAGEIF($DO$9:$DO$347,$DO146,$EV$9:$EV$347),2)</f>
        <v>0.42</v>
      </c>
      <c r="FX146" s="165">
        <f>ROUND(AVERAGEIF($DO$9:$DO$347,$DO146,$EW$9:$EW$347),2)</f>
        <v>0.16</v>
      </c>
      <c r="FY146" s="165">
        <f>ROUND(AVERAGEIF($DO$9:$DO$347,$DO146,$EX$9:$EX$347),2)</f>
        <v>0.15</v>
      </c>
      <c r="FZ146" s="165">
        <f>ROUND(AVERAGEIF($DO$9:$DO$347,$DO146,$EY$9:$EY$347),2)</f>
        <v>0.78</v>
      </c>
      <c r="GA146" s="165">
        <f>ROUND(AVERAGEIF($DO$9:$DO$347,$DO146,$EZ$9:$EZ$347),2)</f>
        <v>0.92</v>
      </c>
      <c r="GB146" s="166">
        <f>ROUND(AVERAGEIF($DO$9:$DO$347,$DO146,$FA$9:$FA$347),2)</f>
        <v>0.98</v>
      </c>
      <c r="GC146" s="239">
        <f t="shared" si="113"/>
        <v>-0.51</v>
      </c>
      <c r="GD146" s="243">
        <f t="shared" si="114"/>
        <v>-3.999999999999998E-2</v>
      </c>
      <c r="GE146" s="243">
        <f t="shared" si="115"/>
        <v>0.32999999999999996</v>
      </c>
      <c r="GF146" s="243">
        <f t="shared" si="116"/>
        <v>-0.19999999999999998</v>
      </c>
      <c r="GG146" s="243">
        <f t="shared" si="117"/>
        <v>-0.03</v>
      </c>
      <c r="GH146" s="243">
        <f t="shared" si="118"/>
        <v>-1.999999999999999E-2</v>
      </c>
      <c r="GI146" s="243">
        <f t="shared" si="119"/>
        <v>9.9999999999999978E-2</v>
      </c>
      <c r="GJ146" s="243">
        <f t="shared" si="120"/>
        <v>0.43000000000000005</v>
      </c>
      <c r="GK146" s="244">
        <f t="shared" si="121"/>
        <v>0.30000000000000004</v>
      </c>
      <c r="GL146" s="238">
        <f>COUNTIFS($ES$9:$ES$350,"&gt;"&amp;ES146,$DO$9:$DO$350,$DO146)+1</f>
        <v>62</v>
      </c>
      <c r="GM146" s="240">
        <f>COUNTIFS($ET$9:$ET$350,"&gt;"&amp;ET146,$DO$9:$DO$350,$DO146)+1</f>
        <v>35</v>
      </c>
      <c r="GN146" s="240">
        <f>COUNTIFS($EU$9:$EU$350,"&gt;"&amp;EU146,$DO$9:$DO$350,$DO146)+1</f>
        <v>8</v>
      </c>
      <c r="GO146" s="240">
        <f>COUNTIFS($EV$9:$EV$350,"&gt;"&amp;EV146,$DO$9:$DO$350,$DO146)+1</f>
        <v>61</v>
      </c>
      <c r="GP146" s="240">
        <f>COUNTIFS($EW$9:$EW$350,"&gt;"&amp;EW146,$DO$9:$DO$350,$DO146)+1</f>
        <v>39</v>
      </c>
      <c r="GQ146" s="240">
        <f>COUNTIFS($EX$9:$EX$350,"&gt;"&amp;EX146,$DO$9:$DO$350,$DO146)+1</f>
        <v>39</v>
      </c>
      <c r="GR146" s="240">
        <f>COUNTIFS($EY$9:$EY$350,"&gt;"&amp;EY146,$DO$9:$DO$350,$DO146)+1</f>
        <v>17</v>
      </c>
      <c r="GS146" s="240">
        <f>COUNTIFS($EZ$9:$EZ$350,"&gt;"&amp;EZ146,$DO$9:$DO$350,$DO146)+1</f>
        <v>8</v>
      </c>
      <c r="GT146" s="241">
        <f>COUNTIFS($FA$9:$FA$350,"&gt;"&amp;FA146,$DO$9:$DO$350,$DO146)+1</f>
        <v>8</v>
      </c>
      <c r="GU146" s="167"/>
      <c r="GV146" s="49"/>
      <c r="GW146" s="49"/>
      <c r="GX146" s="49"/>
      <c r="GY146" s="49"/>
      <c r="GZ146" s="50"/>
      <c r="HA146" s="51"/>
      <c r="HB146" s="52"/>
      <c r="HC146" s="53"/>
      <c r="HD146" s="49"/>
      <c r="HE146" s="49"/>
      <c r="HF146" s="49"/>
      <c r="HG146" s="49"/>
      <c r="HH146" s="49"/>
      <c r="HI146" s="49"/>
      <c r="HJ146" s="144"/>
      <c r="HK146" s="51"/>
      <c r="HL146" s="49"/>
      <c r="HM146" s="49"/>
      <c r="HN146" s="49"/>
      <c r="HO146" s="49"/>
      <c r="HP146" s="49"/>
      <c r="HQ146" s="49"/>
      <c r="HR146" s="150"/>
      <c r="HS146" s="53"/>
      <c r="HT146" s="49"/>
      <c r="HU146" s="49"/>
      <c r="HV146" s="49"/>
      <c r="HW146" s="49"/>
      <c r="HX146" s="49"/>
      <c r="HY146" s="49"/>
      <c r="HZ146" s="144"/>
      <c r="IA146" s="51"/>
      <c r="IB146" s="49"/>
      <c r="IC146" s="49"/>
      <c r="ID146" s="49"/>
      <c r="IE146" s="49"/>
      <c r="IF146" s="49"/>
      <c r="IG146" s="49"/>
      <c r="IH146" s="49"/>
      <c r="II146" s="49"/>
      <c r="IJ146" s="49"/>
      <c r="IK146" s="49"/>
      <c r="IL146" s="49"/>
      <c r="IM146" s="150"/>
      <c r="IN146" s="51"/>
      <c r="IO146" s="49"/>
      <c r="IP146" s="49"/>
      <c r="IQ146" s="49"/>
      <c r="IR146" s="150"/>
      <c r="IS146" s="53"/>
      <c r="IT146" s="49"/>
      <c r="IU146" s="49"/>
      <c r="IV146" s="49"/>
      <c r="IW146" s="49"/>
      <c r="IX146" s="156"/>
      <c r="IY146" s="49"/>
      <c r="IZ146" s="49"/>
      <c r="JA146" s="49"/>
      <c r="JB146" s="49"/>
      <c r="JC146" s="49"/>
      <c r="JD146" s="49"/>
      <c r="JE146" s="49"/>
      <c r="JF146" s="49"/>
      <c r="JG146" s="156"/>
      <c r="JH146" s="49"/>
      <c r="JI146" s="49"/>
      <c r="JJ146" s="49"/>
      <c r="JK146" s="49"/>
      <c r="JL146" s="49"/>
      <c r="JM146" s="49"/>
      <c r="JN146" s="144"/>
      <c r="JO146" s="54"/>
      <c r="JP146" s="55"/>
      <c r="JQ146" s="51"/>
      <c r="JR146" s="49"/>
      <c r="JS146" s="47"/>
      <c r="JT146" s="47"/>
      <c r="JU146" s="47"/>
      <c r="JV146" s="245"/>
      <c r="JW146" s="53"/>
      <c r="JX146" s="49"/>
      <c r="JY146" s="49"/>
      <c r="JZ146" s="49"/>
      <c r="KA146" s="144"/>
      <c r="KB146" s="51"/>
      <c r="KC146" s="49"/>
      <c r="KD146" s="49">
        <v>0.03</v>
      </c>
      <c r="KE146" s="49"/>
      <c r="KF146" s="49"/>
      <c r="KG146" s="49"/>
      <c r="KH146" s="49"/>
      <c r="KI146" s="49"/>
      <c r="KJ146" s="150"/>
      <c r="KK146" s="53"/>
      <c r="KL146" s="49"/>
      <c r="KM146" s="49"/>
      <c r="KN146" s="49"/>
      <c r="KO146" s="49"/>
      <c r="KP146" s="49"/>
      <c r="KQ146" s="49"/>
      <c r="KR146" s="49"/>
      <c r="KS146" s="49"/>
      <c r="KT146" s="49"/>
      <c r="KU146" s="49"/>
      <c r="KV146" s="49"/>
      <c r="KW146" s="156"/>
      <c r="KX146" s="156"/>
      <c r="KY146" s="156"/>
      <c r="KZ146" s="49"/>
      <c r="LA146" s="49"/>
      <c r="LB146" s="49"/>
      <c r="LC146" s="49"/>
      <c r="LD146" s="49"/>
      <c r="LE146" s="156"/>
      <c r="LF146" s="49"/>
      <c r="LG146" s="49"/>
      <c r="LH146" s="49"/>
      <c r="LI146" s="49"/>
      <c r="LJ146" s="49"/>
      <c r="LK146" s="49"/>
      <c r="LL146" s="49"/>
      <c r="LM146" s="49"/>
      <c r="LN146" s="156"/>
      <c r="LO146" s="49"/>
      <c r="LP146" s="49"/>
      <c r="LQ146" s="49"/>
      <c r="LR146" s="49"/>
      <c r="LS146" s="49"/>
      <c r="LT146" s="49"/>
      <c r="LU146" s="56"/>
      <c r="LV146" s="35" t="s">
        <v>594</v>
      </c>
      <c r="LW146" s="36" t="s">
        <v>596</v>
      </c>
      <c r="LX146" s="203"/>
      <c r="LY146" s="204"/>
      <c r="LZ146" s="193"/>
      <c r="MA146" s="5" t="s">
        <v>1</v>
      </c>
    </row>
    <row r="147" spans="1:339" ht="17.25" customHeight="1" x14ac:dyDescent="0.15">
      <c r="A147" s="181">
        <v>139</v>
      </c>
      <c r="B147" s="242" t="s">
        <v>596</v>
      </c>
      <c r="C147" s="37"/>
      <c r="D147" s="37"/>
      <c r="E147" s="38" t="s">
        <v>345</v>
      </c>
      <c r="F147" s="36">
        <v>66</v>
      </c>
      <c r="G147" s="36" t="s">
        <v>346</v>
      </c>
      <c r="H147" s="36"/>
      <c r="I147" s="39" t="s">
        <v>348</v>
      </c>
      <c r="J147" s="40" t="s">
        <v>348</v>
      </c>
      <c r="K147" s="40" t="s">
        <v>348</v>
      </c>
      <c r="L147" s="40" t="s">
        <v>348</v>
      </c>
      <c r="M147" s="40" t="s">
        <v>348</v>
      </c>
      <c r="N147" s="40" t="s">
        <v>348</v>
      </c>
      <c r="O147" s="40" t="s">
        <v>348</v>
      </c>
      <c r="P147" s="40" t="s">
        <v>348</v>
      </c>
      <c r="Q147" s="40" t="s">
        <v>348</v>
      </c>
      <c r="R147" s="41" t="s">
        <v>348</v>
      </c>
      <c r="S147" s="42" t="s">
        <v>348</v>
      </c>
      <c r="T147" s="40" t="s">
        <v>348</v>
      </c>
      <c r="U147" s="40" t="s">
        <v>348</v>
      </c>
      <c r="V147" s="40" t="s">
        <v>348</v>
      </c>
      <c r="W147" s="40" t="s">
        <v>348</v>
      </c>
      <c r="X147" s="40" t="s">
        <v>348</v>
      </c>
      <c r="Y147" s="40" t="s">
        <v>348</v>
      </c>
      <c r="Z147" s="40" t="s">
        <v>348</v>
      </c>
      <c r="AA147" s="40" t="s">
        <v>348</v>
      </c>
      <c r="AB147" s="41" t="s">
        <v>348</v>
      </c>
      <c r="AC147" s="42" t="s">
        <v>348</v>
      </c>
      <c r="AD147" s="40" t="s">
        <v>348</v>
      </c>
      <c r="AE147" s="40" t="s">
        <v>348</v>
      </c>
      <c r="AF147" s="40" t="s">
        <v>348</v>
      </c>
      <c r="AG147" s="40" t="s">
        <v>348</v>
      </c>
      <c r="AH147" s="40" t="s">
        <v>348</v>
      </c>
      <c r="AI147" s="40" t="s">
        <v>348</v>
      </c>
      <c r="AJ147" s="40" t="s">
        <v>348</v>
      </c>
      <c r="AK147" s="40" t="s">
        <v>348</v>
      </c>
      <c r="AL147" s="41" t="s">
        <v>348</v>
      </c>
      <c r="AM147" s="42" t="s">
        <v>348</v>
      </c>
      <c r="AN147" s="40" t="s">
        <v>348</v>
      </c>
      <c r="AO147" s="40" t="s">
        <v>348</v>
      </c>
      <c r="AP147" s="40" t="s">
        <v>348</v>
      </c>
      <c r="AQ147" s="40" t="s">
        <v>348</v>
      </c>
      <c r="AR147" s="40" t="s">
        <v>348</v>
      </c>
      <c r="AS147" s="40" t="s">
        <v>348</v>
      </c>
      <c r="AT147" s="40" t="s">
        <v>348</v>
      </c>
      <c r="AU147" s="40" t="s">
        <v>348</v>
      </c>
      <c r="AV147" s="41" t="s">
        <v>348</v>
      </c>
      <c r="AW147" s="42" t="s">
        <v>348</v>
      </c>
      <c r="AX147" s="40" t="s">
        <v>347</v>
      </c>
      <c r="AY147" s="40" t="s">
        <v>347</v>
      </c>
      <c r="AZ147" s="40" t="s">
        <v>347</v>
      </c>
      <c r="BA147" s="40" t="s">
        <v>347</v>
      </c>
      <c r="BB147" s="40" t="s">
        <v>347</v>
      </c>
      <c r="BC147" s="40" t="s">
        <v>347</v>
      </c>
      <c r="BD147" s="40" t="s">
        <v>348</v>
      </c>
      <c r="BE147" s="40" t="s">
        <v>348</v>
      </c>
      <c r="BF147" s="41" t="s">
        <v>348</v>
      </c>
      <c r="BG147" s="42" t="s">
        <v>348</v>
      </c>
      <c r="BH147" s="40" t="s">
        <v>348</v>
      </c>
      <c r="BI147" s="40" t="s">
        <v>348</v>
      </c>
      <c r="BJ147" s="40" t="s">
        <v>348</v>
      </c>
      <c r="BK147" s="40" t="s">
        <v>348</v>
      </c>
      <c r="BL147" s="40" t="s">
        <v>348</v>
      </c>
      <c r="BM147" s="40" t="s">
        <v>348</v>
      </c>
      <c r="BN147" s="40" t="s">
        <v>348</v>
      </c>
      <c r="BO147" s="40" t="s">
        <v>348</v>
      </c>
      <c r="BP147" s="41" t="s">
        <v>348</v>
      </c>
      <c r="BQ147" s="43" t="s">
        <v>348</v>
      </c>
      <c r="BR147" s="40" t="s">
        <v>348</v>
      </c>
      <c r="BS147" s="40" t="s">
        <v>348</v>
      </c>
      <c r="BT147" s="40" t="s">
        <v>348</v>
      </c>
      <c r="BU147" s="40" t="s">
        <v>348</v>
      </c>
      <c r="BV147" s="40" t="s">
        <v>348</v>
      </c>
      <c r="BW147" s="40" t="s">
        <v>348</v>
      </c>
      <c r="BX147" s="40" t="s">
        <v>348</v>
      </c>
      <c r="BY147" s="40" t="s">
        <v>348</v>
      </c>
      <c r="BZ147" s="41" t="s">
        <v>348</v>
      </c>
      <c r="CA147" s="42" t="s">
        <v>348</v>
      </c>
      <c r="CB147" s="40" t="s">
        <v>348</v>
      </c>
      <c r="CC147" s="40" t="s">
        <v>348</v>
      </c>
      <c r="CD147" s="40" t="s">
        <v>348</v>
      </c>
      <c r="CE147" s="40" t="s">
        <v>348</v>
      </c>
      <c r="CF147" s="40" t="s">
        <v>348</v>
      </c>
      <c r="CG147" s="40" t="s">
        <v>348</v>
      </c>
      <c r="CH147" s="40" t="s">
        <v>348</v>
      </c>
      <c r="CI147" s="40" t="s">
        <v>348</v>
      </c>
      <c r="CJ147" s="41" t="s">
        <v>348</v>
      </c>
      <c r="CK147" s="42" t="s">
        <v>348</v>
      </c>
      <c r="CL147" s="40" t="s">
        <v>348</v>
      </c>
      <c r="CM147" s="40" t="s">
        <v>348</v>
      </c>
      <c r="CN147" s="40" t="s">
        <v>348</v>
      </c>
      <c r="CO147" s="40" t="s">
        <v>348</v>
      </c>
      <c r="CP147" s="40" t="s">
        <v>348</v>
      </c>
      <c r="CQ147" s="40" t="s">
        <v>348</v>
      </c>
      <c r="CR147" s="40" t="s">
        <v>348</v>
      </c>
      <c r="CS147" s="40" t="s">
        <v>348</v>
      </c>
      <c r="CT147" s="44" t="s">
        <v>348</v>
      </c>
      <c r="CU147" s="32" t="s">
        <v>354</v>
      </c>
      <c r="CV147" s="47">
        <v>2</v>
      </c>
      <c r="CW147" s="47">
        <v>3</v>
      </c>
      <c r="CX147" s="47">
        <v>3</v>
      </c>
      <c r="CY147" s="55">
        <v>4</v>
      </c>
      <c r="CZ147" s="34" t="s">
        <v>354</v>
      </c>
      <c r="DA147" s="47">
        <f t="shared" si="95"/>
        <v>2</v>
      </c>
      <c r="DB147" s="47">
        <f t="shared" si="96"/>
        <v>6</v>
      </c>
      <c r="DC147" s="47">
        <f t="shared" si="97"/>
        <v>18</v>
      </c>
      <c r="DD147" s="179">
        <f t="shared" si="98"/>
        <v>72</v>
      </c>
      <c r="DE147" s="32">
        <v>30</v>
      </c>
      <c r="DF147" s="47">
        <v>50</v>
      </c>
      <c r="DG147" s="47">
        <v>90</v>
      </c>
      <c r="DH147" s="47">
        <v>150</v>
      </c>
      <c r="DI147" s="55">
        <v>450</v>
      </c>
      <c r="DJ147" s="174">
        <v>1</v>
      </c>
      <c r="DK147" s="49">
        <f t="shared" si="99"/>
        <v>0.83333333333333337</v>
      </c>
      <c r="DL147" s="49">
        <f t="shared" si="100"/>
        <v>0.5</v>
      </c>
      <c r="DM147" s="49">
        <f t="shared" si="101"/>
        <v>0.27777777777777779</v>
      </c>
      <c r="DN147" s="56">
        <f t="shared" si="102"/>
        <v>0.20833333333333334</v>
      </c>
      <c r="DO147" s="45" t="s">
        <v>376</v>
      </c>
      <c r="DP147" s="31"/>
      <c r="DQ147" s="46">
        <v>4</v>
      </c>
      <c r="DR147" s="32">
        <v>56</v>
      </c>
      <c r="DS147" s="47">
        <v>40</v>
      </c>
      <c r="DT147" s="47">
        <v>33</v>
      </c>
      <c r="DU147" s="47">
        <v>32</v>
      </c>
      <c r="DV147" s="47">
        <v>19</v>
      </c>
      <c r="DW147" s="47">
        <v>21</v>
      </c>
      <c r="DX147" s="47">
        <v>56</v>
      </c>
      <c r="DY147" s="47">
        <v>43</v>
      </c>
      <c r="DZ147" s="48">
        <f t="shared" si="103"/>
        <v>52</v>
      </c>
      <c r="EA147" s="32">
        <f>RANK(DR147,$DR$9:$DR$350,0)</f>
        <v>149</v>
      </c>
      <c r="EB147" s="47">
        <f>RANK(DS147,$DS$9:$DS$350,0)</f>
        <v>141</v>
      </c>
      <c r="EC147" s="47">
        <f>RANK(DT147,$DT$9:$DT$350,0)</f>
        <v>129</v>
      </c>
      <c r="ED147" s="47">
        <f>RANK(DU147,$DU$9:$DU$350,0)</f>
        <v>118</v>
      </c>
      <c r="EE147" s="47">
        <f>RANK(DV147,$DV$9:$DV$350,0)</f>
        <v>130</v>
      </c>
      <c r="EF147" s="47">
        <f>RANK(DW147,$DW$9:$DW$350,0)</f>
        <v>108</v>
      </c>
      <c r="EG147" s="47">
        <f>RANK(DX147,$DX$9:$DX$350,0)</f>
        <v>69</v>
      </c>
      <c r="EH147" s="47">
        <f>RANK(DY147,$DY$9:$DY$350,0)</f>
        <v>112</v>
      </c>
      <c r="EI147" s="48">
        <f>RANK(DZ147,$DZ$9:$DZ$350,0)</f>
        <v>169</v>
      </c>
      <c r="EJ147" s="32">
        <f>COUNTIFS($DR$9:$DR$350,"&gt;"&amp;DR147,$DO$9:$DO$350,DO147)+1</f>
        <v>28</v>
      </c>
      <c r="EK147" s="47">
        <f>COUNTIFS($DS$9:$DS$350,"&gt;"&amp;DS147,$DO$9:$DO$350,DO147)+1</f>
        <v>31</v>
      </c>
      <c r="EL147" s="47">
        <f>COUNTIFS($DT$9:$DT$350,"&gt;"&amp;DT147,$DO$9:$DO$350,DO147)+1</f>
        <v>35</v>
      </c>
      <c r="EM147" s="47">
        <f>COUNTIFS($DU$9:$DU$350,"&gt;"&amp;DU147,$DO$9:$DO$350,DO147)+1</f>
        <v>25</v>
      </c>
      <c r="EN147" s="47">
        <f>COUNTIFS($DV$9:$DV$350,"&gt;"&amp;DV147,$DO$9:$DO$350,DO147)+1</f>
        <v>30</v>
      </c>
      <c r="EO147" s="47">
        <f>COUNTIFS($DW$9:$DW$350,"&gt;"&amp;DW147,$DO$9:$DO$350,DO147)+1</f>
        <v>23</v>
      </c>
      <c r="EP147" s="47">
        <f>COUNTIFS($DX$9:$DX$350,"&gt;"&amp;DX147,$DO$9:$DO$350,DO147)+1</f>
        <v>34</v>
      </c>
      <c r="EQ147" s="47">
        <f>COUNTIFS($DY$9:$DY$350,"&gt;"&amp;DY147,$DO$9:$DO$350,DO147)+1</f>
        <v>37</v>
      </c>
      <c r="ER147" s="48">
        <f>COUNTIFS($DZ$9:$DZ$350,"&gt;"&amp;DZ147,$DO$9:$DO$350,DO147)+1</f>
        <v>35</v>
      </c>
      <c r="ES147" s="164">
        <f t="shared" si="104"/>
        <v>0.85</v>
      </c>
      <c r="ET147" s="165">
        <f t="shared" si="105"/>
        <v>0.61</v>
      </c>
      <c r="EU147" s="165">
        <f t="shared" si="106"/>
        <v>0.5</v>
      </c>
      <c r="EV147" s="165">
        <f t="shared" si="107"/>
        <v>0.48</v>
      </c>
      <c r="EW147" s="165">
        <f t="shared" si="108"/>
        <v>0.28999999999999998</v>
      </c>
      <c r="EX147" s="165">
        <f t="shared" si="109"/>
        <v>0.32</v>
      </c>
      <c r="EY147" s="165">
        <f t="shared" si="110"/>
        <v>0.85</v>
      </c>
      <c r="EZ147" s="165">
        <f t="shared" si="111"/>
        <v>0.65</v>
      </c>
      <c r="FA147" s="213">
        <f t="shared" si="112"/>
        <v>0.79</v>
      </c>
      <c r="FB147" s="164">
        <f>ROUND(((ES147-AVERAGE(ES$9:ES$350))/STDEVP(ES$9:ES$350)*10+50),2)</f>
        <v>45.15</v>
      </c>
      <c r="FC147" s="165">
        <f>ROUND(((ET147-AVERAGE(ET$9:ET$350))/STDEVP(ET$9:ET$350)*10+50),2)</f>
        <v>46.79</v>
      </c>
      <c r="FD147" s="165">
        <f>ROUND(((EU147-AVERAGE(EU$9:EU$350))/STDEVP(EU$9:EU$350)*10+50),2)</f>
        <v>46.88</v>
      </c>
      <c r="FE147" s="165">
        <f>ROUND(((EV147-AVERAGE(EV$9:EV$350))/STDEVP(EV$9:EV$350)*10+50),2)</f>
        <v>48.55</v>
      </c>
      <c r="FF147" s="165">
        <f>ROUND(((EW147-AVERAGE(EW$9:EW$350))/STDEVP(EW$9:EW$350)*10+50),2)</f>
        <v>46.42</v>
      </c>
      <c r="FG147" s="165">
        <f>ROUND(((EX147-AVERAGE(EX$9:EX$350))/STDEVP(EX$9:EX$350)*10+50),2)</f>
        <v>48.83</v>
      </c>
      <c r="FH147" s="165">
        <f>ROUND(((EY147-AVERAGE(EY$9:EY$350))/STDEVP(EY$9:EY$350)*10+50),2)</f>
        <v>56.3</v>
      </c>
      <c r="FI147" s="165">
        <f>ROUND(((EZ147-AVERAGE(EZ$9:EZ$350))/STDEVP(EZ$9:EZ$350)*10+50),2)</f>
        <v>50.48</v>
      </c>
      <c r="FJ147" s="166">
        <f>ROUND(((FA147-AVERAGE(FA$9:FA$350))/STDEVP(FA$9:FA$350)*10+50),2)</f>
        <v>43.42</v>
      </c>
      <c r="FK147" s="32">
        <f>RANK(FB147,$FB$9:$FB$350,0)</f>
        <v>227</v>
      </c>
      <c r="FL147" s="47">
        <f>RANK(FC147,$FC$9:$FC$350,0)</f>
        <v>176</v>
      </c>
      <c r="FM147" s="47">
        <f>RANK(FD147,$FD$9:$FD$350,0)</f>
        <v>182</v>
      </c>
      <c r="FN147" s="47">
        <f>RANK(FE147,$FE$9:$FE$350,0)</f>
        <v>159</v>
      </c>
      <c r="FO147" s="47">
        <f>RANK(FF147,$FF$9:$FF$350,0)</f>
        <v>155</v>
      </c>
      <c r="FP147" s="47">
        <f>RANK(FG147,$FG$9:$FG$350,0)</f>
        <v>120</v>
      </c>
      <c r="FQ147" s="47">
        <f>RANK(FH147,$FH$9:$FH$350,0)</f>
        <v>83</v>
      </c>
      <c r="FR147" s="47">
        <f>RANK(FI147,$FI$9:$FI$350,0)</f>
        <v>153</v>
      </c>
      <c r="FS147" s="48">
        <f>RANK(FJ147,$FJ$9:$FJ$350,0)</f>
        <v>226</v>
      </c>
      <c r="FT147" s="164">
        <f>ROUND(AVERAGEIF($DO$9:$DO$347,$DO147,$ES$9:$ES$347),2)</f>
        <v>0.95</v>
      </c>
      <c r="FU147" s="165">
        <f>ROUND(AVERAGEIF($DO$9:$DO$347,$DO147,$ET$9:$ET$347),2)</f>
        <v>0.69</v>
      </c>
      <c r="FV147" s="165">
        <f>ROUND(AVERAGEIF($DO$9:$DO$347,$DO147,$EU$9:$EU$347),2)</f>
        <v>0.66</v>
      </c>
      <c r="FW147" s="165">
        <f>ROUND(AVERAGEIF($DO$9:$DO$347,$DO147,$EV$9:$EV$347),2)</f>
        <v>0.52</v>
      </c>
      <c r="FX147" s="165">
        <f>ROUND(AVERAGEIF($DO$9:$DO$347,$DO147,$EW$9:$EW$347),2)</f>
        <v>0.32</v>
      </c>
      <c r="FY147" s="165">
        <f>ROUND(AVERAGEIF($DO$9:$DO$347,$DO147,$EX$9:$EX$347),2)</f>
        <v>0.34</v>
      </c>
      <c r="FZ147" s="165">
        <f>ROUND(AVERAGEIF($DO$9:$DO$347,$DO147,$EY$9:$EY$347),2)</f>
        <v>1.04</v>
      </c>
      <c r="GA147" s="165">
        <f>ROUND(AVERAGEIF($DO$9:$DO$347,$DO147,$EZ$9:$EZ$347),2)</f>
        <v>0.86</v>
      </c>
      <c r="GB147" s="166">
        <f>ROUND(AVERAGEIF($DO$9:$DO$347,$DO147,$FA$9:$FA$347),2)</f>
        <v>0.98</v>
      </c>
      <c r="GC147" s="239">
        <f t="shared" si="113"/>
        <v>-9.9999999999999978E-2</v>
      </c>
      <c r="GD147" s="243">
        <f t="shared" si="114"/>
        <v>-7.999999999999996E-2</v>
      </c>
      <c r="GE147" s="243">
        <f t="shared" si="115"/>
        <v>-0.16000000000000003</v>
      </c>
      <c r="GF147" s="243">
        <f t="shared" si="116"/>
        <v>-4.0000000000000036E-2</v>
      </c>
      <c r="GG147" s="243">
        <f t="shared" si="117"/>
        <v>-3.0000000000000027E-2</v>
      </c>
      <c r="GH147" s="243">
        <f t="shared" si="118"/>
        <v>-2.0000000000000018E-2</v>
      </c>
      <c r="GI147" s="243">
        <f t="shared" si="119"/>
        <v>-0.19000000000000006</v>
      </c>
      <c r="GJ147" s="243">
        <f t="shared" si="120"/>
        <v>-0.20999999999999996</v>
      </c>
      <c r="GK147" s="244">
        <f t="shared" si="121"/>
        <v>-0.18999999999999995</v>
      </c>
      <c r="GL147" s="238">
        <f>COUNTIFS($ES$9:$ES$350,"&gt;"&amp;ES147,$DO$9:$DO$350,$DO147)+1</f>
        <v>46</v>
      </c>
      <c r="GM147" s="240">
        <f>COUNTIFS($ET$9:$ET$350,"&gt;"&amp;ET147,$DO$9:$DO$350,$DO147)+1</f>
        <v>47</v>
      </c>
      <c r="GN147" s="240">
        <f>COUNTIFS($EU$9:$EU$350,"&gt;"&amp;EU147,$DO$9:$DO$350,$DO147)+1</f>
        <v>54</v>
      </c>
      <c r="GO147" s="240">
        <f>COUNTIFS($EV$9:$EV$350,"&gt;"&amp;EV147,$DO$9:$DO$350,$DO147)+1</f>
        <v>41</v>
      </c>
      <c r="GP147" s="240">
        <f>COUNTIFS($EW$9:$EW$350,"&gt;"&amp;EW147,$DO$9:$DO$350,$DO147)+1</f>
        <v>38</v>
      </c>
      <c r="GQ147" s="240">
        <f>COUNTIFS($EX$9:$EX$350,"&gt;"&amp;EX147,$DO$9:$DO$350,$DO147)+1</f>
        <v>32</v>
      </c>
      <c r="GR147" s="240">
        <f>COUNTIFS($EY$9:$EY$350,"&gt;"&amp;EY147,$DO$9:$DO$350,$DO147)+1</f>
        <v>50</v>
      </c>
      <c r="GS147" s="240">
        <f>COUNTIFS($EZ$9:$EZ$350,"&gt;"&amp;EZ147,$DO$9:$DO$350,$DO147)+1</f>
        <v>59</v>
      </c>
      <c r="GT147" s="241">
        <f>COUNTIFS($FA$9:$FA$350,"&gt;"&amp;FA147,$DO$9:$DO$350,$DO147)+1</f>
        <v>51</v>
      </c>
      <c r="GU147" s="167"/>
      <c r="GV147" s="49"/>
      <c r="GW147" s="49"/>
      <c r="GX147" s="49"/>
      <c r="GY147" s="49"/>
      <c r="GZ147" s="50"/>
      <c r="HA147" s="51"/>
      <c r="HB147" s="52"/>
      <c r="HC147" s="53"/>
      <c r="HD147" s="49"/>
      <c r="HE147" s="49"/>
      <c r="HF147" s="49"/>
      <c r="HG147" s="49"/>
      <c r="HH147" s="49"/>
      <c r="HI147" s="49"/>
      <c r="HJ147" s="144"/>
      <c r="HK147" s="51"/>
      <c r="HL147" s="49"/>
      <c r="HM147" s="49"/>
      <c r="HN147" s="49"/>
      <c r="HO147" s="49"/>
      <c r="HP147" s="49"/>
      <c r="HQ147" s="49"/>
      <c r="HR147" s="150"/>
      <c r="HS147" s="53"/>
      <c r="HT147" s="49"/>
      <c r="HU147" s="49"/>
      <c r="HV147" s="49"/>
      <c r="HW147" s="49"/>
      <c r="HX147" s="49"/>
      <c r="HY147" s="49"/>
      <c r="HZ147" s="144"/>
      <c r="IA147" s="51"/>
      <c r="IB147" s="49"/>
      <c r="IC147" s="49"/>
      <c r="ID147" s="49"/>
      <c r="IE147" s="49"/>
      <c r="IF147" s="49"/>
      <c r="IG147" s="49"/>
      <c r="IH147" s="49"/>
      <c r="II147" s="49"/>
      <c r="IJ147" s="49"/>
      <c r="IK147" s="49"/>
      <c r="IL147" s="49"/>
      <c r="IM147" s="150"/>
      <c r="IN147" s="51"/>
      <c r="IO147" s="49"/>
      <c r="IP147" s="49"/>
      <c r="IQ147" s="49"/>
      <c r="IR147" s="150"/>
      <c r="IS147" s="53"/>
      <c r="IT147" s="49"/>
      <c r="IU147" s="49"/>
      <c r="IV147" s="49"/>
      <c r="IW147" s="49"/>
      <c r="IX147" s="156"/>
      <c r="IY147" s="49"/>
      <c r="IZ147" s="49"/>
      <c r="JA147" s="49"/>
      <c r="JB147" s="49"/>
      <c r="JC147" s="49"/>
      <c r="JD147" s="49"/>
      <c r="JE147" s="49"/>
      <c r="JF147" s="49"/>
      <c r="JG147" s="156"/>
      <c r="JH147" s="49"/>
      <c r="JI147" s="49"/>
      <c r="JJ147" s="49"/>
      <c r="JK147" s="49"/>
      <c r="JL147" s="49"/>
      <c r="JM147" s="49"/>
      <c r="JN147" s="144"/>
      <c r="JO147" s="54"/>
      <c r="JP147" s="55"/>
      <c r="JQ147" s="51"/>
      <c r="JR147" s="49"/>
      <c r="JS147" s="47"/>
      <c r="JT147" s="47"/>
      <c r="JU147" s="47"/>
      <c r="JV147" s="245"/>
      <c r="JW147" s="53"/>
      <c r="JX147" s="49"/>
      <c r="JY147" s="49"/>
      <c r="JZ147" s="49"/>
      <c r="KA147" s="144"/>
      <c r="KB147" s="51"/>
      <c r="KC147" s="49"/>
      <c r="KD147" s="49"/>
      <c r="KE147" s="49"/>
      <c r="KF147" s="49"/>
      <c r="KG147" s="49"/>
      <c r="KH147" s="49"/>
      <c r="KI147" s="49"/>
      <c r="KJ147" s="150"/>
      <c r="KK147" s="53"/>
      <c r="KL147" s="49"/>
      <c r="KM147" s="49"/>
      <c r="KN147" s="49"/>
      <c r="KO147" s="49"/>
      <c r="KP147" s="49"/>
      <c r="KQ147" s="49"/>
      <c r="KR147" s="49"/>
      <c r="KS147" s="49"/>
      <c r="KT147" s="49"/>
      <c r="KU147" s="49"/>
      <c r="KV147" s="49"/>
      <c r="KW147" s="156"/>
      <c r="KX147" s="156"/>
      <c r="KY147" s="156"/>
      <c r="KZ147" s="49"/>
      <c r="LA147" s="49"/>
      <c r="LB147" s="49"/>
      <c r="LC147" s="49"/>
      <c r="LD147" s="49"/>
      <c r="LE147" s="156"/>
      <c r="LF147" s="49"/>
      <c r="LG147" s="49"/>
      <c r="LH147" s="49"/>
      <c r="LI147" s="49"/>
      <c r="LJ147" s="49"/>
      <c r="LK147" s="49"/>
      <c r="LL147" s="49"/>
      <c r="LM147" s="49"/>
      <c r="LN147" s="156"/>
      <c r="LO147" s="49"/>
      <c r="LP147" s="49"/>
      <c r="LQ147" s="49"/>
      <c r="LR147" s="49"/>
      <c r="LS147" s="49"/>
      <c r="LT147" s="49"/>
      <c r="LU147" s="56"/>
      <c r="LV147" s="35" t="s">
        <v>595</v>
      </c>
      <c r="LW147" s="36" t="s">
        <v>597</v>
      </c>
      <c r="LX147" s="203" t="s">
        <v>859</v>
      </c>
      <c r="LY147" s="204" t="s">
        <v>996</v>
      </c>
      <c r="LZ147" s="193"/>
      <c r="MA147" s="5" t="s">
        <v>1</v>
      </c>
    </row>
    <row r="148" spans="1:339" ht="17.25" customHeight="1" x14ac:dyDescent="0.15">
      <c r="A148" s="181">
        <v>140</v>
      </c>
      <c r="B148" s="242" t="s">
        <v>597</v>
      </c>
      <c r="C148" s="37"/>
      <c r="D148" s="37"/>
      <c r="E148" s="38" t="s">
        <v>345</v>
      </c>
      <c r="F148" s="36">
        <v>66</v>
      </c>
      <c r="G148" s="36" t="s">
        <v>365</v>
      </c>
      <c r="H148" s="36"/>
      <c r="I148" s="39" t="s">
        <v>348</v>
      </c>
      <c r="J148" s="40" t="s">
        <v>348</v>
      </c>
      <c r="K148" s="40" t="s">
        <v>348</v>
      </c>
      <c r="L148" s="40" t="s">
        <v>348</v>
      </c>
      <c r="M148" s="40" t="s">
        <v>348</v>
      </c>
      <c r="N148" s="40" t="s">
        <v>348</v>
      </c>
      <c r="O148" s="40" t="s">
        <v>348</v>
      </c>
      <c r="P148" s="40" t="s">
        <v>348</v>
      </c>
      <c r="Q148" s="40" t="s">
        <v>348</v>
      </c>
      <c r="R148" s="41" t="s">
        <v>348</v>
      </c>
      <c r="S148" s="42" t="s">
        <v>348</v>
      </c>
      <c r="T148" s="40" t="s">
        <v>348</v>
      </c>
      <c r="U148" s="40" t="s">
        <v>348</v>
      </c>
      <c r="V148" s="40" t="s">
        <v>348</v>
      </c>
      <c r="W148" s="40" t="s">
        <v>348</v>
      </c>
      <c r="X148" s="40" t="s">
        <v>348</v>
      </c>
      <c r="Y148" s="40" t="s">
        <v>348</v>
      </c>
      <c r="Z148" s="40" t="s">
        <v>348</v>
      </c>
      <c r="AA148" s="40" t="s">
        <v>348</v>
      </c>
      <c r="AB148" s="41" t="s">
        <v>348</v>
      </c>
      <c r="AC148" s="42" t="s">
        <v>348</v>
      </c>
      <c r="AD148" s="40" t="s">
        <v>348</v>
      </c>
      <c r="AE148" s="40" t="s">
        <v>348</v>
      </c>
      <c r="AF148" s="40" t="s">
        <v>348</v>
      </c>
      <c r="AG148" s="40" t="s">
        <v>348</v>
      </c>
      <c r="AH148" s="40" t="s">
        <v>348</v>
      </c>
      <c r="AI148" s="40" t="s">
        <v>348</v>
      </c>
      <c r="AJ148" s="40" t="s">
        <v>348</v>
      </c>
      <c r="AK148" s="40" t="s">
        <v>348</v>
      </c>
      <c r="AL148" s="41" t="s">
        <v>348</v>
      </c>
      <c r="AM148" s="42" t="s">
        <v>348</v>
      </c>
      <c r="AN148" s="40" t="s">
        <v>348</v>
      </c>
      <c r="AO148" s="40" t="s">
        <v>348</v>
      </c>
      <c r="AP148" s="40" t="s">
        <v>348</v>
      </c>
      <c r="AQ148" s="40" t="s">
        <v>348</v>
      </c>
      <c r="AR148" s="40" t="s">
        <v>348</v>
      </c>
      <c r="AS148" s="40" t="s">
        <v>348</v>
      </c>
      <c r="AT148" s="40" t="s">
        <v>348</v>
      </c>
      <c r="AU148" s="40" t="s">
        <v>348</v>
      </c>
      <c r="AV148" s="41" t="s">
        <v>348</v>
      </c>
      <c r="AW148" s="42" t="s">
        <v>348</v>
      </c>
      <c r="AX148" s="40" t="s">
        <v>347</v>
      </c>
      <c r="AY148" s="40" t="s">
        <v>347</v>
      </c>
      <c r="AZ148" s="40" t="s">
        <v>347</v>
      </c>
      <c r="BA148" s="40" t="s">
        <v>347</v>
      </c>
      <c r="BB148" s="40" t="s">
        <v>347</v>
      </c>
      <c r="BC148" s="40" t="s">
        <v>347</v>
      </c>
      <c r="BD148" s="40" t="s">
        <v>348</v>
      </c>
      <c r="BE148" s="40" t="s">
        <v>348</v>
      </c>
      <c r="BF148" s="41" t="s">
        <v>348</v>
      </c>
      <c r="BG148" s="42" t="s">
        <v>348</v>
      </c>
      <c r="BH148" s="40" t="s">
        <v>348</v>
      </c>
      <c r="BI148" s="40" t="s">
        <v>348</v>
      </c>
      <c r="BJ148" s="40" t="s">
        <v>348</v>
      </c>
      <c r="BK148" s="40" t="s">
        <v>348</v>
      </c>
      <c r="BL148" s="40" t="s">
        <v>348</v>
      </c>
      <c r="BM148" s="40" t="s">
        <v>348</v>
      </c>
      <c r="BN148" s="40" t="s">
        <v>348</v>
      </c>
      <c r="BO148" s="40" t="s">
        <v>348</v>
      </c>
      <c r="BP148" s="41" t="s">
        <v>348</v>
      </c>
      <c r="BQ148" s="43" t="s">
        <v>348</v>
      </c>
      <c r="BR148" s="40" t="s">
        <v>348</v>
      </c>
      <c r="BS148" s="40" t="s">
        <v>348</v>
      </c>
      <c r="BT148" s="40" t="s">
        <v>348</v>
      </c>
      <c r="BU148" s="40" t="s">
        <v>348</v>
      </c>
      <c r="BV148" s="40" t="s">
        <v>348</v>
      </c>
      <c r="BW148" s="40" t="s">
        <v>348</v>
      </c>
      <c r="BX148" s="40" t="s">
        <v>348</v>
      </c>
      <c r="BY148" s="40" t="s">
        <v>348</v>
      </c>
      <c r="BZ148" s="41" t="s">
        <v>348</v>
      </c>
      <c r="CA148" s="42" t="s">
        <v>348</v>
      </c>
      <c r="CB148" s="40" t="s">
        <v>348</v>
      </c>
      <c r="CC148" s="40" t="s">
        <v>348</v>
      </c>
      <c r="CD148" s="40" t="s">
        <v>348</v>
      </c>
      <c r="CE148" s="40" t="s">
        <v>348</v>
      </c>
      <c r="CF148" s="40" t="s">
        <v>348</v>
      </c>
      <c r="CG148" s="40" t="s">
        <v>348</v>
      </c>
      <c r="CH148" s="40" t="s">
        <v>348</v>
      </c>
      <c r="CI148" s="40" t="s">
        <v>348</v>
      </c>
      <c r="CJ148" s="41" t="s">
        <v>348</v>
      </c>
      <c r="CK148" s="42" t="s">
        <v>348</v>
      </c>
      <c r="CL148" s="40" t="s">
        <v>348</v>
      </c>
      <c r="CM148" s="40" t="s">
        <v>348</v>
      </c>
      <c r="CN148" s="40" t="s">
        <v>348</v>
      </c>
      <c r="CO148" s="40" t="s">
        <v>348</v>
      </c>
      <c r="CP148" s="40" t="s">
        <v>348</v>
      </c>
      <c r="CQ148" s="40" t="s">
        <v>348</v>
      </c>
      <c r="CR148" s="40" t="s">
        <v>348</v>
      </c>
      <c r="CS148" s="40" t="s">
        <v>348</v>
      </c>
      <c r="CT148" s="44" t="s">
        <v>348</v>
      </c>
      <c r="CU148" s="32" t="s">
        <v>354</v>
      </c>
      <c r="CV148" s="47">
        <v>2</v>
      </c>
      <c r="CW148" s="47">
        <v>3</v>
      </c>
      <c r="CX148" s="47">
        <v>3</v>
      </c>
      <c r="CY148" s="55">
        <v>4</v>
      </c>
      <c r="CZ148" s="34" t="s">
        <v>354</v>
      </c>
      <c r="DA148" s="47">
        <f t="shared" si="95"/>
        <v>2</v>
      </c>
      <c r="DB148" s="47">
        <f t="shared" si="96"/>
        <v>6</v>
      </c>
      <c r="DC148" s="47">
        <f t="shared" si="97"/>
        <v>18</v>
      </c>
      <c r="DD148" s="179">
        <f t="shared" si="98"/>
        <v>72</v>
      </c>
      <c r="DE148" s="32">
        <v>100</v>
      </c>
      <c r="DF148" s="47">
        <v>150</v>
      </c>
      <c r="DG148" s="47">
        <v>300</v>
      </c>
      <c r="DH148" s="47">
        <v>500</v>
      </c>
      <c r="DI148" s="55">
        <v>1500</v>
      </c>
      <c r="DJ148" s="174">
        <v>1</v>
      </c>
      <c r="DK148" s="49">
        <f t="shared" si="99"/>
        <v>0.75</v>
      </c>
      <c r="DL148" s="49">
        <f t="shared" si="100"/>
        <v>0.5</v>
      </c>
      <c r="DM148" s="49">
        <f t="shared" si="101"/>
        <v>0.27777777777777779</v>
      </c>
      <c r="DN148" s="56">
        <f t="shared" si="102"/>
        <v>0.20833333333333331</v>
      </c>
      <c r="DO148" s="45" t="s">
        <v>363</v>
      </c>
      <c r="DP148" s="31" t="s">
        <v>86</v>
      </c>
      <c r="DQ148" s="46">
        <v>4</v>
      </c>
      <c r="DR148" s="32">
        <v>60</v>
      </c>
      <c r="DS148" s="47">
        <v>60</v>
      </c>
      <c r="DT148" s="47">
        <v>29</v>
      </c>
      <c r="DU148" s="47">
        <v>32</v>
      </c>
      <c r="DV148" s="47">
        <v>21</v>
      </c>
      <c r="DW148" s="47">
        <v>46</v>
      </c>
      <c r="DX148" s="47">
        <v>30</v>
      </c>
      <c r="DY148" s="47">
        <v>27</v>
      </c>
      <c r="DZ148" s="48">
        <f t="shared" si="103"/>
        <v>50</v>
      </c>
      <c r="EA148" s="32">
        <f>RANK(DR148,$DR$9:$DR$350,0)</f>
        <v>130</v>
      </c>
      <c r="EB148" s="47">
        <f>RANK(DS148,$DS$9:$DS$350,0)</f>
        <v>63</v>
      </c>
      <c r="EC148" s="47">
        <f>RANK(DT148,$DT$9:$DT$350,0)</f>
        <v>151</v>
      </c>
      <c r="ED148" s="47">
        <f>RANK(DU148,$DU$9:$DU$350,0)</f>
        <v>118</v>
      </c>
      <c r="EE148" s="47">
        <f>RANK(DV148,$DV$9:$DV$350,0)</f>
        <v>113</v>
      </c>
      <c r="EF148" s="47">
        <f>RANK(DW148,$DW$9:$DW$350,0)</f>
        <v>29</v>
      </c>
      <c r="EG148" s="47">
        <f>RANK(DX148,$DX$9:$DX$350,0)</f>
        <v>166</v>
      </c>
      <c r="EH148" s="47">
        <f>RANK(DY148,$DY$9:$DY$350,0)</f>
        <v>186</v>
      </c>
      <c r="EI148" s="48">
        <f>RANK(DZ148,$DZ$9:$DZ$350,0)</f>
        <v>175</v>
      </c>
      <c r="EJ148" s="32">
        <f>COUNTIFS($DR$9:$DR$350,"&gt;"&amp;DR148,$DO$9:$DO$350,DO148)+1</f>
        <v>22</v>
      </c>
      <c r="EK148" s="47">
        <f>COUNTIFS($DS$9:$DS$350,"&gt;"&amp;DS148,$DO$9:$DO$350,DO148)+1</f>
        <v>35</v>
      </c>
      <c r="EL148" s="47">
        <f>COUNTIFS($DT$9:$DT$350,"&gt;"&amp;DT148,$DO$9:$DO$350,DO148)+1</f>
        <v>8</v>
      </c>
      <c r="EM148" s="47">
        <f>COUNTIFS($DU$9:$DU$350,"&gt;"&amp;DU148,$DO$9:$DO$350,DO148)+1</f>
        <v>18</v>
      </c>
      <c r="EN148" s="47">
        <f>COUNTIFS($DV$9:$DV$350,"&gt;"&amp;DV148,$DO$9:$DO$350,DO148)+1</f>
        <v>55</v>
      </c>
      <c r="EO148" s="47">
        <f>COUNTIFS($DW$9:$DW$350,"&gt;"&amp;DW148,$DO$9:$DO$350,DO148)+1</f>
        <v>2</v>
      </c>
      <c r="EP148" s="47">
        <f>COUNTIFS($DX$9:$DX$350,"&gt;"&amp;DX148,$DO$9:$DO$350,DO148)+1</f>
        <v>40</v>
      </c>
      <c r="EQ148" s="47">
        <f>COUNTIFS($DY$9:$DY$350,"&gt;"&amp;DY148,$DO$9:$DO$350,DO148)+1</f>
        <v>46</v>
      </c>
      <c r="ER148" s="48">
        <f>COUNTIFS($DZ$9:$DZ$350,"&gt;"&amp;DZ148,$DO$9:$DO$350,DO148)+1</f>
        <v>45</v>
      </c>
      <c r="ES148" s="164">
        <f t="shared" si="104"/>
        <v>0.91</v>
      </c>
      <c r="ET148" s="165">
        <f t="shared" si="105"/>
        <v>0.91</v>
      </c>
      <c r="EU148" s="165">
        <f t="shared" si="106"/>
        <v>0.44</v>
      </c>
      <c r="EV148" s="165">
        <f t="shared" si="107"/>
        <v>0.48</v>
      </c>
      <c r="EW148" s="165">
        <f t="shared" si="108"/>
        <v>0.32</v>
      </c>
      <c r="EX148" s="165">
        <f t="shared" si="109"/>
        <v>0.7</v>
      </c>
      <c r="EY148" s="165">
        <f t="shared" si="110"/>
        <v>0.45</v>
      </c>
      <c r="EZ148" s="165">
        <f t="shared" si="111"/>
        <v>0.41</v>
      </c>
      <c r="FA148" s="213">
        <f t="shared" si="112"/>
        <v>0.76</v>
      </c>
      <c r="FB148" s="164">
        <f>ROUND(((ES148-AVERAGE(ES$9:ES$350))/STDEVP(ES$9:ES$350)*10+50),2)</f>
        <v>47.36</v>
      </c>
      <c r="FC148" s="165">
        <f>ROUND(((ET148-AVERAGE(ET$9:ET$350))/STDEVP(ET$9:ET$350)*10+50),2)</f>
        <v>55.17</v>
      </c>
      <c r="FD148" s="165">
        <f>ROUND(((EU148-AVERAGE(EU$9:EU$350))/STDEVP(EU$9:EU$350)*10+50),2)</f>
        <v>44.54</v>
      </c>
      <c r="FE148" s="165">
        <f>ROUND(((EV148-AVERAGE(EV$9:EV$350))/STDEVP(EV$9:EV$350)*10+50),2)</f>
        <v>48.55</v>
      </c>
      <c r="FF148" s="165">
        <f>ROUND(((EW148-AVERAGE(EW$9:EW$350))/STDEVP(EW$9:EW$350)*10+50),2)</f>
        <v>47.44</v>
      </c>
      <c r="FG148" s="165">
        <f>ROUND(((EX148-AVERAGE(EX$9:EX$350))/STDEVP(EX$9:EX$350)*10+50),2)</f>
        <v>62.3</v>
      </c>
      <c r="FH148" s="165">
        <f>ROUND(((EY148-AVERAGE(EY$9:EY$350))/STDEVP(EY$9:EY$350)*10+50),2)</f>
        <v>44.27</v>
      </c>
      <c r="FI148" s="165">
        <f>ROUND(((EZ148-AVERAGE(EZ$9:EZ$350))/STDEVP(EZ$9:EZ$350)*10+50),2)</f>
        <v>43.29</v>
      </c>
      <c r="FJ148" s="166">
        <f>ROUND(((FA148-AVERAGE(FA$9:FA$350))/STDEVP(FA$9:FA$350)*10+50),2)</f>
        <v>42.36</v>
      </c>
      <c r="FK148" s="32">
        <f>RANK(FB148,$FB$9:$FB$350,0)</f>
        <v>190</v>
      </c>
      <c r="FL148" s="47">
        <f>RANK(FC148,$FC$9:$FC$350,0)</f>
        <v>98</v>
      </c>
      <c r="FM148" s="47">
        <f>RANK(FD148,$FD$9:$FD$350,0)</f>
        <v>213</v>
      </c>
      <c r="FN148" s="47">
        <f>RANK(FE148,$FE$9:$FE$350,0)</f>
        <v>159</v>
      </c>
      <c r="FO148" s="47">
        <f>RANK(FF148,$FF$9:$FF$350,0)</f>
        <v>131</v>
      </c>
      <c r="FP148" s="47">
        <f>RANK(FG148,$FG$9:$FG$350,0)</f>
        <v>39</v>
      </c>
      <c r="FQ148" s="47">
        <f>RANK(FH148,$FH$9:$FH$350,0)</f>
        <v>211</v>
      </c>
      <c r="FR148" s="47">
        <f>RANK(FI148,$FI$9:$FI$350,0)</f>
        <v>235</v>
      </c>
      <c r="FS148" s="48">
        <f>RANK(FJ148,$FJ$9:$FJ$350,0)</f>
        <v>246</v>
      </c>
      <c r="FT148" s="164">
        <f>ROUND(AVERAGEIF($DO$9:$DO$347,$DO148,$ES$9:$ES$347),2)</f>
        <v>0.89</v>
      </c>
      <c r="FU148" s="165">
        <f>ROUND(AVERAGEIF($DO$9:$DO$347,$DO148,$ET$9:$ET$347),2)</f>
        <v>1.1499999999999999</v>
      </c>
      <c r="FV148" s="165">
        <f>ROUND(AVERAGEIF($DO$9:$DO$347,$DO148,$EU$9:$EU$347),2)</f>
        <v>0.32</v>
      </c>
      <c r="FW148" s="165">
        <f>ROUND(AVERAGEIF($DO$9:$DO$347,$DO148,$EV$9:$EV$347),2)</f>
        <v>0.41</v>
      </c>
      <c r="FX148" s="165">
        <f>ROUND(AVERAGEIF($DO$9:$DO$347,$DO148,$EW$9:$EW$347),2)</f>
        <v>0.86</v>
      </c>
      <c r="FY148" s="165">
        <f>ROUND(AVERAGEIF($DO$9:$DO$347,$DO148,$EX$9:$EX$347),2)</f>
        <v>0.3</v>
      </c>
      <c r="FZ148" s="165">
        <f>ROUND(AVERAGEIF($DO$9:$DO$347,$DO148,$EY$9:$EY$347),2)</f>
        <v>0.66</v>
      </c>
      <c r="GA148" s="165">
        <f>ROUND(AVERAGEIF($DO$9:$DO$347,$DO148,$EZ$9:$EZ$347),2)</f>
        <v>0.74</v>
      </c>
      <c r="GB148" s="166">
        <f>ROUND(AVERAGEIF($DO$9:$DO$347,$DO148,$FA$9:$FA$347),2)</f>
        <v>1.18</v>
      </c>
      <c r="GC148" s="239">
        <f t="shared" si="113"/>
        <v>2.0000000000000018E-2</v>
      </c>
      <c r="GD148" s="243">
        <f t="shared" si="114"/>
        <v>-0.23999999999999988</v>
      </c>
      <c r="GE148" s="243">
        <f t="shared" si="115"/>
        <v>0.12</v>
      </c>
      <c r="GF148" s="243">
        <f t="shared" si="116"/>
        <v>7.0000000000000007E-2</v>
      </c>
      <c r="GG148" s="243">
        <f t="shared" si="117"/>
        <v>-0.54</v>
      </c>
      <c r="GH148" s="243">
        <f t="shared" si="118"/>
        <v>0.39999999999999997</v>
      </c>
      <c r="GI148" s="243">
        <f t="shared" si="119"/>
        <v>-0.21000000000000002</v>
      </c>
      <c r="GJ148" s="243">
        <f t="shared" si="120"/>
        <v>-0.33</v>
      </c>
      <c r="GK148" s="244">
        <f t="shared" si="121"/>
        <v>-0.41999999999999993</v>
      </c>
      <c r="GL148" s="238">
        <f>COUNTIFS($ES$9:$ES$350,"&gt;"&amp;ES148,$DO$9:$DO$350,$DO148)+1</f>
        <v>28</v>
      </c>
      <c r="GM148" s="240">
        <f>COUNTIFS($ET$9:$ET$350,"&gt;"&amp;ET148,$DO$9:$DO$350,$DO148)+1</f>
        <v>55</v>
      </c>
      <c r="GN148" s="240">
        <f>COUNTIFS($EU$9:$EU$350,"&gt;"&amp;EU148,$DO$9:$DO$350,$DO148)+1</f>
        <v>9</v>
      </c>
      <c r="GO148" s="240">
        <f>COUNTIFS($EV$9:$EV$350,"&gt;"&amp;EV148,$DO$9:$DO$350,$DO148)+1</f>
        <v>18</v>
      </c>
      <c r="GP148" s="240">
        <f>COUNTIFS($EW$9:$EW$350,"&gt;"&amp;EW148,$DO$9:$DO$350,$DO148)+1</f>
        <v>66</v>
      </c>
      <c r="GQ148" s="240">
        <f>COUNTIFS($EX$9:$EX$350,"&gt;"&amp;EX148,$DO$9:$DO$350,$DO148)+1</f>
        <v>2</v>
      </c>
      <c r="GR148" s="240">
        <f>COUNTIFS($EY$9:$EY$350,"&gt;"&amp;EY148,$DO$9:$DO$350,$DO148)+1</f>
        <v>59</v>
      </c>
      <c r="GS148" s="240">
        <f>COUNTIFS($EZ$9:$EZ$350,"&gt;"&amp;EZ148,$DO$9:$DO$350,$DO148)+1</f>
        <v>67</v>
      </c>
      <c r="GT148" s="241">
        <f>COUNTIFS($FA$9:$FA$350,"&gt;"&amp;FA148,$DO$9:$DO$350,$DO148)+1</f>
        <v>65</v>
      </c>
      <c r="GU148" s="167"/>
      <c r="GV148" s="49"/>
      <c r="GW148" s="49"/>
      <c r="GX148" s="49"/>
      <c r="GY148" s="49"/>
      <c r="GZ148" s="50"/>
      <c r="HA148" s="51"/>
      <c r="HB148" s="52"/>
      <c r="HC148" s="53"/>
      <c r="HD148" s="49"/>
      <c r="HE148" s="49"/>
      <c r="HF148" s="49"/>
      <c r="HG148" s="49"/>
      <c r="HH148" s="49"/>
      <c r="HI148" s="49"/>
      <c r="HJ148" s="144"/>
      <c r="HK148" s="51"/>
      <c r="HL148" s="49"/>
      <c r="HM148" s="49"/>
      <c r="HN148" s="49"/>
      <c r="HO148" s="49"/>
      <c r="HP148" s="49"/>
      <c r="HQ148" s="49"/>
      <c r="HR148" s="150"/>
      <c r="HS148" s="53"/>
      <c r="HT148" s="49"/>
      <c r="HU148" s="49"/>
      <c r="HV148" s="49"/>
      <c r="HW148" s="49"/>
      <c r="HX148" s="49"/>
      <c r="HY148" s="49"/>
      <c r="HZ148" s="144"/>
      <c r="IA148" s="51"/>
      <c r="IB148" s="49"/>
      <c r="IC148" s="49"/>
      <c r="ID148" s="49"/>
      <c r="IE148" s="49"/>
      <c r="IF148" s="49"/>
      <c r="IG148" s="49"/>
      <c r="IH148" s="49"/>
      <c r="II148" s="49"/>
      <c r="IJ148" s="49"/>
      <c r="IK148" s="49"/>
      <c r="IL148" s="49"/>
      <c r="IM148" s="150"/>
      <c r="IN148" s="51"/>
      <c r="IO148" s="49"/>
      <c r="IP148" s="49"/>
      <c r="IQ148" s="49"/>
      <c r="IR148" s="150"/>
      <c r="IS148" s="53"/>
      <c r="IT148" s="49"/>
      <c r="IU148" s="49"/>
      <c r="IV148" s="49"/>
      <c r="IW148" s="49"/>
      <c r="IX148" s="156"/>
      <c r="IY148" s="49"/>
      <c r="IZ148" s="49"/>
      <c r="JA148" s="49"/>
      <c r="JB148" s="49"/>
      <c r="JC148" s="49"/>
      <c r="JD148" s="49"/>
      <c r="JE148" s="49"/>
      <c r="JF148" s="49"/>
      <c r="JG148" s="156"/>
      <c r="JH148" s="49"/>
      <c r="JI148" s="49"/>
      <c r="JJ148" s="49"/>
      <c r="JK148" s="49"/>
      <c r="JL148" s="49"/>
      <c r="JM148" s="49"/>
      <c r="JN148" s="144"/>
      <c r="JO148" s="54"/>
      <c r="JP148" s="55"/>
      <c r="JQ148" s="51"/>
      <c r="JR148" s="49"/>
      <c r="JS148" s="47"/>
      <c r="JT148" s="47"/>
      <c r="JU148" s="47"/>
      <c r="JV148" s="245"/>
      <c r="JW148" s="53"/>
      <c r="JX148" s="49"/>
      <c r="JY148" s="49"/>
      <c r="JZ148" s="49"/>
      <c r="KA148" s="144"/>
      <c r="KB148" s="51"/>
      <c r="KC148" s="49"/>
      <c r="KD148" s="49"/>
      <c r="KE148" s="49"/>
      <c r="KF148" s="49"/>
      <c r="KG148" s="49"/>
      <c r="KH148" s="49"/>
      <c r="KI148" s="49"/>
      <c r="KJ148" s="150"/>
      <c r="KK148" s="53"/>
      <c r="KL148" s="49"/>
      <c r="KM148" s="49"/>
      <c r="KN148" s="49"/>
      <c r="KO148" s="49"/>
      <c r="KP148" s="49"/>
      <c r="KQ148" s="49"/>
      <c r="KR148" s="49"/>
      <c r="KS148" s="49"/>
      <c r="KT148" s="49"/>
      <c r="KU148" s="49"/>
      <c r="KV148" s="49"/>
      <c r="KW148" s="156"/>
      <c r="KX148" s="156"/>
      <c r="KY148" s="156"/>
      <c r="KZ148" s="49"/>
      <c r="LA148" s="49"/>
      <c r="LB148" s="49"/>
      <c r="LC148" s="49"/>
      <c r="LD148" s="49"/>
      <c r="LE148" s="156"/>
      <c r="LF148" s="49"/>
      <c r="LG148" s="49"/>
      <c r="LH148" s="49"/>
      <c r="LI148" s="49"/>
      <c r="LJ148" s="49"/>
      <c r="LK148" s="49">
        <v>0.03</v>
      </c>
      <c r="LL148" s="49"/>
      <c r="LM148" s="49"/>
      <c r="LN148" s="156"/>
      <c r="LO148" s="49"/>
      <c r="LP148" s="49"/>
      <c r="LQ148" s="49"/>
      <c r="LR148" s="49"/>
      <c r="LS148" s="49"/>
      <c r="LT148" s="49"/>
      <c r="LU148" s="56"/>
      <c r="LV148" s="35" t="s">
        <v>596</v>
      </c>
      <c r="LW148" s="36" t="s">
        <v>598</v>
      </c>
      <c r="LX148" s="203"/>
      <c r="LY148" s="204"/>
      <c r="LZ148" s="193"/>
      <c r="MA148" s="5" t="s">
        <v>1</v>
      </c>
    </row>
    <row r="149" spans="1:339" ht="17.25" customHeight="1" x14ac:dyDescent="0.15">
      <c r="A149" s="181">
        <v>141</v>
      </c>
      <c r="B149" s="242" t="s">
        <v>598</v>
      </c>
      <c r="C149" s="37"/>
      <c r="D149" s="37"/>
      <c r="E149" s="38" t="s">
        <v>345</v>
      </c>
      <c r="F149" s="36">
        <v>66</v>
      </c>
      <c r="G149" s="36" t="s">
        <v>373</v>
      </c>
      <c r="H149" s="36" t="s">
        <v>389</v>
      </c>
      <c r="I149" s="39" t="s">
        <v>348</v>
      </c>
      <c r="J149" s="40" t="s">
        <v>348</v>
      </c>
      <c r="K149" s="40" t="s">
        <v>348</v>
      </c>
      <c r="L149" s="40" t="s">
        <v>348</v>
      </c>
      <c r="M149" s="40" t="s">
        <v>348</v>
      </c>
      <c r="N149" s="40" t="s">
        <v>348</v>
      </c>
      <c r="O149" s="40" t="s">
        <v>348</v>
      </c>
      <c r="P149" s="40" t="s">
        <v>348</v>
      </c>
      <c r="Q149" s="40" t="s">
        <v>348</v>
      </c>
      <c r="R149" s="41" t="s">
        <v>348</v>
      </c>
      <c r="S149" s="42" t="s">
        <v>348</v>
      </c>
      <c r="T149" s="40" t="s">
        <v>348</v>
      </c>
      <c r="U149" s="40" t="s">
        <v>348</v>
      </c>
      <c r="V149" s="40" t="s">
        <v>348</v>
      </c>
      <c r="W149" s="40" t="s">
        <v>348</v>
      </c>
      <c r="X149" s="40" t="s">
        <v>348</v>
      </c>
      <c r="Y149" s="40" t="s">
        <v>348</v>
      </c>
      <c r="Z149" s="40" t="s">
        <v>348</v>
      </c>
      <c r="AA149" s="40" t="s">
        <v>348</v>
      </c>
      <c r="AB149" s="41" t="s">
        <v>348</v>
      </c>
      <c r="AC149" s="42" t="s">
        <v>348</v>
      </c>
      <c r="AD149" s="40" t="s">
        <v>348</v>
      </c>
      <c r="AE149" s="40" t="s">
        <v>348</v>
      </c>
      <c r="AF149" s="40" t="s">
        <v>348</v>
      </c>
      <c r="AG149" s="40" t="s">
        <v>348</v>
      </c>
      <c r="AH149" s="40" t="s">
        <v>348</v>
      </c>
      <c r="AI149" s="40" t="s">
        <v>348</v>
      </c>
      <c r="AJ149" s="40" t="s">
        <v>348</v>
      </c>
      <c r="AK149" s="40" t="s">
        <v>348</v>
      </c>
      <c r="AL149" s="41" t="s">
        <v>348</v>
      </c>
      <c r="AM149" s="42" t="s">
        <v>348</v>
      </c>
      <c r="AN149" s="40" t="s">
        <v>348</v>
      </c>
      <c r="AO149" s="40" t="s">
        <v>348</v>
      </c>
      <c r="AP149" s="40" t="s">
        <v>348</v>
      </c>
      <c r="AQ149" s="40" t="s">
        <v>348</v>
      </c>
      <c r="AR149" s="40" t="s">
        <v>348</v>
      </c>
      <c r="AS149" s="40" t="s">
        <v>348</v>
      </c>
      <c r="AT149" s="40" t="s">
        <v>348</v>
      </c>
      <c r="AU149" s="40" t="s">
        <v>348</v>
      </c>
      <c r="AV149" s="41" t="s">
        <v>348</v>
      </c>
      <c r="AW149" s="42" t="s">
        <v>348</v>
      </c>
      <c r="AX149" s="40" t="s">
        <v>347</v>
      </c>
      <c r="AY149" s="40" t="s">
        <v>347</v>
      </c>
      <c r="AZ149" s="40" t="s">
        <v>347</v>
      </c>
      <c r="BA149" s="40" t="s">
        <v>347</v>
      </c>
      <c r="BB149" s="40" t="s">
        <v>347</v>
      </c>
      <c r="BC149" s="40" t="s">
        <v>347</v>
      </c>
      <c r="BD149" s="40" t="s">
        <v>347</v>
      </c>
      <c r="BE149" s="40" t="s">
        <v>347</v>
      </c>
      <c r="BF149" s="41" t="s">
        <v>347</v>
      </c>
      <c r="BG149" s="42" t="s">
        <v>347</v>
      </c>
      <c r="BH149" s="40" t="s">
        <v>347</v>
      </c>
      <c r="BI149" s="40" t="s">
        <v>347</v>
      </c>
      <c r="BJ149" s="40" t="s">
        <v>347</v>
      </c>
      <c r="BK149" s="40" t="s">
        <v>348</v>
      </c>
      <c r="BL149" s="40" t="s">
        <v>348</v>
      </c>
      <c r="BM149" s="40" t="s">
        <v>348</v>
      </c>
      <c r="BN149" s="40" t="s">
        <v>348</v>
      </c>
      <c r="BO149" s="40" t="s">
        <v>348</v>
      </c>
      <c r="BP149" s="41" t="s">
        <v>348</v>
      </c>
      <c r="BQ149" s="43" t="s">
        <v>348</v>
      </c>
      <c r="BR149" s="40" t="s">
        <v>348</v>
      </c>
      <c r="BS149" s="40" t="s">
        <v>348</v>
      </c>
      <c r="BT149" s="40" t="s">
        <v>348</v>
      </c>
      <c r="BU149" s="40" t="s">
        <v>348</v>
      </c>
      <c r="BV149" s="40" t="s">
        <v>348</v>
      </c>
      <c r="BW149" s="40" t="s">
        <v>348</v>
      </c>
      <c r="BX149" s="40" t="s">
        <v>348</v>
      </c>
      <c r="BY149" s="40" t="s">
        <v>348</v>
      </c>
      <c r="BZ149" s="41" t="s">
        <v>348</v>
      </c>
      <c r="CA149" s="42" t="s">
        <v>348</v>
      </c>
      <c r="CB149" s="40" t="s">
        <v>348</v>
      </c>
      <c r="CC149" s="40" t="s">
        <v>348</v>
      </c>
      <c r="CD149" s="40" t="s">
        <v>348</v>
      </c>
      <c r="CE149" s="40" t="s">
        <v>348</v>
      </c>
      <c r="CF149" s="40" t="s">
        <v>348</v>
      </c>
      <c r="CG149" s="40" t="s">
        <v>348</v>
      </c>
      <c r="CH149" s="40" t="s">
        <v>348</v>
      </c>
      <c r="CI149" s="40" t="s">
        <v>348</v>
      </c>
      <c r="CJ149" s="41" t="s">
        <v>348</v>
      </c>
      <c r="CK149" s="42" t="s">
        <v>348</v>
      </c>
      <c r="CL149" s="40" t="s">
        <v>348</v>
      </c>
      <c r="CM149" s="40" t="s">
        <v>348</v>
      </c>
      <c r="CN149" s="40" t="s">
        <v>348</v>
      </c>
      <c r="CO149" s="40" t="s">
        <v>348</v>
      </c>
      <c r="CP149" s="40" t="s">
        <v>348</v>
      </c>
      <c r="CQ149" s="40" t="s">
        <v>348</v>
      </c>
      <c r="CR149" s="40" t="s">
        <v>348</v>
      </c>
      <c r="CS149" s="40" t="s">
        <v>348</v>
      </c>
      <c r="CT149" s="44" t="s">
        <v>348</v>
      </c>
      <c r="CU149" s="32" t="s">
        <v>354</v>
      </c>
      <c r="CV149" s="47">
        <v>2</v>
      </c>
      <c r="CW149" s="47">
        <v>3</v>
      </c>
      <c r="CX149" s="47">
        <v>3</v>
      </c>
      <c r="CY149" s="55">
        <v>4</v>
      </c>
      <c r="CZ149" s="34" t="s">
        <v>354</v>
      </c>
      <c r="DA149" s="47">
        <f t="shared" si="95"/>
        <v>2</v>
      </c>
      <c r="DB149" s="47">
        <f t="shared" si="96"/>
        <v>6</v>
      </c>
      <c r="DC149" s="47">
        <f t="shared" si="97"/>
        <v>18</v>
      </c>
      <c r="DD149" s="179">
        <f t="shared" si="98"/>
        <v>72</v>
      </c>
      <c r="DE149" s="32">
        <v>300</v>
      </c>
      <c r="DF149" s="47">
        <v>450</v>
      </c>
      <c r="DG149" s="47">
        <v>900</v>
      </c>
      <c r="DH149" s="47">
        <v>1500</v>
      </c>
      <c r="DI149" s="55">
        <v>4500</v>
      </c>
      <c r="DJ149" s="174">
        <v>1</v>
      </c>
      <c r="DK149" s="49">
        <f t="shared" si="99"/>
        <v>0.75</v>
      </c>
      <c r="DL149" s="49">
        <f t="shared" si="100"/>
        <v>0.5</v>
      </c>
      <c r="DM149" s="49">
        <f t="shared" si="101"/>
        <v>0.27777777777777773</v>
      </c>
      <c r="DN149" s="56">
        <f t="shared" si="102"/>
        <v>0.20833333333333334</v>
      </c>
      <c r="DO149" s="45" t="s">
        <v>350</v>
      </c>
      <c r="DP149" s="31"/>
      <c r="DQ149" s="46">
        <v>4</v>
      </c>
      <c r="DR149" s="32">
        <v>55</v>
      </c>
      <c r="DS149" s="47">
        <v>18</v>
      </c>
      <c r="DT149" s="47">
        <v>71</v>
      </c>
      <c r="DU149" s="47">
        <v>35</v>
      </c>
      <c r="DV149" s="47">
        <v>17</v>
      </c>
      <c r="DW149" s="47">
        <v>12</v>
      </c>
      <c r="DX149" s="47">
        <v>9</v>
      </c>
      <c r="DY149" s="47">
        <v>6</v>
      </c>
      <c r="DZ149" s="48">
        <f t="shared" si="103"/>
        <v>88</v>
      </c>
      <c r="EA149" s="32">
        <f>RANK(DR149,$DR$9:$DR$350,0)</f>
        <v>151</v>
      </c>
      <c r="EB149" s="47">
        <f>RANK(DS149,$DS$9:$DS$350,0)</f>
        <v>250</v>
      </c>
      <c r="EC149" s="47">
        <f>RANK(DT149,$DT$9:$DT$350,0)</f>
        <v>30</v>
      </c>
      <c r="ED149" s="47">
        <f>RANK(DU149,$DU$9:$DU$350,0)</f>
        <v>104</v>
      </c>
      <c r="EE149" s="47">
        <f>RANK(DV149,$DV$9:$DV$350,0)</f>
        <v>143</v>
      </c>
      <c r="EF149" s="47">
        <f>RANK(DW149,$DW$9:$DW$350,0)</f>
        <v>170</v>
      </c>
      <c r="EG149" s="47">
        <f>RANK(DX149,$DX$9:$DX$350,0)</f>
        <v>276</v>
      </c>
      <c r="EH149" s="47">
        <f>RANK(DY149,$DY$9:$DY$350,0)</f>
        <v>284</v>
      </c>
      <c r="EI149" s="48">
        <f>RANK(DZ149,$DZ$9:$DZ$350,0)</f>
        <v>50</v>
      </c>
      <c r="EJ149" s="32">
        <f>COUNTIFS($DR$9:$DR$350,"&gt;"&amp;DR149,$DO$9:$DO$350,DO149)+1</f>
        <v>39</v>
      </c>
      <c r="EK149" s="47">
        <f>COUNTIFS($DS$9:$DS$350,"&gt;"&amp;DS149,$DO$9:$DO$350,DO149)+1</f>
        <v>43</v>
      </c>
      <c r="EL149" s="47">
        <f>COUNTIFS($DT$9:$DT$350,"&gt;"&amp;DT149,$DO$9:$DO$350,DO149)+1</f>
        <v>8</v>
      </c>
      <c r="EM149" s="47">
        <f>COUNTIFS($DU$9:$DU$350,"&gt;"&amp;DU149,$DO$9:$DO$350,DO149)+1</f>
        <v>37</v>
      </c>
      <c r="EN149" s="47">
        <f>COUNTIFS($DV$9:$DV$350,"&gt;"&amp;DV149,$DO$9:$DO$350,DO149)+1</f>
        <v>22</v>
      </c>
      <c r="EO149" s="47">
        <f>COUNTIFS($DW$9:$DW$350,"&gt;"&amp;DW149,$DO$9:$DO$350,DO149)+1</f>
        <v>29</v>
      </c>
      <c r="EP149" s="47">
        <f>COUNTIFS($DX$9:$DX$350,"&gt;"&amp;DX149,$DO$9:$DO$350,DO149)+1</f>
        <v>41</v>
      </c>
      <c r="EQ149" s="47">
        <f>COUNTIFS($DY$9:$DY$350,"&gt;"&amp;DY149,$DO$9:$DO$350,DO149)+1</f>
        <v>41</v>
      </c>
      <c r="ER149" s="48">
        <f>COUNTIFS($DZ$9:$DZ$350,"&gt;"&amp;DZ149,$DO$9:$DO$350,DO149)+1</f>
        <v>11</v>
      </c>
      <c r="ES149" s="164">
        <f t="shared" si="104"/>
        <v>0.83</v>
      </c>
      <c r="ET149" s="165">
        <f t="shared" si="105"/>
        <v>0.27</v>
      </c>
      <c r="EU149" s="165">
        <f t="shared" si="106"/>
        <v>1.08</v>
      </c>
      <c r="EV149" s="165">
        <f t="shared" si="107"/>
        <v>0.53</v>
      </c>
      <c r="EW149" s="165">
        <f t="shared" si="108"/>
        <v>0.26</v>
      </c>
      <c r="EX149" s="165">
        <f t="shared" si="109"/>
        <v>0.18</v>
      </c>
      <c r="EY149" s="165">
        <f t="shared" si="110"/>
        <v>0.14000000000000001</v>
      </c>
      <c r="EZ149" s="165">
        <f t="shared" si="111"/>
        <v>0.09</v>
      </c>
      <c r="FA149" s="213">
        <f t="shared" si="112"/>
        <v>1.33</v>
      </c>
      <c r="FB149" s="164">
        <f>ROUND(((ES149-AVERAGE(ES$9:ES$350))/STDEVP(ES$9:ES$350)*10+50),2)</f>
        <v>44.41</v>
      </c>
      <c r="FC149" s="165">
        <f>ROUND(((ET149-AVERAGE(ET$9:ET$350))/STDEVP(ET$9:ET$350)*10+50),2)</f>
        <v>37.28</v>
      </c>
      <c r="FD149" s="165">
        <f>ROUND(((EU149-AVERAGE(EU$9:EU$350))/STDEVP(EU$9:EU$350)*10+50),2)</f>
        <v>69.52</v>
      </c>
      <c r="FE149" s="165">
        <f>ROUND(((EV149-AVERAGE(EV$9:EV$350))/STDEVP(EV$9:EV$350)*10+50),2)</f>
        <v>51.09</v>
      </c>
      <c r="FF149" s="165">
        <f>ROUND(((EW149-AVERAGE(EW$9:EW$350))/STDEVP(EW$9:EW$350)*10+50),2)</f>
        <v>45.4</v>
      </c>
      <c r="FG149" s="165">
        <f>ROUND(((EX149-AVERAGE(EX$9:EX$350))/STDEVP(EX$9:EX$350)*10+50),2)</f>
        <v>43.87</v>
      </c>
      <c r="FH149" s="165">
        <f>ROUND(((EY149-AVERAGE(EY$9:EY$350))/STDEVP(EY$9:EY$350)*10+50),2)</f>
        <v>34.950000000000003</v>
      </c>
      <c r="FI149" s="165">
        <f>ROUND(((EZ149-AVERAGE(EZ$9:EZ$350))/STDEVP(EZ$9:EZ$350)*10+50),2)</f>
        <v>33.700000000000003</v>
      </c>
      <c r="FJ149" s="166">
        <f>ROUND(((FA149-AVERAGE(FA$9:FA$350))/STDEVP(FA$9:FA$350)*10+50),2)</f>
        <v>62.62</v>
      </c>
      <c r="FK149" s="32">
        <f>RANK(FB149,$FB$9:$FB$350,0)</f>
        <v>235</v>
      </c>
      <c r="FL149" s="47">
        <f>RANK(FC149,$FC$9:$FC$350,0)</f>
        <v>310</v>
      </c>
      <c r="FM149" s="47">
        <f>RANK(FD149,$FD$9:$FD$350,0)</f>
        <v>16</v>
      </c>
      <c r="FN149" s="47">
        <f>RANK(FE149,$FE$9:$FE$350,0)</f>
        <v>120</v>
      </c>
      <c r="FO149" s="47">
        <f>RANK(FF149,$FF$9:$FF$350,0)</f>
        <v>189</v>
      </c>
      <c r="FP149" s="47">
        <f>RANK(FG149,$FG$9:$FG$350,0)</f>
        <v>218</v>
      </c>
      <c r="FQ149" s="47">
        <f>RANK(FH149,$FH$9:$FH$350,0)</f>
        <v>312</v>
      </c>
      <c r="FR149" s="47">
        <f>RANK(FI149,$FI$9:$FI$350,0)</f>
        <v>315</v>
      </c>
      <c r="FS149" s="48">
        <f>RANK(FJ149,$FJ$9:$FJ$350,0)</f>
        <v>31</v>
      </c>
      <c r="FT149" s="164">
        <f>ROUND(AVERAGEIF($DO$9:$DO$347,$DO149,$ES$9:$ES$347),2)</f>
        <v>1.1599999999999999</v>
      </c>
      <c r="FU149" s="165">
        <f>ROUND(AVERAGEIF($DO$9:$DO$347,$DO149,$ET$9:$ET$347),2)</f>
        <v>0.45</v>
      </c>
      <c r="FV149" s="165">
        <f>ROUND(AVERAGEIF($DO$9:$DO$347,$DO149,$EU$9:$EU$347),2)</f>
        <v>0.66</v>
      </c>
      <c r="FW149" s="165">
        <f>ROUND(AVERAGEIF($DO$9:$DO$347,$DO149,$EV$9:$EV$347),2)</f>
        <v>0.73</v>
      </c>
      <c r="FX149" s="165">
        <f>ROUND(AVERAGEIF($DO$9:$DO$347,$DO149,$EW$9:$EW$347),2)</f>
        <v>0.26</v>
      </c>
      <c r="FY149" s="165">
        <f>ROUND(AVERAGEIF($DO$9:$DO$347,$DO149,$EX$9:$EX$347),2)</f>
        <v>0.2</v>
      </c>
      <c r="FZ149" s="165">
        <f>ROUND(AVERAGEIF($DO$9:$DO$347,$DO149,$EY$9:$EY$347),2)</f>
        <v>0.28000000000000003</v>
      </c>
      <c r="GA149" s="165">
        <f>ROUND(AVERAGEIF($DO$9:$DO$347,$DO149,$EZ$9:$EZ$347),2)</f>
        <v>0.23</v>
      </c>
      <c r="GB149" s="166">
        <f>ROUND(AVERAGEIF($DO$9:$DO$347,$DO149,$FA$9:$FA$347),2)</f>
        <v>0.92</v>
      </c>
      <c r="GC149" s="239">
        <f t="shared" si="113"/>
        <v>-0.32999999999999996</v>
      </c>
      <c r="GD149" s="243">
        <f t="shared" si="114"/>
        <v>-0.18</v>
      </c>
      <c r="GE149" s="243">
        <f t="shared" si="115"/>
        <v>0.42000000000000004</v>
      </c>
      <c r="GF149" s="243">
        <f t="shared" si="116"/>
        <v>-0.19999999999999996</v>
      </c>
      <c r="GG149" s="243">
        <f t="shared" si="117"/>
        <v>0</v>
      </c>
      <c r="GH149" s="243">
        <f t="shared" si="118"/>
        <v>-2.0000000000000018E-2</v>
      </c>
      <c r="GI149" s="243">
        <f t="shared" si="119"/>
        <v>-0.14000000000000001</v>
      </c>
      <c r="GJ149" s="243">
        <f t="shared" si="120"/>
        <v>-0.14000000000000001</v>
      </c>
      <c r="GK149" s="244">
        <f t="shared" si="121"/>
        <v>0.41000000000000003</v>
      </c>
      <c r="GL149" s="238">
        <f>COUNTIFS($ES$9:$ES$350,"&gt;"&amp;ES149,$DO$9:$DO$350,$DO149)+1</f>
        <v>64</v>
      </c>
      <c r="GM149" s="240">
        <f>COUNTIFS($ET$9:$ET$350,"&gt;"&amp;ET149,$DO$9:$DO$350,$DO149)+1</f>
        <v>63</v>
      </c>
      <c r="GN149" s="240">
        <f>COUNTIFS($EU$9:$EU$350,"&gt;"&amp;EU149,$DO$9:$DO$350,$DO149)+1</f>
        <v>6</v>
      </c>
      <c r="GO149" s="240">
        <f>COUNTIFS($EV$9:$EV$350,"&gt;"&amp;EV149,$DO$9:$DO$350,$DO149)+1</f>
        <v>63</v>
      </c>
      <c r="GP149" s="240">
        <f>COUNTIFS($EW$9:$EW$350,"&gt;"&amp;EW149,$DO$9:$DO$350,$DO149)+1</f>
        <v>22</v>
      </c>
      <c r="GQ149" s="240">
        <f>COUNTIFS($EX$9:$EX$350,"&gt;"&amp;EX149,$DO$9:$DO$350,$DO149)+1</f>
        <v>33</v>
      </c>
      <c r="GR149" s="240">
        <f>COUNTIFS($EY$9:$EY$350,"&gt;"&amp;EY149,$DO$9:$DO$350,$DO149)+1</f>
        <v>61</v>
      </c>
      <c r="GS149" s="240">
        <f>COUNTIFS($EZ$9:$EZ$350,"&gt;"&amp;EZ149,$DO$9:$DO$350,$DO149)+1</f>
        <v>64</v>
      </c>
      <c r="GT149" s="241">
        <f>COUNTIFS($FA$9:$FA$350,"&gt;"&amp;FA149,$DO$9:$DO$350,$DO149)+1</f>
        <v>5</v>
      </c>
      <c r="GU149" s="167">
        <v>7.0000000000000007E-2</v>
      </c>
      <c r="GV149" s="49"/>
      <c r="GW149" s="49"/>
      <c r="GX149" s="49"/>
      <c r="GY149" s="49"/>
      <c r="GZ149" s="50"/>
      <c r="HA149" s="51"/>
      <c r="HB149" s="52"/>
      <c r="HC149" s="53"/>
      <c r="HD149" s="49"/>
      <c r="HE149" s="49"/>
      <c r="HF149" s="49"/>
      <c r="HG149" s="49"/>
      <c r="HH149" s="49"/>
      <c r="HI149" s="49"/>
      <c r="HJ149" s="144"/>
      <c r="HK149" s="51"/>
      <c r="HL149" s="49"/>
      <c r="HM149" s="49"/>
      <c r="HN149" s="49"/>
      <c r="HO149" s="49"/>
      <c r="HP149" s="49"/>
      <c r="HQ149" s="49"/>
      <c r="HR149" s="150"/>
      <c r="HS149" s="53"/>
      <c r="HT149" s="49"/>
      <c r="HU149" s="49"/>
      <c r="HV149" s="49"/>
      <c r="HW149" s="49"/>
      <c r="HX149" s="49"/>
      <c r="HY149" s="49"/>
      <c r="HZ149" s="144"/>
      <c r="IA149" s="51"/>
      <c r="IB149" s="49"/>
      <c r="IC149" s="49"/>
      <c r="ID149" s="49"/>
      <c r="IE149" s="49"/>
      <c r="IF149" s="49"/>
      <c r="IG149" s="49"/>
      <c r="IH149" s="49"/>
      <c r="II149" s="49"/>
      <c r="IJ149" s="49"/>
      <c r="IK149" s="49"/>
      <c r="IL149" s="49"/>
      <c r="IM149" s="150"/>
      <c r="IN149" s="51"/>
      <c r="IO149" s="49"/>
      <c r="IP149" s="49"/>
      <c r="IQ149" s="49"/>
      <c r="IR149" s="150"/>
      <c r="IS149" s="53"/>
      <c r="IT149" s="49"/>
      <c r="IU149" s="49"/>
      <c r="IV149" s="49"/>
      <c r="IW149" s="49"/>
      <c r="IX149" s="156"/>
      <c r="IY149" s="49"/>
      <c r="IZ149" s="49"/>
      <c r="JA149" s="49"/>
      <c r="JB149" s="49"/>
      <c r="JC149" s="49"/>
      <c r="JD149" s="49"/>
      <c r="JE149" s="49"/>
      <c r="JF149" s="49"/>
      <c r="JG149" s="156"/>
      <c r="JH149" s="49"/>
      <c r="JI149" s="49"/>
      <c r="JJ149" s="49"/>
      <c r="JK149" s="49"/>
      <c r="JL149" s="49"/>
      <c r="JM149" s="49"/>
      <c r="JN149" s="144"/>
      <c r="JO149" s="54"/>
      <c r="JP149" s="55"/>
      <c r="JQ149" s="51"/>
      <c r="JR149" s="49"/>
      <c r="JS149" s="47"/>
      <c r="JT149" s="47"/>
      <c r="JU149" s="47"/>
      <c r="JV149" s="245"/>
      <c r="JW149" s="53"/>
      <c r="JX149" s="49"/>
      <c r="JY149" s="49"/>
      <c r="JZ149" s="49"/>
      <c r="KA149" s="144"/>
      <c r="KB149" s="51">
        <v>0.05</v>
      </c>
      <c r="KC149" s="49"/>
      <c r="KD149" s="49"/>
      <c r="KE149" s="49"/>
      <c r="KF149" s="49"/>
      <c r="KG149" s="49"/>
      <c r="KH149" s="49"/>
      <c r="KI149" s="49"/>
      <c r="KJ149" s="150"/>
      <c r="KK149" s="53"/>
      <c r="KL149" s="49"/>
      <c r="KM149" s="49"/>
      <c r="KN149" s="49"/>
      <c r="KO149" s="49"/>
      <c r="KP149" s="49"/>
      <c r="KQ149" s="49"/>
      <c r="KR149" s="49"/>
      <c r="KS149" s="49"/>
      <c r="KT149" s="49"/>
      <c r="KU149" s="49"/>
      <c r="KV149" s="49"/>
      <c r="KW149" s="156"/>
      <c r="KX149" s="156"/>
      <c r="KY149" s="156"/>
      <c r="KZ149" s="49"/>
      <c r="LA149" s="49"/>
      <c r="LB149" s="49"/>
      <c r="LC149" s="49"/>
      <c r="LD149" s="49"/>
      <c r="LE149" s="156"/>
      <c r="LF149" s="49"/>
      <c r="LG149" s="49"/>
      <c r="LH149" s="49"/>
      <c r="LI149" s="49"/>
      <c r="LJ149" s="49"/>
      <c r="LK149" s="49"/>
      <c r="LL149" s="49"/>
      <c r="LM149" s="49"/>
      <c r="LN149" s="156"/>
      <c r="LO149" s="49"/>
      <c r="LP149" s="49"/>
      <c r="LQ149" s="49"/>
      <c r="LR149" s="49"/>
      <c r="LS149" s="49"/>
      <c r="LT149" s="49"/>
      <c r="LU149" s="56"/>
      <c r="LV149" s="35" t="s">
        <v>597</v>
      </c>
      <c r="LW149" s="36" t="s">
        <v>599</v>
      </c>
      <c r="LX149" s="203"/>
      <c r="LY149" s="204"/>
      <c r="LZ149" s="193"/>
      <c r="MA149" s="5" t="s">
        <v>1</v>
      </c>
    </row>
    <row r="150" spans="1:339" ht="17.25" customHeight="1" x14ac:dyDescent="0.15">
      <c r="A150" s="181">
        <v>142</v>
      </c>
      <c r="B150" s="242" t="s">
        <v>599</v>
      </c>
      <c r="C150" s="37"/>
      <c r="D150" s="37"/>
      <c r="E150" s="38" t="s">
        <v>345</v>
      </c>
      <c r="F150" s="36">
        <v>71</v>
      </c>
      <c r="G150" s="36" t="s">
        <v>346</v>
      </c>
      <c r="H150" s="36"/>
      <c r="I150" s="39" t="s">
        <v>348</v>
      </c>
      <c r="J150" s="40" t="s">
        <v>348</v>
      </c>
      <c r="K150" s="40" t="s">
        <v>348</v>
      </c>
      <c r="L150" s="40" t="s">
        <v>348</v>
      </c>
      <c r="M150" s="40" t="s">
        <v>348</v>
      </c>
      <c r="N150" s="40" t="s">
        <v>348</v>
      </c>
      <c r="O150" s="40" t="s">
        <v>348</v>
      </c>
      <c r="P150" s="40" t="s">
        <v>348</v>
      </c>
      <c r="Q150" s="40" t="s">
        <v>348</v>
      </c>
      <c r="R150" s="41" t="s">
        <v>348</v>
      </c>
      <c r="S150" s="42" t="s">
        <v>348</v>
      </c>
      <c r="T150" s="40" t="s">
        <v>348</v>
      </c>
      <c r="U150" s="40" t="s">
        <v>348</v>
      </c>
      <c r="V150" s="40" t="s">
        <v>348</v>
      </c>
      <c r="W150" s="40" t="s">
        <v>348</v>
      </c>
      <c r="X150" s="40" t="s">
        <v>348</v>
      </c>
      <c r="Y150" s="40" t="s">
        <v>348</v>
      </c>
      <c r="Z150" s="40" t="s">
        <v>348</v>
      </c>
      <c r="AA150" s="40" t="s">
        <v>348</v>
      </c>
      <c r="AB150" s="41" t="s">
        <v>348</v>
      </c>
      <c r="AC150" s="42" t="s">
        <v>348</v>
      </c>
      <c r="AD150" s="40" t="s">
        <v>348</v>
      </c>
      <c r="AE150" s="40" t="s">
        <v>348</v>
      </c>
      <c r="AF150" s="40" t="s">
        <v>348</v>
      </c>
      <c r="AG150" s="40" t="s">
        <v>348</v>
      </c>
      <c r="AH150" s="40" t="s">
        <v>348</v>
      </c>
      <c r="AI150" s="40" t="s">
        <v>348</v>
      </c>
      <c r="AJ150" s="40" t="s">
        <v>348</v>
      </c>
      <c r="AK150" s="40" t="s">
        <v>348</v>
      </c>
      <c r="AL150" s="41" t="s">
        <v>348</v>
      </c>
      <c r="AM150" s="42" t="s">
        <v>348</v>
      </c>
      <c r="AN150" s="40" t="s">
        <v>348</v>
      </c>
      <c r="AO150" s="40" t="s">
        <v>348</v>
      </c>
      <c r="AP150" s="40" t="s">
        <v>348</v>
      </c>
      <c r="AQ150" s="40" t="s">
        <v>348</v>
      </c>
      <c r="AR150" s="40" t="s">
        <v>348</v>
      </c>
      <c r="AS150" s="40" t="s">
        <v>348</v>
      </c>
      <c r="AT150" s="40" t="s">
        <v>348</v>
      </c>
      <c r="AU150" s="40" t="s">
        <v>348</v>
      </c>
      <c r="AV150" s="41" t="s">
        <v>348</v>
      </c>
      <c r="AW150" s="42" t="s">
        <v>348</v>
      </c>
      <c r="AX150" s="40" t="s">
        <v>348</v>
      </c>
      <c r="AY150" s="40" t="s">
        <v>348</v>
      </c>
      <c r="AZ150" s="40" t="s">
        <v>348</v>
      </c>
      <c r="BA150" s="40" t="s">
        <v>348</v>
      </c>
      <c r="BB150" s="40" t="s">
        <v>347</v>
      </c>
      <c r="BC150" s="40" t="s">
        <v>347</v>
      </c>
      <c r="BD150" s="40" t="s">
        <v>347</v>
      </c>
      <c r="BE150" s="40" t="s">
        <v>347</v>
      </c>
      <c r="BF150" s="41" t="s">
        <v>348</v>
      </c>
      <c r="BG150" s="42" t="s">
        <v>348</v>
      </c>
      <c r="BH150" s="40" t="s">
        <v>348</v>
      </c>
      <c r="BI150" s="40" t="s">
        <v>348</v>
      </c>
      <c r="BJ150" s="40" t="s">
        <v>348</v>
      </c>
      <c r="BK150" s="40" t="s">
        <v>348</v>
      </c>
      <c r="BL150" s="40" t="s">
        <v>348</v>
      </c>
      <c r="BM150" s="40" t="s">
        <v>348</v>
      </c>
      <c r="BN150" s="40" t="s">
        <v>348</v>
      </c>
      <c r="BO150" s="40" t="s">
        <v>348</v>
      </c>
      <c r="BP150" s="41" t="s">
        <v>348</v>
      </c>
      <c r="BQ150" s="43" t="s">
        <v>348</v>
      </c>
      <c r="BR150" s="40" t="s">
        <v>348</v>
      </c>
      <c r="BS150" s="40" t="s">
        <v>348</v>
      </c>
      <c r="BT150" s="40" t="s">
        <v>348</v>
      </c>
      <c r="BU150" s="40" t="s">
        <v>348</v>
      </c>
      <c r="BV150" s="40" t="s">
        <v>348</v>
      </c>
      <c r="BW150" s="40" t="s">
        <v>348</v>
      </c>
      <c r="BX150" s="40" t="s">
        <v>348</v>
      </c>
      <c r="BY150" s="40" t="s">
        <v>348</v>
      </c>
      <c r="BZ150" s="41" t="s">
        <v>348</v>
      </c>
      <c r="CA150" s="42" t="s">
        <v>348</v>
      </c>
      <c r="CB150" s="40" t="s">
        <v>348</v>
      </c>
      <c r="CC150" s="40" t="s">
        <v>348</v>
      </c>
      <c r="CD150" s="40" t="s">
        <v>348</v>
      </c>
      <c r="CE150" s="40" t="s">
        <v>348</v>
      </c>
      <c r="CF150" s="40" t="s">
        <v>348</v>
      </c>
      <c r="CG150" s="40" t="s">
        <v>348</v>
      </c>
      <c r="CH150" s="40" t="s">
        <v>348</v>
      </c>
      <c r="CI150" s="40" t="s">
        <v>348</v>
      </c>
      <c r="CJ150" s="41" t="s">
        <v>348</v>
      </c>
      <c r="CK150" s="42" t="s">
        <v>348</v>
      </c>
      <c r="CL150" s="40" t="s">
        <v>348</v>
      </c>
      <c r="CM150" s="40" t="s">
        <v>348</v>
      </c>
      <c r="CN150" s="40" t="s">
        <v>348</v>
      </c>
      <c r="CO150" s="40" t="s">
        <v>348</v>
      </c>
      <c r="CP150" s="40" t="s">
        <v>348</v>
      </c>
      <c r="CQ150" s="40" t="s">
        <v>348</v>
      </c>
      <c r="CR150" s="40" t="s">
        <v>348</v>
      </c>
      <c r="CS150" s="40" t="s">
        <v>348</v>
      </c>
      <c r="CT150" s="44" t="s">
        <v>348</v>
      </c>
      <c r="CU150" s="32" t="s">
        <v>354</v>
      </c>
      <c r="CV150" s="47">
        <v>2</v>
      </c>
      <c r="CW150" s="47">
        <v>3</v>
      </c>
      <c r="CX150" s="47">
        <v>3</v>
      </c>
      <c r="CY150" s="55">
        <v>4</v>
      </c>
      <c r="CZ150" s="34" t="s">
        <v>354</v>
      </c>
      <c r="DA150" s="47">
        <f t="shared" si="95"/>
        <v>2</v>
      </c>
      <c r="DB150" s="47">
        <f t="shared" si="96"/>
        <v>6</v>
      </c>
      <c r="DC150" s="47">
        <f t="shared" si="97"/>
        <v>18</v>
      </c>
      <c r="DD150" s="179">
        <f t="shared" si="98"/>
        <v>72</v>
      </c>
      <c r="DE150" s="32">
        <v>30</v>
      </c>
      <c r="DF150" s="47">
        <v>50</v>
      </c>
      <c r="DG150" s="47">
        <v>90</v>
      </c>
      <c r="DH150" s="47">
        <v>150</v>
      </c>
      <c r="DI150" s="55">
        <v>450</v>
      </c>
      <c r="DJ150" s="174">
        <v>1</v>
      </c>
      <c r="DK150" s="49">
        <f t="shared" si="99"/>
        <v>0.83333333333333337</v>
      </c>
      <c r="DL150" s="49">
        <f t="shared" si="100"/>
        <v>0.5</v>
      </c>
      <c r="DM150" s="49">
        <f t="shared" si="101"/>
        <v>0.27777777777777779</v>
      </c>
      <c r="DN150" s="56">
        <f t="shared" si="102"/>
        <v>0.20833333333333334</v>
      </c>
      <c r="DO150" s="45" t="s">
        <v>363</v>
      </c>
      <c r="DP150" s="31" t="s">
        <v>600</v>
      </c>
      <c r="DQ150" s="46">
        <v>4</v>
      </c>
      <c r="DR150" s="32">
        <v>55</v>
      </c>
      <c r="DS150" s="47">
        <v>67</v>
      </c>
      <c r="DT150" s="47">
        <v>23</v>
      </c>
      <c r="DU150" s="47">
        <v>30</v>
      </c>
      <c r="DV150" s="47">
        <v>44</v>
      </c>
      <c r="DW150" s="47">
        <v>18</v>
      </c>
      <c r="DX150" s="47">
        <v>41</v>
      </c>
      <c r="DY150" s="47">
        <v>39</v>
      </c>
      <c r="DZ150" s="48">
        <f t="shared" si="103"/>
        <v>67</v>
      </c>
      <c r="EA150" s="32">
        <f>RANK(DR150,$DR$9:$DR$350,0)</f>
        <v>151</v>
      </c>
      <c r="EB150" s="47">
        <f>RANK(DS150,$DS$9:$DS$350,0)</f>
        <v>50</v>
      </c>
      <c r="EC150" s="47">
        <f>RANK(DT150,$DT$9:$DT$350,0)</f>
        <v>187</v>
      </c>
      <c r="ED150" s="47">
        <f>RANK(DU150,$DU$9:$DU$350,0)</f>
        <v>129</v>
      </c>
      <c r="EE150" s="47">
        <f>RANK(DV150,$DV$9:$DV$350,0)</f>
        <v>40</v>
      </c>
      <c r="EF150" s="47">
        <f>RANK(DW150,$DW$9:$DW$350,0)</f>
        <v>129</v>
      </c>
      <c r="EG150" s="47">
        <f>RANK(DX150,$DX$9:$DX$350,0)</f>
        <v>118</v>
      </c>
      <c r="EH150" s="47">
        <f>RANK(DY150,$DY$9:$DY$350,0)</f>
        <v>131</v>
      </c>
      <c r="EI150" s="48">
        <f>RANK(DZ150,$DZ$9:$DZ$350,0)</f>
        <v>114</v>
      </c>
      <c r="EJ150" s="32">
        <f>COUNTIFS($DR$9:$DR$350,"&gt;"&amp;DR150,$DO$9:$DO$350,DO150)+1</f>
        <v>27</v>
      </c>
      <c r="EK150" s="47">
        <f>COUNTIFS($DS$9:$DS$350,"&gt;"&amp;DS150,$DO$9:$DO$350,DO150)+1</f>
        <v>29</v>
      </c>
      <c r="EL150" s="47">
        <f>COUNTIFS($DT$9:$DT$350,"&gt;"&amp;DT150,$DO$9:$DO$350,DO150)+1</f>
        <v>17</v>
      </c>
      <c r="EM150" s="47">
        <f>COUNTIFS($DU$9:$DU$350,"&gt;"&amp;DU150,$DO$9:$DO$350,DO150)+1</f>
        <v>21</v>
      </c>
      <c r="EN150" s="47">
        <f>COUNTIFS($DV$9:$DV$350,"&gt;"&amp;DV150,$DO$9:$DO$350,DO150)+1</f>
        <v>36</v>
      </c>
      <c r="EO150" s="47">
        <f>COUNTIFS($DW$9:$DW$350,"&gt;"&amp;DW150,$DO$9:$DO$350,DO150)+1</f>
        <v>28</v>
      </c>
      <c r="EP150" s="47">
        <f>COUNTIFS($DX$9:$DX$350,"&gt;"&amp;DX150,$DO$9:$DO$350,DO150)+1</f>
        <v>26</v>
      </c>
      <c r="EQ150" s="47">
        <f>COUNTIFS($DY$9:$DY$350,"&gt;"&amp;DY150,$DO$9:$DO$350,DO150)+1</f>
        <v>32</v>
      </c>
      <c r="ER150" s="48">
        <f>COUNTIFS($DZ$9:$DZ$350,"&gt;"&amp;DZ150,$DO$9:$DO$350,DO150)+1</f>
        <v>32</v>
      </c>
      <c r="ES150" s="164">
        <f t="shared" si="104"/>
        <v>0.77</v>
      </c>
      <c r="ET150" s="165">
        <f t="shared" si="105"/>
        <v>0.94</v>
      </c>
      <c r="EU150" s="165">
        <f t="shared" si="106"/>
        <v>0.32</v>
      </c>
      <c r="EV150" s="165">
        <f t="shared" si="107"/>
        <v>0.42</v>
      </c>
      <c r="EW150" s="165">
        <f t="shared" si="108"/>
        <v>0.62</v>
      </c>
      <c r="EX150" s="165">
        <f t="shared" si="109"/>
        <v>0.25</v>
      </c>
      <c r="EY150" s="165">
        <f t="shared" si="110"/>
        <v>0.57999999999999996</v>
      </c>
      <c r="EZ150" s="165">
        <f t="shared" si="111"/>
        <v>0.55000000000000004</v>
      </c>
      <c r="FA150" s="213">
        <f t="shared" si="112"/>
        <v>0.94</v>
      </c>
      <c r="FB150" s="164">
        <f>ROUND(((ES150-AVERAGE(ES$9:ES$350))/STDEVP(ES$9:ES$350)*10+50),2)</f>
        <v>42.19</v>
      </c>
      <c r="FC150" s="165">
        <f>ROUND(((ET150-AVERAGE(ET$9:ET$350))/STDEVP(ET$9:ET$350)*10+50),2)</f>
        <v>56.01</v>
      </c>
      <c r="FD150" s="165">
        <f>ROUND(((EU150-AVERAGE(EU$9:EU$350))/STDEVP(EU$9:EU$350)*10+50),2)</f>
        <v>39.86</v>
      </c>
      <c r="FE150" s="165">
        <f>ROUND(((EV150-AVERAGE(EV$9:EV$350))/STDEVP(EV$9:EV$350)*10+50),2)</f>
        <v>45.5</v>
      </c>
      <c r="FF150" s="165">
        <f>ROUND(((EW150-AVERAGE(EW$9:EW$350))/STDEVP(EW$9:EW$350)*10+50),2)</f>
        <v>57.63</v>
      </c>
      <c r="FG150" s="165">
        <f>ROUND(((EX150-AVERAGE(EX$9:EX$350))/STDEVP(EX$9:EX$350)*10+50),2)</f>
        <v>46.35</v>
      </c>
      <c r="FH150" s="165">
        <f>ROUND(((EY150-AVERAGE(EY$9:EY$350))/STDEVP(EY$9:EY$350)*10+50),2)</f>
        <v>48.18</v>
      </c>
      <c r="FI150" s="165">
        <f>ROUND(((EZ150-AVERAGE(EZ$9:EZ$350))/STDEVP(EZ$9:EZ$350)*10+50),2)</f>
        <v>47.49</v>
      </c>
      <c r="FJ150" s="166">
        <f>ROUND(((FA150-AVERAGE(FA$9:FA$350))/STDEVP(FA$9:FA$350)*10+50),2)</f>
        <v>48.76</v>
      </c>
      <c r="FK150" s="32">
        <f>RANK(FB150,$FB$9:$FB$350,0)</f>
        <v>254</v>
      </c>
      <c r="FL150" s="47">
        <f>RANK(FC150,$FC$9:$FC$350,0)</f>
        <v>89</v>
      </c>
      <c r="FM150" s="47">
        <f>RANK(FD150,$FD$9:$FD$350,0)</f>
        <v>280</v>
      </c>
      <c r="FN150" s="47">
        <f>RANK(FE150,$FE$9:$FE$350,0)</f>
        <v>214</v>
      </c>
      <c r="FO150" s="47">
        <f>RANK(FF150,$FF$9:$FF$350,0)</f>
        <v>69</v>
      </c>
      <c r="FP150" s="47">
        <f>RANK(FG150,$FG$9:$FG$350,0)</f>
        <v>168</v>
      </c>
      <c r="FQ150" s="47">
        <f>RANK(FH150,$FH$9:$FH$350,0)</f>
        <v>172</v>
      </c>
      <c r="FR150" s="47">
        <f>RANK(FI150,$FI$9:$FI$350,0)</f>
        <v>187</v>
      </c>
      <c r="FS150" s="48">
        <f>RANK(FJ150,$FJ$9:$FJ$350,0)</f>
        <v>149</v>
      </c>
      <c r="FT150" s="164">
        <f>ROUND(AVERAGEIF($DO$9:$DO$347,$DO150,$ES$9:$ES$347),2)</f>
        <v>0.89</v>
      </c>
      <c r="FU150" s="165">
        <f>ROUND(AVERAGEIF($DO$9:$DO$347,$DO150,$ET$9:$ET$347),2)</f>
        <v>1.1499999999999999</v>
      </c>
      <c r="FV150" s="165">
        <f>ROUND(AVERAGEIF($DO$9:$DO$347,$DO150,$EU$9:$EU$347),2)</f>
        <v>0.32</v>
      </c>
      <c r="FW150" s="165">
        <f>ROUND(AVERAGEIF($DO$9:$DO$347,$DO150,$EV$9:$EV$347),2)</f>
        <v>0.41</v>
      </c>
      <c r="FX150" s="165">
        <f>ROUND(AVERAGEIF($DO$9:$DO$347,$DO150,$EW$9:$EW$347),2)</f>
        <v>0.86</v>
      </c>
      <c r="FY150" s="165">
        <f>ROUND(AVERAGEIF($DO$9:$DO$347,$DO150,$EX$9:$EX$347),2)</f>
        <v>0.3</v>
      </c>
      <c r="FZ150" s="165">
        <f>ROUND(AVERAGEIF($DO$9:$DO$347,$DO150,$EY$9:$EY$347),2)</f>
        <v>0.66</v>
      </c>
      <c r="GA150" s="165">
        <f>ROUND(AVERAGEIF($DO$9:$DO$347,$DO150,$EZ$9:$EZ$347),2)</f>
        <v>0.74</v>
      </c>
      <c r="GB150" s="166">
        <f>ROUND(AVERAGEIF($DO$9:$DO$347,$DO150,$FA$9:$FA$347),2)</f>
        <v>1.18</v>
      </c>
      <c r="GC150" s="239">
        <f t="shared" si="113"/>
        <v>-0.12</v>
      </c>
      <c r="GD150" s="243">
        <f t="shared" si="114"/>
        <v>-0.20999999999999996</v>
      </c>
      <c r="GE150" s="243">
        <f t="shared" si="115"/>
        <v>0</v>
      </c>
      <c r="GF150" s="243">
        <f t="shared" si="116"/>
        <v>1.0000000000000009E-2</v>
      </c>
      <c r="GG150" s="243">
        <f t="shared" si="117"/>
        <v>-0.24</v>
      </c>
      <c r="GH150" s="243">
        <f t="shared" si="118"/>
        <v>-4.9999999999999989E-2</v>
      </c>
      <c r="GI150" s="243">
        <f t="shared" si="119"/>
        <v>-8.0000000000000071E-2</v>
      </c>
      <c r="GJ150" s="243">
        <f t="shared" si="120"/>
        <v>-0.18999999999999995</v>
      </c>
      <c r="GK150" s="244">
        <f t="shared" si="121"/>
        <v>-0.24</v>
      </c>
      <c r="GL150" s="238">
        <f>COUNTIFS($ES$9:$ES$350,"&gt;"&amp;ES150,$DO$9:$DO$350,$DO150)+1</f>
        <v>46</v>
      </c>
      <c r="GM150" s="240">
        <f>COUNTIFS($ET$9:$ET$350,"&gt;"&amp;ET150,$DO$9:$DO$350,$DO150)+1</f>
        <v>53</v>
      </c>
      <c r="GN150" s="240">
        <f>COUNTIFS($EU$9:$EU$350,"&gt;"&amp;EU150,$DO$9:$DO$350,$DO150)+1</f>
        <v>38</v>
      </c>
      <c r="GO150" s="240">
        <f>COUNTIFS($EV$9:$EV$350,"&gt;"&amp;EV150,$DO$9:$DO$350,$DO150)+1</f>
        <v>36</v>
      </c>
      <c r="GP150" s="240">
        <f>COUNTIFS($EW$9:$EW$350,"&gt;"&amp;EW150,$DO$9:$DO$350,$DO150)+1</f>
        <v>63</v>
      </c>
      <c r="GQ150" s="240">
        <f>COUNTIFS($EX$9:$EX$350,"&gt;"&amp;EX150,$DO$9:$DO$350,$DO150)+1</f>
        <v>45</v>
      </c>
      <c r="GR150" s="240">
        <f>COUNTIFS($EY$9:$EY$350,"&gt;"&amp;EY150,$DO$9:$DO$350,$DO150)+1</f>
        <v>40</v>
      </c>
      <c r="GS150" s="240">
        <f>COUNTIFS($EZ$9:$EZ$350,"&gt;"&amp;EZ150,$DO$9:$DO$350,$DO150)+1</f>
        <v>59</v>
      </c>
      <c r="GT150" s="241">
        <f>COUNTIFS($FA$9:$FA$350,"&gt;"&amp;FA150,$DO$9:$DO$350,$DO150)+1</f>
        <v>56</v>
      </c>
      <c r="GU150" s="167"/>
      <c r="GV150" s="49"/>
      <c r="GW150" s="49"/>
      <c r="GX150" s="49"/>
      <c r="GY150" s="49"/>
      <c r="GZ150" s="50"/>
      <c r="HA150" s="51"/>
      <c r="HB150" s="52"/>
      <c r="HC150" s="53"/>
      <c r="HD150" s="49"/>
      <c r="HE150" s="49"/>
      <c r="HF150" s="49"/>
      <c r="HG150" s="49"/>
      <c r="HH150" s="49"/>
      <c r="HI150" s="49"/>
      <c r="HJ150" s="144"/>
      <c r="HK150" s="51"/>
      <c r="HL150" s="49"/>
      <c r="HM150" s="49"/>
      <c r="HN150" s="49"/>
      <c r="HO150" s="49"/>
      <c r="HP150" s="49"/>
      <c r="HQ150" s="49"/>
      <c r="HR150" s="150"/>
      <c r="HS150" s="53"/>
      <c r="HT150" s="49"/>
      <c r="HU150" s="49"/>
      <c r="HV150" s="49"/>
      <c r="HW150" s="49"/>
      <c r="HX150" s="49"/>
      <c r="HY150" s="49"/>
      <c r="HZ150" s="144"/>
      <c r="IA150" s="51"/>
      <c r="IB150" s="49"/>
      <c r="IC150" s="49"/>
      <c r="ID150" s="49"/>
      <c r="IE150" s="49"/>
      <c r="IF150" s="49"/>
      <c r="IG150" s="49"/>
      <c r="IH150" s="49"/>
      <c r="II150" s="49"/>
      <c r="IJ150" s="49"/>
      <c r="IK150" s="49"/>
      <c r="IL150" s="49"/>
      <c r="IM150" s="150"/>
      <c r="IN150" s="51"/>
      <c r="IO150" s="49"/>
      <c r="IP150" s="49"/>
      <c r="IQ150" s="49"/>
      <c r="IR150" s="150"/>
      <c r="IS150" s="53"/>
      <c r="IT150" s="49"/>
      <c r="IU150" s="49"/>
      <c r="IV150" s="49"/>
      <c r="IW150" s="49"/>
      <c r="IX150" s="156"/>
      <c r="IY150" s="49"/>
      <c r="IZ150" s="49"/>
      <c r="JA150" s="49"/>
      <c r="JB150" s="49"/>
      <c r="JC150" s="49"/>
      <c r="JD150" s="49"/>
      <c r="JE150" s="49"/>
      <c r="JF150" s="49"/>
      <c r="JG150" s="156"/>
      <c r="JH150" s="49"/>
      <c r="JI150" s="49"/>
      <c r="JJ150" s="49"/>
      <c r="JK150" s="49"/>
      <c r="JL150" s="49"/>
      <c r="JM150" s="49"/>
      <c r="JN150" s="144"/>
      <c r="JO150" s="54"/>
      <c r="JP150" s="55"/>
      <c r="JQ150" s="51"/>
      <c r="JR150" s="49"/>
      <c r="JS150" s="47"/>
      <c r="JT150" s="47"/>
      <c r="JU150" s="47"/>
      <c r="JV150" s="245"/>
      <c r="JW150" s="53"/>
      <c r="JX150" s="49"/>
      <c r="JY150" s="49"/>
      <c r="JZ150" s="49"/>
      <c r="KA150" s="144"/>
      <c r="KB150" s="51"/>
      <c r="KC150" s="49"/>
      <c r="KD150" s="49"/>
      <c r="KE150" s="49"/>
      <c r="KF150" s="49"/>
      <c r="KG150" s="49"/>
      <c r="KH150" s="49"/>
      <c r="KI150" s="49"/>
      <c r="KJ150" s="150"/>
      <c r="KK150" s="53"/>
      <c r="KL150" s="49"/>
      <c r="KM150" s="49"/>
      <c r="KN150" s="49"/>
      <c r="KO150" s="49"/>
      <c r="KP150" s="49"/>
      <c r="KQ150" s="49"/>
      <c r="KR150" s="49"/>
      <c r="KS150" s="49"/>
      <c r="KT150" s="49"/>
      <c r="KU150" s="49"/>
      <c r="KV150" s="49"/>
      <c r="KW150" s="156"/>
      <c r="KX150" s="156"/>
      <c r="KY150" s="156"/>
      <c r="KZ150" s="49"/>
      <c r="LA150" s="49"/>
      <c r="LB150" s="49"/>
      <c r="LC150" s="49"/>
      <c r="LD150" s="49"/>
      <c r="LE150" s="156"/>
      <c r="LF150" s="49"/>
      <c r="LG150" s="49"/>
      <c r="LH150" s="49"/>
      <c r="LI150" s="49"/>
      <c r="LJ150" s="49"/>
      <c r="LK150" s="49"/>
      <c r="LL150" s="49"/>
      <c r="LM150" s="49"/>
      <c r="LN150" s="156"/>
      <c r="LO150" s="49"/>
      <c r="LP150" s="49"/>
      <c r="LQ150" s="49"/>
      <c r="LR150" s="49"/>
      <c r="LS150" s="49"/>
      <c r="LT150" s="49"/>
      <c r="LU150" s="56"/>
      <c r="LV150" s="35" t="s">
        <v>598</v>
      </c>
      <c r="LW150" s="36" t="s">
        <v>601</v>
      </c>
      <c r="LX150" s="203" t="s">
        <v>870</v>
      </c>
      <c r="LY150" s="204" t="s">
        <v>996</v>
      </c>
      <c r="LZ150" s="193"/>
      <c r="MA150" s="5" t="s">
        <v>1</v>
      </c>
    </row>
    <row r="151" spans="1:339" ht="17.25" customHeight="1" x14ac:dyDescent="0.15">
      <c r="A151" s="181">
        <v>143</v>
      </c>
      <c r="B151" s="242" t="s">
        <v>601</v>
      </c>
      <c r="C151" s="37"/>
      <c r="D151" s="37"/>
      <c r="E151" s="38" t="s">
        <v>345</v>
      </c>
      <c r="F151" s="36">
        <v>72</v>
      </c>
      <c r="G151" s="36" t="s">
        <v>346</v>
      </c>
      <c r="H151" s="36"/>
      <c r="I151" s="39" t="s">
        <v>348</v>
      </c>
      <c r="J151" s="40" t="s">
        <v>348</v>
      </c>
      <c r="K151" s="40" t="s">
        <v>348</v>
      </c>
      <c r="L151" s="40" t="s">
        <v>348</v>
      </c>
      <c r="M151" s="40" t="s">
        <v>348</v>
      </c>
      <c r="N151" s="40" t="s">
        <v>348</v>
      </c>
      <c r="O151" s="40" t="s">
        <v>348</v>
      </c>
      <c r="P151" s="40" t="s">
        <v>348</v>
      </c>
      <c r="Q151" s="40" t="s">
        <v>348</v>
      </c>
      <c r="R151" s="41" t="s">
        <v>348</v>
      </c>
      <c r="S151" s="42" t="s">
        <v>348</v>
      </c>
      <c r="T151" s="40" t="s">
        <v>348</v>
      </c>
      <c r="U151" s="40" t="s">
        <v>348</v>
      </c>
      <c r="V151" s="40" t="s">
        <v>348</v>
      </c>
      <c r="W151" s="40" t="s">
        <v>348</v>
      </c>
      <c r="X151" s="40" t="s">
        <v>348</v>
      </c>
      <c r="Y151" s="40" t="s">
        <v>348</v>
      </c>
      <c r="Z151" s="40" t="s">
        <v>348</v>
      </c>
      <c r="AA151" s="40" t="s">
        <v>348</v>
      </c>
      <c r="AB151" s="41" t="s">
        <v>348</v>
      </c>
      <c r="AC151" s="42" t="s">
        <v>348</v>
      </c>
      <c r="AD151" s="40" t="s">
        <v>348</v>
      </c>
      <c r="AE151" s="40" t="s">
        <v>348</v>
      </c>
      <c r="AF151" s="40" t="s">
        <v>348</v>
      </c>
      <c r="AG151" s="40" t="s">
        <v>348</v>
      </c>
      <c r="AH151" s="40" t="s">
        <v>348</v>
      </c>
      <c r="AI151" s="40" t="s">
        <v>348</v>
      </c>
      <c r="AJ151" s="40" t="s">
        <v>348</v>
      </c>
      <c r="AK151" s="40" t="s">
        <v>348</v>
      </c>
      <c r="AL151" s="41" t="s">
        <v>348</v>
      </c>
      <c r="AM151" s="42" t="s">
        <v>348</v>
      </c>
      <c r="AN151" s="40" t="s">
        <v>348</v>
      </c>
      <c r="AO151" s="40" t="s">
        <v>348</v>
      </c>
      <c r="AP151" s="40" t="s">
        <v>348</v>
      </c>
      <c r="AQ151" s="40" t="s">
        <v>348</v>
      </c>
      <c r="AR151" s="40" t="s">
        <v>348</v>
      </c>
      <c r="AS151" s="40" t="s">
        <v>348</v>
      </c>
      <c r="AT151" s="40" t="s">
        <v>348</v>
      </c>
      <c r="AU151" s="40" t="s">
        <v>348</v>
      </c>
      <c r="AV151" s="41" t="s">
        <v>348</v>
      </c>
      <c r="AW151" s="42" t="s">
        <v>348</v>
      </c>
      <c r="AX151" s="40" t="s">
        <v>348</v>
      </c>
      <c r="AY151" s="40" t="s">
        <v>348</v>
      </c>
      <c r="AZ151" s="40" t="s">
        <v>348</v>
      </c>
      <c r="BA151" s="40" t="s">
        <v>348</v>
      </c>
      <c r="BB151" s="40" t="s">
        <v>348</v>
      </c>
      <c r="BC151" s="40" t="s">
        <v>347</v>
      </c>
      <c r="BD151" s="40" t="s">
        <v>347</v>
      </c>
      <c r="BE151" s="40" t="s">
        <v>347</v>
      </c>
      <c r="BF151" s="41" t="s">
        <v>348</v>
      </c>
      <c r="BG151" s="42" t="s">
        <v>347</v>
      </c>
      <c r="BH151" s="40" t="s">
        <v>347</v>
      </c>
      <c r="BI151" s="40" t="s">
        <v>348</v>
      </c>
      <c r="BJ151" s="40" t="s">
        <v>348</v>
      </c>
      <c r="BK151" s="40" t="s">
        <v>348</v>
      </c>
      <c r="BL151" s="40" t="s">
        <v>348</v>
      </c>
      <c r="BM151" s="40" t="s">
        <v>348</v>
      </c>
      <c r="BN151" s="40" t="s">
        <v>348</v>
      </c>
      <c r="BO151" s="40" t="s">
        <v>348</v>
      </c>
      <c r="BP151" s="41" t="s">
        <v>348</v>
      </c>
      <c r="BQ151" s="43" t="s">
        <v>348</v>
      </c>
      <c r="BR151" s="40" t="s">
        <v>348</v>
      </c>
      <c r="BS151" s="40" t="s">
        <v>348</v>
      </c>
      <c r="BT151" s="40" t="s">
        <v>348</v>
      </c>
      <c r="BU151" s="40" t="s">
        <v>348</v>
      </c>
      <c r="BV151" s="40" t="s">
        <v>348</v>
      </c>
      <c r="BW151" s="40" t="s">
        <v>348</v>
      </c>
      <c r="BX151" s="40" t="s">
        <v>348</v>
      </c>
      <c r="BY151" s="40" t="s">
        <v>348</v>
      </c>
      <c r="BZ151" s="41" t="s">
        <v>348</v>
      </c>
      <c r="CA151" s="42" t="s">
        <v>348</v>
      </c>
      <c r="CB151" s="40" t="s">
        <v>348</v>
      </c>
      <c r="CC151" s="40" t="s">
        <v>348</v>
      </c>
      <c r="CD151" s="40" t="s">
        <v>348</v>
      </c>
      <c r="CE151" s="40" t="s">
        <v>348</v>
      </c>
      <c r="CF151" s="40" t="s">
        <v>348</v>
      </c>
      <c r="CG151" s="40" t="s">
        <v>348</v>
      </c>
      <c r="CH151" s="40" t="s">
        <v>348</v>
      </c>
      <c r="CI151" s="40" t="s">
        <v>348</v>
      </c>
      <c r="CJ151" s="41" t="s">
        <v>348</v>
      </c>
      <c r="CK151" s="42" t="s">
        <v>348</v>
      </c>
      <c r="CL151" s="40" t="s">
        <v>348</v>
      </c>
      <c r="CM151" s="40" t="s">
        <v>348</v>
      </c>
      <c r="CN151" s="40" t="s">
        <v>348</v>
      </c>
      <c r="CO151" s="40" t="s">
        <v>348</v>
      </c>
      <c r="CP151" s="40" t="s">
        <v>348</v>
      </c>
      <c r="CQ151" s="40" t="s">
        <v>348</v>
      </c>
      <c r="CR151" s="40" t="s">
        <v>348</v>
      </c>
      <c r="CS151" s="40" t="s">
        <v>348</v>
      </c>
      <c r="CT151" s="44" t="s">
        <v>348</v>
      </c>
      <c r="CU151" s="32" t="s">
        <v>354</v>
      </c>
      <c r="CV151" s="47">
        <v>2</v>
      </c>
      <c r="CW151" s="47">
        <v>3</v>
      </c>
      <c r="CX151" s="47">
        <v>3</v>
      </c>
      <c r="CY151" s="55">
        <v>4</v>
      </c>
      <c r="CZ151" s="34" t="s">
        <v>354</v>
      </c>
      <c r="DA151" s="47">
        <f t="shared" si="95"/>
        <v>2</v>
      </c>
      <c r="DB151" s="47">
        <f t="shared" si="96"/>
        <v>6</v>
      </c>
      <c r="DC151" s="47">
        <f t="shared" si="97"/>
        <v>18</v>
      </c>
      <c r="DD151" s="179">
        <f t="shared" si="98"/>
        <v>72</v>
      </c>
      <c r="DE151" s="32">
        <v>30</v>
      </c>
      <c r="DF151" s="47">
        <v>50</v>
      </c>
      <c r="DG151" s="47">
        <v>90</v>
      </c>
      <c r="DH151" s="47">
        <v>150</v>
      </c>
      <c r="DI151" s="55">
        <v>450</v>
      </c>
      <c r="DJ151" s="174">
        <v>1</v>
      </c>
      <c r="DK151" s="49">
        <f t="shared" si="99"/>
        <v>0.83333333333333337</v>
      </c>
      <c r="DL151" s="49">
        <f t="shared" si="100"/>
        <v>0.5</v>
      </c>
      <c r="DM151" s="49">
        <f t="shared" si="101"/>
        <v>0.27777777777777779</v>
      </c>
      <c r="DN151" s="56">
        <f t="shared" si="102"/>
        <v>0.20833333333333334</v>
      </c>
      <c r="DO151" s="45" t="s">
        <v>350</v>
      </c>
      <c r="DP151" s="31"/>
      <c r="DQ151" s="46">
        <v>4</v>
      </c>
      <c r="DR151" s="32">
        <v>74</v>
      </c>
      <c r="DS151" s="47">
        <v>31</v>
      </c>
      <c r="DT151" s="47">
        <v>37</v>
      </c>
      <c r="DU151" s="47">
        <v>39</v>
      </c>
      <c r="DV151" s="47">
        <v>15</v>
      </c>
      <c r="DW151" s="47">
        <v>11</v>
      </c>
      <c r="DX151" s="47">
        <v>16</v>
      </c>
      <c r="DY151" s="47">
        <v>10</v>
      </c>
      <c r="DZ151" s="48">
        <f t="shared" si="103"/>
        <v>52</v>
      </c>
      <c r="EA151" s="32">
        <f>RANK(DR151,$DR$9:$DR$350,0)</f>
        <v>89</v>
      </c>
      <c r="EB151" s="47">
        <f>RANK(DS151,$DS$9:$DS$350,0)</f>
        <v>185</v>
      </c>
      <c r="EC151" s="47">
        <f>RANK(DT151,$DT$9:$DT$350,0)</f>
        <v>109</v>
      </c>
      <c r="ED151" s="47">
        <f>RANK(DU151,$DU$9:$DU$350,0)</f>
        <v>88</v>
      </c>
      <c r="EE151" s="47">
        <f>RANK(DV151,$DV$9:$DV$350,0)</f>
        <v>162</v>
      </c>
      <c r="EF151" s="47">
        <f>RANK(DW151,$DW$9:$DW$350,0)</f>
        <v>184</v>
      </c>
      <c r="EG151" s="47">
        <f>RANK(DX151,$DX$9:$DX$350,0)</f>
        <v>234</v>
      </c>
      <c r="EH151" s="47">
        <f>RANK(DY151,$DY$9:$DY$350,0)</f>
        <v>258</v>
      </c>
      <c r="EI151" s="48">
        <f>RANK(DZ151,$DZ$9:$DZ$350,0)</f>
        <v>169</v>
      </c>
      <c r="EJ151" s="32">
        <f>COUNTIFS($DR$9:$DR$350,"&gt;"&amp;DR151,$DO$9:$DO$350,DO151)+1</f>
        <v>27</v>
      </c>
      <c r="EK151" s="47">
        <f>COUNTIFS($DS$9:$DS$350,"&gt;"&amp;DS151,$DO$9:$DO$350,DO151)+1</f>
        <v>23</v>
      </c>
      <c r="EL151" s="47">
        <f>COUNTIFS($DT$9:$DT$350,"&gt;"&amp;DT151,$DO$9:$DO$350,DO151)+1</f>
        <v>29</v>
      </c>
      <c r="EM151" s="47">
        <f>COUNTIFS($DU$9:$DU$350,"&gt;"&amp;DU151,$DO$9:$DO$350,DO151)+1</f>
        <v>32</v>
      </c>
      <c r="EN151" s="47">
        <f>COUNTIFS($DV$9:$DV$350,"&gt;"&amp;DV151,$DO$9:$DO$350,DO151)+1</f>
        <v>28</v>
      </c>
      <c r="EO151" s="47">
        <f>COUNTIFS($DW$9:$DW$350,"&gt;"&amp;DW151,$DO$9:$DO$350,DO151)+1</f>
        <v>31</v>
      </c>
      <c r="EP151" s="47">
        <f>COUNTIFS($DX$9:$DX$350,"&gt;"&amp;DX151,$DO$9:$DO$350,DO151)+1</f>
        <v>25</v>
      </c>
      <c r="EQ151" s="47">
        <f>COUNTIFS($DY$9:$DY$350,"&gt;"&amp;DY151,$DO$9:$DO$350,DO151)+1</f>
        <v>27</v>
      </c>
      <c r="ER151" s="48">
        <f>COUNTIFS($DZ$9:$DZ$350,"&gt;"&amp;DZ151,$DO$9:$DO$350,DO151)+1</f>
        <v>33</v>
      </c>
      <c r="ES151" s="164">
        <f t="shared" si="104"/>
        <v>1.03</v>
      </c>
      <c r="ET151" s="165">
        <f t="shared" si="105"/>
        <v>0.43</v>
      </c>
      <c r="EU151" s="165">
        <f t="shared" si="106"/>
        <v>0.51</v>
      </c>
      <c r="EV151" s="165">
        <f t="shared" si="107"/>
        <v>0.54</v>
      </c>
      <c r="EW151" s="165">
        <f t="shared" si="108"/>
        <v>0.21</v>
      </c>
      <c r="EX151" s="165">
        <f t="shared" si="109"/>
        <v>0.15</v>
      </c>
      <c r="EY151" s="165">
        <f t="shared" si="110"/>
        <v>0.22</v>
      </c>
      <c r="EZ151" s="165">
        <f t="shared" si="111"/>
        <v>0.14000000000000001</v>
      </c>
      <c r="FA151" s="213">
        <f t="shared" si="112"/>
        <v>0.72</v>
      </c>
      <c r="FB151" s="164">
        <f>ROUND(((ES151-AVERAGE(ES$9:ES$350))/STDEVP(ES$9:ES$350)*10+50),2)</f>
        <v>51.8</v>
      </c>
      <c r="FC151" s="165">
        <f>ROUND(((ET151-AVERAGE(ET$9:ET$350))/STDEVP(ET$9:ET$350)*10+50),2)</f>
        <v>41.75</v>
      </c>
      <c r="FD151" s="165">
        <f>ROUND(((EU151-AVERAGE(EU$9:EU$350))/STDEVP(EU$9:EU$350)*10+50),2)</f>
        <v>47.27</v>
      </c>
      <c r="FE151" s="165">
        <f>ROUND(((EV151-AVERAGE(EV$9:EV$350))/STDEVP(EV$9:EV$350)*10+50),2)</f>
        <v>51.6</v>
      </c>
      <c r="FF151" s="165">
        <f>ROUND(((EW151-AVERAGE(EW$9:EW$350))/STDEVP(EW$9:EW$350)*10+50),2)</f>
        <v>43.7</v>
      </c>
      <c r="FG151" s="165">
        <f>ROUND(((EX151-AVERAGE(EX$9:EX$350))/STDEVP(EX$9:EX$350)*10+50),2)</f>
        <v>42.8</v>
      </c>
      <c r="FH151" s="165">
        <f>ROUND(((EY151-AVERAGE(EY$9:EY$350))/STDEVP(EY$9:EY$350)*10+50),2)</f>
        <v>37.36</v>
      </c>
      <c r="FI151" s="165">
        <f>ROUND(((EZ151-AVERAGE(EZ$9:EZ$350))/STDEVP(EZ$9:EZ$350)*10+50),2)</f>
        <v>35.200000000000003</v>
      </c>
      <c r="FJ151" s="166">
        <f>ROUND(((FA151-AVERAGE(FA$9:FA$350))/STDEVP(FA$9:FA$350)*10+50),2)</f>
        <v>40.93</v>
      </c>
      <c r="FK151" s="32">
        <f>RANK(FB151,$FB$9:$FB$350,0)</f>
        <v>126</v>
      </c>
      <c r="FL151" s="47">
        <f>RANK(FC151,$FC$9:$FC$350,0)</f>
        <v>236</v>
      </c>
      <c r="FM151" s="47">
        <f>RANK(FD151,$FD$9:$FD$350,0)</f>
        <v>177</v>
      </c>
      <c r="FN151" s="47">
        <f>RANK(FE151,$FE$9:$FE$350,0)</f>
        <v>111</v>
      </c>
      <c r="FO151" s="47">
        <f>RANK(FF151,$FF$9:$FF$350,0)</f>
        <v>231</v>
      </c>
      <c r="FP151" s="47">
        <f>RANK(FG151,$FG$9:$FG$350,0)</f>
        <v>255</v>
      </c>
      <c r="FQ151" s="47">
        <f>RANK(FH151,$FH$9:$FH$350,0)</f>
        <v>298</v>
      </c>
      <c r="FR151" s="47">
        <f>RANK(FI151,$FI$9:$FI$350,0)</f>
        <v>299</v>
      </c>
      <c r="FS151" s="48">
        <f>RANK(FJ151,$FJ$9:$FJ$350,0)</f>
        <v>271</v>
      </c>
      <c r="FT151" s="164">
        <f>ROUND(AVERAGEIF($DO$9:$DO$347,$DO151,$ES$9:$ES$347),2)</f>
        <v>1.1599999999999999</v>
      </c>
      <c r="FU151" s="165">
        <f>ROUND(AVERAGEIF($DO$9:$DO$347,$DO151,$ET$9:$ET$347),2)</f>
        <v>0.45</v>
      </c>
      <c r="FV151" s="165">
        <f>ROUND(AVERAGEIF($DO$9:$DO$347,$DO151,$EU$9:$EU$347),2)</f>
        <v>0.66</v>
      </c>
      <c r="FW151" s="165">
        <f>ROUND(AVERAGEIF($DO$9:$DO$347,$DO151,$EV$9:$EV$347),2)</f>
        <v>0.73</v>
      </c>
      <c r="FX151" s="165">
        <f>ROUND(AVERAGEIF($DO$9:$DO$347,$DO151,$EW$9:$EW$347),2)</f>
        <v>0.26</v>
      </c>
      <c r="FY151" s="165">
        <f>ROUND(AVERAGEIF($DO$9:$DO$347,$DO151,$EX$9:$EX$347),2)</f>
        <v>0.2</v>
      </c>
      <c r="FZ151" s="165">
        <f>ROUND(AVERAGEIF($DO$9:$DO$347,$DO151,$EY$9:$EY$347),2)</f>
        <v>0.28000000000000003</v>
      </c>
      <c r="GA151" s="165">
        <f>ROUND(AVERAGEIF($DO$9:$DO$347,$DO151,$EZ$9:$EZ$347),2)</f>
        <v>0.23</v>
      </c>
      <c r="GB151" s="166">
        <f>ROUND(AVERAGEIF($DO$9:$DO$347,$DO151,$FA$9:$FA$347),2)</f>
        <v>0.92</v>
      </c>
      <c r="GC151" s="239">
        <f t="shared" si="113"/>
        <v>-0.12999999999999989</v>
      </c>
      <c r="GD151" s="243">
        <f t="shared" si="114"/>
        <v>-2.0000000000000018E-2</v>
      </c>
      <c r="GE151" s="243">
        <f t="shared" si="115"/>
        <v>-0.15000000000000002</v>
      </c>
      <c r="GF151" s="243">
        <f t="shared" si="116"/>
        <v>-0.18999999999999995</v>
      </c>
      <c r="GG151" s="243">
        <f t="shared" si="117"/>
        <v>-5.0000000000000017E-2</v>
      </c>
      <c r="GH151" s="243">
        <f t="shared" si="118"/>
        <v>-5.0000000000000017E-2</v>
      </c>
      <c r="GI151" s="243">
        <f t="shared" si="119"/>
        <v>-6.0000000000000026E-2</v>
      </c>
      <c r="GJ151" s="243">
        <f t="shared" si="120"/>
        <v>-0.09</v>
      </c>
      <c r="GK151" s="244">
        <f t="shared" si="121"/>
        <v>-0.20000000000000007</v>
      </c>
      <c r="GL151" s="238">
        <f>COUNTIFS($ES$9:$ES$350,"&gt;"&amp;ES151,$DO$9:$DO$350,$DO151)+1</f>
        <v>46</v>
      </c>
      <c r="GM151" s="240">
        <f>COUNTIFS($ET$9:$ET$350,"&gt;"&amp;ET151,$DO$9:$DO$350,$DO151)+1</f>
        <v>38</v>
      </c>
      <c r="GN151" s="240">
        <f>COUNTIFS($EU$9:$EU$350,"&gt;"&amp;EU151,$DO$9:$DO$350,$DO151)+1</f>
        <v>53</v>
      </c>
      <c r="GO151" s="240">
        <f>COUNTIFS($EV$9:$EV$350,"&gt;"&amp;EV151,$DO$9:$DO$350,$DO151)+1</f>
        <v>60</v>
      </c>
      <c r="GP151" s="240">
        <f>COUNTIFS($EW$9:$EW$350,"&gt;"&amp;EW151,$DO$9:$DO$350,$DO151)+1</f>
        <v>49</v>
      </c>
      <c r="GQ151" s="240">
        <f>COUNTIFS($EX$9:$EX$350,"&gt;"&amp;EX151,$DO$9:$DO$350,$DO151)+1</f>
        <v>55</v>
      </c>
      <c r="GR151" s="240">
        <f>COUNTIFS($EY$9:$EY$350,"&gt;"&amp;EY151,$DO$9:$DO$350,$DO151)+1</f>
        <v>48</v>
      </c>
      <c r="GS151" s="240">
        <f>COUNTIFS($EZ$9:$EZ$350,"&gt;"&amp;EZ151,$DO$9:$DO$350,$DO151)+1</f>
        <v>48</v>
      </c>
      <c r="GT151" s="241">
        <f>COUNTIFS($FA$9:$FA$350,"&gt;"&amp;FA151,$DO$9:$DO$350,$DO151)+1</f>
        <v>57</v>
      </c>
      <c r="GU151" s="167"/>
      <c r="GV151" s="49"/>
      <c r="GW151" s="49"/>
      <c r="GX151" s="49"/>
      <c r="GY151" s="49"/>
      <c r="GZ151" s="50"/>
      <c r="HA151" s="51"/>
      <c r="HB151" s="52"/>
      <c r="HC151" s="53"/>
      <c r="HD151" s="49"/>
      <c r="HE151" s="49"/>
      <c r="HF151" s="49"/>
      <c r="HG151" s="49"/>
      <c r="HH151" s="49"/>
      <c r="HI151" s="49"/>
      <c r="HJ151" s="144"/>
      <c r="HK151" s="51"/>
      <c r="HL151" s="49"/>
      <c r="HM151" s="49"/>
      <c r="HN151" s="49"/>
      <c r="HO151" s="49"/>
      <c r="HP151" s="49"/>
      <c r="HQ151" s="49"/>
      <c r="HR151" s="150"/>
      <c r="HS151" s="53"/>
      <c r="HT151" s="49"/>
      <c r="HU151" s="49"/>
      <c r="HV151" s="49"/>
      <c r="HW151" s="49"/>
      <c r="HX151" s="49"/>
      <c r="HY151" s="49"/>
      <c r="HZ151" s="144"/>
      <c r="IA151" s="51"/>
      <c r="IB151" s="49"/>
      <c r="IC151" s="49"/>
      <c r="ID151" s="49"/>
      <c r="IE151" s="49"/>
      <c r="IF151" s="49"/>
      <c r="IG151" s="49"/>
      <c r="IH151" s="49"/>
      <c r="II151" s="49"/>
      <c r="IJ151" s="49"/>
      <c r="IK151" s="49"/>
      <c r="IL151" s="49"/>
      <c r="IM151" s="150"/>
      <c r="IN151" s="51"/>
      <c r="IO151" s="49"/>
      <c r="IP151" s="49"/>
      <c r="IQ151" s="49"/>
      <c r="IR151" s="150"/>
      <c r="IS151" s="53"/>
      <c r="IT151" s="49"/>
      <c r="IU151" s="49"/>
      <c r="IV151" s="49"/>
      <c r="IW151" s="49"/>
      <c r="IX151" s="156"/>
      <c r="IY151" s="49"/>
      <c r="IZ151" s="49"/>
      <c r="JA151" s="49"/>
      <c r="JB151" s="49"/>
      <c r="JC151" s="49"/>
      <c r="JD151" s="49"/>
      <c r="JE151" s="49"/>
      <c r="JF151" s="49"/>
      <c r="JG151" s="156"/>
      <c r="JH151" s="49"/>
      <c r="JI151" s="49"/>
      <c r="JJ151" s="49"/>
      <c r="JK151" s="49"/>
      <c r="JL151" s="49"/>
      <c r="JM151" s="49"/>
      <c r="JN151" s="144"/>
      <c r="JO151" s="54"/>
      <c r="JP151" s="55"/>
      <c r="JQ151" s="51"/>
      <c r="JR151" s="49"/>
      <c r="JS151" s="47"/>
      <c r="JT151" s="47"/>
      <c r="JU151" s="47"/>
      <c r="JV151" s="245"/>
      <c r="JW151" s="53"/>
      <c r="JX151" s="49"/>
      <c r="JY151" s="49"/>
      <c r="JZ151" s="49"/>
      <c r="KA151" s="144"/>
      <c r="KB151" s="51"/>
      <c r="KC151" s="49"/>
      <c r="KD151" s="49"/>
      <c r="KE151" s="49"/>
      <c r="KF151" s="49"/>
      <c r="KG151" s="49"/>
      <c r="KH151" s="49"/>
      <c r="KI151" s="49"/>
      <c r="KJ151" s="150"/>
      <c r="KK151" s="53"/>
      <c r="KL151" s="49"/>
      <c r="KM151" s="49"/>
      <c r="KN151" s="49"/>
      <c r="KO151" s="49"/>
      <c r="KP151" s="49"/>
      <c r="KQ151" s="49"/>
      <c r="KR151" s="49"/>
      <c r="KS151" s="49"/>
      <c r="KT151" s="49"/>
      <c r="KU151" s="49"/>
      <c r="KV151" s="49"/>
      <c r="KW151" s="156"/>
      <c r="KX151" s="156"/>
      <c r="KY151" s="156"/>
      <c r="KZ151" s="49"/>
      <c r="LA151" s="49"/>
      <c r="LB151" s="49"/>
      <c r="LC151" s="49"/>
      <c r="LD151" s="49"/>
      <c r="LE151" s="156"/>
      <c r="LF151" s="49"/>
      <c r="LG151" s="49"/>
      <c r="LH151" s="49"/>
      <c r="LI151" s="49"/>
      <c r="LJ151" s="49"/>
      <c r="LK151" s="49"/>
      <c r="LL151" s="49"/>
      <c r="LM151" s="49"/>
      <c r="LN151" s="156"/>
      <c r="LO151" s="49"/>
      <c r="LP151" s="49"/>
      <c r="LQ151" s="49"/>
      <c r="LR151" s="49"/>
      <c r="LS151" s="49"/>
      <c r="LT151" s="49"/>
      <c r="LU151" s="56"/>
      <c r="LV151" s="35" t="s">
        <v>599</v>
      </c>
      <c r="LW151" s="36" t="s">
        <v>602</v>
      </c>
      <c r="LX151" s="203" t="s">
        <v>873</v>
      </c>
      <c r="LY151" s="204" t="s">
        <v>996</v>
      </c>
      <c r="LZ151" s="193"/>
      <c r="MA151" s="5" t="s">
        <v>1</v>
      </c>
    </row>
    <row r="152" spans="1:339" ht="17.25" customHeight="1" x14ac:dyDescent="0.15">
      <c r="A152" s="181">
        <v>144</v>
      </c>
      <c r="B152" s="242" t="s">
        <v>602</v>
      </c>
      <c r="C152" s="37"/>
      <c r="D152" s="37"/>
      <c r="E152" s="38" t="s">
        <v>345</v>
      </c>
      <c r="F152" s="36">
        <v>74</v>
      </c>
      <c r="G152" s="36" t="s">
        <v>346</v>
      </c>
      <c r="H152" s="36"/>
      <c r="I152" s="39" t="s">
        <v>348</v>
      </c>
      <c r="J152" s="40" t="s">
        <v>348</v>
      </c>
      <c r="K152" s="40" t="s">
        <v>348</v>
      </c>
      <c r="L152" s="40" t="s">
        <v>348</v>
      </c>
      <c r="M152" s="40" t="s">
        <v>348</v>
      </c>
      <c r="N152" s="40" t="s">
        <v>348</v>
      </c>
      <c r="O152" s="40" t="s">
        <v>348</v>
      </c>
      <c r="P152" s="40" t="s">
        <v>348</v>
      </c>
      <c r="Q152" s="40" t="s">
        <v>348</v>
      </c>
      <c r="R152" s="41" t="s">
        <v>348</v>
      </c>
      <c r="S152" s="42" t="s">
        <v>348</v>
      </c>
      <c r="T152" s="40" t="s">
        <v>348</v>
      </c>
      <c r="U152" s="40" t="s">
        <v>348</v>
      </c>
      <c r="V152" s="40" t="s">
        <v>348</v>
      </c>
      <c r="W152" s="40" t="s">
        <v>348</v>
      </c>
      <c r="X152" s="40" t="s">
        <v>348</v>
      </c>
      <c r="Y152" s="40" t="s">
        <v>348</v>
      </c>
      <c r="Z152" s="40" t="s">
        <v>348</v>
      </c>
      <c r="AA152" s="40" t="s">
        <v>348</v>
      </c>
      <c r="AB152" s="41" t="s">
        <v>348</v>
      </c>
      <c r="AC152" s="42" t="s">
        <v>348</v>
      </c>
      <c r="AD152" s="40" t="s">
        <v>348</v>
      </c>
      <c r="AE152" s="40" t="s">
        <v>348</v>
      </c>
      <c r="AF152" s="40" t="s">
        <v>348</v>
      </c>
      <c r="AG152" s="40" t="s">
        <v>348</v>
      </c>
      <c r="AH152" s="40" t="s">
        <v>348</v>
      </c>
      <c r="AI152" s="40" t="s">
        <v>348</v>
      </c>
      <c r="AJ152" s="40" t="s">
        <v>348</v>
      </c>
      <c r="AK152" s="40" t="s">
        <v>348</v>
      </c>
      <c r="AL152" s="41" t="s">
        <v>348</v>
      </c>
      <c r="AM152" s="42" t="s">
        <v>348</v>
      </c>
      <c r="AN152" s="40" t="s">
        <v>348</v>
      </c>
      <c r="AO152" s="40" t="s">
        <v>348</v>
      </c>
      <c r="AP152" s="40" t="s">
        <v>348</v>
      </c>
      <c r="AQ152" s="40" t="s">
        <v>348</v>
      </c>
      <c r="AR152" s="40" t="s">
        <v>348</v>
      </c>
      <c r="AS152" s="40" t="s">
        <v>348</v>
      </c>
      <c r="AT152" s="40" t="s">
        <v>348</v>
      </c>
      <c r="AU152" s="40" t="s">
        <v>348</v>
      </c>
      <c r="AV152" s="41" t="s">
        <v>348</v>
      </c>
      <c r="AW152" s="42" t="s">
        <v>348</v>
      </c>
      <c r="AX152" s="40" t="s">
        <v>348</v>
      </c>
      <c r="AY152" s="40" t="s">
        <v>348</v>
      </c>
      <c r="AZ152" s="40" t="s">
        <v>348</v>
      </c>
      <c r="BA152" s="40" t="s">
        <v>348</v>
      </c>
      <c r="BB152" s="40" t="s">
        <v>348</v>
      </c>
      <c r="BC152" s="40" t="s">
        <v>348</v>
      </c>
      <c r="BD152" s="40" t="s">
        <v>347</v>
      </c>
      <c r="BE152" s="40" t="s">
        <v>347</v>
      </c>
      <c r="BF152" s="41" t="s">
        <v>347</v>
      </c>
      <c r="BG152" s="42" t="s">
        <v>347</v>
      </c>
      <c r="BH152" s="40" t="s">
        <v>347</v>
      </c>
      <c r="BI152" s="40" t="s">
        <v>347</v>
      </c>
      <c r="BJ152" s="40" t="s">
        <v>347</v>
      </c>
      <c r="BK152" s="40" t="s">
        <v>348</v>
      </c>
      <c r="BL152" s="40" t="s">
        <v>348</v>
      </c>
      <c r="BM152" s="40" t="s">
        <v>348</v>
      </c>
      <c r="BN152" s="40" t="s">
        <v>348</v>
      </c>
      <c r="BO152" s="40" t="s">
        <v>348</v>
      </c>
      <c r="BP152" s="41" t="s">
        <v>348</v>
      </c>
      <c r="BQ152" s="43" t="s">
        <v>348</v>
      </c>
      <c r="BR152" s="40" t="s">
        <v>348</v>
      </c>
      <c r="BS152" s="40" t="s">
        <v>348</v>
      </c>
      <c r="BT152" s="40" t="s">
        <v>348</v>
      </c>
      <c r="BU152" s="40" t="s">
        <v>348</v>
      </c>
      <c r="BV152" s="40" t="s">
        <v>348</v>
      </c>
      <c r="BW152" s="40" t="s">
        <v>348</v>
      </c>
      <c r="BX152" s="40" t="s">
        <v>348</v>
      </c>
      <c r="BY152" s="40" t="s">
        <v>348</v>
      </c>
      <c r="BZ152" s="41" t="s">
        <v>348</v>
      </c>
      <c r="CA152" s="42" t="s">
        <v>348</v>
      </c>
      <c r="CB152" s="40" t="s">
        <v>348</v>
      </c>
      <c r="CC152" s="40" t="s">
        <v>348</v>
      </c>
      <c r="CD152" s="40" t="s">
        <v>348</v>
      </c>
      <c r="CE152" s="40" t="s">
        <v>348</v>
      </c>
      <c r="CF152" s="40" t="s">
        <v>348</v>
      </c>
      <c r="CG152" s="40" t="s">
        <v>348</v>
      </c>
      <c r="CH152" s="40" t="s">
        <v>348</v>
      </c>
      <c r="CI152" s="40" t="s">
        <v>348</v>
      </c>
      <c r="CJ152" s="41" t="s">
        <v>348</v>
      </c>
      <c r="CK152" s="42" t="s">
        <v>348</v>
      </c>
      <c r="CL152" s="40" t="s">
        <v>348</v>
      </c>
      <c r="CM152" s="40" t="s">
        <v>348</v>
      </c>
      <c r="CN152" s="40" t="s">
        <v>348</v>
      </c>
      <c r="CO152" s="40" t="s">
        <v>348</v>
      </c>
      <c r="CP152" s="40" t="s">
        <v>348</v>
      </c>
      <c r="CQ152" s="40" t="s">
        <v>348</v>
      </c>
      <c r="CR152" s="40" t="s">
        <v>348</v>
      </c>
      <c r="CS152" s="40" t="s">
        <v>348</v>
      </c>
      <c r="CT152" s="44" t="s">
        <v>348</v>
      </c>
      <c r="CU152" s="32" t="s">
        <v>354</v>
      </c>
      <c r="CV152" s="47">
        <v>2</v>
      </c>
      <c r="CW152" s="47">
        <v>3</v>
      </c>
      <c r="CX152" s="47">
        <v>3</v>
      </c>
      <c r="CY152" s="55">
        <v>4</v>
      </c>
      <c r="CZ152" s="34" t="s">
        <v>354</v>
      </c>
      <c r="DA152" s="47">
        <f t="shared" si="95"/>
        <v>2</v>
      </c>
      <c r="DB152" s="47">
        <f t="shared" si="96"/>
        <v>6</v>
      </c>
      <c r="DC152" s="47">
        <f t="shared" si="97"/>
        <v>18</v>
      </c>
      <c r="DD152" s="179">
        <f t="shared" si="98"/>
        <v>72</v>
      </c>
      <c r="DE152" s="32">
        <v>30</v>
      </c>
      <c r="DF152" s="47">
        <v>50</v>
      </c>
      <c r="DG152" s="47">
        <v>90</v>
      </c>
      <c r="DH152" s="47">
        <v>150</v>
      </c>
      <c r="DI152" s="55">
        <v>450</v>
      </c>
      <c r="DJ152" s="174">
        <v>1</v>
      </c>
      <c r="DK152" s="49">
        <f t="shared" si="99"/>
        <v>0.83333333333333337</v>
      </c>
      <c r="DL152" s="49">
        <f t="shared" si="100"/>
        <v>0.5</v>
      </c>
      <c r="DM152" s="49">
        <f t="shared" si="101"/>
        <v>0.27777777777777779</v>
      </c>
      <c r="DN152" s="56">
        <f t="shared" si="102"/>
        <v>0.20833333333333334</v>
      </c>
      <c r="DO152" s="45" t="s">
        <v>355</v>
      </c>
      <c r="DP152" s="31"/>
      <c r="DQ152" s="46">
        <v>4</v>
      </c>
      <c r="DR152" s="32">
        <v>59</v>
      </c>
      <c r="DS152" s="47">
        <v>58</v>
      </c>
      <c r="DT152" s="47">
        <v>29</v>
      </c>
      <c r="DU152" s="47">
        <v>31</v>
      </c>
      <c r="DV152" s="47">
        <v>21</v>
      </c>
      <c r="DW152" s="47">
        <v>45</v>
      </c>
      <c r="DX152" s="47">
        <v>30</v>
      </c>
      <c r="DY152" s="47">
        <v>27</v>
      </c>
      <c r="DZ152" s="48">
        <f t="shared" si="103"/>
        <v>50</v>
      </c>
      <c r="EA152" s="32">
        <f>RANK(DR152,$DR$9:$DR$350,0)</f>
        <v>134</v>
      </c>
      <c r="EB152" s="47">
        <f>RANK(DS152,$DS$9:$DS$350,0)</f>
        <v>67</v>
      </c>
      <c r="EC152" s="47">
        <f>RANK(DT152,$DT$9:$DT$350,0)</f>
        <v>151</v>
      </c>
      <c r="ED152" s="47">
        <f>RANK(DU152,$DU$9:$DU$350,0)</f>
        <v>122</v>
      </c>
      <c r="EE152" s="47">
        <f>RANK(DV152,$DV$9:$DV$350,0)</f>
        <v>113</v>
      </c>
      <c r="EF152" s="47">
        <f>RANK(DW152,$DW$9:$DW$350,0)</f>
        <v>31</v>
      </c>
      <c r="EG152" s="47">
        <f>RANK(DX152,$DX$9:$DX$350,0)</f>
        <v>166</v>
      </c>
      <c r="EH152" s="47">
        <f>RANK(DY152,$DY$9:$DY$350,0)</f>
        <v>186</v>
      </c>
      <c r="EI152" s="48">
        <f>RANK(DZ152,$DZ$9:$DZ$350,0)</f>
        <v>175</v>
      </c>
      <c r="EJ152" s="32">
        <f>COUNTIFS($DR$9:$DR$350,"&gt;"&amp;DR152,$DO$9:$DO$350,DO152)+1</f>
        <v>23</v>
      </c>
      <c r="EK152" s="47">
        <f>COUNTIFS($DS$9:$DS$350,"&gt;"&amp;DS152,$DO$9:$DO$350,DO152)+1</f>
        <v>24</v>
      </c>
      <c r="EL152" s="47">
        <f>COUNTIFS($DT$9:$DT$350,"&gt;"&amp;DT152,$DO$9:$DO$350,DO152)+1</f>
        <v>19</v>
      </c>
      <c r="EM152" s="47">
        <f>COUNTIFS($DU$9:$DU$350,"&gt;"&amp;DU152,$DO$9:$DO$350,DO152)+1</f>
        <v>15</v>
      </c>
      <c r="EN152" s="47">
        <f>COUNTIFS($DV$9:$DV$350,"&gt;"&amp;DV152,$DO$9:$DO$350,DO152)+1</f>
        <v>23</v>
      </c>
      <c r="EO152" s="47">
        <f>COUNTIFS($DW$9:$DW$350,"&gt;"&amp;DW152,$DO$9:$DO$350,DO152)+1</f>
        <v>29</v>
      </c>
      <c r="EP152" s="47">
        <f>COUNTIFS($DX$9:$DX$350,"&gt;"&amp;DX152,$DO$9:$DO$350,DO152)+1</f>
        <v>19</v>
      </c>
      <c r="EQ152" s="47">
        <f>COUNTIFS($DY$9:$DY$350,"&gt;"&amp;DY152,$DO$9:$DO$350,DO152)+1</f>
        <v>24</v>
      </c>
      <c r="ER152" s="48">
        <f>COUNTIFS($DZ$9:$DZ$350,"&gt;"&amp;DZ152,$DO$9:$DO$350,DO152)+1</f>
        <v>27</v>
      </c>
      <c r="ES152" s="164">
        <f t="shared" si="104"/>
        <v>0.8</v>
      </c>
      <c r="ET152" s="165">
        <f t="shared" si="105"/>
        <v>0.78</v>
      </c>
      <c r="EU152" s="165">
        <f t="shared" si="106"/>
        <v>0.39</v>
      </c>
      <c r="EV152" s="165">
        <f t="shared" si="107"/>
        <v>0.42</v>
      </c>
      <c r="EW152" s="165">
        <f t="shared" si="108"/>
        <v>0.28000000000000003</v>
      </c>
      <c r="EX152" s="165">
        <f t="shared" si="109"/>
        <v>0.61</v>
      </c>
      <c r="EY152" s="165">
        <f t="shared" si="110"/>
        <v>0.41</v>
      </c>
      <c r="EZ152" s="165">
        <f t="shared" si="111"/>
        <v>0.36</v>
      </c>
      <c r="FA152" s="213">
        <f t="shared" si="112"/>
        <v>0.68</v>
      </c>
      <c r="FB152" s="164">
        <f>ROUND(((ES152-AVERAGE(ES$9:ES$350))/STDEVP(ES$9:ES$350)*10+50),2)</f>
        <v>43.3</v>
      </c>
      <c r="FC152" s="165">
        <f>ROUND(((ET152-AVERAGE(ET$9:ET$350))/STDEVP(ET$9:ET$350)*10+50),2)</f>
        <v>51.54</v>
      </c>
      <c r="FD152" s="165">
        <f>ROUND(((EU152-AVERAGE(EU$9:EU$350))/STDEVP(EU$9:EU$350)*10+50),2)</f>
        <v>42.59</v>
      </c>
      <c r="FE152" s="165">
        <f>ROUND(((EV152-AVERAGE(EV$9:EV$350))/STDEVP(EV$9:EV$350)*10+50),2)</f>
        <v>45.5</v>
      </c>
      <c r="FF152" s="165">
        <f>ROUND(((EW152-AVERAGE(EW$9:EW$350))/STDEVP(EW$9:EW$350)*10+50),2)</f>
        <v>46.08</v>
      </c>
      <c r="FG152" s="165">
        <f>ROUND(((EX152-AVERAGE(EX$9:EX$350))/STDEVP(EX$9:EX$350)*10+50),2)</f>
        <v>59.11</v>
      </c>
      <c r="FH152" s="165">
        <f>ROUND(((EY152-AVERAGE(EY$9:EY$350))/STDEVP(EY$9:EY$350)*10+50),2)</f>
        <v>43.07</v>
      </c>
      <c r="FI152" s="165">
        <f>ROUND(((EZ152-AVERAGE(EZ$9:EZ$350))/STDEVP(EZ$9:EZ$350)*10+50),2)</f>
        <v>41.79</v>
      </c>
      <c r="FJ152" s="166">
        <f>ROUND(((FA152-AVERAGE(FA$9:FA$350))/STDEVP(FA$9:FA$350)*10+50),2)</f>
        <v>39.51</v>
      </c>
      <c r="FK152" s="32">
        <f>RANK(FB152,$FB$9:$FB$350,0)</f>
        <v>246</v>
      </c>
      <c r="FL152" s="47">
        <f>RANK(FC152,$FC$9:$FC$350,0)</f>
        <v>130</v>
      </c>
      <c r="FM152" s="47">
        <f>RANK(FD152,$FD$9:$FD$350,0)</f>
        <v>251</v>
      </c>
      <c r="FN152" s="47">
        <f>RANK(FE152,$FE$9:$FE$350,0)</f>
        <v>214</v>
      </c>
      <c r="FO152" s="47">
        <f>RANK(FF152,$FF$9:$FF$350,0)</f>
        <v>171</v>
      </c>
      <c r="FP152" s="47">
        <f>RANK(FG152,$FG$9:$FG$350,0)</f>
        <v>56</v>
      </c>
      <c r="FQ152" s="47">
        <f>RANK(FH152,$FH$9:$FH$350,0)</f>
        <v>230</v>
      </c>
      <c r="FR152" s="47">
        <f>RANK(FI152,$FI$9:$FI$350,0)</f>
        <v>257</v>
      </c>
      <c r="FS152" s="48">
        <f>RANK(FJ152,$FJ$9:$FJ$350,0)</f>
        <v>298</v>
      </c>
      <c r="FT152" s="164">
        <f>ROUND(AVERAGEIF($DO$9:$DO$347,$DO152,$ES$9:$ES$347),2)</f>
        <v>0.95</v>
      </c>
      <c r="FU152" s="165">
        <f>ROUND(AVERAGEIF($DO$9:$DO$347,$DO152,$ET$9:$ET$347),2)</f>
        <v>0.99</v>
      </c>
      <c r="FV152" s="165">
        <f>ROUND(AVERAGEIF($DO$9:$DO$347,$DO152,$EU$9:$EU$347),2)</f>
        <v>0.44</v>
      </c>
      <c r="FW152" s="165">
        <f>ROUND(AVERAGEIF($DO$9:$DO$347,$DO152,$EV$9:$EV$347),2)</f>
        <v>0.45</v>
      </c>
      <c r="FX152" s="165">
        <f>ROUND(AVERAGEIF($DO$9:$DO$347,$DO152,$EW$9:$EW$347),2)</f>
        <v>0.36</v>
      </c>
      <c r="FY152" s="165">
        <f>ROUND(AVERAGEIF($DO$9:$DO$347,$DO152,$EX$9:$EX$347),2)</f>
        <v>0.84</v>
      </c>
      <c r="FZ152" s="165">
        <f>ROUND(AVERAGEIF($DO$9:$DO$347,$DO152,$EY$9:$EY$347),2)</f>
        <v>0.46</v>
      </c>
      <c r="GA152" s="165">
        <f>ROUND(AVERAGEIF($DO$9:$DO$347,$DO152,$EZ$9:$EZ$347),2)</f>
        <v>0.44</v>
      </c>
      <c r="GB152" s="166">
        <f>ROUND(AVERAGEIF($DO$9:$DO$347,$DO152,$FA$9:$FA$347),2)</f>
        <v>0.8</v>
      </c>
      <c r="GC152" s="239">
        <f t="shared" si="113"/>
        <v>-0.14999999999999991</v>
      </c>
      <c r="GD152" s="243">
        <f t="shared" si="114"/>
        <v>-0.20999999999999996</v>
      </c>
      <c r="GE152" s="243">
        <f t="shared" si="115"/>
        <v>-4.9999999999999989E-2</v>
      </c>
      <c r="GF152" s="243">
        <f t="shared" si="116"/>
        <v>-3.0000000000000027E-2</v>
      </c>
      <c r="GG152" s="243">
        <f t="shared" si="117"/>
        <v>-7.999999999999996E-2</v>
      </c>
      <c r="GH152" s="243">
        <f t="shared" si="118"/>
        <v>-0.22999999999999998</v>
      </c>
      <c r="GI152" s="243">
        <f t="shared" si="119"/>
        <v>-5.0000000000000044E-2</v>
      </c>
      <c r="GJ152" s="243">
        <f t="shared" si="120"/>
        <v>-8.0000000000000016E-2</v>
      </c>
      <c r="GK152" s="244">
        <f t="shared" si="121"/>
        <v>-0.12</v>
      </c>
      <c r="GL152" s="238">
        <f>COUNTIFS($ES$9:$ES$350,"&gt;"&amp;ES152,$DO$9:$DO$350,$DO152)+1</f>
        <v>43</v>
      </c>
      <c r="GM152" s="240">
        <f>COUNTIFS($ET$9:$ET$350,"&gt;"&amp;ET152,$DO$9:$DO$350,$DO152)+1</f>
        <v>49</v>
      </c>
      <c r="GN152" s="240">
        <f>COUNTIFS($EU$9:$EU$350,"&gt;"&amp;EU152,$DO$9:$DO$350,$DO152)+1</f>
        <v>42</v>
      </c>
      <c r="GO152" s="240">
        <f>COUNTIFS($EV$9:$EV$350,"&gt;"&amp;EV152,$DO$9:$DO$350,$DO152)+1</f>
        <v>36</v>
      </c>
      <c r="GP152" s="240">
        <f>COUNTIFS($EW$9:$EW$350,"&gt;"&amp;EW152,$DO$9:$DO$350,$DO152)+1</f>
        <v>44</v>
      </c>
      <c r="GQ152" s="240">
        <f>COUNTIFS($EX$9:$EX$350,"&gt;"&amp;EX152,$DO$9:$DO$350,$DO152)+1</f>
        <v>52</v>
      </c>
      <c r="GR152" s="240">
        <f>COUNTIFS($EY$9:$EY$350,"&gt;"&amp;EY152,$DO$9:$DO$350,$DO152)+1</f>
        <v>36</v>
      </c>
      <c r="GS152" s="240">
        <f>COUNTIFS($EZ$9:$EZ$350,"&gt;"&amp;EZ152,$DO$9:$DO$350,$DO152)+1</f>
        <v>48</v>
      </c>
      <c r="GT152" s="241">
        <f>COUNTIFS($FA$9:$FA$350,"&gt;"&amp;FA152,$DO$9:$DO$350,$DO152)+1</f>
        <v>45</v>
      </c>
      <c r="GU152" s="167"/>
      <c r="GV152" s="49"/>
      <c r="GW152" s="49"/>
      <c r="GX152" s="49"/>
      <c r="GY152" s="49"/>
      <c r="GZ152" s="50"/>
      <c r="HA152" s="51"/>
      <c r="HB152" s="52"/>
      <c r="HC152" s="53"/>
      <c r="HD152" s="49"/>
      <c r="HE152" s="49"/>
      <c r="HF152" s="49"/>
      <c r="HG152" s="49"/>
      <c r="HH152" s="49"/>
      <c r="HI152" s="49"/>
      <c r="HJ152" s="144"/>
      <c r="HK152" s="51"/>
      <c r="HL152" s="49"/>
      <c r="HM152" s="49"/>
      <c r="HN152" s="49"/>
      <c r="HO152" s="49"/>
      <c r="HP152" s="49"/>
      <c r="HQ152" s="49"/>
      <c r="HR152" s="150"/>
      <c r="HS152" s="53"/>
      <c r="HT152" s="49"/>
      <c r="HU152" s="49"/>
      <c r="HV152" s="49"/>
      <c r="HW152" s="49"/>
      <c r="HX152" s="49"/>
      <c r="HY152" s="49"/>
      <c r="HZ152" s="144"/>
      <c r="IA152" s="51"/>
      <c r="IB152" s="49"/>
      <c r="IC152" s="49"/>
      <c r="ID152" s="49"/>
      <c r="IE152" s="49"/>
      <c r="IF152" s="49"/>
      <c r="IG152" s="49"/>
      <c r="IH152" s="49"/>
      <c r="II152" s="49"/>
      <c r="IJ152" s="49"/>
      <c r="IK152" s="49"/>
      <c r="IL152" s="49"/>
      <c r="IM152" s="150"/>
      <c r="IN152" s="51"/>
      <c r="IO152" s="49"/>
      <c r="IP152" s="49"/>
      <c r="IQ152" s="49"/>
      <c r="IR152" s="150"/>
      <c r="IS152" s="53"/>
      <c r="IT152" s="49"/>
      <c r="IU152" s="49"/>
      <c r="IV152" s="49"/>
      <c r="IW152" s="49"/>
      <c r="IX152" s="156"/>
      <c r="IY152" s="49"/>
      <c r="IZ152" s="49"/>
      <c r="JA152" s="49"/>
      <c r="JB152" s="49"/>
      <c r="JC152" s="49"/>
      <c r="JD152" s="49"/>
      <c r="JE152" s="49"/>
      <c r="JF152" s="49"/>
      <c r="JG152" s="156"/>
      <c r="JH152" s="49"/>
      <c r="JI152" s="49"/>
      <c r="JJ152" s="49"/>
      <c r="JK152" s="49"/>
      <c r="JL152" s="49"/>
      <c r="JM152" s="49"/>
      <c r="JN152" s="144"/>
      <c r="JO152" s="54"/>
      <c r="JP152" s="55"/>
      <c r="JQ152" s="51"/>
      <c r="JR152" s="49"/>
      <c r="JS152" s="47"/>
      <c r="JT152" s="47"/>
      <c r="JU152" s="47"/>
      <c r="JV152" s="245"/>
      <c r="JW152" s="53"/>
      <c r="JX152" s="49"/>
      <c r="JY152" s="49"/>
      <c r="JZ152" s="49"/>
      <c r="KA152" s="144"/>
      <c r="KB152" s="51"/>
      <c r="KC152" s="49"/>
      <c r="KD152" s="49"/>
      <c r="KE152" s="49"/>
      <c r="KF152" s="49"/>
      <c r="KG152" s="49"/>
      <c r="KH152" s="49"/>
      <c r="KI152" s="49"/>
      <c r="KJ152" s="150"/>
      <c r="KK152" s="53"/>
      <c r="KL152" s="49"/>
      <c r="KM152" s="49"/>
      <c r="KN152" s="49"/>
      <c r="KO152" s="49"/>
      <c r="KP152" s="49"/>
      <c r="KQ152" s="49"/>
      <c r="KR152" s="49"/>
      <c r="KS152" s="49"/>
      <c r="KT152" s="49"/>
      <c r="KU152" s="49"/>
      <c r="KV152" s="49"/>
      <c r="KW152" s="156"/>
      <c r="KX152" s="156"/>
      <c r="KY152" s="156"/>
      <c r="KZ152" s="49"/>
      <c r="LA152" s="49"/>
      <c r="LB152" s="49"/>
      <c r="LC152" s="49"/>
      <c r="LD152" s="49"/>
      <c r="LE152" s="156"/>
      <c r="LF152" s="49"/>
      <c r="LG152" s="49"/>
      <c r="LH152" s="49"/>
      <c r="LI152" s="49"/>
      <c r="LJ152" s="49"/>
      <c r="LK152" s="49"/>
      <c r="LL152" s="49"/>
      <c r="LM152" s="49"/>
      <c r="LN152" s="156"/>
      <c r="LO152" s="49"/>
      <c r="LP152" s="49"/>
      <c r="LQ152" s="49"/>
      <c r="LR152" s="49"/>
      <c r="LS152" s="49"/>
      <c r="LT152" s="49"/>
      <c r="LU152" s="56"/>
      <c r="LV152" s="35" t="s">
        <v>601</v>
      </c>
      <c r="LW152" s="36" t="s">
        <v>603</v>
      </c>
      <c r="LX152" s="203" t="s">
        <v>865</v>
      </c>
      <c r="LY152" s="204" t="s">
        <v>993</v>
      </c>
      <c r="LZ152" s="193"/>
      <c r="MA152" s="5" t="s">
        <v>1</v>
      </c>
    </row>
    <row r="153" spans="1:339" ht="17.25" customHeight="1" x14ac:dyDescent="0.15">
      <c r="A153" s="181">
        <v>145</v>
      </c>
      <c r="B153" s="242" t="s">
        <v>603</v>
      </c>
      <c r="C153" s="37"/>
      <c r="D153" s="37"/>
      <c r="E153" s="38" t="s">
        <v>345</v>
      </c>
      <c r="F153" s="36">
        <v>75</v>
      </c>
      <c r="G153" s="36" t="s">
        <v>380</v>
      </c>
      <c r="H153" s="36"/>
      <c r="I153" s="39" t="s">
        <v>348</v>
      </c>
      <c r="J153" s="40" t="s">
        <v>348</v>
      </c>
      <c r="K153" s="40" t="s">
        <v>348</v>
      </c>
      <c r="L153" s="40" t="s">
        <v>348</v>
      </c>
      <c r="M153" s="40" t="s">
        <v>348</v>
      </c>
      <c r="N153" s="40" t="s">
        <v>348</v>
      </c>
      <c r="O153" s="40" t="s">
        <v>348</v>
      </c>
      <c r="P153" s="40" t="s">
        <v>348</v>
      </c>
      <c r="Q153" s="40" t="s">
        <v>348</v>
      </c>
      <c r="R153" s="41" t="s">
        <v>348</v>
      </c>
      <c r="S153" s="42" t="s">
        <v>348</v>
      </c>
      <c r="T153" s="40" t="s">
        <v>348</v>
      </c>
      <c r="U153" s="40" t="s">
        <v>348</v>
      </c>
      <c r="V153" s="40" t="s">
        <v>348</v>
      </c>
      <c r="W153" s="40" t="s">
        <v>348</v>
      </c>
      <c r="X153" s="40" t="s">
        <v>348</v>
      </c>
      <c r="Y153" s="40" t="s">
        <v>348</v>
      </c>
      <c r="Z153" s="40" t="s">
        <v>348</v>
      </c>
      <c r="AA153" s="40" t="s">
        <v>348</v>
      </c>
      <c r="AB153" s="41" t="s">
        <v>348</v>
      </c>
      <c r="AC153" s="42" t="s">
        <v>348</v>
      </c>
      <c r="AD153" s="40" t="s">
        <v>348</v>
      </c>
      <c r="AE153" s="40" t="s">
        <v>348</v>
      </c>
      <c r="AF153" s="40" t="s">
        <v>348</v>
      </c>
      <c r="AG153" s="40" t="s">
        <v>348</v>
      </c>
      <c r="AH153" s="40" t="s">
        <v>348</v>
      </c>
      <c r="AI153" s="40" t="s">
        <v>348</v>
      </c>
      <c r="AJ153" s="40" t="s">
        <v>348</v>
      </c>
      <c r="AK153" s="40" t="s">
        <v>348</v>
      </c>
      <c r="AL153" s="41" t="s">
        <v>348</v>
      </c>
      <c r="AM153" s="42" t="s">
        <v>348</v>
      </c>
      <c r="AN153" s="40" t="s">
        <v>348</v>
      </c>
      <c r="AO153" s="40" t="s">
        <v>348</v>
      </c>
      <c r="AP153" s="40" t="s">
        <v>348</v>
      </c>
      <c r="AQ153" s="40" t="s">
        <v>348</v>
      </c>
      <c r="AR153" s="40" t="s">
        <v>348</v>
      </c>
      <c r="AS153" s="40" t="s">
        <v>348</v>
      </c>
      <c r="AT153" s="40" t="s">
        <v>348</v>
      </c>
      <c r="AU153" s="40" t="s">
        <v>348</v>
      </c>
      <c r="AV153" s="41" t="s">
        <v>348</v>
      </c>
      <c r="AW153" s="42" t="s">
        <v>348</v>
      </c>
      <c r="AX153" s="40" t="s">
        <v>348</v>
      </c>
      <c r="AY153" s="40" t="s">
        <v>348</v>
      </c>
      <c r="AZ153" s="40" t="s">
        <v>348</v>
      </c>
      <c r="BA153" s="40" t="s">
        <v>348</v>
      </c>
      <c r="BB153" s="40" t="s">
        <v>348</v>
      </c>
      <c r="BC153" s="40" t="s">
        <v>348</v>
      </c>
      <c r="BD153" s="40" t="s">
        <v>348</v>
      </c>
      <c r="BE153" s="40" t="s">
        <v>347</v>
      </c>
      <c r="BF153" s="41" t="s">
        <v>347</v>
      </c>
      <c r="BG153" s="42" t="s">
        <v>347</v>
      </c>
      <c r="BH153" s="40" t="s">
        <v>347</v>
      </c>
      <c r="BI153" s="40" t="s">
        <v>347</v>
      </c>
      <c r="BJ153" s="40" t="s">
        <v>347</v>
      </c>
      <c r="BK153" s="40" t="s">
        <v>347</v>
      </c>
      <c r="BL153" s="40" t="s">
        <v>347</v>
      </c>
      <c r="BM153" s="40" t="s">
        <v>348</v>
      </c>
      <c r="BN153" s="40" t="s">
        <v>348</v>
      </c>
      <c r="BO153" s="40" t="s">
        <v>348</v>
      </c>
      <c r="BP153" s="41" t="s">
        <v>348</v>
      </c>
      <c r="BQ153" s="43" t="s">
        <v>348</v>
      </c>
      <c r="BR153" s="40" t="s">
        <v>348</v>
      </c>
      <c r="BS153" s="40" t="s">
        <v>348</v>
      </c>
      <c r="BT153" s="40" t="s">
        <v>348</v>
      </c>
      <c r="BU153" s="40" t="s">
        <v>348</v>
      </c>
      <c r="BV153" s="40" t="s">
        <v>348</v>
      </c>
      <c r="BW153" s="40" t="s">
        <v>348</v>
      </c>
      <c r="BX153" s="40" t="s">
        <v>348</v>
      </c>
      <c r="BY153" s="40" t="s">
        <v>348</v>
      </c>
      <c r="BZ153" s="41" t="s">
        <v>348</v>
      </c>
      <c r="CA153" s="42" t="s">
        <v>348</v>
      </c>
      <c r="CB153" s="40" t="s">
        <v>348</v>
      </c>
      <c r="CC153" s="40" t="s">
        <v>348</v>
      </c>
      <c r="CD153" s="40" t="s">
        <v>348</v>
      </c>
      <c r="CE153" s="40" t="s">
        <v>348</v>
      </c>
      <c r="CF153" s="40" t="s">
        <v>348</v>
      </c>
      <c r="CG153" s="40" t="s">
        <v>348</v>
      </c>
      <c r="CH153" s="40" t="s">
        <v>348</v>
      </c>
      <c r="CI153" s="40" t="s">
        <v>348</v>
      </c>
      <c r="CJ153" s="41" t="s">
        <v>348</v>
      </c>
      <c r="CK153" s="42" t="s">
        <v>348</v>
      </c>
      <c r="CL153" s="40" t="s">
        <v>348</v>
      </c>
      <c r="CM153" s="40" t="s">
        <v>348</v>
      </c>
      <c r="CN153" s="40" t="s">
        <v>348</v>
      </c>
      <c r="CO153" s="40" t="s">
        <v>348</v>
      </c>
      <c r="CP153" s="40" t="s">
        <v>348</v>
      </c>
      <c r="CQ153" s="40" t="s">
        <v>348</v>
      </c>
      <c r="CR153" s="40" t="s">
        <v>348</v>
      </c>
      <c r="CS153" s="40" t="s">
        <v>348</v>
      </c>
      <c r="CT153" s="44" t="s">
        <v>348</v>
      </c>
      <c r="CU153" s="32" t="s">
        <v>354</v>
      </c>
      <c r="CV153" s="47">
        <v>2</v>
      </c>
      <c r="CW153" s="47">
        <v>3</v>
      </c>
      <c r="CX153" s="47">
        <v>3</v>
      </c>
      <c r="CY153" s="55">
        <v>4</v>
      </c>
      <c r="CZ153" s="34" t="s">
        <v>354</v>
      </c>
      <c r="DA153" s="47">
        <f t="shared" si="95"/>
        <v>2</v>
      </c>
      <c r="DB153" s="47">
        <f t="shared" si="96"/>
        <v>6</v>
      </c>
      <c r="DC153" s="47">
        <f t="shared" si="97"/>
        <v>18</v>
      </c>
      <c r="DD153" s="179">
        <f t="shared" si="98"/>
        <v>72</v>
      </c>
      <c r="DE153" s="32">
        <v>600</v>
      </c>
      <c r="DF153" s="47">
        <v>900</v>
      </c>
      <c r="DG153" s="47">
        <v>1800</v>
      </c>
      <c r="DH153" s="47">
        <v>3000</v>
      </c>
      <c r="DI153" s="55">
        <v>9000</v>
      </c>
      <c r="DJ153" s="174">
        <v>1</v>
      </c>
      <c r="DK153" s="49">
        <f t="shared" si="99"/>
        <v>0.75</v>
      </c>
      <c r="DL153" s="49">
        <f t="shared" si="100"/>
        <v>0.5</v>
      </c>
      <c r="DM153" s="49">
        <f t="shared" si="101"/>
        <v>0.27777777777777773</v>
      </c>
      <c r="DN153" s="56">
        <f t="shared" si="102"/>
        <v>0.20833333333333334</v>
      </c>
      <c r="DO153" s="45" t="s">
        <v>376</v>
      </c>
      <c r="DP153" s="31"/>
      <c r="DQ153" s="46">
        <v>4</v>
      </c>
      <c r="DR153" s="32">
        <v>40</v>
      </c>
      <c r="DS153" s="47">
        <v>58</v>
      </c>
      <c r="DT153" s="47">
        <v>81</v>
      </c>
      <c r="DU153" s="47">
        <v>23</v>
      </c>
      <c r="DV153" s="47">
        <v>28</v>
      </c>
      <c r="DW153" s="47">
        <v>31</v>
      </c>
      <c r="DX153" s="47">
        <v>120</v>
      </c>
      <c r="DY153" s="47">
        <v>74</v>
      </c>
      <c r="DZ153" s="48">
        <f t="shared" si="103"/>
        <v>109</v>
      </c>
      <c r="EA153" s="32">
        <f>RANK(DR153,$DR$9:$DR$350,0)</f>
        <v>209</v>
      </c>
      <c r="EB153" s="47">
        <f>RANK(DS153,$DS$9:$DS$350,0)</f>
        <v>67</v>
      </c>
      <c r="EC153" s="47">
        <f>RANK(DT153,$DT$9:$DT$350,0)</f>
        <v>14</v>
      </c>
      <c r="ED153" s="47">
        <f>RANK(DU153,$DU$9:$DU$350,0)</f>
        <v>174</v>
      </c>
      <c r="EE153" s="47">
        <f>RANK(DV153,$DV$9:$DV$350,0)</f>
        <v>75</v>
      </c>
      <c r="EF153" s="47">
        <f>RANK(DW153,$DW$9:$DW$350,0)</f>
        <v>57</v>
      </c>
      <c r="EG153" s="47">
        <f>RANK(DX153,$DX$9:$DX$350,0)</f>
        <v>3</v>
      </c>
      <c r="EH153" s="47">
        <f>RANK(DY153,$DY$9:$DY$350,0)</f>
        <v>28</v>
      </c>
      <c r="EI153" s="48">
        <f>RANK(DZ153,$DZ$9:$DZ$350,0)</f>
        <v>11</v>
      </c>
      <c r="EJ153" s="32">
        <f>COUNTIFS($DR$9:$DR$350,"&gt;"&amp;DR153,$DO$9:$DO$350,DO153)+1</f>
        <v>40</v>
      </c>
      <c r="EK153" s="47">
        <f>COUNTIFS($DS$9:$DS$350,"&gt;"&amp;DS153,$DO$9:$DO$350,DO153)+1</f>
        <v>7</v>
      </c>
      <c r="EL153" s="47">
        <f>COUNTIFS($DT$9:$DT$350,"&gt;"&amp;DT153,$DO$9:$DO$350,DO153)+1</f>
        <v>4</v>
      </c>
      <c r="EM153" s="47">
        <f>COUNTIFS($DU$9:$DU$350,"&gt;"&amp;DU153,$DO$9:$DO$350,DO153)+1</f>
        <v>37</v>
      </c>
      <c r="EN153" s="47">
        <f>COUNTIFS($DV$9:$DV$350,"&gt;"&amp;DV153,$DO$9:$DO$350,DO153)+1</f>
        <v>6</v>
      </c>
      <c r="EO153" s="47">
        <f>COUNTIFS($DW$9:$DW$350,"&gt;"&amp;DW153,$DO$9:$DO$350,DO153)+1</f>
        <v>4</v>
      </c>
      <c r="EP153" s="47">
        <f>COUNTIFS($DX$9:$DX$350,"&gt;"&amp;DX153,$DO$9:$DO$350,DO153)+1</f>
        <v>2</v>
      </c>
      <c r="EQ153" s="47">
        <f>COUNTIFS($DY$9:$DY$350,"&gt;"&amp;DY153,$DO$9:$DO$350,DO153)+1</f>
        <v>14</v>
      </c>
      <c r="ER153" s="48">
        <f>COUNTIFS($DZ$9:$DZ$350,"&gt;"&amp;DZ153,$DO$9:$DO$350,DO153)+1</f>
        <v>3</v>
      </c>
      <c r="ES153" s="164">
        <f t="shared" si="104"/>
        <v>0.53</v>
      </c>
      <c r="ET153" s="165">
        <f t="shared" si="105"/>
        <v>0.77</v>
      </c>
      <c r="EU153" s="165">
        <f t="shared" si="106"/>
        <v>1.08</v>
      </c>
      <c r="EV153" s="165">
        <f t="shared" si="107"/>
        <v>0.31</v>
      </c>
      <c r="EW153" s="165">
        <f t="shared" si="108"/>
        <v>0.37</v>
      </c>
      <c r="EX153" s="165">
        <f t="shared" si="109"/>
        <v>0.41</v>
      </c>
      <c r="EY153" s="165">
        <f t="shared" si="110"/>
        <v>1.6</v>
      </c>
      <c r="EZ153" s="165">
        <f t="shared" si="111"/>
        <v>0.99</v>
      </c>
      <c r="FA153" s="213">
        <f t="shared" si="112"/>
        <v>1.45</v>
      </c>
      <c r="FB153" s="164">
        <f>ROUND(((ES153-AVERAGE(ES$9:ES$350))/STDEVP(ES$9:ES$350)*10+50),2)</f>
        <v>33.33</v>
      </c>
      <c r="FC153" s="165">
        <f>ROUND(((ET153-AVERAGE(ET$9:ET$350))/STDEVP(ET$9:ET$350)*10+50),2)</f>
        <v>51.26</v>
      </c>
      <c r="FD153" s="165">
        <f>ROUND(((EU153-AVERAGE(EU$9:EU$350))/STDEVP(EU$9:EU$350)*10+50),2)</f>
        <v>69.52</v>
      </c>
      <c r="FE153" s="165">
        <f>ROUND(((EV153-AVERAGE(EV$9:EV$350))/STDEVP(EV$9:EV$350)*10+50),2)</f>
        <v>39.9</v>
      </c>
      <c r="FF153" s="165">
        <f>ROUND(((EW153-AVERAGE(EW$9:EW$350))/STDEVP(EW$9:EW$350)*10+50),2)</f>
        <v>49.14</v>
      </c>
      <c r="FG153" s="165">
        <f>ROUND(((EX153-AVERAGE(EX$9:EX$350))/STDEVP(EX$9:EX$350)*10+50),2)</f>
        <v>52.02</v>
      </c>
      <c r="FH153" s="165">
        <f>ROUND(((EY153-AVERAGE(EY$9:EY$350))/STDEVP(EY$9:EY$350)*10+50),2)</f>
        <v>78.84</v>
      </c>
      <c r="FI153" s="165">
        <f>ROUND(((EZ153-AVERAGE(EZ$9:EZ$350))/STDEVP(EZ$9:EZ$350)*10+50),2)</f>
        <v>60.67</v>
      </c>
      <c r="FJ153" s="166">
        <f>ROUND(((FA153-AVERAGE(FA$9:FA$350))/STDEVP(FA$9:FA$350)*10+50),2)</f>
        <v>66.89</v>
      </c>
      <c r="FK153" s="32">
        <f>RANK(FB153,$FB$9:$FB$350,0)</f>
        <v>304</v>
      </c>
      <c r="FL153" s="47">
        <f>RANK(FC153,$FC$9:$FC$350,0)</f>
        <v>132</v>
      </c>
      <c r="FM153" s="47">
        <f>RANK(FD153,$FD$9:$FD$350,0)</f>
        <v>16</v>
      </c>
      <c r="FN153" s="47">
        <f>RANK(FE153,$FE$9:$FE$350,0)</f>
        <v>271</v>
      </c>
      <c r="FO153" s="47">
        <f>RANK(FF153,$FF$9:$FF$350,0)</f>
        <v>107</v>
      </c>
      <c r="FP153" s="47">
        <f>RANK(FG153,$FG$9:$FG$350,0)</f>
        <v>73</v>
      </c>
      <c r="FQ153" s="47">
        <f>RANK(FH153,$FH$9:$FH$350,0)</f>
        <v>3</v>
      </c>
      <c r="FR153" s="47">
        <f>RANK(FI153,$FI$9:$FI$350,0)</f>
        <v>44</v>
      </c>
      <c r="FS153" s="48">
        <f>RANK(FJ153,$FJ$9:$FJ$350,0)</f>
        <v>20</v>
      </c>
      <c r="FT153" s="164">
        <f>ROUND(AVERAGEIF($DO$9:$DO$347,$DO153,$ES$9:$ES$347),2)</f>
        <v>0.95</v>
      </c>
      <c r="FU153" s="165">
        <f>ROUND(AVERAGEIF($DO$9:$DO$347,$DO153,$ET$9:$ET$347),2)</f>
        <v>0.69</v>
      </c>
      <c r="FV153" s="165">
        <f>ROUND(AVERAGEIF($DO$9:$DO$347,$DO153,$EU$9:$EU$347),2)</f>
        <v>0.66</v>
      </c>
      <c r="FW153" s="165">
        <f>ROUND(AVERAGEIF($DO$9:$DO$347,$DO153,$EV$9:$EV$347),2)</f>
        <v>0.52</v>
      </c>
      <c r="FX153" s="165">
        <f>ROUND(AVERAGEIF($DO$9:$DO$347,$DO153,$EW$9:$EW$347),2)</f>
        <v>0.32</v>
      </c>
      <c r="FY153" s="165">
        <f>ROUND(AVERAGEIF($DO$9:$DO$347,$DO153,$EX$9:$EX$347),2)</f>
        <v>0.34</v>
      </c>
      <c r="FZ153" s="165">
        <f>ROUND(AVERAGEIF($DO$9:$DO$347,$DO153,$EY$9:$EY$347),2)</f>
        <v>1.04</v>
      </c>
      <c r="GA153" s="165">
        <f>ROUND(AVERAGEIF($DO$9:$DO$347,$DO153,$EZ$9:$EZ$347),2)</f>
        <v>0.86</v>
      </c>
      <c r="GB153" s="166">
        <f>ROUND(AVERAGEIF($DO$9:$DO$347,$DO153,$FA$9:$FA$347),2)</f>
        <v>0.98</v>
      </c>
      <c r="GC153" s="239">
        <f t="shared" si="113"/>
        <v>-0.41999999999999993</v>
      </c>
      <c r="GD153" s="243">
        <f t="shared" si="114"/>
        <v>8.0000000000000071E-2</v>
      </c>
      <c r="GE153" s="243">
        <f t="shared" si="115"/>
        <v>0.42000000000000004</v>
      </c>
      <c r="GF153" s="243">
        <f t="shared" si="116"/>
        <v>-0.21000000000000002</v>
      </c>
      <c r="GG153" s="243">
        <f t="shared" si="117"/>
        <v>4.9999999999999989E-2</v>
      </c>
      <c r="GH153" s="243">
        <f t="shared" si="118"/>
        <v>6.9999999999999951E-2</v>
      </c>
      <c r="GI153" s="243">
        <f t="shared" si="119"/>
        <v>0.56000000000000005</v>
      </c>
      <c r="GJ153" s="243">
        <f t="shared" si="120"/>
        <v>0.13</v>
      </c>
      <c r="GK153" s="244">
        <f t="shared" si="121"/>
        <v>0.47</v>
      </c>
      <c r="GL153" s="238">
        <f>COUNTIFS($ES$9:$ES$350,"&gt;"&amp;ES153,$DO$9:$DO$350,$DO153)+1</f>
        <v>59</v>
      </c>
      <c r="GM153" s="240">
        <f>COUNTIFS($ET$9:$ET$350,"&gt;"&amp;ET153,$DO$9:$DO$350,$DO153)+1</f>
        <v>20</v>
      </c>
      <c r="GN153" s="240">
        <f>COUNTIFS($EU$9:$EU$350,"&gt;"&amp;EU153,$DO$9:$DO$350,$DO153)+1</f>
        <v>2</v>
      </c>
      <c r="GO153" s="240">
        <f>COUNTIFS($EV$9:$EV$350,"&gt;"&amp;EV153,$DO$9:$DO$350,$DO153)+1</f>
        <v>58</v>
      </c>
      <c r="GP153" s="240">
        <f>COUNTIFS($EW$9:$EW$350,"&gt;"&amp;EW153,$DO$9:$DO$350,$DO153)+1</f>
        <v>12</v>
      </c>
      <c r="GQ153" s="240">
        <f>COUNTIFS($EX$9:$EX$350,"&gt;"&amp;EX153,$DO$9:$DO$350,$DO153)+1</f>
        <v>9</v>
      </c>
      <c r="GR153" s="240">
        <f>COUNTIFS($EY$9:$EY$350,"&gt;"&amp;EY153,$DO$9:$DO$350,$DO153)+1</f>
        <v>3</v>
      </c>
      <c r="GS153" s="240">
        <f>COUNTIFS($EZ$9:$EZ$350,"&gt;"&amp;EZ153,$DO$9:$DO$350,$DO153)+1</f>
        <v>17</v>
      </c>
      <c r="GT153" s="241">
        <f>COUNTIFS($FA$9:$FA$350,"&gt;"&amp;FA153,$DO$9:$DO$350,$DO153)+1</f>
        <v>4</v>
      </c>
      <c r="GU153" s="167"/>
      <c r="GV153" s="49"/>
      <c r="GW153" s="49">
        <v>7.0000000000000007E-2</v>
      </c>
      <c r="GX153" s="49"/>
      <c r="GY153" s="49"/>
      <c r="GZ153" s="50"/>
      <c r="HA153" s="51">
        <v>0.04</v>
      </c>
      <c r="HB153" s="52"/>
      <c r="HC153" s="53"/>
      <c r="HD153" s="49"/>
      <c r="HE153" s="49"/>
      <c r="HF153" s="49"/>
      <c r="HG153" s="49"/>
      <c r="HH153" s="49"/>
      <c r="HI153" s="49"/>
      <c r="HJ153" s="144"/>
      <c r="HK153" s="51"/>
      <c r="HL153" s="49"/>
      <c r="HM153" s="49"/>
      <c r="HN153" s="49"/>
      <c r="HO153" s="49"/>
      <c r="HP153" s="49"/>
      <c r="HQ153" s="49"/>
      <c r="HR153" s="150"/>
      <c r="HS153" s="53"/>
      <c r="HT153" s="49"/>
      <c r="HU153" s="49"/>
      <c r="HV153" s="49"/>
      <c r="HW153" s="49"/>
      <c r="HX153" s="49"/>
      <c r="HY153" s="49"/>
      <c r="HZ153" s="144"/>
      <c r="IA153" s="51"/>
      <c r="IB153" s="49"/>
      <c r="IC153" s="49"/>
      <c r="ID153" s="49"/>
      <c r="IE153" s="49"/>
      <c r="IF153" s="49"/>
      <c r="IG153" s="49"/>
      <c r="IH153" s="49"/>
      <c r="II153" s="49"/>
      <c r="IJ153" s="49"/>
      <c r="IK153" s="49"/>
      <c r="IL153" s="49"/>
      <c r="IM153" s="150"/>
      <c r="IN153" s="51"/>
      <c r="IO153" s="49"/>
      <c r="IP153" s="49"/>
      <c r="IQ153" s="49"/>
      <c r="IR153" s="150"/>
      <c r="IS153" s="53"/>
      <c r="IT153" s="49"/>
      <c r="IU153" s="49"/>
      <c r="IV153" s="49"/>
      <c r="IW153" s="49"/>
      <c r="IX153" s="156"/>
      <c r="IY153" s="49"/>
      <c r="IZ153" s="49"/>
      <c r="JA153" s="49"/>
      <c r="JB153" s="49"/>
      <c r="JC153" s="49"/>
      <c r="JD153" s="49"/>
      <c r="JE153" s="49"/>
      <c r="JF153" s="49"/>
      <c r="JG153" s="156"/>
      <c r="JH153" s="49"/>
      <c r="JI153" s="49"/>
      <c r="JJ153" s="49"/>
      <c r="JK153" s="49"/>
      <c r="JL153" s="49"/>
      <c r="JM153" s="49"/>
      <c r="JN153" s="144"/>
      <c r="JO153" s="54"/>
      <c r="JP153" s="55"/>
      <c r="JQ153" s="51"/>
      <c r="JR153" s="49"/>
      <c r="JS153" s="47"/>
      <c r="JT153" s="47"/>
      <c r="JU153" s="47"/>
      <c r="JV153" s="245"/>
      <c r="JW153" s="53"/>
      <c r="JX153" s="49"/>
      <c r="JY153" s="49"/>
      <c r="JZ153" s="49"/>
      <c r="KA153" s="144"/>
      <c r="KB153" s="51"/>
      <c r="KC153" s="49"/>
      <c r="KD153" s="49"/>
      <c r="KE153" s="49"/>
      <c r="KF153" s="49"/>
      <c r="KG153" s="49">
        <v>7.0000000000000007E-2</v>
      </c>
      <c r="KH153" s="49"/>
      <c r="KI153" s="49"/>
      <c r="KJ153" s="150"/>
      <c r="KK153" s="53"/>
      <c r="KL153" s="49"/>
      <c r="KM153" s="49"/>
      <c r="KN153" s="49"/>
      <c r="KO153" s="49"/>
      <c r="KP153" s="49"/>
      <c r="KQ153" s="49"/>
      <c r="KR153" s="49"/>
      <c r="KS153" s="49"/>
      <c r="KT153" s="49"/>
      <c r="KU153" s="49"/>
      <c r="KV153" s="49"/>
      <c r="KW153" s="156"/>
      <c r="KX153" s="156"/>
      <c r="KY153" s="156"/>
      <c r="KZ153" s="49"/>
      <c r="LA153" s="49"/>
      <c r="LB153" s="49"/>
      <c r="LC153" s="49"/>
      <c r="LD153" s="49"/>
      <c r="LE153" s="156"/>
      <c r="LF153" s="49"/>
      <c r="LG153" s="49"/>
      <c r="LH153" s="49"/>
      <c r="LI153" s="49"/>
      <c r="LJ153" s="49"/>
      <c r="LK153" s="49"/>
      <c r="LL153" s="49"/>
      <c r="LM153" s="49">
        <v>7.0000000000000007E-2</v>
      </c>
      <c r="LN153" s="156"/>
      <c r="LO153" s="49"/>
      <c r="LP153" s="49"/>
      <c r="LQ153" s="49"/>
      <c r="LR153" s="49"/>
      <c r="LS153" s="49"/>
      <c r="LT153" s="49"/>
      <c r="LU153" s="56"/>
      <c r="LV153" s="35" t="s">
        <v>602</v>
      </c>
      <c r="LW153" s="36" t="s">
        <v>604</v>
      </c>
      <c r="LX153" s="203"/>
      <c r="LY153" s="204" t="s">
        <v>866</v>
      </c>
      <c r="LZ153" s="193"/>
      <c r="MA153" s="5" t="s">
        <v>1</v>
      </c>
    </row>
    <row r="154" spans="1:339" ht="17.25" customHeight="1" x14ac:dyDescent="0.15">
      <c r="A154" s="181">
        <v>146</v>
      </c>
      <c r="B154" s="242" t="s">
        <v>604</v>
      </c>
      <c r="C154" s="37"/>
      <c r="D154" s="37"/>
      <c r="E154" s="38" t="s">
        <v>345</v>
      </c>
      <c r="F154" s="36">
        <v>69</v>
      </c>
      <c r="G154" s="36" t="s">
        <v>380</v>
      </c>
      <c r="H154" s="36"/>
      <c r="I154" s="39" t="s">
        <v>348</v>
      </c>
      <c r="J154" s="40" t="s">
        <v>348</v>
      </c>
      <c r="K154" s="40" t="s">
        <v>348</v>
      </c>
      <c r="L154" s="40" t="s">
        <v>348</v>
      </c>
      <c r="M154" s="40" t="s">
        <v>348</v>
      </c>
      <c r="N154" s="40" t="s">
        <v>348</v>
      </c>
      <c r="O154" s="40" t="s">
        <v>348</v>
      </c>
      <c r="P154" s="40" t="s">
        <v>348</v>
      </c>
      <c r="Q154" s="40" t="s">
        <v>348</v>
      </c>
      <c r="R154" s="41" t="s">
        <v>348</v>
      </c>
      <c r="S154" s="42" t="s">
        <v>348</v>
      </c>
      <c r="T154" s="40" t="s">
        <v>348</v>
      </c>
      <c r="U154" s="40" t="s">
        <v>348</v>
      </c>
      <c r="V154" s="40" t="s">
        <v>348</v>
      </c>
      <c r="W154" s="40" t="s">
        <v>348</v>
      </c>
      <c r="X154" s="40" t="s">
        <v>348</v>
      </c>
      <c r="Y154" s="40" t="s">
        <v>348</v>
      </c>
      <c r="Z154" s="40" t="s">
        <v>348</v>
      </c>
      <c r="AA154" s="40" t="s">
        <v>348</v>
      </c>
      <c r="AB154" s="41" t="s">
        <v>348</v>
      </c>
      <c r="AC154" s="42" t="s">
        <v>348</v>
      </c>
      <c r="AD154" s="40" t="s">
        <v>348</v>
      </c>
      <c r="AE154" s="40" t="s">
        <v>348</v>
      </c>
      <c r="AF154" s="40" t="s">
        <v>348</v>
      </c>
      <c r="AG154" s="40" t="s">
        <v>348</v>
      </c>
      <c r="AH154" s="40" t="s">
        <v>348</v>
      </c>
      <c r="AI154" s="40" t="s">
        <v>348</v>
      </c>
      <c r="AJ154" s="40" t="s">
        <v>348</v>
      </c>
      <c r="AK154" s="40" t="s">
        <v>348</v>
      </c>
      <c r="AL154" s="41" t="s">
        <v>348</v>
      </c>
      <c r="AM154" s="42" t="s">
        <v>348</v>
      </c>
      <c r="AN154" s="40" t="s">
        <v>348</v>
      </c>
      <c r="AO154" s="40" t="s">
        <v>348</v>
      </c>
      <c r="AP154" s="40" t="s">
        <v>348</v>
      </c>
      <c r="AQ154" s="40" t="s">
        <v>348</v>
      </c>
      <c r="AR154" s="40" t="s">
        <v>348</v>
      </c>
      <c r="AS154" s="40" t="s">
        <v>348</v>
      </c>
      <c r="AT154" s="40" t="s">
        <v>348</v>
      </c>
      <c r="AU154" s="40" t="s">
        <v>348</v>
      </c>
      <c r="AV154" s="41" t="s">
        <v>348</v>
      </c>
      <c r="AW154" s="42" t="s">
        <v>348</v>
      </c>
      <c r="AX154" s="40" t="s">
        <v>348</v>
      </c>
      <c r="AY154" s="40" t="s">
        <v>348</v>
      </c>
      <c r="AZ154" s="40" t="s">
        <v>348</v>
      </c>
      <c r="BA154" s="40" t="s">
        <v>347</v>
      </c>
      <c r="BB154" s="40" t="s">
        <v>347</v>
      </c>
      <c r="BC154" s="40" t="s">
        <v>347</v>
      </c>
      <c r="BD154" s="40" t="s">
        <v>347</v>
      </c>
      <c r="BE154" s="40" t="s">
        <v>348</v>
      </c>
      <c r="BF154" s="41" t="s">
        <v>348</v>
      </c>
      <c r="BG154" s="42" t="s">
        <v>348</v>
      </c>
      <c r="BH154" s="40" t="s">
        <v>348</v>
      </c>
      <c r="BI154" s="40" t="s">
        <v>348</v>
      </c>
      <c r="BJ154" s="40" t="s">
        <v>348</v>
      </c>
      <c r="BK154" s="40" t="s">
        <v>348</v>
      </c>
      <c r="BL154" s="40" t="s">
        <v>348</v>
      </c>
      <c r="BM154" s="40" t="s">
        <v>348</v>
      </c>
      <c r="BN154" s="40" t="s">
        <v>348</v>
      </c>
      <c r="BO154" s="40" t="s">
        <v>348</v>
      </c>
      <c r="BP154" s="41" t="s">
        <v>348</v>
      </c>
      <c r="BQ154" s="43" t="s">
        <v>348</v>
      </c>
      <c r="BR154" s="40" t="s">
        <v>348</v>
      </c>
      <c r="BS154" s="40" t="s">
        <v>348</v>
      </c>
      <c r="BT154" s="40" t="s">
        <v>348</v>
      </c>
      <c r="BU154" s="40" t="s">
        <v>348</v>
      </c>
      <c r="BV154" s="40" t="s">
        <v>348</v>
      </c>
      <c r="BW154" s="40" t="s">
        <v>348</v>
      </c>
      <c r="BX154" s="40" t="s">
        <v>348</v>
      </c>
      <c r="BY154" s="40" t="s">
        <v>348</v>
      </c>
      <c r="BZ154" s="41" t="s">
        <v>348</v>
      </c>
      <c r="CA154" s="42" t="s">
        <v>348</v>
      </c>
      <c r="CB154" s="40" t="s">
        <v>348</v>
      </c>
      <c r="CC154" s="40" t="s">
        <v>348</v>
      </c>
      <c r="CD154" s="40" t="s">
        <v>348</v>
      </c>
      <c r="CE154" s="40" t="s">
        <v>348</v>
      </c>
      <c r="CF154" s="40" t="s">
        <v>348</v>
      </c>
      <c r="CG154" s="40" t="s">
        <v>348</v>
      </c>
      <c r="CH154" s="40" t="s">
        <v>348</v>
      </c>
      <c r="CI154" s="40" t="s">
        <v>348</v>
      </c>
      <c r="CJ154" s="41" t="s">
        <v>348</v>
      </c>
      <c r="CK154" s="42" t="s">
        <v>348</v>
      </c>
      <c r="CL154" s="40" t="s">
        <v>348</v>
      </c>
      <c r="CM154" s="40" t="s">
        <v>348</v>
      </c>
      <c r="CN154" s="40" t="s">
        <v>348</v>
      </c>
      <c r="CO154" s="40" t="s">
        <v>348</v>
      </c>
      <c r="CP154" s="40" t="s">
        <v>348</v>
      </c>
      <c r="CQ154" s="40" t="s">
        <v>348</v>
      </c>
      <c r="CR154" s="40" t="s">
        <v>348</v>
      </c>
      <c r="CS154" s="40" t="s">
        <v>348</v>
      </c>
      <c r="CT154" s="44" t="s">
        <v>348</v>
      </c>
      <c r="CU154" s="32" t="s">
        <v>354</v>
      </c>
      <c r="CV154" s="47">
        <v>2</v>
      </c>
      <c r="CW154" s="47">
        <v>3</v>
      </c>
      <c r="CX154" s="47">
        <v>3</v>
      </c>
      <c r="CY154" s="55">
        <v>4</v>
      </c>
      <c r="CZ154" s="34" t="s">
        <v>354</v>
      </c>
      <c r="DA154" s="47">
        <f t="shared" si="95"/>
        <v>2</v>
      </c>
      <c r="DB154" s="47">
        <f t="shared" si="96"/>
        <v>6</v>
      </c>
      <c r="DC154" s="47">
        <f t="shared" si="97"/>
        <v>18</v>
      </c>
      <c r="DD154" s="179">
        <f t="shared" si="98"/>
        <v>72</v>
      </c>
      <c r="DE154" s="32">
        <v>600</v>
      </c>
      <c r="DF154" s="47">
        <v>900</v>
      </c>
      <c r="DG154" s="47">
        <v>1800</v>
      </c>
      <c r="DH154" s="47">
        <v>3000</v>
      </c>
      <c r="DI154" s="55">
        <v>9000</v>
      </c>
      <c r="DJ154" s="174">
        <v>1</v>
      </c>
      <c r="DK154" s="49">
        <f t="shared" si="99"/>
        <v>0.75</v>
      </c>
      <c r="DL154" s="49">
        <f t="shared" si="100"/>
        <v>0.5</v>
      </c>
      <c r="DM154" s="49">
        <f t="shared" si="101"/>
        <v>0.27777777777777773</v>
      </c>
      <c r="DN154" s="56">
        <f t="shared" si="102"/>
        <v>0.20833333333333334</v>
      </c>
      <c r="DO154" s="45" t="s">
        <v>363</v>
      </c>
      <c r="DP154" s="31" t="s">
        <v>578</v>
      </c>
      <c r="DQ154" s="46">
        <v>4</v>
      </c>
      <c r="DR154" s="32">
        <v>72</v>
      </c>
      <c r="DS154" s="47">
        <v>88</v>
      </c>
      <c r="DT154" s="47">
        <v>30</v>
      </c>
      <c r="DU154" s="47">
        <v>39</v>
      </c>
      <c r="DV154" s="47">
        <v>57</v>
      </c>
      <c r="DW154" s="47">
        <v>23</v>
      </c>
      <c r="DX154" s="47">
        <v>54</v>
      </c>
      <c r="DY154" s="47">
        <v>52</v>
      </c>
      <c r="DZ154" s="48">
        <f t="shared" si="103"/>
        <v>87</v>
      </c>
      <c r="EA154" s="32">
        <f>RANK(DR154,$DR$9:$DR$350,0)</f>
        <v>97</v>
      </c>
      <c r="EB154" s="47">
        <f>RANK(DS154,$DS$9:$DS$350,0)</f>
        <v>11</v>
      </c>
      <c r="EC154" s="47">
        <f>RANK(DT154,$DT$9:$DT$350,0)</f>
        <v>143</v>
      </c>
      <c r="ED154" s="47">
        <f>RANK(DU154,$DU$9:$DU$350,0)</f>
        <v>88</v>
      </c>
      <c r="EE154" s="47">
        <f>RANK(DV154,$DV$9:$DV$350,0)</f>
        <v>25</v>
      </c>
      <c r="EF154" s="47">
        <f>RANK(DW154,$DW$9:$DW$350,0)</f>
        <v>93</v>
      </c>
      <c r="EG154" s="47">
        <f>RANK(DX154,$DX$9:$DX$350,0)</f>
        <v>78</v>
      </c>
      <c r="EH154" s="47">
        <f>RANK(DY154,$DY$9:$DY$350,0)</f>
        <v>85</v>
      </c>
      <c r="EI154" s="48">
        <f>RANK(DZ154,$DZ$9:$DZ$350,0)</f>
        <v>57</v>
      </c>
      <c r="EJ154" s="32">
        <f>COUNTIFS($DR$9:$DR$350,"&gt;"&amp;DR154,$DO$9:$DO$350,DO154)+1</f>
        <v>14</v>
      </c>
      <c r="EK154" s="47">
        <f>COUNTIFS($DS$9:$DS$350,"&gt;"&amp;DS154,$DO$9:$DO$350,DO154)+1</f>
        <v>9</v>
      </c>
      <c r="EL154" s="47">
        <f>COUNTIFS($DT$9:$DT$350,"&gt;"&amp;DT154,$DO$9:$DO$350,DO154)+1</f>
        <v>6</v>
      </c>
      <c r="EM154" s="47">
        <f>COUNTIFS($DU$9:$DU$350,"&gt;"&amp;DU154,$DO$9:$DO$350,DO154)+1</f>
        <v>11</v>
      </c>
      <c r="EN154" s="47">
        <f>COUNTIFS($DV$9:$DV$350,"&gt;"&amp;DV154,$DO$9:$DO$350,DO154)+1</f>
        <v>24</v>
      </c>
      <c r="EO154" s="47">
        <f>COUNTIFS($DW$9:$DW$350,"&gt;"&amp;DW154,$DO$9:$DO$350,DO154)+1</f>
        <v>17</v>
      </c>
      <c r="EP154" s="47">
        <f>COUNTIFS($DX$9:$DX$350,"&gt;"&amp;DX154,$DO$9:$DO$350,DO154)+1</f>
        <v>9</v>
      </c>
      <c r="EQ154" s="47">
        <f>COUNTIFS($DY$9:$DY$350,"&gt;"&amp;DY154,$DO$9:$DO$350,DO154)+1</f>
        <v>21</v>
      </c>
      <c r="ER154" s="48">
        <f>COUNTIFS($DZ$9:$DZ$350,"&gt;"&amp;DZ154,$DO$9:$DO$350,DO154)+1</f>
        <v>19</v>
      </c>
      <c r="ES154" s="164">
        <f t="shared" si="104"/>
        <v>1.04</v>
      </c>
      <c r="ET154" s="165">
        <f t="shared" si="105"/>
        <v>1.28</v>
      </c>
      <c r="EU154" s="165">
        <f t="shared" si="106"/>
        <v>0.43</v>
      </c>
      <c r="EV154" s="165">
        <f t="shared" si="107"/>
        <v>0.56999999999999995</v>
      </c>
      <c r="EW154" s="165">
        <f t="shared" si="108"/>
        <v>0.83</v>
      </c>
      <c r="EX154" s="165">
        <f t="shared" si="109"/>
        <v>0.33</v>
      </c>
      <c r="EY154" s="165">
        <f t="shared" si="110"/>
        <v>0.78</v>
      </c>
      <c r="EZ154" s="165">
        <f t="shared" si="111"/>
        <v>0.75</v>
      </c>
      <c r="FA154" s="213">
        <f t="shared" si="112"/>
        <v>1.26</v>
      </c>
      <c r="FB154" s="164">
        <f>ROUND(((ES154-AVERAGE(ES$9:ES$350))/STDEVP(ES$9:ES$350)*10+50),2)</f>
        <v>52.17</v>
      </c>
      <c r="FC154" s="165">
        <f>ROUND(((ET154-AVERAGE(ET$9:ET$350))/STDEVP(ET$9:ET$350)*10+50),2)</f>
        <v>65.52</v>
      </c>
      <c r="FD154" s="165">
        <f>ROUND(((EU154-AVERAGE(EU$9:EU$350))/STDEVP(EU$9:EU$350)*10+50),2)</f>
        <v>44.15</v>
      </c>
      <c r="FE154" s="165">
        <f>ROUND(((EV154-AVERAGE(EV$9:EV$350))/STDEVP(EV$9:EV$350)*10+50),2)</f>
        <v>53.13</v>
      </c>
      <c r="FF154" s="165">
        <f>ROUND(((EW154-AVERAGE(EW$9:EW$350))/STDEVP(EW$9:EW$350)*10+50),2)</f>
        <v>64.77</v>
      </c>
      <c r="FG154" s="165">
        <f>ROUND(((EX154-AVERAGE(EX$9:EX$350))/STDEVP(EX$9:EX$350)*10+50),2)</f>
        <v>49.19</v>
      </c>
      <c r="FH154" s="165">
        <f>ROUND(((EY154-AVERAGE(EY$9:EY$350))/STDEVP(EY$9:EY$350)*10+50),2)</f>
        <v>54.19</v>
      </c>
      <c r="FI154" s="165">
        <f>ROUND(((EZ154-AVERAGE(EZ$9:EZ$350))/STDEVP(EZ$9:EZ$350)*10+50),2)</f>
        <v>53.48</v>
      </c>
      <c r="FJ154" s="166">
        <f>ROUND(((FA154-AVERAGE(FA$9:FA$350))/STDEVP(FA$9:FA$350)*10+50),2)</f>
        <v>60.13</v>
      </c>
      <c r="FK154" s="32">
        <f>RANK(FB154,$FB$9:$FB$350,0)</f>
        <v>120</v>
      </c>
      <c r="FL154" s="47">
        <f>RANK(FC154,$FC$9:$FC$350,0)</f>
        <v>26</v>
      </c>
      <c r="FM154" s="47">
        <f>RANK(FD154,$FD$9:$FD$350,0)</f>
        <v>223</v>
      </c>
      <c r="FN154" s="47">
        <f>RANK(FE154,$FE$9:$FE$350,0)</f>
        <v>96</v>
      </c>
      <c r="FO154" s="47">
        <f>RANK(FF154,$FF$9:$FF$350,0)</f>
        <v>31</v>
      </c>
      <c r="FP154" s="47">
        <f>RANK(FG154,$FG$9:$FG$350,0)</f>
        <v>101</v>
      </c>
      <c r="FQ154" s="47">
        <f>RANK(FH154,$FH$9:$FH$350,0)</f>
        <v>105</v>
      </c>
      <c r="FR154" s="47">
        <f>RANK(FI154,$FI$9:$FI$350,0)</f>
        <v>105</v>
      </c>
      <c r="FS154" s="48">
        <f>RANK(FJ154,$FJ$9:$FJ$350,0)</f>
        <v>48</v>
      </c>
      <c r="FT154" s="164">
        <f>ROUND(AVERAGEIF($DO$9:$DO$347,$DO154,$ES$9:$ES$347),2)</f>
        <v>0.89</v>
      </c>
      <c r="FU154" s="165">
        <f>ROUND(AVERAGEIF($DO$9:$DO$347,$DO154,$ET$9:$ET$347),2)</f>
        <v>1.1499999999999999</v>
      </c>
      <c r="FV154" s="165">
        <f>ROUND(AVERAGEIF($DO$9:$DO$347,$DO154,$EU$9:$EU$347),2)</f>
        <v>0.32</v>
      </c>
      <c r="FW154" s="165">
        <f>ROUND(AVERAGEIF($DO$9:$DO$347,$DO154,$EV$9:$EV$347),2)</f>
        <v>0.41</v>
      </c>
      <c r="FX154" s="165">
        <f>ROUND(AVERAGEIF($DO$9:$DO$347,$DO154,$EW$9:$EW$347),2)</f>
        <v>0.86</v>
      </c>
      <c r="FY154" s="165">
        <f>ROUND(AVERAGEIF($DO$9:$DO$347,$DO154,$EX$9:$EX$347),2)</f>
        <v>0.3</v>
      </c>
      <c r="FZ154" s="165">
        <f>ROUND(AVERAGEIF($DO$9:$DO$347,$DO154,$EY$9:$EY$347),2)</f>
        <v>0.66</v>
      </c>
      <c r="GA154" s="165">
        <f>ROUND(AVERAGEIF($DO$9:$DO$347,$DO154,$EZ$9:$EZ$347),2)</f>
        <v>0.74</v>
      </c>
      <c r="GB154" s="166">
        <f>ROUND(AVERAGEIF($DO$9:$DO$347,$DO154,$FA$9:$FA$347),2)</f>
        <v>1.18</v>
      </c>
      <c r="GC154" s="239">
        <f t="shared" si="113"/>
        <v>0.15000000000000002</v>
      </c>
      <c r="GD154" s="243">
        <f t="shared" si="114"/>
        <v>0.13000000000000012</v>
      </c>
      <c r="GE154" s="243">
        <f t="shared" si="115"/>
        <v>0.10999999999999999</v>
      </c>
      <c r="GF154" s="243">
        <f t="shared" si="116"/>
        <v>0.15999999999999998</v>
      </c>
      <c r="GG154" s="243">
        <f t="shared" si="117"/>
        <v>-3.0000000000000027E-2</v>
      </c>
      <c r="GH154" s="243">
        <f t="shared" si="118"/>
        <v>3.0000000000000027E-2</v>
      </c>
      <c r="GI154" s="243">
        <f t="shared" si="119"/>
        <v>0.12</v>
      </c>
      <c r="GJ154" s="243">
        <f t="shared" si="120"/>
        <v>1.0000000000000009E-2</v>
      </c>
      <c r="GK154" s="244">
        <f t="shared" si="121"/>
        <v>8.0000000000000071E-2</v>
      </c>
      <c r="GL154" s="238">
        <f>COUNTIFS($ES$9:$ES$350,"&gt;"&amp;ES154,$DO$9:$DO$350,$DO154)+1</f>
        <v>16</v>
      </c>
      <c r="GM154" s="240">
        <f>COUNTIFS($ET$9:$ET$350,"&gt;"&amp;ET154,$DO$9:$DO$350,$DO154)+1</f>
        <v>19</v>
      </c>
      <c r="GN154" s="240">
        <f>COUNTIFS($EU$9:$EU$350,"&gt;"&amp;EU154,$DO$9:$DO$350,$DO154)+1</f>
        <v>12</v>
      </c>
      <c r="GO154" s="240">
        <f>COUNTIFS($EV$9:$EV$350,"&gt;"&amp;EV154,$DO$9:$DO$350,$DO154)+1</f>
        <v>7</v>
      </c>
      <c r="GP154" s="240">
        <f>COUNTIFS($EW$9:$EW$350,"&gt;"&amp;EW154,$DO$9:$DO$350,$DO154)+1</f>
        <v>27</v>
      </c>
      <c r="GQ154" s="240">
        <f>COUNTIFS($EX$9:$EX$350,"&gt;"&amp;EX154,$DO$9:$DO$350,$DO154)+1</f>
        <v>16</v>
      </c>
      <c r="GR154" s="240">
        <f>COUNTIFS($EY$9:$EY$350,"&gt;"&amp;EY154,$DO$9:$DO$350,$DO154)+1</f>
        <v>19</v>
      </c>
      <c r="GS154" s="240">
        <f>COUNTIFS($EZ$9:$EZ$350,"&gt;"&amp;EZ154,$DO$9:$DO$350,$DO154)+1</f>
        <v>27</v>
      </c>
      <c r="GT154" s="241">
        <f>COUNTIFS($FA$9:$FA$350,"&gt;"&amp;FA154,$DO$9:$DO$350,$DO154)+1</f>
        <v>23</v>
      </c>
      <c r="GU154" s="167"/>
      <c r="GV154" s="49"/>
      <c r="GW154" s="49"/>
      <c r="GX154" s="49"/>
      <c r="GY154" s="49">
        <v>0.05</v>
      </c>
      <c r="GZ154" s="50"/>
      <c r="HA154" s="51"/>
      <c r="HB154" s="52"/>
      <c r="HC154" s="53"/>
      <c r="HD154" s="49"/>
      <c r="HE154" s="49"/>
      <c r="HF154" s="49"/>
      <c r="HG154" s="49"/>
      <c r="HH154" s="49"/>
      <c r="HI154" s="49"/>
      <c r="HJ154" s="144"/>
      <c r="HK154" s="51"/>
      <c r="HL154" s="49"/>
      <c r="HM154" s="49"/>
      <c r="HN154" s="49"/>
      <c r="HO154" s="49"/>
      <c r="HP154" s="49"/>
      <c r="HQ154" s="49"/>
      <c r="HR154" s="150"/>
      <c r="HS154" s="53"/>
      <c r="HT154" s="49"/>
      <c r="HU154" s="49">
        <v>0.1</v>
      </c>
      <c r="HV154" s="49"/>
      <c r="HW154" s="49"/>
      <c r="HX154" s="49"/>
      <c r="HY154" s="49"/>
      <c r="HZ154" s="144"/>
      <c r="IA154" s="51"/>
      <c r="IB154" s="49"/>
      <c r="IC154" s="49"/>
      <c r="ID154" s="49"/>
      <c r="IE154" s="49"/>
      <c r="IF154" s="49"/>
      <c r="IG154" s="49"/>
      <c r="IH154" s="49"/>
      <c r="II154" s="49"/>
      <c r="IJ154" s="49"/>
      <c r="IK154" s="49"/>
      <c r="IL154" s="49"/>
      <c r="IM154" s="150"/>
      <c r="IN154" s="51"/>
      <c r="IO154" s="49"/>
      <c r="IP154" s="49"/>
      <c r="IQ154" s="49"/>
      <c r="IR154" s="150"/>
      <c r="IS154" s="53"/>
      <c r="IT154" s="49"/>
      <c r="IU154" s="49"/>
      <c r="IV154" s="49"/>
      <c r="IW154" s="49"/>
      <c r="IX154" s="156"/>
      <c r="IY154" s="49"/>
      <c r="IZ154" s="49"/>
      <c r="JA154" s="49"/>
      <c r="JB154" s="49"/>
      <c r="JC154" s="49"/>
      <c r="JD154" s="49"/>
      <c r="JE154" s="49"/>
      <c r="JF154" s="49"/>
      <c r="JG154" s="156"/>
      <c r="JH154" s="49"/>
      <c r="JI154" s="49"/>
      <c r="JJ154" s="49"/>
      <c r="JK154" s="49"/>
      <c r="JL154" s="49"/>
      <c r="JM154" s="49"/>
      <c r="JN154" s="144"/>
      <c r="JO154" s="54"/>
      <c r="JP154" s="55"/>
      <c r="JQ154" s="51"/>
      <c r="JR154" s="49"/>
      <c r="JS154" s="47"/>
      <c r="JT154" s="47"/>
      <c r="JU154" s="47"/>
      <c r="JV154" s="245"/>
      <c r="JW154" s="53"/>
      <c r="JX154" s="49"/>
      <c r="JY154" s="49"/>
      <c r="JZ154" s="49"/>
      <c r="KA154" s="144"/>
      <c r="KB154" s="51"/>
      <c r="KC154" s="49"/>
      <c r="KD154" s="49"/>
      <c r="KE154" s="49"/>
      <c r="KF154" s="49"/>
      <c r="KG154" s="49"/>
      <c r="KH154" s="49"/>
      <c r="KI154" s="49"/>
      <c r="KJ154" s="150"/>
      <c r="KK154" s="53"/>
      <c r="KL154" s="49"/>
      <c r="KM154" s="49"/>
      <c r="KN154" s="49"/>
      <c r="KO154" s="49"/>
      <c r="KP154" s="49"/>
      <c r="KQ154" s="49"/>
      <c r="KR154" s="49"/>
      <c r="KS154" s="49"/>
      <c r="KT154" s="49"/>
      <c r="KU154" s="49"/>
      <c r="KV154" s="49"/>
      <c r="KW154" s="156"/>
      <c r="KX154" s="156"/>
      <c r="KY154" s="156"/>
      <c r="KZ154" s="49"/>
      <c r="LA154" s="49"/>
      <c r="LB154" s="49">
        <v>7.0000000000000007E-2</v>
      </c>
      <c r="LC154" s="49"/>
      <c r="LD154" s="49">
        <v>7.0000000000000007E-2</v>
      </c>
      <c r="LE154" s="156"/>
      <c r="LF154" s="49"/>
      <c r="LG154" s="49"/>
      <c r="LH154" s="49"/>
      <c r="LI154" s="49"/>
      <c r="LJ154" s="49"/>
      <c r="LK154" s="49"/>
      <c r="LL154" s="49"/>
      <c r="LM154" s="49"/>
      <c r="LN154" s="156"/>
      <c r="LO154" s="49"/>
      <c r="LP154" s="49"/>
      <c r="LQ154" s="49"/>
      <c r="LR154" s="49"/>
      <c r="LS154" s="49"/>
      <c r="LT154" s="49"/>
      <c r="LU154" s="56"/>
      <c r="LV154" s="35" t="s">
        <v>603</v>
      </c>
      <c r="LW154" s="36" t="s">
        <v>605</v>
      </c>
      <c r="LX154" s="203"/>
      <c r="LY154" s="204" t="s">
        <v>414</v>
      </c>
      <c r="LZ154" s="193"/>
      <c r="MA154" s="5" t="s">
        <v>1</v>
      </c>
    </row>
    <row r="155" spans="1:339" ht="17.25" customHeight="1" x14ac:dyDescent="0.15">
      <c r="A155" s="181">
        <v>147</v>
      </c>
      <c r="B155" s="242" t="s">
        <v>605</v>
      </c>
      <c r="C155" s="37"/>
      <c r="D155" s="37"/>
      <c r="E155" s="38" t="s">
        <v>345</v>
      </c>
      <c r="F155" s="36">
        <v>71</v>
      </c>
      <c r="G155" s="36" t="s">
        <v>373</v>
      </c>
      <c r="H155" s="36"/>
      <c r="I155" s="39" t="s">
        <v>348</v>
      </c>
      <c r="J155" s="40" t="s">
        <v>348</v>
      </c>
      <c r="K155" s="40" t="s">
        <v>348</v>
      </c>
      <c r="L155" s="40" t="s">
        <v>348</v>
      </c>
      <c r="M155" s="40" t="s">
        <v>348</v>
      </c>
      <c r="N155" s="40" t="s">
        <v>348</v>
      </c>
      <c r="O155" s="40" t="s">
        <v>348</v>
      </c>
      <c r="P155" s="40" t="s">
        <v>348</v>
      </c>
      <c r="Q155" s="40" t="s">
        <v>348</v>
      </c>
      <c r="R155" s="41" t="s">
        <v>348</v>
      </c>
      <c r="S155" s="42" t="s">
        <v>348</v>
      </c>
      <c r="T155" s="40" t="s">
        <v>348</v>
      </c>
      <c r="U155" s="40" t="s">
        <v>348</v>
      </c>
      <c r="V155" s="40" t="s">
        <v>348</v>
      </c>
      <c r="W155" s="40" t="s">
        <v>348</v>
      </c>
      <c r="X155" s="40" t="s">
        <v>348</v>
      </c>
      <c r="Y155" s="40" t="s">
        <v>348</v>
      </c>
      <c r="Z155" s="40" t="s">
        <v>348</v>
      </c>
      <c r="AA155" s="40" t="s">
        <v>348</v>
      </c>
      <c r="AB155" s="41" t="s">
        <v>348</v>
      </c>
      <c r="AC155" s="42" t="s">
        <v>348</v>
      </c>
      <c r="AD155" s="40" t="s">
        <v>348</v>
      </c>
      <c r="AE155" s="40" t="s">
        <v>348</v>
      </c>
      <c r="AF155" s="40" t="s">
        <v>348</v>
      </c>
      <c r="AG155" s="40" t="s">
        <v>348</v>
      </c>
      <c r="AH155" s="40" t="s">
        <v>348</v>
      </c>
      <c r="AI155" s="40" t="s">
        <v>348</v>
      </c>
      <c r="AJ155" s="40" t="s">
        <v>348</v>
      </c>
      <c r="AK155" s="40" t="s">
        <v>348</v>
      </c>
      <c r="AL155" s="41" t="s">
        <v>348</v>
      </c>
      <c r="AM155" s="42" t="s">
        <v>348</v>
      </c>
      <c r="AN155" s="40" t="s">
        <v>348</v>
      </c>
      <c r="AO155" s="40" t="s">
        <v>348</v>
      </c>
      <c r="AP155" s="40" t="s">
        <v>348</v>
      </c>
      <c r="AQ155" s="40" t="s">
        <v>348</v>
      </c>
      <c r="AR155" s="40" t="s">
        <v>348</v>
      </c>
      <c r="AS155" s="40" t="s">
        <v>348</v>
      </c>
      <c r="AT155" s="40" t="s">
        <v>348</v>
      </c>
      <c r="AU155" s="40" t="s">
        <v>348</v>
      </c>
      <c r="AV155" s="41" t="s">
        <v>348</v>
      </c>
      <c r="AW155" s="42" t="s">
        <v>348</v>
      </c>
      <c r="AX155" s="40" t="s">
        <v>348</v>
      </c>
      <c r="AY155" s="40" t="s">
        <v>348</v>
      </c>
      <c r="AZ155" s="40" t="s">
        <v>348</v>
      </c>
      <c r="BA155" s="40" t="s">
        <v>348</v>
      </c>
      <c r="BB155" s="40" t="s">
        <v>347</v>
      </c>
      <c r="BC155" s="40" t="s">
        <v>347</v>
      </c>
      <c r="BD155" s="40" t="s">
        <v>347</v>
      </c>
      <c r="BE155" s="40" t="s">
        <v>347</v>
      </c>
      <c r="BF155" s="41" t="s">
        <v>348</v>
      </c>
      <c r="BG155" s="42" t="s">
        <v>348</v>
      </c>
      <c r="BH155" s="40" t="s">
        <v>348</v>
      </c>
      <c r="BI155" s="40" t="s">
        <v>348</v>
      </c>
      <c r="BJ155" s="40" t="s">
        <v>348</v>
      </c>
      <c r="BK155" s="40" t="s">
        <v>348</v>
      </c>
      <c r="BL155" s="40" t="s">
        <v>348</v>
      </c>
      <c r="BM155" s="40" t="s">
        <v>348</v>
      </c>
      <c r="BN155" s="40" t="s">
        <v>348</v>
      </c>
      <c r="BO155" s="40" t="s">
        <v>348</v>
      </c>
      <c r="BP155" s="41" t="s">
        <v>348</v>
      </c>
      <c r="BQ155" s="43" t="s">
        <v>348</v>
      </c>
      <c r="BR155" s="40" t="s">
        <v>348</v>
      </c>
      <c r="BS155" s="40" t="s">
        <v>348</v>
      </c>
      <c r="BT155" s="40" t="s">
        <v>348</v>
      </c>
      <c r="BU155" s="40" t="s">
        <v>348</v>
      </c>
      <c r="BV155" s="40" t="s">
        <v>348</v>
      </c>
      <c r="BW155" s="40" t="s">
        <v>348</v>
      </c>
      <c r="BX155" s="40" t="s">
        <v>348</v>
      </c>
      <c r="BY155" s="40" t="s">
        <v>348</v>
      </c>
      <c r="BZ155" s="41" t="s">
        <v>348</v>
      </c>
      <c r="CA155" s="42" t="s">
        <v>348</v>
      </c>
      <c r="CB155" s="40" t="s">
        <v>348</v>
      </c>
      <c r="CC155" s="40" t="s">
        <v>348</v>
      </c>
      <c r="CD155" s="40" t="s">
        <v>348</v>
      </c>
      <c r="CE155" s="40" t="s">
        <v>348</v>
      </c>
      <c r="CF155" s="40" t="s">
        <v>348</v>
      </c>
      <c r="CG155" s="40" t="s">
        <v>348</v>
      </c>
      <c r="CH155" s="40" t="s">
        <v>348</v>
      </c>
      <c r="CI155" s="40" t="s">
        <v>348</v>
      </c>
      <c r="CJ155" s="41" t="s">
        <v>348</v>
      </c>
      <c r="CK155" s="42" t="s">
        <v>348</v>
      </c>
      <c r="CL155" s="40" t="s">
        <v>348</v>
      </c>
      <c r="CM155" s="40" t="s">
        <v>348</v>
      </c>
      <c r="CN155" s="40" t="s">
        <v>348</v>
      </c>
      <c r="CO155" s="40" t="s">
        <v>348</v>
      </c>
      <c r="CP155" s="40" t="s">
        <v>348</v>
      </c>
      <c r="CQ155" s="40" t="s">
        <v>348</v>
      </c>
      <c r="CR155" s="40" t="s">
        <v>348</v>
      </c>
      <c r="CS155" s="40" t="s">
        <v>348</v>
      </c>
      <c r="CT155" s="44" t="s">
        <v>348</v>
      </c>
      <c r="CU155" s="32" t="s">
        <v>354</v>
      </c>
      <c r="CV155" s="47">
        <v>2</v>
      </c>
      <c r="CW155" s="47">
        <v>3</v>
      </c>
      <c r="CX155" s="47">
        <v>3</v>
      </c>
      <c r="CY155" s="55">
        <v>4</v>
      </c>
      <c r="CZ155" s="34" t="s">
        <v>354</v>
      </c>
      <c r="DA155" s="47">
        <f t="shared" si="95"/>
        <v>2</v>
      </c>
      <c r="DB155" s="47">
        <f t="shared" si="96"/>
        <v>6</v>
      </c>
      <c r="DC155" s="47">
        <f t="shared" si="97"/>
        <v>18</v>
      </c>
      <c r="DD155" s="179">
        <f t="shared" si="98"/>
        <v>72</v>
      </c>
      <c r="DE155" s="32">
        <v>300</v>
      </c>
      <c r="DF155" s="47">
        <v>450</v>
      </c>
      <c r="DG155" s="47">
        <v>900</v>
      </c>
      <c r="DH155" s="47">
        <v>1500</v>
      </c>
      <c r="DI155" s="55">
        <v>4500</v>
      </c>
      <c r="DJ155" s="174">
        <v>1</v>
      </c>
      <c r="DK155" s="49">
        <f t="shared" si="99"/>
        <v>0.75</v>
      </c>
      <c r="DL155" s="49">
        <f t="shared" si="100"/>
        <v>0.5</v>
      </c>
      <c r="DM155" s="49">
        <f t="shared" si="101"/>
        <v>0.27777777777777773</v>
      </c>
      <c r="DN155" s="56">
        <f t="shared" si="102"/>
        <v>0.20833333333333334</v>
      </c>
      <c r="DO155" s="45" t="s">
        <v>355</v>
      </c>
      <c r="DP155" s="31" t="s">
        <v>484</v>
      </c>
      <c r="DQ155" s="46">
        <v>4</v>
      </c>
      <c r="DR155" s="32">
        <v>69</v>
      </c>
      <c r="DS155" s="47">
        <v>68</v>
      </c>
      <c r="DT155" s="47">
        <v>34</v>
      </c>
      <c r="DU155" s="47">
        <v>37</v>
      </c>
      <c r="DV155" s="47">
        <v>25</v>
      </c>
      <c r="DW155" s="47">
        <v>52</v>
      </c>
      <c r="DX155" s="47">
        <v>35</v>
      </c>
      <c r="DY155" s="47">
        <v>31</v>
      </c>
      <c r="DZ155" s="48">
        <f t="shared" si="103"/>
        <v>59</v>
      </c>
      <c r="EA155" s="32">
        <f>RANK(DR155,$DR$9:$DR$350,0)</f>
        <v>107</v>
      </c>
      <c r="EB155" s="47">
        <f>RANK(DS155,$DS$9:$DS$350,0)</f>
        <v>48</v>
      </c>
      <c r="EC155" s="47">
        <f>RANK(DT155,$DT$9:$DT$350,0)</f>
        <v>123</v>
      </c>
      <c r="ED155" s="47">
        <f>RANK(DU155,$DU$9:$DU$350,0)</f>
        <v>94</v>
      </c>
      <c r="EE155" s="47">
        <f>RANK(DV155,$DV$9:$DV$350,0)</f>
        <v>91</v>
      </c>
      <c r="EF155" s="47">
        <f>RANK(DW155,$DW$9:$DW$350,0)</f>
        <v>21</v>
      </c>
      <c r="EG155" s="47">
        <f>RANK(DX155,$DX$9:$DX$350,0)</f>
        <v>140</v>
      </c>
      <c r="EH155" s="47">
        <f>RANK(DY155,$DY$9:$DY$350,0)</f>
        <v>165</v>
      </c>
      <c r="EI155" s="48">
        <f>RANK(DZ155,$DZ$9:$DZ$350,0)</f>
        <v>141</v>
      </c>
      <c r="EJ155" s="32">
        <f>COUNTIFS($DR$9:$DR$350,"&gt;"&amp;DR155,$DO$9:$DO$350,DO155)+1</f>
        <v>18</v>
      </c>
      <c r="EK155" s="47">
        <f>COUNTIFS($DS$9:$DS$350,"&gt;"&amp;DS155,$DO$9:$DO$350,DO155)+1</f>
        <v>16</v>
      </c>
      <c r="EL155" s="47">
        <f>COUNTIFS($DT$9:$DT$350,"&gt;"&amp;DT155,$DO$9:$DO$350,DO155)+1</f>
        <v>9</v>
      </c>
      <c r="EM155" s="47">
        <f>COUNTIFS($DU$9:$DU$350,"&gt;"&amp;DU155,$DO$9:$DO$350,DO155)+1</f>
        <v>12</v>
      </c>
      <c r="EN155" s="47">
        <f>COUNTIFS($DV$9:$DV$350,"&gt;"&amp;DV155,$DO$9:$DO$350,DO155)+1</f>
        <v>19</v>
      </c>
      <c r="EO155" s="47">
        <f>COUNTIFS($DW$9:$DW$350,"&gt;"&amp;DW155,$DO$9:$DO$350,DO155)+1</f>
        <v>21</v>
      </c>
      <c r="EP155" s="47">
        <f>COUNTIFS($DX$9:$DX$350,"&gt;"&amp;DX155,$DO$9:$DO$350,DO155)+1</f>
        <v>13</v>
      </c>
      <c r="EQ155" s="47">
        <f>COUNTIFS($DY$9:$DY$350,"&gt;"&amp;DY155,$DO$9:$DO$350,DO155)+1</f>
        <v>12</v>
      </c>
      <c r="ER155" s="48">
        <f>COUNTIFS($DZ$9:$DZ$350,"&gt;"&amp;DZ155,$DO$9:$DO$350,DO155)+1</f>
        <v>16</v>
      </c>
      <c r="ES155" s="164">
        <f t="shared" si="104"/>
        <v>0.97</v>
      </c>
      <c r="ET155" s="165">
        <f t="shared" si="105"/>
        <v>0.96</v>
      </c>
      <c r="EU155" s="165">
        <f t="shared" si="106"/>
        <v>0.48</v>
      </c>
      <c r="EV155" s="165">
        <f t="shared" si="107"/>
        <v>0.52</v>
      </c>
      <c r="EW155" s="165">
        <f t="shared" si="108"/>
        <v>0.35</v>
      </c>
      <c r="EX155" s="165">
        <f t="shared" si="109"/>
        <v>0.73</v>
      </c>
      <c r="EY155" s="165">
        <f t="shared" si="110"/>
        <v>0.49</v>
      </c>
      <c r="EZ155" s="165">
        <f t="shared" si="111"/>
        <v>0.44</v>
      </c>
      <c r="FA155" s="213">
        <f t="shared" si="112"/>
        <v>0.83</v>
      </c>
      <c r="FB155" s="164">
        <f>ROUND(((ES155-AVERAGE(ES$9:ES$350))/STDEVP(ES$9:ES$350)*10+50),2)</f>
        <v>49.58</v>
      </c>
      <c r="FC155" s="165">
        <f>ROUND(((ET155-AVERAGE(ET$9:ET$350))/STDEVP(ET$9:ET$350)*10+50),2)</f>
        <v>56.57</v>
      </c>
      <c r="FD155" s="165">
        <f>ROUND(((EU155-AVERAGE(EU$9:EU$350))/STDEVP(EU$9:EU$350)*10+50),2)</f>
        <v>46.1</v>
      </c>
      <c r="FE155" s="165">
        <f>ROUND(((EV155-AVERAGE(EV$9:EV$350))/STDEVP(EV$9:EV$350)*10+50),2)</f>
        <v>50.59</v>
      </c>
      <c r="FF155" s="165">
        <f>ROUND(((EW155-AVERAGE(EW$9:EW$350))/STDEVP(EW$9:EW$350)*10+50),2)</f>
        <v>48.46</v>
      </c>
      <c r="FG155" s="165">
        <f>ROUND(((EX155-AVERAGE(EX$9:EX$350))/STDEVP(EX$9:EX$350)*10+50),2)</f>
        <v>63.36</v>
      </c>
      <c r="FH155" s="165">
        <f>ROUND(((EY155-AVERAGE(EY$9:EY$350))/STDEVP(EY$9:EY$350)*10+50),2)</f>
        <v>45.48</v>
      </c>
      <c r="FI155" s="165">
        <f>ROUND(((EZ155-AVERAGE(EZ$9:EZ$350))/STDEVP(EZ$9:EZ$350)*10+50),2)</f>
        <v>44.19</v>
      </c>
      <c r="FJ155" s="166">
        <f>ROUND(((FA155-AVERAGE(FA$9:FA$350))/STDEVP(FA$9:FA$350)*10+50),2)</f>
        <v>44.84</v>
      </c>
      <c r="FK155" s="32">
        <f>RANK(FB155,$FB$9:$FB$350,0)</f>
        <v>146</v>
      </c>
      <c r="FL155" s="47">
        <f>RANK(FC155,$FC$9:$FC$350,0)</f>
        <v>84</v>
      </c>
      <c r="FM155" s="47">
        <f>RANK(FD155,$FD$9:$FD$350,0)</f>
        <v>190</v>
      </c>
      <c r="FN155" s="47">
        <f>RANK(FE155,$FE$9:$FE$350,0)</f>
        <v>131</v>
      </c>
      <c r="FO155" s="47">
        <f>RANK(FF155,$FF$9:$FF$350,0)</f>
        <v>115</v>
      </c>
      <c r="FP155" s="47">
        <f>RANK(FG155,$FG$9:$FG$350,0)</f>
        <v>32</v>
      </c>
      <c r="FQ155" s="47">
        <f>RANK(FH155,$FH$9:$FH$350,0)</f>
        <v>197</v>
      </c>
      <c r="FR155" s="47">
        <f>RANK(FI155,$FI$9:$FI$350,0)</f>
        <v>218</v>
      </c>
      <c r="FS155" s="48">
        <f>RANK(FJ155,$FJ$9:$FJ$350,0)</f>
        <v>191</v>
      </c>
      <c r="FT155" s="164">
        <f>ROUND(AVERAGEIF($DO$9:$DO$347,$DO155,$ES$9:$ES$347),2)</f>
        <v>0.95</v>
      </c>
      <c r="FU155" s="165">
        <f>ROUND(AVERAGEIF($DO$9:$DO$347,$DO155,$ET$9:$ET$347),2)</f>
        <v>0.99</v>
      </c>
      <c r="FV155" s="165">
        <f>ROUND(AVERAGEIF($DO$9:$DO$347,$DO155,$EU$9:$EU$347),2)</f>
        <v>0.44</v>
      </c>
      <c r="FW155" s="165">
        <f>ROUND(AVERAGEIF($DO$9:$DO$347,$DO155,$EV$9:$EV$347),2)</f>
        <v>0.45</v>
      </c>
      <c r="FX155" s="165">
        <f>ROUND(AVERAGEIF($DO$9:$DO$347,$DO155,$EW$9:$EW$347),2)</f>
        <v>0.36</v>
      </c>
      <c r="FY155" s="165">
        <f>ROUND(AVERAGEIF($DO$9:$DO$347,$DO155,$EX$9:$EX$347),2)</f>
        <v>0.84</v>
      </c>
      <c r="FZ155" s="165">
        <f>ROUND(AVERAGEIF($DO$9:$DO$347,$DO155,$EY$9:$EY$347),2)</f>
        <v>0.46</v>
      </c>
      <c r="GA155" s="165">
        <f>ROUND(AVERAGEIF($DO$9:$DO$347,$DO155,$EZ$9:$EZ$347),2)</f>
        <v>0.44</v>
      </c>
      <c r="GB155" s="166">
        <f>ROUND(AVERAGEIF($DO$9:$DO$347,$DO155,$FA$9:$FA$347),2)</f>
        <v>0.8</v>
      </c>
      <c r="GC155" s="239">
        <f t="shared" si="113"/>
        <v>2.0000000000000018E-2</v>
      </c>
      <c r="GD155" s="243">
        <f t="shared" si="114"/>
        <v>-3.0000000000000027E-2</v>
      </c>
      <c r="GE155" s="243">
        <f t="shared" si="115"/>
        <v>3.999999999999998E-2</v>
      </c>
      <c r="GF155" s="243">
        <f t="shared" si="116"/>
        <v>7.0000000000000007E-2</v>
      </c>
      <c r="GG155" s="243">
        <f t="shared" si="117"/>
        <v>-1.0000000000000009E-2</v>
      </c>
      <c r="GH155" s="243">
        <f t="shared" si="118"/>
        <v>-0.10999999999999999</v>
      </c>
      <c r="GI155" s="243">
        <f t="shared" si="119"/>
        <v>2.9999999999999971E-2</v>
      </c>
      <c r="GJ155" s="243">
        <f t="shared" si="120"/>
        <v>0</v>
      </c>
      <c r="GK155" s="244">
        <f t="shared" si="121"/>
        <v>2.9999999999999916E-2</v>
      </c>
      <c r="GL155" s="238">
        <f>COUNTIFS($ES$9:$ES$350,"&gt;"&amp;ES155,$DO$9:$DO$350,$DO155)+1</f>
        <v>23</v>
      </c>
      <c r="GM155" s="240">
        <f>COUNTIFS($ET$9:$ET$350,"&gt;"&amp;ET155,$DO$9:$DO$350,$DO155)+1</f>
        <v>28</v>
      </c>
      <c r="GN155" s="240">
        <f>COUNTIFS($EU$9:$EU$350,"&gt;"&amp;EU155,$DO$9:$DO$350,$DO155)+1</f>
        <v>15</v>
      </c>
      <c r="GO155" s="240">
        <f>COUNTIFS($EV$9:$EV$350,"&gt;"&amp;EV155,$DO$9:$DO$350,$DO155)+1</f>
        <v>14</v>
      </c>
      <c r="GP155" s="240">
        <f>COUNTIFS($EW$9:$EW$350,"&gt;"&amp;EW155,$DO$9:$DO$350,$DO155)+1</f>
        <v>29</v>
      </c>
      <c r="GQ155" s="240">
        <f>COUNTIFS($EX$9:$EX$350,"&gt;"&amp;EX155,$DO$9:$DO$350,$DO155)+1</f>
        <v>29</v>
      </c>
      <c r="GR155" s="240">
        <f>COUNTIFS($EY$9:$EY$350,"&gt;"&amp;EY155,$DO$9:$DO$350,$DO155)+1</f>
        <v>18</v>
      </c>
      <c r="GS155" s="240">
        <f>COUNTIFS($EZ$9:$EZ$350,"&gt;"&amp;EZ155,$DO$9:$DO$350,$DO155)+1</f>
        <v>24</v>
      </c>
      <c r="GT155" s="241">
        <f>COUNTIFS($FA$9:$FA$350,"&gt;"&amp;FA155,$DO$9:$DO$350,$DO155)+1</f>
        <v>20</v>
      </c>
      <c r="GU155" s="167"/>
      <c r="GV155" s="49"/>
      <c r="GW155" s="49"/>
      <c r="GX155" s="49"/>
      <c r="GY155" s="49"/>
      <c r="GZ155" s="50"/>
      <c r="HA155" s="51"/>
      <c r="HB155" s="52"/>
      <c r="HC155" s="53"/>
      <c r="HD155" s="49"/>
      <c r="HE155" s="49"/>
      <c r="HF155" s="49"/>
      <c r="HG155" s="49"/>
      <c r="HH155" s="49"/>
      <c r="HI155" s="49"/>
      <c r="HJ155" s="144"/>
      <c r="HK155" s="51"/>
      <c r="HL155" s="49"/>
      <c r="HM155" s="49"/>
      <c r="HN155" s="49"/>
      <c r="HO155" s="49"/>
      <c r="HP155" s="49"/>
      <c r="HQ155" s="49"/>
      <c r="HR155" s="150"/>
      <c r="HS155" s="53"/>
      <c r="HT155" s="49"/>
      <c r="HU155" s="49"/>
      <c r="HV155" s="49"/>
      <c r="HW155" s="49"/>
      <c r="HX155" s="49"/>
      <c r="HY155" s="49"/>
      <c r="HZ155" s="144"/>
      <c r="IA155" s="51"/>
      <c r="IB155" s="49"/>
      <c r="IC155" s="49"/>
      <c r="ID155" s="49"/>
      <c r="IE155" s="49"/>
      <c r="IF155" s="49"/>
      <c r="IG155" s="49"/>
      <c r="IH155" s="49"/>
      <c r="II155" s="49"/>
      <c r="IJ155" s="49"/>
      <c r="IK155" s="49"/>
      <c r="IL155" s="49"/>
      <c r="IM155" s="150"/>
      <c r="IN155" s="51">
        <v>7.0000000000000007E-2</v>
      </c>
      <c r="IO155" s="49"/>
      <c r="IP155" s="49"/>
      <c r="IQ155" s="49"/>
      <c r="IR155" s="150"/>
      <c r="IS155" s="53"/>
      <c r="IT155" s="49"/>
      <c r="IU155" s="49"/>
      <c r="IV155" s="49"/>
      <c r="IW155" s="49"/>
      <c r="IX155" s="156"/>
      <c r="IY155" s="49"/>
      <c r="IZ155" s="49"/>
      <c r="JA155" s="49"/>
      <c r="JB155" s="49"/>
      <c r="JC155" s="49"/>
      <c r="JD155" s="49"/>
      <c r="JE155" s="49"/>
      <c r="JF155" s="49"/>
      <c r="JG155" s="156"/>
      <c r="JH155" s="49"/>
      <c r="JI155" s="49"/>
      <c r="JJ155" s="49"/>
      <c r="JK155" s="49"/>
      <c r="JL155" s="49"/>
      <c r="JM155" s="49"/>
      <c r="JN155" s="144"/>
      <c r="JO155" s="54"/>
      <c r="JP155" s="55"/>
      <c r="JQ155" s="51"/>
      <c r="JR155" s="49"/>
      <c r="JS155" s="47"/>
      <c r="JT155" s="47"/>
      <c r="JU155" s="47"/>
      <c r="JV155" s="245"/>
      <c r="JW155" s="53"/>
      <c r="JX155" s="49"/>
      <c r="JY155" s="49"/>
      <c r="JZ155" s="49"/>
      <c r="KA155" s="144">
        <v>0.05</v>
      </c>
      <c r="KB155" s="51">
        <v>0.1</v>
      </c>
      <c r="KC155" s="49"/>
      <c r="KD155" s="49"/>
      <c r="KE155" s="49"/>
      <c r="KF155" s="49"/>
      <c r="KG155" s="49"/>
      <c r="KH155" s="49"/>
      <c r="KI155" s="49"/>
      <c r="KJ155" s="150"/>
      <c r="KK155" s="53"/>
      <c r="KL155" s="49"/>
      <c r="KM155" s="49"/>
      <c r="KN155" s="49"/>
      <c r="KO155" s="49"/>
      <c r="KP155" s="49"/>
      <c r="KQ155" s="49"/>
      <c r="KR155" s="49"/>
      <c r="KS155" s="49"/>
      <c r="KT155" s="49"/>
      <c r="KU155" s="49"/>
      <c r="KV155" s="49"/>
      <c r="KW155" s="156"/>
      <c r="KX155" s="156"/>
      <c r="KY155" s="156"/>
      <c r="KZ155" s="49"/>
      <c r="LA155" s="49"/>
      <c r="LB155" s="49"/>
      <c r="LC155" s="49"/>
      <c r="LD155" s="49"/>
      <c r="LE155" s="156"/>
      <c r="LF155" s="49"/>
      <c r="LG155" s="49"/>
      <c r="LH155" s="49"/>
      <c r="LI155" s="49"/>
      <c r="LJ155" s="49"/>
      <c r="LK155" s="49"/>
      <c r="LL155" s="49"/>
      <c r="LM155" s="49"/>
      <c r="LN155" s="156"/>
      <c r="LO155" s="49"/>
      <c r="LP155" s="49"/>
      <c r="LQ155" s="49"/>
      <c r="LR155" s="49"/>
      <c r="LS155" s="49"/>
      <c r="LT155" s="49"/>
      <c r="LU155" s="56"/>
      <c r="LV155" s="35" t="s">
        <v>604</v>
      </c>
      <c r="LW155" s="36" t="s">
        <v>606</v>
      </c>
      <c r="LX155" s="203"/>
      <c r="LY155" s="204"/>
      <c r="LZ155" s="193"/>
      <c r="MA155" s="5" t="s">
        <v>1</v>
      </c>
    </row>
    <row r="156" spans="1:339" ht="17.25" customHeight="1" x14ac:dyDescent="0.15">
      <c r="A156" s="181">
        <v>148</v>
      </c>
      <c r="B156" s="242" t="s">
        <v>606</v>
      </c>
      <c r="C156" s="37"/>
      <c r="D156" s="37"/>
      <c r="E156" s="38" t="s">
        <v>345</v>
      </c>
      <c r="F156" s="36">
        <v>75</v>
      </c>
      <c r="G156" s="36" t="s">
        <v>346</v>
      </c>
      <c r="H156" s="36"/>
      <c r="I156" s="39" t="s">
        <v>348</v>
      </c>
      <c r="J156" s="40" t="s">
        <v>348</v>
      </c>
      <c r="K156" s="40" t="s">
        <v>348</v>
      </c>
      <c r="L156" s="40" t="s">
        <v>348</v>
      </c>
      <c r="M156" s="40" t="s">
        <v>348</v>
      </c>
      <c r="N156" s="40" t="s">
        <v>348</v>
      </c>
      <c r="O156" s="40" t="s">
        <v>348</v>
      </c>
      <c r="P156" s="40" t="s">
        <v>348</v>
      </c>
      <c r="Q156" s="40" t="s">
        <v>348</v>
      </c>
      <c r="R156" s="41" t="s">
        <v>348</v>
      </c>
      <c r="S156" s="42" t="s">
        <v>348</v>
      </c>
      <c r="T156" s="40" t="s">
        <v>348</v>
      </c>
      <c r="U156" s="40" t="s">
        <v>348</v>
      </c>
      <c r="V156" s="40" t="s">
        <v>348</v>
      </c>
      <c r="W156" s="40" t="s">
        <v>348</v>
      </c>
      <c r="X156" s="40" t="s">
        <v>348</v>
      </c>
      <c r="Y156" s="40" t="s">
        <v>348</v>
      </c>
      <c r="Z156" s="40" t="s">
        <v>348</v>
      </c>
      <c r="AA156" s="40" t="s">
        <v>348</v>
      </c>
      <c r="AB156" s="41" t="s">
        <v>348</v>
      </c>
      <c r="AC156" s="42" t="s">
        <v>348</v>
      </c>
      <c r="AD156" s="40" t="s">
        <v>348</v>
      </c>
      <c r="AE156" s="40" t="s">
        <v>348</v>
      </c>
      <c r="AF156" s="40" t="s">
        <v>348</v>
      </c>
      <c r="AG156" s="40" t="s">
        <v>348</v>
      </c>
      <c r="AH156" s="40" t="s">
        <v>348</v>
      </c>
      <c r="AI156" s="40" t="s">
        <v>348</v>
      </c>
      <c r="AJ156" s="40" t="s">
        <v>348</v>
      </c>
      <c r="AK156" s="40" t="s">
        <v>348</v>
      </c>
      <c r="AL156" s="41" t="s">
        <v>348</v>
      </c>
      <c r="AM156" s="42" t="s">
        <v>348</v>
      </c>
      <c r="AN156" s="40" t="s">
        <v>348</v>
      </c>
      <c r="AO156" s="40" t="s">
        <v>348</v>
      </c>
      <c r="AP156" s="40" t="s">
        <v>348</v>
      </c>
      <c r="AQ156" s="40" t="s">
        <v>348</v>
      </c>
      <c r="AR156" s="40" t="s">
        <v>348</v>
      </c>
      <c r="AS156" s="40" t="s">
        <v>348</v>
      </c>
      <c r="AT156" s="40" t="s">
        <v>348</v>
      </c>
      <c r="AU156" s="40" t="s">
        <v>348</v>
      </c>
      <c r="AV156" s="41" t="s">
        <v>348</v>
      </c>
      <c r="AW156" s="42" t="s">
        <v>348</v>
      </c>
      <c r="AX156" s="40" t="s">
        <v>348</v>
      </c>
      <c r="AY156" s="40" t="s">
        <v>348</v>
      </c>
      <c r="AZ156" s="40" t="s">
        <v>348</v>
      </c>
      <c r="BA156" s="40" t="s">
        <v>348</v>
      </c>
      <c r="BB156" s="40" t="s">
        <v>348</v>
      </c>
      <c r="BC156" s="40" t="s">
        <v>348</v>
      </c>
      <c r="BD156" s="40" t="s">
        <v>348</v>
      </c>
      <c r="BE156" s="40" t="s">
        <v>347</v>
      </c>
      <c r="BF156" s="41" t="s">
        <v>347</v>
      </c>
      <c r="BG156" s="42" t="s">
        <v>347</v>
      </c>
      <c r="BH156" s="40" t="s">
        <v>347</v>
      </c>
      <c r="BI156" s="40" t="s">
        <v>347</v>
      </c>
      <c r="BJ156" s="40" t="s">
        <v>347</v>
      </c>
      <c r="BK156" s="40" t="s">
        <v>347</v>
      </c>
      <c r="BL156" s="40" t="s">
        <v>347</v>
      </c>
      <c r="BM156" s="40" t="s">
        <v>348</v>
      </c>
      <c r="BN156" s="40" t="s">
        <v>348</v>
      </c>
      <c r="BO156" s="40" t="s">
        <v>348</v>
      </c>
      <c r="BP156" s="41" t="s">
        <v>348</v>
      </c>
      <c r="BQ156" s="43" t="s">
        <v>348</v>
      </c>
      <c r="BR156" s="40" t="s">
        <v>348</v>
      </c>
      <c r="BS156" s="40" t="s">
        <v>348</v>
      </c>
      <c r="BT156" s="40" t="s">
        <v>348</v>
      </c>
      <c r="BU156" s="40" t="s">
        <v>348</v>
      </c>
      <c r="BV156" s="40" t="s">
        <v>348</v>
      </c>
      <c r="BW156" s="40" t="s">
        <v>348</v>
      </c>
      <c r="BX156" s="40" t="s">
        <v>348</v>
      </c>
      <c r="BY156" s="40" t="s">
        <v>348</v>
      </c>
      <c r="BZ156" s="41" t="s">
        <v>348</v>
      </c>
      <c r="CA156" s="42" t="s">
        <v>348</v>
      </c>
      <c r="CB156" s="40" t="s">
        <v>348</v>
      </c>
      <c r="CC156" s="40" t="s">
        <v>348</v>
      </c>
      <c r="CD156" s="40" t="s">
        <v>348</v>
      </c>
      <c r="CE156" s="40" t="s">
        <v>348</v>
      </c>
      <c r="CF156" s="40" t="s">
        <v>348</v>
      </c>
      <c r="CG156" s="40" t="s">
        <v>348</v>
      </c>
      <c r="CH156" s="40" t="s">
        <v>348</v>
      </c>
      <c r="CI156" s="40" t="s">
        <v>348</v>
      </c>
      <c r="CJ156" s="41" t="s">
        <v>348</v>
      </c>
      <c r="CK156" s="42" t="s">
        <v>348</v>
      </c>
      <c r="CL156" s="40" t="s">
        <v>348</v>
      </c>
      <c r="CM156" s="40" t="s">
        <v>348</v>
      </c>
      <c r="CN156" s="40" t="s">
        <v>348</v>
      </c>
      <c r="CO156" s="40" t="s">
        <v>348</v>
      </c>
      <c r="CP156" s="40" t="s">
        <v>348</v>
      </c>
      <c r="CQ156" s="40" t="s">
        <v>348</v>
      </c>
      <c r="CR156" s="40" t="s">
        <v>348</v>
      </c>
      <c r="CS156" s="40" t="s">
        <v>348</v>
      </c>
      <c r="CT156" s="44" t="s">
        <v>348</v>
      </c>
      <c r="CU156" s="32" t="s">
        <v>354</v>
      </c>
      <c r="CV156" s="47">
        <v>2</v>
      </c>
      <c r="CW156" s="47">
        <v>3</v>
      </c>
      <c r="CX156" s="47">
        <v>3</v>
      </c>
      <c r="CY156" s="55">
        <v>4</v>
      </c>
      <c r="CZ156" s="34" t="s">
        <v>354</v>
      </c>
      <c r="DA156" s="47">
        <f t="shared" si="95"/>
        <v>2</v>
      </c>
      <c r="DB156" s="47">
        <f t="shared" si="96"/>
        <v>6</v>
      </c>
      <c r="DC156" s="47">
        <f t="shared" si="97"/>
        <v>18</v>
      </c>
      <c r="DD156" s="179">
        <f t="shared" si="98"/>
        <v>72</v>
      </c>
      <c r="DE156" s="32">
        <v>30</v>
      </c>
      <c r="DF156" s="47">
        <v>50</v>
      </c>
      <c r="DG156" s="47">
        <v>90</v>
      </c>
      <c r="DH156" s="47">
        <v>150</v>
      </c>
      <c r="DI156" s="55">
        <v>450</v>
      </c>
      <c r="DJ156" s="174">
        <v>1</v>
      </c>
      <c r="DK156" s="49">
        <f t="shared" si="99"/>
        <v>0.83333333333333337</v>
      </c>
      <c r="DL156" s="49">
        <f t="shared" si="100"/>
        <v>0.5</v>
      </c>
      <c r="DM156" s="49">
        <f t="shared" si="101"/>
        <v>0.27777777777777779</v>
      </c>
      <c r="DN156" s="56">
        <f t="shared" si="102"/>
        <v>0.20833333333333334</v>
      </c>
      <c r="DO156" s="45" t="s">
        <v>357</v>
      </c>
      <c r="DP156" s="31"/>
      <c r="DQ156" s="46">
        <v>4</v>
      </c>
      <c r="DR156" s="32">
        <v>62</v>
      </c>
      <c r="DS156" s="47">
        <v>23</v>
      </c>
      <c r="DT156" s="47">
        <v>45</v>
      </c>
      <c r="DU156" s="47">
        <v>30</v>
      </c>
      <c r="DV156" s="47">
        <v>8</v>
      </c>
      <c r="DW156" s="47">
        <v>8</v>
      </c>
      <c r="DX156" s="47">
        <v>49</v>
      </c>
      <c r="DY156" s="47">
        <v>60</v>
      </c>
      <c r="DZ156" s="48">
        <f t="shared" si="103"/>
        <v>53</v>
      </c>
      <c r="EA156" s="32">
        <f>RANK(DR156,$DR$9:$DR$350,0)</f>
        <v>124</v>
      </c>
      <c r="EB156" s="47">
        <f>RANK(DS156,$DS$9:$DS$350,0)</f>
        <v>217</v>
      </c>
      <c r="EC156" s="47">
        <f>RANK(DT156,$DT$9:$DT$350,0)</f>
        <v>86</v>
      </c>
      <c r="ED156" s="47">
        <f>RANK(DU156,$DU$9:$DU$350,0)</f>
        <v>129</v>
      </c>
      <c r="EE156" s="47">
        <f>RANK(DV156,$DV$9:$DV$350,0)</f>
        <v>247</v>
      </c>
      <c r="EF156" s="47">
        <f>RANK(DW156,$DW$9:$DW$350,0)</f>
        <v>228</v>
      </c>
      <c r="EG156" s="47">
        <f>RANK(DX156,$DX$9:$DX$350,0)</f>
        <v>95</v>
      </c>
      <c r="EH156" s="47">
        <f>RANK(DY156,$DY$9:$DY$350,0)</f>
        <v>59</v>
      </c>
      <c r="EI156" s="48">
        <f>RANK(DZ156,$DZ$9:$DZ$350,0)</f>
        <v>162</v>
      </c>
      <c r="EJ156" s="32">
        <f>COUNTIFS($DR$9:$DR$350,"&gt;"&amp;DR156,$DO$9:$DO$350,DO156)+1</f>
        <v>29</v>
      </c>
      <c r="EK156" s="47">
        <f>COUNTIFS($DS$9:$DS$350,"&gt;"&amp;DS156,$DO$9:$DO$350,DO156)+1</f>
        <v>28</v>
      </c>
      <c r="EL156" s="47">
        <f>COUNTIFS($DT$9:$DT$350,"&gt;"&amp;DT156,$DO$9:$DO$350,DO156)+1</f>
        <v>34</v>
      </c>
      <c r="EM156" s="47">
        <f>COUNTIFS($DU$9:$DU$350,"&gt;"&amp;DU156,$DO$9:$DO$350,DO156)+1</f>
        <v>25</v>
      </c>
      <c r="EN156" s="47">
        <f>COUNTIFS($DV$9:$DV$350,"&gt;"&amp;DV156,$DO$9:$DO$350,DO156)+1</f>
        <v>32</v>
      </c>
      <c r="EO156" s="47">
        <f>COUNTIFS($DW$9:$DW$350,"&gt;"&amp;DW156,$DO$9:$DO$350,DO156)+1</f>
        <v>31</v>
      </c>
      <c r="EP156" s="47">
        <f>COUNTIFS($DX$9:$DX$350,"&gt;"&amp;DX156,$DO$9:$DO$350,DO156)+1</f>
        <v>28</v>
      </c>
      <c r="EQ156" s="47">
        <f>COUNTIFS($DY$9:$DY$350,"&gt;"&amp;DY156,$DO$9:$DO$350,DO156)+1</f>
        <v>20</v>
      </c>
      <c r="ER156" s="48">
        <f>COUNTIFS($DZ$9:$DZ$350,"&gt;"&amp;DZ156,$DO$9:$DO$350,DO156)+1</f>
        <v>35</v>
      </c>
      <c r="ES156" s="164">
        <f t="shared" si="104"/>
        <v>0.83</v>
      </c>
      <c r="ET156" s="165">
        <f t="shared" si="105"/>
        <v>0.31</v>
      </c>
      <c r="EU156" s="165">
        <f t="shared" si="106"/>
        <v>0.6</v>
      </c>
      <c r="EV156" s="165">
        <f t="shared" si="107"/>
        <v>0.4</v>
      </c>
      <c r="EW156" s="165">
        <f t="shared" si="108"/>
        <v>0.11</v>
      </c>
      <c r="EX156" s="165">
        <f t="shared" si="109"/>
        <v>0.11</v>
      </c>
      <c r="EY156" s="165">
        <f t="shared" si="110"/>
        <v>0.65</v>
      </c>
      <c r="EZ156" s="165">
        <f t="shared" si="111"/>
        <v>0.8</v>
      </c>
      <c r="FA156" s="213">
        <f t="shared" si="112"/>
        <v>0.71</v>
      </c>
      <c r="FB156" s="164">
        <f>ROUND(((ES156-AVERAGE(ES$9:ES$350))/STDEVP(ES$9:ES$350)*10+50),2)</f>
        <v>44.41</v>
      </c>
      <c r="FC156" s="165">
        <f>ROUND(((ET156-AVERAGE(ET$9:ET$350))/STDEVP(ET$9:ET$350)*10+50),2)</f>
        <v>38.4</v>
      </c>
      <c r="FD156" s="165">
        <f>ROUND(((EU156-AVERAGE(EU$9:EU$350))/STDEVP(EU$9:EU$350)*10+50),2)</f>
        <v>50.78</v>
      </c>
      <c r="FE156" s="165">
        <f>ROUND(((EV156-AVERAGE(EV$9:EV$350))/STDEVP(EV$9:EV$350)*10+50),2)</f>
        <v>44.48</v>
      </c>
      <c r="FF156" s="165">
        <f>ROUND(((EW156-AVERAGE(EW$9:EW$350))/STDEVP(EW$9:EW$350)*10+50),2)</f>
        <v>40.299999999999997</v>
      </c>
      <c r="FG156" s="165">
        <f>ROUND(((EX156-AVERAGE(EX$9:EX$350))/STDEVP(EX$9:EX$350)*10+50),2)</f>
        <v>41.39</v>
      </c>
      <c r="FH156" s="165">
        <f>ROUND(((EY156-AVERAGE(EY$9:EY$350))/STDEVP(EY$9:EY$350)*10+50),2)</f>
        <v>50.29</v>
      </c>
      <c r="FI156" s="165">
        <f>ROUND(((EZ156-AVERAGE(EZ$9:EZ$350))/STDEVP(EZ$9:EZ$350)*10+50),2)</f>
        <v>54.98</v>
      </c>
      <c r="FJ156" s="166">
        <f>ROUND(((FA156-AVERAGE(FA$9:FA$350))/STDEVP(FA$9:FA$350)*10+50),2)</f>
        <v>40.58</v>
      </c>
      <c r="FK156" s="32">
        <f>RANK(FB156,$FB$9:$FB$350,0)</f>
        <v>235</v>
      </c>
      <c r="FL156" s="47">
        <f>RANK(FC156,$FC$9:$FC$350,0)</f>
        <v>289</v>
      </c>
      <c r="FM156" s="47">
        <f>RANK(FD156,$FD$9:$FD$350,0)</f>
        <v>123</v>
      </c>
      <c r="FN156" s="47">
        <f>RANK(FE156,$FE$9:$FE$350,0)</f>
        <v>236</v>
      </c>
      <c r="FO156" s="47">
        <f>RANK(FF156,$FF$9:$FF$350,0)</f>
        <v>312</v>
      </c>
      <c r="FP156" s="47">
        <f>RANK(FG156,$FG$9:$FG$350,0)</f>
        <v>307</v>
      </c>
      <c r="FQ156" s="47">
        <f>RANK(FH156,$FH$9:$FH$350,0)</f>
        <v>151</v>
      </c>
      <c r="FR156" s="47">
        <f>RANK(FI156,$FI$9:$FI$350,0)</f>
        <v>91</v>
      </c>
      <c r="FS156" s="48">
        <f>RANK(FJ156,$FJ$9:$FJ$350,0)</f>
        <v>272</v>
      </c>
      <c r="FT156" s="164">
        <f>ROUND(AVERAGEIF($DO$9:$DO$347,$DO156,$ES$9:$ES$347),2)</f>
        <v>0.97</v>
      </c>
      <c r="FU156" s="165">
        <f>ROUND(AVERAGEIF($DO$9:$DO$347,$DO156,$ET$9:$ET$347),2)</f>
        <v>0.37</v>
      </c>
      <c r="FV156" s="165">
        <f>ROUND(AVERAGEIF($DO$9:$DO$347,$DO156,$EU$9:$EU$347),2)</f>
        <v>0.82</v>
      </c>
      <c r="FW156" s="165">
        <f>ROUND(AVERAGEIF($DO$9:$DO$347,$DO156,$EV$9:$EV$347),2)</f>
        <v>0.42</v>
      </c>
      <c r="FX156" s="165">
        <f>ROUND(AVERAGEIF($DO$9:$DO$347,$DO156,$EW$9:$EW$347),2)</f>
        <v>0.16</v>
      </c>
      <c r="FY156" s="165">
        <f>ROUND(AVERAGEIF($DO$9:$DO$347,$DO156,$EX$9:$EX$347),2)</f>
        <v>0.15</v>
      </c>
      <c r="FZ156" s="165">
        <f>ROUND(AVERAGEIF($DO$9:$DO$347,$DO156,$EY$9:$EY$347),2)</f>
        <v>0.78</v>
      </c>
      <c r="GA156" s="165">
        <f>ROUND(AVERAGEIF($DO$9:$DO$347,$DO156,$EZ$9:$EZ$347),2)</f>
        <v>0.92</v>
      </c>
      <c r="GB156" s="166">
        <f>ROUND(AVERAGEIF($DO$9:$DO$347,$DO156,$FA$9:$FA$347),2)</f>
        <v>0.98</v>
      </c>
      <c r="GC156" s="239">
        <f t="shared" si="113"/>
        <v>-0.14000000000000001</v>
      </c>
      <c r="GD156" s="243">
        <f t="shared" si="114"/>
        <v>-0.06</v>
      </c>
      <c r="GE156" s="243">
        <f t="shared" si="115"/>
        <v>-0.21999999999999997</v>
      </c>
      <c r="GF156" s="243">
        <f t="shared" si="116"/>
        <v>-1.9999999999999962E-2</v>
      </c>
      <c r="GG156" s="243">
        <f t="shared" si="117"/>
        <v>-0.05</v>
      </c>
      <c r="GH156" s="243">
        <f t="shared" si="118"/>
        <v>-3.9999999999999994E-2</v>
      </c>
      <c r="GI156" s="243">
        <f t="shared" si="119"/>
        <v>-0.13</v>
      </c>
      <c r="GJ156" s="243">
        <f t="shared" si="120"/>
        <v>-0.12</v>
      </c>
      <c r="GK156" s="244">
        <f t="shared" si="121"/>
        <v>-0.27</v>
      </c>
      <c r="GL156" s="238">
        <f>COUNTIFS($ES$9:$ES$350,"&gt;"&amp;ES156,$DO$9:$DO$350,$DO156)+1</f>
        <v>46</v>
      </c>
      <c r="GM156" s="240">
        <f>COUNTIFS($ET$9:$ET$350,"&gt;"&amp;ET156,$DO$9:$DO$350,$DO156)+1</f>
        <v>43</v>
      </c>
      <c r="GN156" s="240">
        <f>COUNTIFS($EU$9:$EU$350,"&gt;"&amp;EU156,$DO$9:$DO$350,$DO156)+1</f>
        <v>58</v>
      </c>
      <c r="GO156" s="240">
        <f>COUNTIFS($EV$9:$EV$350,"&gt;"&amp;EV156,$DO$9:$DO$350,$DO156)+1</f>
        <v>39</v>
      </c>
      <c r="GP156" s="240">
        <f>COUNTIFS($EW$9:$EW$350,"&gt;"&amp;EW156,$DO$9:$DO$350,$DO156)+1</f>
        <v>54</v>
      </c>
      <c r="GQ156" s="240">
        <f>COUNTIFS($EX$9:$EX$350,"&gt;"&amp;EX156,$DO$9:$DO$350,$DO156)+1</f>
        <v>54</v>
      </c>
      <c r="GR156" s="240">
        <f>COUNTIFS($EY$9:$EY$350,"&gt;"&amp;EY156,$DO$9:$DO$350,$DO156)+1</f>
        <v>50</v>
      </c>
      <c r="GS156" s="240">
        <f>COUNTIFS($EZ$9:$EZ$350,"&gt;"&amp;EZ156,$DO$9:$DO$350,$DO156)+1</f>
        <v>40</v>
      </c>
      <c r="GT156" s="241">
        <f>COUNTIFS($FA$9:$FA$350,"&gt;"&amp;FA156,$DO$9:$DO$350,$DO156)+1</f>
        <v>60</v>
      </c>
      <c r="GU156" s="167"/>
      <c r="GV156" s="49"/>
      <c r="GW156" s="49"/>
      <c r="GX156" s="49"/>
      <c r="GY156" s="49"/>
      <c r="GZ156" s="50"/>
      <c r="HA156" s="51"/>
      <c r="HB156" s="52"/>
      <c r="HC156" s="53"/>
      <c r="HD156" s="49"/>
      <c r="HE156" s="49"/>
      <c r="HF156" s="49"/>
      <c r="HG156" s="49"/>
      <c r="HH156" s="49"/>
      <c r="HI156" s="49"/>
      <c r="HJ156" s="144"/>
      <c r="HK156" s="51"/>
      <c r="HL156" s="49"/>
      <c r="HM156" s="49"/>
      <c r="HN156" s="49"/>
      <c r="HO156" s="49"/>
      <c r="HP156" s="49"/>
      <c r="HQ156" s="49"/>
      <c r="HR156" s="150"/>
      <c r="HS156" s="53"/>
      <c r="HT156" s="49"/>
      <c r="HU156" s="49"/>
      <c r="HV156" s="49"/>
      <c r="HW156" s="49"/>
      <c r="HX156" s="49"/>
      <c r="HY156" s="49"/>
      <c r="HZ156" s="144"/>
      <c r="IA156" s="51"/>
      <c r="IB156" s="49"/>
      <c r="IC156" s="49"/>
      <c r="ID156" s="49"/>
      <c r="IE156" s="49"/>
      <c r="IF156" s="49"/>
      <c r="IG156" s="49"/>
      <c r="IH156" s="49"/>
      <c r="II156" s="49"/>
      <c r="IJ156" s="49"/>
      <c r="IK156" s="49"/>
      <c r="IL156" s="49"/>
      <c r="IM156" s="150"/>
      <c r="IN156" s="51"/>
      <c r="IO156" s="49"/>
      <c r="IP156" s="49"/>
      <c r="IQ156" s="49"/>
      <c r="IR156" s="150"/>
      <c r="IS156" s="53"/>
      <c r="IT156" s="49"/>
      <c r="IU156" s="49"/>
      <c r="IV156" s="49"/>
      <c r="IW156" s="49"/>
      <c r="IX156" s="156"/>
      <c r="IY156" s="49"/>
      <c r="IZ156" s="49"/>
      <c r="JA156" s="49"/>
      <c r="JB156" s="49"/>
      <c r="JC156" s="49"/>
      <c r="JD156" s="49"/>
      <c r="JE156" s="49"/>
      <c r="JF156" s="49"/>
      <c r="JG156" s="156"/>
      <c r="JH156" s="49"/>
      <c r="JI156" s="49"/>
      <c r="JJ156" s="49"/>
      <c r="JK156" s="49"/>
      <c r="JL156" s="49"/>
      <c r="JM156" s="49"/>
      <c r="JN156" s="144"/>
      <c r="JO156" s="54"/>
      <c r="JP156" s="55"/>
      <c r="JQ156" s="51"/>
      <c r="JR156" s="49"/>
      <c r="JS156" s="47"/>
      <c r="JT156" s="47"/>
      <c r="JU156" s="47"/>
      <c r="JV156" s="245"/>
      <c r="JW156" s="53"/>
      <c r="JX156" s="49"/>
      <c r="JY156" s="49"/>
      <c r="JZ156" s="49"/>
      <c r="KA156" s="144"/>
      <c r="KB156" s="51"/>
      <c r="KC156" s="49"/>
      <c r="KD156" s="49"/>
      <c r="KE156" s="49"/>
      <c r="KF156" s="49"/>
      <c r="KG156" s="49"/>
      <c r="KH156" s="49"/>
      <c r="KI156" s="49"/>
      <c r="KJ156" s="150"/>
      <c r="KK156" s="53"/>
      <c r="KL156" s="49"/>
      <c r="KM156" s="49"/>
      <c r="KN156" s="49"/>
      <c r="KO156" s="49"/>
      <c r="KP156" s="49"/>
      <c r="KQ156" s="49"/>
      <c r="KR156" s="49"/>
      <c r="KS156" s="49"/>
      <c r="KT156" s="49"/>
      <c r="KU156" s="49"/>
      <c r="KV156" s="49"/>
      <c r="KW156" s="156"/>
      <c r="KX156" s="156"/>
      <c r="KY156" s="156"/>
      <c r="KZ156" s="49"/>
      <c r="LA156" s="49"/>
      <c r="LB156" s="49"/>
      <c r="LC156" s="49"/>
      <c r="LD156" s="49"/>
      <c r="LE156" s="156"/>
      <c r="LF156" s="49"/>
      <c r="LG156" s="49"/>
      <c r="LH156" s="49"/>
      <c r="LI156" s="49"/>
      <c r="LJ156" s="49"/>
      <c r="LK156" s="49"/>
      <c r="LL156" s="49"/>
      <c r="LM156" s="49"/>
      <c r="LN156" s="156"/>
      <c r="LO156" s="49"/>
      <c r="LP156" s="49"/>
      <c r="LQ156" s="49"/>
      <c r="LR156" s="49"/>
      <c r="LS156" s="49"/>
      <c r="LT156" s="49"/>
      <c r="LU156" s="56"/>
      <c r="LV156" s="35" t="s">
        <v>605</v>
      </c>
      <c r="LW156" s="36" t="s">
        <v>607</v>
      </c>
      <c r="LX156" s="203" t="s">
        <v>874</v>
      </c>
      <c r="LY156" s="204" t="s">
        <v>990</v>
      </c>
      <c r="LZ156" s="193"/>
      <c r="MA156" s="5" t="s">
        <v>1</v>
      </c>
    </row>
    <row r="157" spans="1:339" ht="17.25" customHeight="1" x14ac:dyDescent="0.15">
      <c r="A157" s="181">
        <v>149</v>
      </c>
      <c r="B157" s="242" t="s">
        <v>607</v>
      </c>
      <c r="C157" s="37"/>
      <c r="D157" s="37"/>
      <c r="E157" s="38" t="s">
        <v>716</v>
      </c>
      <c r="F157" s="36">
        <v>77</v>
      </c>
      <c r="G157" s="36" t="s">
        <v>609</v>
      </c>
      <c r="H157" s="36" t="s">
        <v>1052</v>
      </c>
      <c r="I157" s="39" t="s">
        <v>348</v>
      </c>
      <c r="J157" s="40" t="s">
        <v>348</v>
      </c>
      <c r="K157" s="40" t="s">
        <v>348</v>
      </c>
      <c r="L157" s="40" t="s">
        <v>348</v>
      </c>
      <c r="M157" s="40" t="s">
        <v>348</v>
      </c>
      <c r="N157" s="40" t="s">
        <v>348</v>
      </c>
      <c r="O157" s="40" t="s">
        <v>348</v>
      </c>
      <c r="P157" s="40" t="s">
        <v>348</v>
      </c>
      <c r="Q157" s="40" t="s">
        <v>348</v>
      </c>
      <c r="R157" s="41" t="s">
        <v>348</v>
      </c>
      <c r="S157" s="42" t="s">
        <v>348</v>
      </c>
      <c r="T157" s="40" t="s">
        <v>348</v>
      </c>
      <c r="U157" s="40" t="s">
        <v>348</v>
      </c>
      <c r="V157" s="40" t="s">
        <v>348</v>
      </c>
      <c r="W157" s="40" t="s">
        <v>348</v>
      </c>
      <c r="X157" s="40" t="s">
        <v>348</v>
      </c>
      <c r="Y157" s="40" t="s">
        <v>348</v>
      </c>
      <c r="Z157" s="40" t="s">
        <v>348</v>
      </c>
      <c r="AA157" s="40" t="s">
        <v>348</v>
      </c>
      <c r="AB157" s="41" t="s">
        <v>348</v>
      </c>
      <c r="AC157" s="42" t="s">
        <v>348</v>
      </c>
      <c r="AD157" s="40" t="s">
        <v>348</v>
      </c>
      <c r="AE157" s="40" t="s">
        <v>348</v>
      </c>
      <c r="AF157" s="40" t="s">
        <v>348</v>
      </c>
      <c r="AG157" s="40" t="s">
        <v>348</v>
      </c>
      <c r="AH157" s="40" t="s">
        <v>348</v>
      </c>
      <c r="AI157" s="40" t="s">
        <v>348</v>
      </c>
      <c r="AJ157" s="40" t="s">
        <v>348</v>
      </c>
      <c r="AK157" s="40" t="s">
        <v>348</v>
      </c>
      <c r="AL157" s="41" t="s">
        <v>348</v>
      </c>
      <c r="AM157" s="42" t="s">
        <v>348</v>
      </c>
      <c r="AN157" s="40" t="s">
        <v>348</v>
      </c>
      <c r="AO157" s="40" t="s">
        <v>348</v>
      </c>
      <c r="AP157" s="40" t="s">
        <v>348</v>
      </c>
      <c r="AQ157" s="40" t="s">
        <v>348</v>
      </c>
      <c r="AR157" s="40" t="s">
        <v>348</v>
      </c>
      <c r="AS157" s="40" t="s">
        <v>348</v>
      </c>
      <c r="AT157" s="40" t="s">
        <v>348</v>
      </c>
      <c r="AU157" s="40" t="s">
        <v>348</v>
      </c>
      <c r="AV157" s="41" t="s">
        <v>348</v>
      </c>
      <c r="AW157" s="42" t="s">
        <v>348</v>
      </c>
      <c r="AX157" s="40" t="s">
        <v>348</v>
      </c>
      <c r="AY157" s="40" t="s">
        <v>348</v>
      </c>
      <c r="AZ157" s="40" t="s">
        <v>348</v>
      </c>
      <c r="BA157" s="40" t="s">
        <v>348</v>
      </c>
      <c r="BB157" s="40" t="s">
        <v>348</v>
      </c>
      <c r="BC157" s="40" t="s">
        <v>348</v>
      </c>
      <c r="BD157" s="40" t="s">
        <v>348</v>
      </c>
      <c r="BE157" s="40" t="s">
        <v>348</v>
      </c>
      <c r="BF157" s="41" t="s">
        <v>348</v>
      </c>
      <c r="BG157" s="42" t="s">
        <v>348</v>
      </c>
      <c r="BH157" s="40" t="s">
        <v>348</v>
      </c>
      <c r="BI157" s="40" t="s">
        <v>348</v>
      </c>
      <c r="BJ157" s="40" t="s">
        <v>348</v>
      </c>
      <c r="BK157" s="40" t="s">
        <v>348</v>
      </c>
      <c r="BL157" s="40" t="s">
        <v>348</v>
      </c>
      <c r="BM157" s="40" t="s">
        <v>348</v>
      </c>
      <c r="BN157" s="40" t="s">
        <v>348</v>
      </c>
      <c r="BO157" s="40" t="s">
        <v>348</v>
      </c>
      <c r="BP157" s="41" t="s">
        <v>348</v>
      </c>
      <c r="BQ157" s="43" t="s">
        <v>348</v>
      </c>
      <c r="BR157" s="40" t="s">
        <v>348</v>
      </c>
      <c r="BS157" s="40" t="s">
        <v>348</v>
      </c>
      <c r="BT157" s="40" t="s">
        <v>348</v>
      </c>
      <c r="BU157" s="40" t="s">
        <v>348</v>
      </c>
      <c r="BV157" s="40" t="s">
        <v>348</v>
      </c>
      <c r="BW157" s="40" t="s">
        <v>348</v>
      </c>
      <c r="BX157" s="40" t="s">
        <v>348</v>
      </c>
      <c r="BY157" s="40" t="s">
        <v>348</v>
      </c>
      <c r="BZ157" s="41" t="s">
        <v>348</v>
      </c>
      <c r="CA157" s="42" t="s">
        <v>348</v>
      </c>
      <c r="CB157" s="40" t="s">
        <v>348</v>
      </c>
      <c r="CC157" s="40" t="s">
        <v>348</v>
      </c>
      <c r="CD157" s="40" t="s">
        <v>348</v>
      </c>
      <c r="CE157" s="40" t="s">
        <v>348</v>
      </c>
      <c r="CF157" s="40" t="s">
        <v>348</v>
      </c>
      <c r="CG157" s="40" t="s">
        <v>348</v>
      </c>
      <c r="CH157" s="40" t="s">
        <v>348</v>
      </c>
      <c r="CI157" s="40" t="s">
        <v>348</v>
      </c>
      <c r="CJ157" s="41" t="s">
        <v>348</v>
      </c>
      <c r="CK157" s="42" t="s">
        <v>348</v>
      </c>
      <c r="CL157" s="40" t="s">
        <v>348</v>
      </c>
      <c r="CM157" s="40" t="s">
        <v>348</v>
      </c>
      <c r="CN157" s="40" t="s">
        <v>348</v>
      </c>
      <c r="CO157" s="40" t="s">
        <v>348</v>
      </c>
      <c r="CP157" s="40" t="s">
        <v>348</v>
      </c>
      <c r="CQ157" s="40" t="s">
        <v>348</v>
      </c>
      <c r="CR157" s="40" t="s">
        <v>348</v>
      </c>
      <c r="CS157" s="40" t="s">
        <v>348</v>
      </c>
      <c r="CT157" s="44" t="s">
        <v>348</v>
      </c>
      <c r="CU157" s="32" t="s">
        <v>354</v>
      </c>
      <c r="CV157" s="47">
        <v>3</v>
      </c>
      <c r="CW157" s="47">
        <v>4</v>
      </c>
      <c r="CX157" s="47">
        <v>4</v>
      </c>
      <c r="CY157" s="55">
        <v>5</v>
      </c>
      <c r="CZ157" s="34" t="s">
        <v>354</v>
      </c>
      <c r="DA157" s="47">
        <f t="shared" si="95"/>
        <v>3</v>
      </c>
      <c r="DB157" s="47">
        <f t="shared" si="96"/>
        <v>12</v>
      </c>
      <c r="DC157" s="47">
        <f t="shared" si="97"/>
        <v>48</v>
      </c>
      <c r="DD157" s="179">
        <f t="shared" si="98"/>
        <v>240</v>
      </c>
      <c r="DE157" s="32">
        <v>10</v>
      </c>
      <c r="DF157" s="47">
        <v>50</v>
      </c>
      <c r="DG157" s="47">
        <v>270</v>
      </c>
      <c r="DH157" s="47">
        <v>900</v>
      </c>
      <c r="DI157" s="55">
        <v>2700</v>
      </c>
      <c r="DJ157" s="174">
        <v>1</v>
      </c>
      <c r="DK157" s="49">
        <f t="shared" si="99"/>
        <v>1.6666666666666667</v>
      </c>
      <c r="DL157" s="49">
        <f t="shared" si="100"/>
        <v>2.25</v>
      </c>
      <c r="DM157" s="49">
        <f t="shared" si="101"/>
        <v>1.875</v>
      </c>
      <c r="DN157" s="56">
        <f t="shared" si="102"/>
        <v>1.125</v>
      </c>
      <c r="DO157" s="45" t="s">
        <v>728</v>
      </c>
      <c r="DP157" s="31"/>
      <c r="DQ157" s="46">
        <v>4</v>
      </c>
      <c r="DR157" s="32">
        <v>40</v>
      </c>
      <c r="DS157" s="47">
        <v>56</v>
      </c>
      <c r="DT157" s="47">
        <v>56</v>
      </c>
      <c r="DU157" s="47">
        <v>25</v>
      </c>
      <c r="DV157" s="47">
        <v>9</v>
      </c>
      <c r="DW157" s="47">
        <v>49</v>
      </c>
      <c r="DX157" s="47">
        <v>61</v>
      </c>
      <c r="DY157" s="47">
        <v>36</v>
      </c>
      <c r="DZ157" s="48">
        <f t="shared" si="103"/>
        <v>65</v>
      </c>
      <c r="EA157" s="32">
        <f>RANK(DR157,$DR$9:$DR$350,0)</f>
        <v>209</v>
      </c>
      <c r="EB157" s="47">
        <f>RANK(DS157,$DS$9:$DS$350,0)</f>
        <v>73</v>
      </c>
      <c r="EC157" s="47">
        <f>RANK(DT157,$DT$9:$DT$350,0)</f>
        <v>61</v>
      </c>
      <c r="ED157" s="47">
        <f>RANK(DU157,$DU$9:$DU$350,0)</f>
        <v>162</v>
      </c>
      <c r="EE157" s="47">
        <f>RANK(DV157,$DV$9:$DV$350,0)</f>
        <v>234</v>
      </c>
      <c r="EF157" s="47">
        <f>RANK(DW157,$DW$9:$DW$350,0)</f>
        <v>23</v>
      </c>
      <c r="EG157" s="47">
        <f>RANK(DX157,$DX$9:$DX$350,0)</f>
        <v>54</v>
      </c>
      <c r="EH157" s="47">
        <f>RANK(DY157,$DY$9:$DY$350,0)</f>
        <v>143</v>
      </c>
      <c r="EI157" s="48">
        <f>RANK(DZ157,$DZ$9:$DZ$350,0)</f>
        <v>123</v>
      </c>
      <c r="EJ157" s="32">
        <f>COUNTIFS($DR$9:$DR$350,"&gt;"&amp;DR157,$DO$9:$DO$350,DO157)+1</f>
        <v>37</v>
      </c>
      <c r="EK157" s="47">
        <f>COUNTIFS($DS$9:$DS$350,"&gt;"&amp;DS157,$DO$9:$DO$350,DO157)+1</f>
        <v>27</v>
      </c>
      <c r="EL157" s="47">
        <f>COUNTIFS($DT$9:$DT$350,"&gt;"&amp;DT157,$DO$9:$DO$350,DO157)+1</f>
        <v>3</v>
      </c>
      <c r="EM157" s="47">
        <f>COUNTIFS($DU$9:$DU$350,"&gt;"&amp;DU157,$DO$9:$DO$350,DO157)+1</f>
        <v>25</v>
      </c>
      <c r="EN157" s="47">
        <f>COUNTIFS($DV$9:$DV$350,"&gt;"&amp;DV157,$DO$9:$DO$350,DO157)+1</f>
        <v>46</v>
      </c>
      <c r="EO157" s="47">
        <f>COUNTIFS($DW$9:$DW$350,"&gt;"&amp;DW157,$DO$9:$DO$350,DO157)+1</f>
        <v>23</v>
      </c>
      <c r="EP157" s="47">
        <f>COUNTIFS($DX$9:$DX$350,"&gt;"&amp;DX157,$DO$9:$DO$350,DO157)+1</f>
        <v>3</v>
      </c>
      <c r="EQ157" s="47">
        <f>COUNTIFS($DY$9:$DY$350,"&gt;"&amp;DY157,$DO$9:$DO$350,DO157)+1</f>
        <v>6</v>
      </c>
      <c r="ER157" s="48">
        <f>COUNTIFS($DZ$9:$DZ$350,"&gt;"&amp;DZ157,$DO$9:$DO$350,DO157)+1</f>
        <v>9</v>
      </c>
      <c r="ES157" s="32">
        <f t="shared" si="104"/>
        <v>0.52</v>
      </c>
      <c r="ET157" s="47">
        <f t="shared" si="105"/>
        <v>0.73</v>
      </c>
      <c r="EU157" s="47">
        <f t="shared" si="106"/>
        <v>0.73</v>
      </c>
      <c r="EV157" s="47">
        <f t="shared" si="107"/>
        <v>0.32</v>
      </c>
      <c r="EW157" s="47">
        <f t="shared" si="108"/>
        <v>0.12</v>
      </c>
      <c r="EX157" s="47">
        <f t="shared" si="109"/>
        <v>0.64</v>
      </c>
      <c r="EY157" s="47">
        <f t="shared" si="110"/>
        <v>0.79</v>
      </c>
      <c r="EZ157" s="47">
        <f t="shared" si="111"/>
        <v>0.47</v>
      </c>
      <c r="FA157" s="214">
        <f t="shared" si="112"/>
        <v>0.84</v>
      </c>
      <c r="FB157" s="164">
        <f>ROUND(((ES157-AVERAGE(ES$9:ES$350))/STDEVP(ES$9:ES$350)*10+50),2)</f>
        <v>32.96</v>
      </c>
      <c r="FC157" s="165">
        <f>ROUND(((ET157-AVERAGE(ET$9:ET$350))/STDEVP(ET$9:ET$350)*10+50),2)</f>
        <v>50.14</v>
      </c>
      <c r="FD157" s="165">
        <f>ROUND(((EU157-AVERAGE(EU$9:EU$350))/STDEVP(EU$9:EU$350)*10+50),2)</f>
        <v>55.86</v>
      </c>
      <c r="FE157" s="165">
        <f>ROUND(((EV157-AVERAGE(EV$9:EV$350))/STDEVP(EV$9:EV$350)*10+50),2)</f>
        <v>40.409999999999997</v>
      </c>
      <c r="FF157" s="165">
        <f>ROUND(((EW157-AVERAGE(EW$9:EW$350))/STDEVP(EW$9:EW$350)*10+50),2)</f>
        <v>40.64</v>
      </c>
      <c r="FG157" s="165">
        <f>ROUND(((EX157-AVERAGE(EX$9:EX$350))/STDEVP(EX$9:EX$350)*10+50),2)</f>
        <v>60.17</v>
      </c>
      <c r="FH157" s="165">
        <f>ROUND(((EY157-AVERAGE(EY$9:EY$350))/STDEVP(EY$9:EY$350)*10+50),2)</f>
        <v>54.49</v>
      </c>
      <c r="FI157" s="165">
        <f>ROUND(((EZ157-AVERAGE(EZ$9:EZ$350))/STDEVP(EZ$9:EZ$350)*10+50),2)</f>
        <v>45.09</v>
      </c>
      <c r="FJ157" s="166">
        <f>ROUND(((FA157-AVERAGE(FA$9:FA$350))/STDEVP(FA$9:FA$350)*10+50),2)</f>
        <v>45.2</v>
      </c>
      <c r="FK157" s="32">
        <f>RANK(FB157,$FB$9:$FB$350,0)</f>
        <v>307</v>
      </c>
      <c r="FL157" s="47">
        <f>RANK(FC157,$FC$9:$FC$350,0)</f>
        <v>139</v>
      </c>
      <c r="FM157" s="47">
        <f>RANK(FD157,$FD$9:$FD$350,0)</f>
        <v>76</v>
      </c>
      <c r="FN157" s="47">
        <f>RANK(FE157,$FE$9:$FE$350,0)</f>
        <v>263</v>
      </c>
      <c r="FO157" s="47">
        <f>RANK(FF157,$FF$9:$FF$350,0)</f>
        <v>303</v>
      </c>
      <c r="FP157" s="47">
        <f>RANK(FG157,$FG$9:$FG$350,0)</f>
        <v>51</v>
      </c>
      <c r="FQ157" s="47">
        <f>RANK(FH157,$FH$9:$FH$350,0)</f>
        <v>100</v>
      </c>
      <c r="FR157" s="47">
        <f>RANK(FI157,$FI$9:$FI$350,0)</f>
        <v>206</v>
      </c>
      <c r="FS157" s="48">
        <f>RANK(FJ157,$FJ$9:$FJ$350,0)</f>
        <v>188</v>
      </c>
      <c r="FT157" s="164">
        <f>ROUND(AVERAGEIF($DO$9:$DO$347,$DO157,$ES$9:$ES$347),2)</f>
        <v>0.95</v>
      </c>
      <c r="FU157" s="165">
        <f>ROUND(AVERAGEIF($DO$9:$DO$347,$DO157,$ET$9:$ET$347),2)</f>
        <v>0.99</v>
      </c>
      <c r="FV157" s="165">
        <f>ROUND(AVERAGEIF($DO$9:$DO$347,$DO157,$EU$9:$EU$347),2)</f>
        <v>0.44</v>
      </c>
      <c r="FW157" s="165">
        <f>ROUND(AVERAGEIF($DO$9:$DO$347,$DO157,$EV$9:$EV$347),2)</f>
        <v>0.45</v>
      </c>
      <c r="FX157" s="165">
        <f>ROUND(AVERAGEIF($DO$9:$DO$347,$DO157,$EW$9:$EW$347),2)</f>
        <v>0.36</v>
      </c>
      <c r="FY157" s="165">
        <f>ROUND(AVERAGEIF($DO$9:$DO$347,$DO157,$EX$9:$EX$347),2)</f>
        <v>0.84</v>
      </c>
      <c r="FZ157" s="165">
        <f>ROUND(AVERAGEIF($DO$9:$DO$347,$DO157,$EY$9:$EY$347),2)</f>
        <v>0.46</v>
      </c>
      <c r="GA157" s="165">
        <f>ROUND(AVERAGEIF($DO$9:$DO$347,$DO157,$EZ$9:$EZ$347),2)</f>
        <v>0.44</v>
      </c>
      <c r="GB157" s="166">
        <f>ROUND(AVERAGEIF($DO$9:$DO$347,$DO157,$FA$9:$FA$347),2)</f>
        <v>0.8</v>
      </c>
      <c r="GC157" s="239">
        <f t="shared" si="113"/>
        <v>-0.42999999999999994</v>
      </c>
      <c r="GD157" s="243">
        <f t="shared" si="114"/>
        <v>-0.26</v>
      </c>
      <c r="GE157" s="243">
        <f t="shared" si="115"/>
        <v>0.28999999999999998</v>
      </c>
      <c r="GF157" s="243">
        <f t="shared" si="116"/>
        <v>-0.13</v>
      </c>
      <c r="GG157" s="243">
        <f t="shared" si="117"/>
        <v>-0.24</v>
      </c>
      <c r="GH157" s="243">
        <f t="shared" si="118"/>
        <v>-0.19999999999999996</v>
      </c>
      <c r="GI157" s="243">
        <f t="shared" si="119"/>
        <v>0.33</v>
      </c>
      <c r="GJ157" s="243">
        <f t="shared" si="120"/>
        <v>2.9999999999999971E-2</v>
      </c>
      <c r="GK157" s="244">
        <f t="shared" si="121"/>
        <v>3.9999999999999925E-2</v>
      </c>
      <c r="GL157" s="238">
        <f>COUNTIFS($ES$9:$ES$350,"&gt;"&amp;ES157,$DO$9:$DO$350,$DO157)+1</f>
        <v>57</v>
      </c>
      <c r="GM157" s="240">
        <f>COUNTIFS($ET$9:$ET$350,"&gt;"&amp;ET157,$DO$9:$DO$350,$DO157)+1</f>
        <v>51</v>
      </c>
      <c r="GN157" s="240">
        <f>COUNTIFS($EU$9:$EU$350,"&gt;"&amp;EU157,$DO$9:$DO$350,$DO157)+1</f>
        <v>2</v>
      </c>
      <c r="GO157" s="240">
        <f>COUNTIFS($EV$9:$EV$350,"&gt;"&amp;EV157,$DO$9:$DO$350,$DO157)+1</f>
        <v>45</v>
      </c>
      <c r="GP157" s="240">
        <f>COUNTIFS($EW$9:$EW$350,"&gt;"&amp;EW157,$DO$9:$DO$350,$DO157)+1</f>
        <v>58</v>
      </c>
      <c r="GQ157" s="240">
        <f>COUNTIFS($EX$9:$EX$350,"&gt;"&amp;EX157,$DO$9:$DO$350,$DO157)+1</f>
        <v>47</v>
      </c>
      <c r="GR157" s="240">
        <f>COUNTIFS($EY$9:$EY$350,"&gt;"&amp;EY157,$DO$9:$DO$350,$DO157)+1</f>
        <v>3</v>
      </c>
      <c r="GS157" s="240">
        <f>COUNTIFS($EZ$9:$EZ$350,"&gt;"&amp;EZ157,$DO$9:$DO$350,$DO157)+1</f>
        <v>16</v>
      </c>
      <c r="GT157" s="241">
        <f>COUNTIFS($FA$9:$FA$350,"&gt;"&amp;FA157,$DO$9:$DO$350,$DO157)+1</f>
        <v>18</v>
      </c>
      <c r="GU157" s="167"/>
      <c r="GV157" s="49">
        <v>7.0000000000000007E-2</v>
      </c>
      <c r="GW157" s="49"/>
      <c r="GX157" s="49"/>
      <c r="GY157" s="49"/>
      <c r="GZ157" s="50"/>
      <c r="HA157" s="51"/>
      <c r="HB157" s="52"/>
      <c r="HC157" s="53"/>
      <c r="HD157" s="49"/>
      <c r="HE157" s="49"/>
      <c r="HF157" s="49"/>
      <c r="HG157" s="49"/>
      <c r="HH157" s="49"/>
      <c r="HI157" s="49"/>
      <c r="HJ157" s="144"/>
      <c r="HK157" s="51">
        <v>0.05</v>
      </c>
      <c r="HL157" s="49"/>
      <c r="HM157" s="49"/>
      <c r="HN157" s="49"/>
      <c r="HO157" s="49"/>
      <c r="HP157" s="49"/>
      <c r="HQ157" s="49"/>
      <c r="HR157" s="150"/>
      <c r="HS157" s="53"/>
      <c r="HT157" s="49"/>
      <c r="HU157" s="49"/>
      <c r="HV157" s="49"/>
      <c r="HW157" s="49"/>
      <c r="HX157" s="49"/>
      <c r="HY157" s="49"/>
      <c r="HZ157" s="144"/>
      <c r="IA157" s="51"/>
      <c r="IB157" s="49"/>
      <c r="IC157" s="49"/>
      <c r="ID157" s="49"/>
      <c r="IE157" s="49"/>
      <c r="IF157" s="49"/>
      <c r="IG157" s="49"/>
      <c r="IH157" s="49"/>
      <c r="II157" s="49"/>
      <c r="IJ157" s="49"/>
      <c r="IK157" s="49"/>
      <c r="IL157" s="49"/>
      <c r="IM157" s="150"/>
      <c r="IN157" s="51">
        <v>0.05</v>
      </c>
      <c r="IO157" s="49"/>
      <c r="IP157" s="49"/>
      <c r="IQ157" s="49"/>
      <c r="IR157" s="150"/>
      <c r="IS157" s="53"/>
      <c r="IT157" s="49"/>
      <c r="IU157" s="49"/>
      <c r="IV157" s="49"/>
      <c r="IW157" s="49"/>
      <c r="IX157" s="156"/>
      <c r="IY157" s="49"/>
      <c r="IZ157" s="49"/>
      <c r="JA157" s="49"/>
      <c r="JB157" s="49"/>
      <c r="JC157" s="49"/>
      <c r="JD157" s="49"/>
      <c r="JE157" s="49"/>
      <c r="JF157" s="49"/>
      <c r="JG157" s="156"/>
      <c r="JH157" s="49"/>
      <c r="JI157" s="49"/>
      <c r="JJ157" s="49"/>
      <c r="JK157" s="49"/>
      <c r="JL157" s="49"/>
      <c r="JM157" s="49"/>
      <c r="JN157" s="144"/>
      <c r="JO157" s="54"/>
      <c r="JP157" s="55"/>
      <c r="JQ157" s="51"/>
      <c r="JR157" s="49"/>
      <c r="JS157" s="47"/>
      <c r="JT157" s="47"/>
      <c r="JU157" s="47"/>
      <c r="JV157" s="245"/>
      <c r="JW157" s="53"/>
      <c r="JX157" s="49"/>
      <c r="JY157" s="49"/>
      <c r="JZ157" s="49"/>
      <c r="KA157" s="144"/>
      <c r="KB157" s="51"/>
      <c r="KC157" s="49"/>
      <c r="KD157" s="49"/>
      <c r="KE157" s="49"/>
      <c r="KF157" s="49">
        <v>7.0000000000000007E-2</v>
      </c>
      <c r="KG157" s="49"/>
      <c r="KH157" s="49"/>
      <c r="KI157" s="49"/>
      <c r="KJ157" s="150"/>
      <c r="KK157" s="53"/>
      <c r="KL157" s="49"/>
      <c r="KM157" s="49"/>
      <c r="KN157" s="49"/>
      <c r="KO157" s="49"/>
      <c r="KP157" s="49"/>
      <c r="KQ157" s="49"/>
      <c r="KR157" s="49"/>
      <c r="KS157" s="49"/>
      <c r="KT157" s="49"/>
      <c r="KU157" s="49"/>
      <c r="KV157" s="49"/>
      <c r="KW157" s="156"/>
      <c r="KX157" s="156"/>
      <c r="KY157" s="156"/>
      <c r="KZ157" s="49"/>
      <c r="LA157" s="49"/>
      <c r="LB157" s="49"/>
      <c r="LC157" s="49"/>
      <c r="LD157" s="49"/>
      <c r="LE157" s="156">
        <v>7.0000000000000007E-2</v>
      </c>
      <c r="LF157" s="49"/>
      <c r="LG157" s="49"/>
      <c r="LH157" s="49"/>
      <c r="LI157" s="49"/>
      <c r="LJ157" s="49"/>
      <c r="LK157" s="49"/>
      <c r="LL157" s="49"/>
      <c r="LM157" s="49"/>
      <c r="LN157" s="156"/>
      <c r="LO157" s="49"/>
      <c r="LP157" s="49"/>
      <c r="LQ157" s="49"/>
      <c r="LR157" s="49"/>
      <c r="LS157" s="49"/>
      <c r="LT157" s="49"/>
      <c r="LU157" s="56"/>
      <c r="LV157" s="35" t="s">
        <v>606</v>
      </c>
      <c r="LW157" s="36" t="s">
        <v>611</v>
      </c>
      <c r="LX157" s="211" t="s">
        <v>1213</v>
      </c>
      <c r="LY157" s="204" t="s">
        <v>1051</v>
      </c>
      <c r="LZ157" s="193"/>
      <c r="MA157" s="5" t="s">
        <v>1</v>
      </c>
    </row>
    <row r="158" spans="1:339" ht="17.25" customHeight="1" x14ac:dyDescent="0.15">
      <c r="A158" s="181">
        <v>150</v>
      </c>
      <c r="B158" s="242" t="s">
        <v>611</v>
      </c>
      <c r="C158" s="37"/>
      <c r="D158" s="37"/>
      <c r="E158" s="38" t="s">
        <v>345</v>
      </c>
      <c r="F158" s="36">
        <v>77</v>
      </c>
      <c r="G158" s="36" t="s">
        <v>346</v>
      </c>
      <c r="H158" s="36"/>
      <c r="I158" s="39" t="s">
        <v>348</v>
      </c>
      <c r="J158" s="40" t="s">
        <v>348</v>
      </c>
      <c r="K158" s="40" t="s">
        <v>348</v>
      </c>
      <c r="L158" s="40" t="s">
        <v>348</v>
      </c>
      <c r="M158" s="40" t="s">
        <v>348</v>
      </c>
      <c r="N158" s="40" t="s">
        <v>348</v>
      </c>
      <c r="O158" s="40" t="s">
        <v>348</v>
      </c>
      <c r="P158" s="40" t="s">
        <v>348</v>
      </c>
      <c r="Q158" s="40" t="s">
        <v>348</v>
      </c>
      <c r="R158" s="41" t="s">
        <v>348</v>
      </c>
      <c r="S158" s="42" t="s">
        <v>348</v>
      </c>
      <c r="T158" s="40" t="s">
        <v>348</v>
      </c>
      <c r="U158" s="40" t="s">
        <v>348</v>
      </c>
      <c r="V158" s="40" t="s">
        <v>348</v>
      </c>
      <c r="W158" s="40" t="s">
        <v>348</v>
      </c>
      <c r="X158" s="40" t="s">
        <v>348</v>
      </c>
      <c r="Y158" s="40" t="s">
        <v>348</v>
      </c>
      <c r="Z158" s="40" t="s">
        <v>348</v>
      </c>
      <c r="AA158" s="40" t="s">
        <v>348</v>
      </c>
      <c r="AB158" s="41" t="s">
        <v>348</v>
      </c>
      <c r="AC158" s="42" t="s">
        <v>348</v>
      </c>
      <c r="AD158" s="40" t="s">
        <v>348</v>
      </c>
      <c r="AE158" s="40" t="s">
        <v>348</v>
      </c>
      <c r="AF158" s="40" t="s">
        <v>348</v>
      </c>
      <c r="AG158" s="40" t="s">
        <v>348</v>
      </c>
      <c r="AH158" s="40" t="s">
        <v>348</v>
      </c>
      <c r="AI158" s="40" t="s">
        <v>348</v>
      </c>
      <c r="AJ158" s="40" t="s">
        <v>348</v>
      </c>
      <c r="AK158" s="40" t="s">
        <v>348</v>
      </c>
      <c r="AL158" s="41" t="s">
        <v>348</v>
      </c>
      <c r="AM158" s="42" t="s">
        <v>348</v>
      </c>
      <c r="AN158" s="40" t="s">
        <v>348</v>
      </c>
      <c r="AO158" s="40" t="s">
        <v>348</v>
      </c>
      <c r="AP158" s="40" t="s">
        <v>348</v>
      </c>
      <c r="AQ158" s="40" t="s">
        <v>348</v>
      </c>
      <c r="AR158" s="40" t="s">
        <v>348</v>
      </c>
      <c r="AS158" s="40" t="s">
        <v>348</v>
      </c>
      <c r="AT158" s="40" t="s">
        <v>348</v>
      </c>
      <c r="AU158" s="40" t="s">
        <v>348</v>
      </c>
      <c r="AV158" s="41" t="s">
        <v>348</v>
      </c>
      <c r="AW158" s="42" t="s">
        <v>348</v>
      </c>
      <c r="AX158" s="40" t="s">
        <v>348</v>
      </c>
      <c r="AY158" s="40" t="s">
        <v>348</v>
      </c>
      <c r="AZ158" s="40" t="s">
        <v>348</v>
      </c>
      <c r="BA158" s="40" t="s">
        <v>348</v>
      </c>
      <c r="BB158" s="40" t="s">
        <v>348</v>
      </c>
      <c r="BC158" s="40" t="s">
        <v>348</v>
      </c>
      <c r="BD158" s="40" t="s">
        <v>348</v>
      </c>
      <c r="BE158" s="40" t="s">
        <v>347</v>
      </c>
      <c r="BF158" s="41" t="s">
        <v>347</v>
      </c>
      <c r="BG158" s="42" t="s">
        <v>347</v>
      </c>
      <c r="BH158" s="40" t="s">
        <v>347</v>
      </c>
      <c r="BI158" s="40" t="s">
        <v>347</v>
      </c>
      <c r="BJ158" s="40" t="s">
        <v>347</v>
      </c>
      <c r="BK158" s="40" t="s">
        <v>347</v>
      </c>
      <c r="BL158" s="40" t="s">
        <v>347</v>
      </c>
      <c r="BM158" s="40" t="s">
        <v>347</v>
      </c>
      <c r="BN158" s="40" t="s">
        <v>347</v>
      </c>
      <c r="BO158" s="40" t="s">
        <v>348</v>
      </c>
      <c r="BP158" s="41" t="s">
        <v>348</v>
      </c>
      <c r="BQ158" s="43" t="s">
        <v>348</v>
      </c>
      <c r="BR158" s="40" t="s">
        <v>348</v>
      </c>
      <c r="BS158" s="40" t="s">
        <v>348</v>
      </c>
      <c r="BT158" s="40" t="s">
        <v>348</v>
      </c>
      <c r="BU158" s="40" t="s">
        <v>348</v>
      </c>
      <c r="BV158" s="40" t="s">
        <v>348</v>
      </c>
      <c r="BW158" s="40" t="s">
        <v>348</v>
      </c>
      <c r="BX158" s="40" t="s">
        <v>348</v>
      </c>
      <c r="BY158" s="40" t="s">
        <v>348</v>
      </c>
      <c r="BZ158" s="41" t="s">
        <v>348</v>
      </c>
      <c r="CA158" s="42" t="s">
        <v>348</v>
      </c>
      <c r="CB158" s="40" t="s">
        <v>348</v>
      </c>
      <c r="CC158" s="40" t="s">
        <v>348</v>
      </c>
      <c r="CD158" s="40" t="s">
        <v>348</v>
      </c>
      <c r="CE158" s="40" t="s">
        <v>348</v>
      </c>
      <c r="CF158" s="40" t="s">
        <v>348</v>
      </c>
      <c r="CG158" s="40" t="s">
        <v>348</v>
      </c>
      <c r="CH158" s="40" t="s">
        <v>348</v>
      </c>
      <c r="CI158" s="40" t="s">
        <v>348</v>
      </c>
      <c r="CJ158" s="41" t="s">
        <v>348</v>
      </c>
      <c r="CK158" s="42" t="s">
        <v>348</v>
      </c>
      <c r="CL158" s="40" t="s">
        <v>348</v>
      </c>
      <c r="CM158" s="40" t="s">
        <v>348</v>
      </c>
      <c r="CN158" s="40" t="s">
        <v>348</v>
      </c>
      <c r="CO158" s="40" t="s">
        <v>348</v>
      </c>
      <c r="CP158" s="40" t="s">
        <v>348</v>
      </c>
      <c r="CQ158" s="40" t="s">
        <v>348</v>
      </c>
      <c r="CR158" s="40" t="s">
        <v>348</v>
      </c>
      <c r="CS158" s="40" t="s">
        <v>348</v>
      </c>
      <c r="CT158" s="44" t="s">
        <v>348</v>
      </c>
      <c r="CU158" s="32" t="s">
        <v>354</v>
      </c>
      <c r="CV158" s="47">
        <v>2</v>
      </c>
      <c r="CW158" s="47">
        <v>3</v>
      </c>
      <c r="CX158" s="47">
        <v>3</v>
      </c>
      <c r="CY158" s="55">
        <v>4</v>
      </c>
      <c r="CZ158" s="34" t="s">
        <v>354</v>
      </c>
      <c r="DA158" s="47">
        <f t="shared" si="95"/>
        <v>2</v>
      </c>
      <c r="DB158" s="47">
        <f t="shared" si="96"/>
        <v>6</v>
      </c>
      <c r="DC158" s="47">
        <f t="shared" si="97"/>
        <v>18</v>
      </c>
      <c r="DD158" s="179">
        <f t="shared" si="98"/>
        <v>72</v>
      </c>
      <c r="DE158" s="32">
        <v>30</v>
      </c>
      <c r="DF158" s="47">
        <v>50</v>
      </c>
      <c r="DG158" s="47">
        <v>90</v>
      </c>
      <c r="DH158" s="47">
        <v>150</v>
      </c>
      <c r="DI158" s="55">
        <v>450</v>
      </c>
      <c r="DJ158" s="174">
        <v>1</v>
      </c>
      <c r="DK158" s="49">
        <f t="shared" si="99"/>
        <v>0.83333333333333337</v>
      </c>
      <c r="DL158" s="49">
        <f t="shared" si="100"/>
        <v>0.5</v>
      </c>
      <c r="DM158" s="49">
        <f t="shared" si="101"/>
        <v>0.27777777777777779</v>
      </c>
      <c r="DN158" s="56">
        <f t="shared" si="102"/>
        <v>0.20833333333333334</v>
      </c>
      <c r="DO158" s="45" t="s">
        <v>376</v>
      </c>
      <c r="DP158" s="31"/>
      <c r="DQ158" s="46">
        <v>4</v>
      </c>
      <c r="DR158" s="32">
        <v>61</v>
      </c>
      <c r="DS158" s="47">
        <v>44</v>
      </c>
      <c r="DT158" s="47">
        <v>37</v>
      </c>
      <c r="DU158" s="47">
        <v>35</v>
      </c>
      <c r="DV158" s="47">
        <v>21</v>
      </c>
      <c r="DW158" s="47">
        <v>24</v>
      </c>
      <c r="DX158" s="47">
        <v>61</v>
      </c>
      <c r="DY158" s="47">
        <v>47</v>
      </c>
      <c r="DZ158" s="48">
        <f t="shared" si="103"/>
        <v>58</v>
      </c>
      <c r="EA158" s="32">
        <f>RANK(DR158,$DR$9:$DR$350,0)</f>
        <v>128</v>
      </c>
      <c r="EB158" s="47">
        <f>RANK(DS158,$DS$9:$DS$350,0)</f>
        <v>122</v>
      </c>
      <c r="EC158" s="47">
        <f>RANK(DT158,$DT$9:$DT$350,0)</f>
        <v>109</v>
      </c>
      <c r="ED158" s="47">
        <f>RANK(DU158,$DU$9:$DU$350,0)</f>
        <v>104</v>
      </c>
      <c r="EE158" s="47">
        <f>RANK(DV158,$DV$9:$DV$350,0)</f>
        <v>113</v>
      </c>
      <c r="EF158" s="47">
        <f>RANK(DW158,$DW$9:$DW$350,0)</f>
        <v>87</v>
      </c>
      <c r="EG158" s="47">
        <f>RANK(DX158,$DX$9:$DX$350,0)</f>
        <v>54</v>
      </c>
      <c r="EH158" s="47">
        <f>RANK(DY158,$DY$9:$DY$350,0)</f>
        <v>99</v>
      </c>
      <c r="EI158" s="48">
        <f>RANK(DZ158,$DZ$9:$DZ$350,0)</f>
        <v>142</v>
      </c>
      <c r="EJ158" s="32">
        <f>COUNTIFS($DR$9:$DR$350,"&gt;"&amp;DR158,$DO$9:$DO$350,DO158)+1</f>
        <v>24</v>
      </c>
      <c r="EK158" s="47">
        <f>COUNTIFS($DS$9:$DS$350,"&gt;"&amp;DS158,$DO$9:$DO$350,DO158)+1</f>
        <v>25</v>
      </c>
      <c r="EL158" s="47">
        <f>COUNTIFS($DT$9:$DT$350,"&gt;"&amp;DT158,$DO$9:$DO$350,DO158)+1</f>
        <v>31</v>
      </c>
      <c r="EM158" s="47">
        <f>COUNTIFS($DU$9:$DU$350,"&gt;"&amp;DU158,$DO$9:$DO$350,DO158)+1</f>
        <v>22</v>
      </c>
      <c r="EN158" s="47">
        <f>COUNTIFS($DV$9:$DV$350,"&gt;"&amp;DV158,$DO$9:$DO$350,DO158)+1</f>
        <v>21</v>
      </c>
      <c r="EO158" s="47">
        <f>COUNTIFS($DW$9:$DW$350,"&gt;"&amp;DW158,$DO$9:$DO$350,DO158)+1</f>
        <v>14</v>
      </c>
      <c r="EP158" s="47">
        <f>COUNTIFS($DX$9:$DX$350,"&gt;"&amp;DX158,$DO$9:$DO$350,DO158)+1</f>
        <v>29</v>
      </c>
      <c r="EQ158" s="47">
        <f>COUNTIFS($DY$9:$DY$350,"&gt;"&amp;DY158,$DO$9:$DO$350,DO158)+1</f>
        <v>34</v>
      </c>
      <c r="ER158" s="48">
        <f>COUNTIFS($DZ$9:$DZ$350,"&gt;"&amp;DZ158,$DO$9:$DO$350,DO158)+1</f>
        <v>32</v>
      </c>
      <c r="ES158" s="164">
        <f t="shared" si="104"/>
        <v>0.79</v>
      </c>
      <c r="ET158" s="165">
        <f t="shared" si="105"/>
        <v>0.56999999999999995</v>
      </c>
      <c r="EU158" s="165">
        <f t="shared" si="106"/>
        <v>0.48</v>
      </c>
      <c r="EV158" s="165">
        <f t="shared" si="107"/>
        <v>0.45</v>
      </c>
      <c r="EW158" s="165">
        <f t="shared" si="108"/>
        <v>0.27</v>
      </c>
      <c r="EX158" s="165">
        <f t="shared" si="109"/>
        <v>0.31</v>
      </c>
      <c r="EY158" s="165">
        <f t="shared" si="110"/>
        <v>0.79</v>
      </c>
      <c r="EZ158" s="165">
        <f t="shared" si="111"/>
        <v>0.61</v>
      </c>
      <c r="FA158" s="213">
        <f t="shared" si="112"/>
        <v>0.75</v>
      </c>
      <c r="FB158" s="164">
        <f>ROUND(((ES158-AVERAGE(ES$9:ES$350))/STDEVP(ES$9:ES$350)*10+50),2)</f>
        <v>42.93</v>
      </c>
      <c r="FC158" s="165">
        <f>ROUND(((ET158-AVERAGE(ET$9:ET$350))/STDEVP(ET$9:ET$350)*10+50),2)</f>
        <v>45.67</v>
      </c>
      <c r="FD158" s="165">
        <f>ROUND(((EU158-AVERAGE(EU$9:EU$350))/STDEVP(EU$9:EU$350)*10+50),2)</f>
        <v>46.1</v>
      </c>
      <c r="FE158" s="165">
        <f>ROUND(((EV158-AVERAGE(EV$9:EV$350))/STDEVP(EV$9:EV$350)*10+50),2)</f>
        <v>47.02</v>
      </c>
      <c r="FF158" s="165">
        <f>ROUND(((EW158-AVERAGE(EW$9:EW$350))/STDEVP(EW$9:EW$350)*10+50),2)</f>
        <v>45.74</v>
      </c>
      <c r="FG158" s="165">
        <f>ROUND(((EX158-AVERAGE(EX$9:EX$350))/STDEVP(EX$9:EX$350)*10+50),2)</f>
        <v>48.48</v>
      </c>
      <c r="FH158" s="165">
        <f>ROUND(((EY158-AVERAGE(EY$9:EY$350))/STDEVP(EY$9:EY$350)*10+50),2)</f>
        <v>54.49</v>
      </c>
      <c r="FI158" s="165">
        <f>ROUND(((EZ158-AVERAGE(EZ$9:EZ$350))/STDEVP(EZ$9:EZ$350)*10+50),2)</f>
        <v>49.28</v>
      </c>
      <c r="FJ158" s="166">
        <f>ROUND(((FA158-AVERAGE(FA$9:FA$350))/STDEVP(FA$9:FA$350)*10+50),2)</f>
        <v>42</v>
      </c>
      <c r="FK158" s="32">
        <f>RANK(FB158,$FB$9:$FB$350,0)</f>
        <v>250</v>
      </c>
      <c r="FL158" s="47">
        <f>RANK(FC158,$FC$9:$FC$350,0)</f>
        <v>188</v>
      </c>
      <c r="FM158" s="47">
        <f>RANK(FD158,$FD$9:$FD$350,0)</f>
        <v>190</v>
      </c>
      <c r="FN158" s="47">
        <f>RANK(FE158,$FE$9:$FE$350,0)</f>
        <v>188</v>
      </c>
      <c r="FO158" s="47">
        <f>RANK(FF158,$FF$9:$FF$350,0)</f>
        <v>182</v>
      </c>
      <c r="FP158" s="47">
        <f>RANK(FG158,$FG$9:$FG$350,0)</f>
        <v>129</v>
      </c>
      <c r="FQ158" s="47">
        <f>RANK(FH158,$FH$9:$FH$350,0)</f>
        <v>100</v>
      </c>
      <c r="FR158" s="47">
        <f>RANK(FI158,$FI$9:$FI$350,0)</f>
        <v>165</v>
      </c>
      <c r="FS158" s="48">
        <f>RANK(FJ158,$FJ$9:$FJ$350,0)</f>
        <v>258</v>
      </c>
      <c r="FT158" s="164">
        <f>ROUND(AVERAGEIF($DO$9:$DO$347,$DO158,$ES$9:$ES$347),2)</f>
        <v>0.95</v>
      </c>
      <c r="FU158" s="165">
        <f>ROUND(AVERAGEIF($DO$9:$DO$347,$DO158,$ET$9:$ET$347),2)</f>
        <v>0.69</v>
      </c>
      <c r="FV158" s="165">
        <f>ROUND(AVERAGEIF($DO$9:$DO$347,$DO158,$EU$9:$EU$347),2)</f>
        <v>0.66</v>
      </c>
      <c r="FW158" s="165">
        <f>ROUND(AVERAGEIF($DO$9:$DO$347,$DO158,$EV$9:$EV$347),2)</f>
        <v>0.52</v>
      </c>
      <c r="FX158" s="165">
        <f>ROUND(AVERAGEIF($DO$9:$DO$347,$DO158,$EW$9:$EW$347),2)</f>
        <v>0.32</v>
      </c>
      <c r="FY158" s="165">
        <f>ROUND(AVERAGEIF($DO$9:$DO$347,$DO158,$EX$9:$EX$347),2)</f>
        <v>0.34</v>
      </c>
      <c r="FZ158" s="165">
        <f>ROUND(AVERAGEIF($DO$9:$DO$347,$DO158,$EY$9:$EY$347),2)</f>
        <v>1.04</v>
      </c>
      <c r="GA158" s="165">
        <f>ROUND(AVERAGEIF($DO$9:$DO$347,$DO158,$EZ$9:$EZ$347),2)</f>
        <v>0.86</v>
      </c>
      <c r="GB158" s="166">
        <f>ROUND(AVERAGEIF($DO$9:$DO$347,$DO158,$FA$9:$FA$347),2)</f>
        <v>0.98</v>
      </c>
      <c r="GC158" s="239">
        <f t="shared" si="113"/>
        <v>-0.15999999999999992</v>
      </c>
      <c r="GD158" s="243">
        <f t="shared" si="114"/>
        <v>-0.12</v>
      </c>
      <c r="GE158" s="243">
        <f t="shared" si="115"/>
        <v>-0.18000000000000005</v>
      </c>
      <c r="GF158" s="243">
        <f t="shared" si="116"/>
        <v>-7.0000000000000007E-2</v>
      </c>
      <c r="GG158" s="243">
        <f t="shared" si="117"/>
        <v>-4.9999999999999989E-2</v>
      </c>
      <c r="GH158" s="243">
        <f t="shared" si="118"/>
        <v>-3.0000000000000027E-2</v>
      </c>
      <c r="GI158" s="243">
        <f t="shared" si="119"/>
        <v>-0.25</v>
      </c>
      <c r="GJ158" s="243">
        <f t="shared" si="120"/>
        <v>-0.25</v>
      </c>
      <c r="GK158" s="244">
        <f t="shared" si="121"/>
        <v>-0.22999999999999998</v>
      </c>
      <c r="GL158" s="238">
        <f>COUNTIFS($ES$9:$ES$350,"&gt;"&amp;ES158,$DO$9:$DO$350,$DO158)+1</f>
        <v>51</v>
      </c>
      <c r="GM158" s="240">
        <f>COUNTIFS($ET$9:$ET$350,"&gt;"&amp;ET158,$DO$9:$DO$350,$DO158)+1</f>
        <v>52</v>
      </c>
      <c r="GN158" s="240">
        <f>COUNTIFS($EU$9:$EU$350,"&gt;"&amp;EU158,$DO$9:$DO$350,$DO158)+1</f>
        <v>57</v>
      </c>
      <c r="GO158" s="240">
        <f>COUNTIFS($EV$9:$EV$350,"&gt;"&amp;EV158,$DO$9:$DO$350,$DO158)+1</f>
        <v>47</v>
      </c>
      <c r="GP158" s="240">
        <f>COUNTIFS($EW$9:$EW$350,"&gt;"&amp;EW158,$DO$9:$DO$350,$DO158)+1</f>
        <v>47</v>
      </c>
      <c r="GQ158" s="240">
        <f>COUNTIFS($EX$9:$EX$350,"&gt;"&amp;EX158,$DO$9:$DO$350,$DO158)+1</f>
        <v>38</v>
      </c>
      <c r="GR158" s="240">
        <f>COUNTIFS($EY$9:$EY$350,"&gt;"&amp;EY158,$DO$9:$DO$350,$DO158)+1</f>
        <v>54</v>
      </c>
      <c r="GS158" s="240">
        <f>COUNTIFS($EZ$9:$EZ$350,"&gt;"&amp;EZ158,$DO$9:$DO$350,$DO158)+1</f>
        <v>62</v>
      </c>
      <c r="GT158" s="241">
        <f>COUNTIFS($FA$9:$FA$350,"&gt;"&amp;FA158,$DO$9:$DO$350,$DO158)+1</f>
        <v>57</v>
      </c>
      <c r="GU158" s="167"/>
      <c r="GV158" s="49"/>
      <c r="GW158" s="49"/>
      <c r="GX158" s="49"/>
      <c r="GY158" s="49"/>
      <c r="GZ158" s="50"/>
      <c r="HA158" s="51"/>
      <c r="HB158" s="52"/>
      <c r="HC158" s="53"/>
      <c r="HD158" s="49"/>
      <c r="HE158" s="49"/>
      <c r="HF158" s="49"/>
      <c r="HG158" s="49"/>
      <c r="HH158" s="49"/>
      <c r="HI158" s="49"/>
      <c r="HJ158" s="144"/>
      <c r="HK158" s="51"/>
      <c r="HL158" s="49"/>
      <c r="HM158" s="49"/>
      <c r="HN158" s="49"/>
      <c r="HO158" s="49"/>
      <c r="HP158" s="49"/>
      <c r="HQ158" s="49"/>
      <c r="HR158" s="150"/>
      <c r="HS158" s="53"/>
      <c r="HT158" s="49"/>
      <c r="HU158" s="49"/>
      <c r="HV158" s="49"/>
      <c r="HW158" s="49"/>
      <c r="HX158" s="49"/>
      <c r="HY158" s="49"/>
      <c r="HZ158" s="144"/>
      <c r="IA158" s="51"/>
      <c r="IB158" s="49"/>
      <c r="IC158" s="49"/>
      <c r="ID158" s="49"/>
      <c r="IE158" s="49"/>
      <c r="IF158" s="49"/>
      <c r="IG158" s="49"/>
      <c r="IH158" s="49"/>
      <c r="II158" s="49"/>
      <c r="IJ158" s="49"/>
      <c r="IK158" s="49"/>
      <c r="IL158" s="49"/>
      <c r="IM158" s="150"/>
      <c r="IN158" s="51"/>
      <c r="IO158" s="49"/>
      <c r="IP158" s="49"/>
      <c r="IQ158" s="49"/>
      <c r="IR158" s="150"/>
      <c r="IS158" s="53"/>
      <c r="IT158" s="49"/>
      <c r="IU158" s="49"/>
      <c r="IV158" s="49"/>
      <c r="IW158" s="49"/>
      <c r="IX158" s="156"/>
      <c r="IY158" s="49"/>
      <c r="IZ158" s="49"/>
      <c r="JA158" s="49"/>
      <c r="JB158" s="49"/>
      <c r="JC158" s="49"/>
      <c r="JD158" s="49"/>
      <c r="JE158" s="49"/>
      <c r="JF158" s="49"/>
      <c r="JG158" s="156"/>
      <c r="JH158" s="49"/>
      <c r="JI158" s="49"/>
      <c r="JJ158" s="49"/>
      <c r="JK158" s="49"/>
      <c r="JL158" s="49"/>
      <c r="JM158" s="49"/>
      <c r="JN158" s="144"/>
      <c r="JO158" s="54"/>
      <c r="JP158" s="55"/>
      <c r="JQ158" s="51"/>
      <c r="JR158" s="49"/>
      <c r="JS158" s="47"/>
      <c r="JT158" s="47"/>
      <c r="JU158" s="47"/>
      <c r="JV158" s="245"/>
      <c r="JW158" s="53"/>
      <c r="JX158" s="49"/>
      <c r="JY158" s="49"/>
      <c r="JZ158" s="49"/>
      <c r="KA158" s="144"/>
      <c r="KB158" s="51"/>
      <c r="KC158" s="49"/>
      <c r="KD158" s="49"/>
      <c r="KE158" s="49"/>
      <c r="KF158" s="49"/>
      <c r="KG158" s="49"/>
      <c r="KH158" s="49"/>
      <c r="KI158" s="49"/>
      <c r="KJ158" s="150"/>
      <c r="KK158" s="53"/>
      <c r="KL158" s="49"/>
      <c r="KM158" s="49"/>
      <c r="KN158" s="49"/>
      <c r="KO158" s="49"/>
      <c r="KP158" s="49"/>
      <c r="KQ158" s="49"/>
      <c r="KR158" s="49"/>
      <c r="KS158" s="49"/>
      <c r="KT158" s="49"/>
      <c r="KU158" s="49"/>
      <c r="KV158" s="49"/>
      <c r="KW158" s="156"/>
      <c r="KX158" s="156"/>
      <c r="KY158" s="156"/>
      <c r="KZ158" s="49"/>
      <c r="LA158" s="49"/>
      <c r="LB158" s="49"/>
      <c r="LC158" s="49"/>
      <c r="LD158" s="49"/>
      <c r="LE158" s="156"/>
      <c r="LF158" s="49"/>
      <c r="LG158" s="49"/>
      <c r="LH158" s="49"/>
      <c r="LI158" s="49"/>
      <c r="LJ158" s="49"/>
      <c r="LK158" s="49"/>
      <c r="LL158" s="49"/>
      <c r="LM158" s="49"/>
      <c r="LN158" s="156"/>
      <c r="LO158" s="49"/>
      <c r="LP158" s="49"/>
      <c r="LQ158" s="49"/>
      <c r="LR158" s="49"/>
      <c r="LS158" s="49"/>
      <c r="LT158" s="49"/>
      <c r="LU158" s="56"/>
      <c r="LV158" s="35" t="s">
        <v>607</v>
      </c>
      <c r="LW158" s="36" t="s">
        <v>612</v>
      </c>
      <c r="LX158" s="203" t="s">
        <v>875</v>
      </c>
      <c r="LY158" s="204" t="s">
        <v>993</v>
      </c>
      <c r="LZ158" s="193"/>
      <c r="MA158" s="5" t="s">
        <v>1</v>
      </c>
    </row>
    <row r="159" spans="1:339" ht="17.25" customHeight="1" x14ac:dyDescent="0.15">
      <c r="A159" s="181">
        <v>151</v>
      </c>
      <c r="B159" s="242" t="s">
        <v>612</v>
      </c>
      <c r="C159" s="37"/>
      <c r="D159" s="37"/>
      <c r="E159" s="38" t="s">
        <v>716</v>
      </c>
      <c r="F159" s="36">
        <v>93</v>
      </c>
      <c r="G159" s="36" t="s">
        <v>967</v>
      </c>
      <c r="H159" s="36"/>
      <c r="I159" s="39" t="s">
        <v>348</v>
      </c>
      <c r="J159" s="40" t="s">
        <v>348</v>
      </c>
      <c r="K159" s="40" t="s">
        <v>348</v>
      </c>
      <c r="L159" s="40" t="s">
        <v>348</v>
      </c>
      <c r="M159" s="40" t="s">
        <v>348</v>
      </c>
      <c r="N159" s="40" t="s">
        <v>348</v>
      </c>
      <c r="O159" s="40" t="s">
        <v>348</v>
      </c>
      <c r="P159" s="40" t="s">
        <v>348</v>
      </c>
      <c r="Q159" s="40" t="s">
        <v>348</v>
      </c>
      <c r="R159" s="41" t="s">
        <v>348</v>
      </c>
      <c r="S159" s="42" t="s">
        <v>348</v>
      </c>
      <c r="T159" s="40" t="s">
        <v>348</v>
      </c>
      <c r="U159" s="40" t="s">
        <v>348</v>
      </c>
      <c r="V159" s="40" t="s">
        <v>348</v>
      </c>
      <c r="W159" s="40" t="s">
        <v>348</v>
      </c>
      <c r="X159" s="40" t="s">
        <v>348</v>
      </c>
      <c r="Y159" s="40" t="s">
        <v>348</v>
      </c>
      <c r="Z159" s="40" t="s">
        <v>348</v>
      </c>
      <c r="AA159" s="40" t="s">
        <v>348</v>
      </c>
      <c r="AB159" s="41" t="s">
        <v>348</v>
      </c>
      <c r="AC159" s="42" t="s">
        <v>348</v>
      </c>
      <c r="AD159" s="40" t="s">
        <v>348</v>
      </c>
      <c r="AE159" s="40" t="s">
        <v>348</v>
      </c>
      <c r="AF159" s="40" t="s">
        <v>348</v>
      </c>
      <c r="AG159" s="40" t="s">
        <v>348</v>
      </c>
      <c r="AH159" s="40" t="s">
        <v>348</v>
      </c>
      <c r="AI159" s="40" t="s">
        <v>348</v>
      </c>
      <c r="AJ159" s="40" t="s">
        <v>348</v>
      </c>
      <c r="AK159" s="40" t="s">
        <v>348</v>
      </c>
      <c r="AL159" s="41" t="s">
        <v>348</v>
      </c>
      <c r="AM159" s="42" t="s">
        <v>348</v>
      </c>
      <c r="AN159" s="40" t="s">
        <v>348</v>
      </c>
      <c r="AO159" s="40" t="s">
        <v>348</v>
      </c>
      <c r="AP159" s="40" t="s">
        <v>348</v>
      </c>
      <c r="AQ159" s="40" t="s">
        <v>348</v>
      </c>
      <c r="AR159" s="40" t="s">
        <v>348</v>
      </c>
      <c r="AS159" s="40" t="s">
        <v>348</v>
      </c>
      <c r="AT159" s="40" t="s">
        <v>348</v>
      </c>
      <c r="AU159" s="40" t="s">
        <v>348</v>
      </c>
      <c r="AV159" s="41" t="s">
        <v>348</v>
      </c>
      <c r="AW159" s="42" t="s">
        <v>348</v>
      </c>
      <c r="AX159" s="40" t="s">
        <v>348</v>
      </c>
      <c r="AY159" s="40" t="s">
        <v>348</v>
      </c>
      <c r="AZ159" s="40" t="s">
        <v>348</v>
      </c>
      <c r="BA159" s="40" t="s">
        <v>348</v>
      </c>
      <c r="BB159" s="40" t="s">
        <v>348</v>
      </c>
      <c r="BC159" s="40" t="s">
        <v>348</v>
      </c>
      <c r="BD159" s="40" t="s">
        <v>348</v>
      </c>
      <c r="BE159" s="40" t="s">
        <v>348</v>
      </c>
      <c r="BF159" s="41" t="s">
        <v>348</v>
      </c>
      <c r="BG159" s="42" t="s">
        <v>348</v>
      </c>
      <c r="BH159" s="40" t="s">
        <v>348</v>
      </c>
      <c r="BI159" s="40" t="s">
        <v>348</v>
      </c>
      <c r="BJ159" s="40" t="s">
        <v>348</v>
      </c>
      <c r="BK159" s="40" t="s">
        <v>348</v>
      </c>
      <c r="BL159" s="40" t="s">
        <v>348</v>
      </c>
      <c r="BM159" s="40" t="s">
        <v>348</v>
      </c>
      <c r="BN159" s="40" t="s">
        <v>348</v>
      </c>
      <c r="BO159" s="40" t="s">
        <v>348</v>
      </c>
      <c r="BP159" s="41" t="s">
        <v>348</v>
      </c>
      <c r="BQ159" s="43" t="s">
        <v>348</v>
      </c>
      <c r="BR159" s="40" t="s">
        <v>348</v>
      </c>
      <c r="BS159" s="40" t="s">
        <v>348</v>
      </c>
      <c r="BT159" s="40" t="s">
        <v>348</v>
      </c>
      <c r="BU159" s="40" t="s">
        <v>348</v>
      </c>
      <c r="BV159" s="40" t="s">
        <v>348</v>
      </c>
      <c r="BW159" s="40" t="s">
        <v>348</v>
      </c>
      <c r="BX159" s="40" t="s">
        <v>348</v>
      </c>
      <c r="BY159" s="40" t="s">
        <v>348</v>
      </c>
      <c r="BZ159" s="41" t="s">
        <v>348</v>
      </c>
      <c r="CA159" s="42" t="s">
        <v>347</v>
      </c>
      <c r="CB159" s="40" t="s">
        <v>347</v>
      </c>
      <c r="CC159" s="40" t="s">
        <v>347</v>
      </c>
      <c r="CD159" s="40" t="s">
        <v>347</v>
      </c>
      <c r="CE159" s="40" t="s">
        <v>347</v>
      </c>
      <c r="CF159" s="40" t="s">
        <v>347</v>
      </c>
      <c r="CG159" s="40" t="s">
        <v>347</v>
      </c>
      <c r="CH159" s="40" t="s">
        <v>966</v>
      </c>
      <c r="CI159" s="40" t="s">
        <v>347</v>
      </c>
      <c r="CJ159" s="41" t="s">
        <v>347</v>
      </c>
      <c r="CK159" s="42" t="s">
        <v>348</v>
      </c>
      <c r="CL159" s="40" t="s">
        <v>348</v>
      </c>
      <c r="CM159" s="40" t="s">
        <v>348</v>
      </c>
      <c r="CN159" s="40" t="s">
        <v>348</v>
      </c>
      <c r="CO159" s="40" t="s">
        <v>348</v>
      </c>
      <c r="CP159" s="40" t="s">
        <v>348</v>
      </c>
      <c r="CQ159" s="40" t="s">
        <v>348</v>
      </c>
      <c r="CR159" s="40" t="s">
        <v>348</v>
      </c>
      <c r="CS159" s="40" t="s">
        <v>348</v>
      </c>
      <c r="CT159" s="44" t="s">
        <v>348</v>
      </c>
      <c r="CU159" s="32" t="s">
        <v>354</v>
      </c>
      <c r="CV159" s="47">
        <v>2</v>
      </c>
      <c r="CW159" s="47">
        <v>3</v>
      </c>
      <c r="CX159" s="47">
        <v>3</v>
      </c>
      <c r="CY159" s="55">
        <v>4</v>
      </c>
      <c r="CZ159" s="34" t="s">
        <v>354</v>
      </c>
      <c r="DA159" s="47">
        <f t="shared" si="95"/>
        <v>2</v>
      </c>
      <c r="DB159" s="47">
        <f t="shared" si="96"/>
        <v>6</v>
      </c>
      <c r="DC159" s="47">
        <f t="shared" si="97"/>
        <v>18</v>
      </c>
      <c r="DD159" s="179">
        <f t="shared" si="98"/>
        <v>72</v>
      </c>
      <c r="DE159" s="32">
        <v>100</v>
      </c>
      <c r="DF159" s="47">
        <v>150</v>
      </c>
      <c r="DG159" s="47">
        <v>300</v>
      </c>
      <c r="DH159" s="47">
        <v>500</v>
      </c>
      <c r="DI159" s="55">
        <v>1500</v>
      </c>
      <c r="DJ159" s="174">
        <v>1</v>
      </c>
      <c r="DK159" s="49">
        <f t="shared" si="99"/>
        <v>0.75</v>
      </c>
      <c r="DL159" s="49">
        <f t="shared" si="100"/>
        <v>0.5</v>
      </c>
      <c r="DM159" s="49">
        <f t="shared" si="101"/>
        <v>0.27777777777777779</v>
      </c>
      <c r="DN159" s="56">
        <f t="shared" si="102"/>
        <v>0.20833333333333331</v>
      </c>
      <c r="DO159" s="45" t="s">
        <v>718</v>
      </c>
      <c r="DP159" s="31"/>
      <c r="DQ159" s="46">
        <v>4</v>
      </c>
      <c r="DR159" s="32">
        <v>97</v>
      </c>
      <c r="DS159" s="47">
        <v>39</v>
      </c>
      <c r="DT159" s="47">
        <v>45</v>
      </c>
      <c r="DU159" s="47">
        <v>69</v>
      </c>
      <c r="DV159" s="47">
        <v>26</v>
      </c>
      <c r="DW159" s="47">
        <v>26</v>
      </c>
      <c r="DX159" s="47">
        <v>25</v>
      </c>
      <c r="DY159" s="47">
        <v>39</v>
      </c>
      <c r="DZ159" s="48">
        <f t="shared" si="103"/>
        <v>71</v>
      </c>
      <c r="EA159" s="32">
        <f>RANK(DR159,$DR$9:$DR$350,0)</f>
        <v>33</v>
      </c>
      <c r="EB159" s="47">
        <f>RANK(DS159,$DS$9:$DS$350,0)</f>
        <v>147</v>
      </c>
      <c r="EC159" s="47">
        <f>RANK(DT159,$DT$9:$DT$350,0)</f>
        <v>86</v>
      </c>
      <c r="ED159" s="47">
        <f>RANK(DU159,$DU$9:$DU$350,0)</f>
        <v>16</v>
      </c>
      <c r="EE159" s="47">
        <f>RANK(DV159,$DV$9:$DV$350,0)</f>
        <v>83</v>
      </c>
      <c r="EF159" s="47">
        <f>RANK(DW159,$DW$9:$DW$350,0)</f>
        <v>72</v>
      </c>
      <c r="EG159" s="47">
        <f>RANK(DX159,$DX$9:$DX$350,0)</f>
        <v>192</v>
      </c>
      <c r="EH159" s="47">
        <f>RANK(DY159,$DY$9:$DY$350,0)</f>
        <v>131</v>
      </c>
      <c r="EI159" s="48">
        <f>RANK(DZ159,$DZ$9:$DZ$350,0)</f>
        <v>105</v>
      </c>
      <c r="EJ159" s="32">
        <f>COUNTIFS($DR$9:$DR$350,"&gt;"&amp;DR159,$DO$9:$DO$350,DO159)+1</f>
        <v>13</v>
      </c>
      <c r="EK159" s="47">
        <f>COUNTIFS($DS$9:$DS$350,"&gt;"&amp;DS159,$DO$9:$DO$350,DO159)+1</f>
        <v>17</v>
      </c>
      <c r="EL159" s="47">
        <f>COUNTIFS($DT$9:$DT$350,"&gt;"&amp;DT159,$DO$9:$DO$350,DO159)+1</f>
        <v>24</v>
      </c>
      <c r="EM159" s="47">
        <f>COUNTIFS($DU$9:$DU$350,"&gt;"&amp;DU159,$DO$9:$DO$350,DO159)+1</f>
        <v>13</v>
      </c>
      <c r="EN159" s="47">
        <f>COUNTIFS($DV$9:$DV$350,"&gt;"&amp;DV159,$DO$9:$DO$350,DO159)+1</f>
        <v>10</v>
      </c>
      <c r="EO159" s="47">
        <f>COUNTIFS($DW$9:$DW$350,"&gt;"&amp;DW159,$DO$9:$DO$350,DO159)+1</f>
        <v>9</v>
      </c>
      <c r="EP159" s="47">
        <f>COUNTIFS($DX$9:$DX$350,"&gt;"&amp;DX159,$DO$9:$DO$350,DO159)+1</f>
        <v>17</v>
      </c>
      <c r="EQ159" s="47">
        <f>COUNTIFS($DY$9:$DY$350,"&gt;"&amp;DY159,$DO$9:$DO$350,DO159)+1</f>
        <v>10</v>
      </c>
      <c r="ER159" s="48">
        <f>COUNTIFS($DZ$9:$DZ$350,"&gt;"&amp;DZ159,$DO$9:$DO$350,DO159)+1</f>
        <v>23</v>
      </c>
      <c r="ES159" s="32">
        <f t="shared" si="104"/>
        <v>1.04</v>
      </c>
      <c r="ET159" s="47">
        <f t="shared" si="105"/>
        <v>0.42</v>
      </c>
      <c r="EU159" s="47">
        <f t="shared" si="106"/>
        <v>0.48</v>
      </c>
      <c r="EV159" s="47">
        <f t="shared" si="107"/>
        <v>0.74</v>
      </c>
      <c r="EW159" s="47">
        <f t="shared" si="108"/>
        <v>0.28000000000000003</v>
      </c>
      <c r="EX159" s="47">
        <f t="shared" si="109"/>
        <v>0.28000000000000003</v>
      </c>
      <c r="EY159" s="47">
        <f t="shared" si="110"/>
        <v>0.27</v>
      </c>
      <c r="EZ159" s="165">
        <f t="shared" si="111"/>
        <v>0.42</v>
      </c>
      <c r="FA159" s="213">
        <f t="shared" si="112"/>
        <v>0.76</v>
      </c>
      <c r="FB159" s="164">
        <f>ROUND(((ES159-AVERAGE(ES$9:ES$350))/STDEVP(ES$9:ES$350)*10+50),2)</f>
        <v>52.17</v>
      </c>
      <c r="FC159" s="165">
        <f>ROUND(((ET159-AVERAGE(ET$9:ET$350))/STDEVP(ET$9:ET$350)*10+50),2)</f>
        <v>41.47</v>
      </c>
      <c r="FD159" s="165">
        <f>ROUND(((EU159-AVERAGE(EU$9:EU$350))/STDEVP(EU$9:EU$350)*10+50),2)</f>
        <v>46.1</v>
      </c>
      <c r="FE159" s="165">
        <f>ROUND(((EV159-AVERAGE(EV$9:EV$350))/STDEVP(EV$9:EV$350)*10+50),2)</f>
        <v>61.78</v>
      </c>
      <c r="FF159" s="165">
        <f>ROUND(((EW159-AVERAGE(EW$9:EW$350))/STDEVP(EW$9:EW$350)*10+50),2)</f>
        <v>46.08</v>
      </c>
      <c r="FG159" s="165">
        <f>ROUND(((EX159-AVERAGE(EX$9:EX$350))/STDEVP(EX$9:EX$350)*10+50),2)</f>
        <v>47.41</v>
      </c>
      <c r="FH159" s="165">
        <f>ROUND(((EY159-AVERAGE(EY$9:EY$350))/STDEVP(EY$9:EY$350)*10+50),2)</f>
        <v>38.86</v>
      </c>
      <c r="FI159" s="165">
        <f>ROUND(((EZ159-AVERAGE(EZ$9:EZ$350))/STDEVP(EZ$9:EZ$350)*10+50),2)</f>
        <v>43.59</v>
      </c>
      <c r="FJ159" s="166">
        <f>ROUND(((FA159-AVERAGE(FA$9:FA$350))/STDEVP(FA$9:FA$350)*10+50),2)</f>
        <v>42.36</v>
      </c>
      <c r="FK159" s="32">
        <f>RANK(FB159,$FB$9:$FB$350,0)</f>
        <v>120</v>
      </c>
      <c r="FL159" s="47">
        <f>RANK(FC159,$FC$9:$FC$350,0)</f>
        <v>241</v>
      </c>
      <c r="FM159" s="47">
        <f>RANK(FD159,$FD$9:$FD$350,0)</f>
        <v>190</v>
      </c>
      <c r="FN159" s="47">
        <f>RANK(FE159,$FE$9:$FE$350,0)</f>
        <v>28</v>
      </c>
      <c r="FO159" s="47">
        <f>RANK(FF159,$FF$9:$FF$350,0)</f>
        <v>171</v>
      </c>
      <c r="FP159" s="47">
        <f>RANK(FG159,$FG$9:$FG$350,0)</f>
        <v>147</v>
      </c>
      <c r="FQ159" s="47">
        <f>RANK(FH159,$FH$9:$FH$350,0)</f>
        <v>270</v>
      </c>
      <c r="FR159" s="47">
        <f>RANK(FI159,$FI$9:$FI$350,0)</f>
        <v>230</v>
      </c>
      <c r="FS159" s="48">
        <f>RANK(FJ159,$FJ$9:$FJ$350,0)</f>
        <v>246</v>
      </c>
      <c r="FT159" s="164">
        <f>ROUND(AVERAGEIF($DO$9:$DO$347,$DO159,$ES$9:$ES$347),2)</f>
        <v>1.1599999999999999</v>
      </c>
      <c r="FU159" s="165">
        <f>ROUND(AVERAGEIF($DO$9:$DO$347,$DO159,$ET$9:$ET$347),2)</f>
        <v>0.45</v>
      </c>
      <c r="FV159" s="165">
        <f>ROUND(AVERAGEIF($DO$9:$DO$347,$DO159,$EU$9:$EU$347),2)</f>
        <v>0.66</v>
      </c>
      <c r="FW159" s="165">
        <f>ROUND(AVERAGEIF($DO$9:$DO$347,$DO159,$EV$9:$EV$347),2)</f>
        <v>0.73</v>
      </c>
      <c r="FX159" s="165">
        <f>ROUND(AVERAGEIF($DO$9:$DO$347,$DO159,$EW$9:$EW$347),2)</f>
        <v>0.26</v>
      </c>
      <c r="FY159" s="165">
        <f>ROUND(AVERAGEIF($DO$9:$DO$347,$DO159,$EX$9:$EX$347),2)</f>
        <v>0.2</v>
      </c>
      <c r="FZ159" s="165">
        <f>ROUND(AVERAGEIF($DO$9:$DO$347,$DO159,$EY$9:$EY$347),2)</f>
        <v>0.28000000000000003</v>
      </c>
      <c r="GA159" s="165">
        <f>ROUND(AVERAGEIF($DO$9:$DO$347,$DO159,$EZ$9:$EZ$347),2)</f>
        <v>0.23</v>
      </c>
      <c r="GB159" s="166">
        <f>ROUND(AVERAGEIF($DO$9:$DO$347,$DO159,$FA$9:$FA$347),2)</f>
        <v>0.92</v>
      </c>
      <c r="GC159" s="239">
        <f t="shared" si="113"/>
        <v>-0.11999999999999988</v>
      </c>
      <c r="GD159" s="243">
        <f t="shared" si="114"/>
        <v>-3.0000000000000027E-2</v>
      </c>
      <c r="GE159" s="243">
        <f t="shared" si="115"/>
        <v>-0.18000000000000005</v>
      </c>
      <c r="GF159" s="243">
        <f t="shared" si="116"/>
        <v>1.0000000000000009E-2</v>
      </c>
      <c r="GG159" s="243">
        <f t="shared" si="117"/>
        <v>2.0000000000000018E-2</v>
      </c>
      <c r="GH159" s="243">
        <f t="shared" si="118"/>
        <v>8.0000000000000016E-2</v>
      </c>
      <c r="GI159" s="243">
        <f t="shared" si="119"/>
        <v>-1.0000000000000009E-2</v>
      </c>
      <c r="GJ159" s="243">
        <f t="shared" si="120"/>
        <v>0.18999999999999997</v>
      </c>
      <c r="GK159" s="244">
        <f t="shared" si="121"/>
        <v>-0.16000000000000003</v>
      </c>
      <c r="GL159" s="238">
        <f>COUNTIFS($ES$9:$ES$350,"&gt;"&amp;ES159,$DO$9:$DO$350,$DO159)+1</f>
        <v>44</v>
      </c>
      <c r="GM159" s="240">
        <f>COUNTIFS($ET$9:$ET$350,"&gt;"&amp;ET159,$DO$9:$DO$350,$DO159)+1</f>
        <v>43</v>
      </c>
      <c r="GN159" s="240">
        <f>COUNTIFS($EU$9:$EU$350,"&gt;"&amp;EU159,$DO$9:$DO$350,$DO159)+1</f>
        <v>56</v>
      </c>
      <c r="GO159" s="240">
        <f>COUNTIFS($EV$9:$EV$350,"&gt;"&amp;EV159,$DO$9:$DO$350,$DO159)+1</f>
        <v>23</v>
      </c>
      <c r="GP159" s="240">
        <f>COUNTIFS($EW$9:$EW$350,"&gt;"&amp;EW159,$DO$9:$DO$350,$DO159)+1</f>
        <v>17</v>
      </c>
      <c r="GQ159" s="240">
        <f>COUNTIFS($EX$9:$EX$350,"&gt;"&amp;EX159,$DO$9:$DO$350,$DO159)+1</f>
        <v>11</v>
      </c>
      <c r="GR159" s="240">
        <f>COUNTIFS($EY$9:$EY$350,"&gt;"&amp;EY159,$DO$9:$DO$350,$DO159)+1</f>
        <v>25</v>
      </c>
      <c r="GS159" s="240">
        <f>COUNTIFS($EZ$9:$EZ$350,"&gt;"&amp;EZ159,$DO$9:$DO$350,$DO159)+1</f>
        <v>11</v>
      </c>
      <c r="GT159" s="241">
        <f>COUNTIFS($FA$9:$FA$350,"&gt;"&amp;FA159,$DO$9:$DO$350,$DO159)+1</f>
        <v>49</v>
      </c>
      <c r="GU159" s="167"/>
      <c r="GV159" s="49"/>
      <c r="GW159" s="49"/>
      <c r="GX159" s="49"/>
      <c r="GY159" s="49"/>
      <c r="GZ159" s="50"/>
      <c r="HA159" s="51"/>
      <c r="HB159" s="52"/>
      <c r="HC159" s="53"/>
      <c r="HD159" s="49"/>
      <c r="HE159" s="49"/>
      <c r="HF159" s="49"/>
      <c r="HG159" s="49"/>
      <c r="HH159" s="49"/>
      <c r="HI159" s="49"/>
      <c r="HJ159" s="144"/>
      <c r="HK159" s="51"/>
      <c r="HL159" s="49"/>
      <c r="HM159" s="49"/>
      <c r="HN159" s="49"/>
      <c r="HO159" s="49"/>
      <c r="HP159" s="49"/>
      <c r="HQ159" s="49"/>
      <c r="HR159" s="150"/>
      <c r="HS159" s="53"/>
      <c r="HT159" s="49"/>
      <c r="HU159" s="49"/>
      <c r="HV159" s="49"/>
      <c r="HW159" s="49"/>
      <c r="HX159" s="49"/>
      <c r="HY159" s="49"/>
      <c r="HZ159" s="144"/>
      <c r="IA159" s="51"/>
      <c r="IB159" s="49"/>
      <c r="IC159" s="49"/>
      <c r="ID159" s="49"/>
      <c r="IE159" s="49"/>
      <c r="IF159" s="49"/>
      <c r="IG159" s="49"/>
      <c r="IH159" s="49"/>
      <c r="II159" s="49"/>
      <c r="IJ159" s="49"/>
      <c r="IK159" s="49"/>
      <c r="IL159" s="49"/>
      <c r="IM159" s="150"/>
      <c r="IN159" s="51"/>
      <c r="IO159" s="49"/>
      <c r="IP159" s="49"/>
      <c r="IQ159" s="49"/>
      <c r="IR159" s="150"/>
      <c r="IS159" s="53"/>
      <c r="IT159" s="49"/>
      <c r="IU159" s="49"/>
      <c r="IV159" s="49"/>
      <c r="IW159" s="49"/>
      <c r="IX159" s="156"/>
      <c r="IY159" s="49"/>
      <c r="IZ159" s="49"/>
      <c r="JA159" s="49"/>
      <c r="JB159" s="49"/>
      <c r="JC159" s="49"/>
      <c r="JD159" s="49"/>
      <c r="JE159" s="49"/>
      <c r="JF159" s="49"/>
      <c r="JG159" s="156"/>
      <c r="JH159" s="49"/>
      <c r="JI159" s="49"/>
      <c r="JJ159" s="49"/>
      <c r="JK159" s="49"/>
      <c r="JL159" s="49"/>
      <c r="JM159" s="49"/>
      <c r="JN159" s="144"/>
      <c r="JO159" s="54"/>
      <c r="JP159" s="55"/>
      <c r="JQ159" s="51"/>
      <c r="JR159" s="49"/>
      <c r="JS159" s="47"/>
      <c r="JT159" s="47"/>
      <c r="JU159" s="47"/>
      <c r="JV159" s="245"/>
      <c r="JW159" s="53"/>
      <c r="JX159" s="49"/>
      <c r="JY159" s="49"/>
      <c r="JZ159" s="49"/>
      <c r="KA159" s="144"/>
      <c r="KB159" s="51"/>
      <c r="KC159" s="49"/>
      <c r="KD159" s="49"/>
      <c r="KE159" s="49"/>
      <c r="KF159" s="49"/>
      <c r="KG159" s="49"/>
      <c r="KH159" s="49"/>
      <c r="KI159" s="49"/>
      <c r="KJ159" s="150"/>
      <c r="KK159" s="53"/>
      <c r="KL159" s="49"/>
      <c r="KM159" s="49"/>
      <c r="KN159" s="49"/>
      <c r="KO159" s="49"/>
      <c r="KP159" s="49"/>
      <c r="KQ159" s="49"/>
      <c r="KR159" s="49"/>
      <c r="KS159" s="49"/>
      <c r="KT159" s="49"/>
      <c r="KU159" s="49"/>
      <c r="KV159" s="49"/>
      <c r="KW159" s="156"/>
      <c r="KX159" s="156"/>
      <c r="KY159" s="156"/>
      <c r="KZ159" s="49"/>
      <c r="LA159" s="49"/>
      <c r="LB159" s="49"/>
      <c r="LC159" s="49"/>
      <c r="LD159" s="49"/>
      <c r="LE159" s="156"/>
      <c r="LF159" s="49"/>
      <c r="LG159" s="49"/>
      <c r="LH159" s="49"/>
      <c r="LI159" s="49"/>
      <c r="LJ159" s="49"/>
      <c r="LK159" s="49"/>
      <c r="LL159" s="49"/>
      <c r="LM159" s="49"/>
      <c r="LN159" s="156"/>
      <c r="LO159" s="49">
        <v>0.05</v>
      </c>
      <c r="LP159" s="49"/>
      <c r="LQ159" s="49"/>
      <c r="LR159" s="49"/>
      <c r="LS159" s="49"/>
      <c r="LT159" s="49"/>
      <c r="LU159" s="56"/>
      <c r="LV159" s="35" t="s">
        <v>611</v>
      </c>
      <c r="LW159" s="36" t="s">
        <v>613</v>
      </c>
      <c r="LX159" s="203" t="s">
        <v>609</v>
      </c>
      <c r="LY159" s="204" t="s">
        <v>609</v>
      </c>
      <c r="LZ159" s="193"/>
      <c r="MA159" s="5" t="s">
        <v>1</v>
      </c>
    </row>
    <row r="160" spans="1:339" ht="17.25" customHeight="1" x14ac:dyDescent="0.15">
      <c r="A160" s="181">
        <v>152</v>
      </c>
      <c r="B160" s="242" t="s">
        <v>613</v>
      </c>
      <c r="C160" s="37"/>
      <c r="D160" s="37"/>
      <c r="E160" s="38" t="s">
        <v>345</v>
      </c>
      <c r="F160" s="36">
        <v>81</v>
      </c>
      <c r="G160" s="36" t="s">
        <v>380</v>
      </c>
      <c r="H160" s="36"/>
      <c r="I160" s="39" t="s">
        <v>348</v>
      </c>
      <c r="J160" s="40" t="s">
        <v>348</v>
      </c>
      <c r="K160" s="40" t="s">
        <v>348</v>
      </c>
      <c r="L160" s="40" t="s">
        <v>348</v>
      </c>
      <c r="M160" s="40" t="s">
        <v>348</v>
      </c>
      <c r="N160" s="40" t="s">
        <v>348</v>
      </c>
      <c r="O160" s="40" t="s">
        <v>348</v>
      </c>
      <c r="P160" s="40" t="s">
        <v>348</v>
      </c>
      <c r="Q160" s="40" t="s">
        <v>348</v>
      </c>
      <c r="R160" s="41" t="s">
        <v>348</v>
      </c>
      <c r="S160" s="42" t="s">
        <v>348</v>
      </c>
      <c r="T160" s="40" t="s">
        <v>348</v>
      </c>
      <c r="U160" s="40" t="s">
        <v>348</v>
      </c>
      <c r="V160" s="40" t="s">
        <v>348</v>
      </c>
      <c r="W160" s="40" t="s">
        <v>348</v>
      </c>
      <c r="X160" s="40" t="s">
        <v>348</v>
      </c>
      <c r="Y160" s="40" t="s">
        <v>348</v>
      </c>
      <c r="Z160" s="40" t="s">
        <v>348</v>
      </c>
      <c r="AA160" s="40" t="s">
        <v>348</v>
      </c>
      <c r="AB160" s="41" t="s">
        <v>348</v>
      </c>
      <c r="AC160" s="42" t="s">
        <v>348</v>
      </c>
      <c r="AD160" s="40" t="s">
        <v>348</v>
      </c>
      <c r="AE160" s="40" t="s">
        <v>348</v>
      </c>
      <c r="AF160" s="40" t="s">
        <v>348</v>
      </c>
      <c r="AG160" s="40" t="s">
        <v>348</v>
      </c>
      <c r="AH160" s="40" t="s">
        <v>348</v>
      </c>
      <c r="AI160" s="40" t="s">
        <v>348</v>
      </c>
      <c r="AJ160" s="40" t="s">
        <v>348</v>
      </c>
      <c r="AK160" s="40" t="s">
        <v>348</v>
      </c>
      <c r="AL160" s="41" t="s">
        <v>348</v>
      </c>
      <c r="AM160" s="42" t="s">
        <v>348</v>
      </c>
      <c r="AN160" s="40" t="s">
        <v>348</v>
      </c>
      <c r="AO160" s="40" t="s">
        <v>348</v>
      </c>
      <c r="AP160" s="40" t="s">
        <v>348</v>
      </c>
      <c r="AQ160" s="40" t="s">
        <v>348</v>
      </c>
      <c r="AR160" s="40" t="s">
        <v>348</v>
      </c>
      <c r="AS160" s="40" t="s">
        <v>348</v>
      </c>
      <c r="AT160" s="40" t="s">
        <v>348</v>
      </c>
      <c r="AU160" s="40" t="s">
        <v>348</v>
      </c>
      <c r="AV160" s="41" t="s">
        <v>348</v>
      </c>
      <c r="AW160" s="42" t="s">
        <v>348</v>
      </c>
      <c r="AX160" s="40" t="s">
        <v>348</v>
      </c>
      <c r="AY160" s="40" t="s">
        <v>348</v>
      </c>
      <c r="AZ160" s="40" t="s">
        <v>348</v>
      </c>
      <c r="BA160" s="40" t="s">
        <v>348</v>
      </c>
      <c r="BB160" s="40" t="s">
        <v>348</v>
      </c>
      <c r="BC160" s="40" t="s">
        <v>348</v>
      </c>
      <c r="BD160" s="40" t="s">
        <v>348</v>
      </c>
      <c r="BE160" s="40" t="s">
        <v>348</v>
      </c>
      <c r="BF160" s="41" t="s">
        <v>348</v>
      </c>
      <c r="BG160" s="42" t="s">
        <v>348</v>
      </c>
      <c r="BH160" s="40" t="s">
        <v>348</v>
      </c>
      <c r="BI160" s="40" t="s">
        <v>348</v>
      </c>
      <c r="BJ160" s="40" t="s">
        <v>348</v>
      </c>
      <c r="BK160" s="40" t="s">
        <v>347</v>
      </c>
      <c r="BL160" s="40" t="s">
        <v>347</v>
      </c>
      <c r="BM160" s="40" t="s">
        <v>347</v>
      </c>
      <c r="BN160" s="40" t="s">
        <v>347</v>
      </c>
      <c r="BO160" s="40" t="s">
        <v>347</v>
      </c>
      <c r="BP160" s="41" t="s">
        <v>347</v>
      </c>
      <c r="BQ160" s="43" t="s">
        <v>347</v>
      </c>
      <c r="BR160" s="40" t="s">
        <v>347</v>
      </c>
      <c r="BS160" s="40" t="s">
        <v>347</v>
      </c>
      <c r="BT160" s="40" t="s">
        <v>347</v>
      </c>
      <c r="BU160" s="40" t="s">
        <v>348</v>
      </c>
      <c r="BV160" s="40" t="s">
        <v>348</v>
      </c>
      <c r="BW160" s="40" t="s">
        <v>348</v>
      </c>
      <c r="BX160" s="40" t="s">
        <v>348</v>
      </c>
      <c r="BY160" s="40" t="s">
        <v>348</v>
      </c>
      <c r="BZ160" s="41" t="s">
        <v>348</v>
      </c>
      <c r="CA160" s="42" t="s">
        <v>348</v>
      </c>
      <c r="CB160" s="40" t="s">
        <v>348</v>
      </c>
      <c r="CC160" s="40" t="s">
        <v>348</v>
      </c>
      <c r="CD160" s="40" t="s">
        <v>348</v>
      </c>
      <c r="CE160" s="40" t="s">
        <v>348</v>
      </c>
      <c r="CF160" s="40" t="s">
        <v>348</v>
      </c>
      <c r="CG160" s="40" t="s">
        <v>348</v>
      </c>
      <c r="CH160" s="40" t="s">
        <v>348</v>
      </c>
      <c r="CI160" s="40" t="s">
        <v>348</v>
      </c>
      <c r="CJ160" s="41" t="s">
        <v>348</v>
      </c>
      <c r="CK160" s="42" t="s">
        <v>348</v>
      </c>
      <c r="CL160" s="40" t="s">
        <v>348</v>
      </c>
      <c r="CM160" s="40" t="s">
        <v>348</v>
      </c>
      <c r="CN160" s="40" t="s">
        <v>348</v>
      </c>
      <c r="CO160" s="40" t="s">
        <v>348</v>
      </c>
      <c r="CP160" s="40" t="s">
        <v>348</v>
      </c>
      <c r="CQ160" s="40" t="s">
        <v>348</v>
      </c>
      <c r="CR160" s="40" t="s">
        <v>348</v>
      </c>
      <c r="CS160" s="40" t="s">
        <v>348</v>
      </c>
      <c r="CT160" s="44" t="s">
        <v>348</v>
      </c>
      <c r="CU160" s="32" t="s">
        <v>354</v>
      </c>
      <c r="CV160" s="47">
        <v>2</v>
      </c>
      <c r="CW160" s="47">
        <v>3</v>
      </c>
      <c r="CX160" s="47">
        <v>3</v>
      </c>
      <c r="CY160" s="55">
        <v>4</v>
      </c>
      <c r="CZ160" s="34" t="s">
        <v>354</v>
      </c>
      <c r="DA160" s="47">
        <f t="shared" si="95"/>
        <v>2</v>
      </c>
      <c r="DB160" s="47">
        <f t="shared" si="96"/>
        <v>6</v>
      </c>
      <c r="DC160" s="47">
        <f t="shared" si="97"/>
        <v>18</v>
      </c>
      <c r="DD160" s="179">
        <f t="shared" si="98"/>
        <v>72</v>
      </c>
      <c r="DE160" s="32">
        <v>600</v>
      </c>
      <c r="DF160" s="47">
        <v>900</v>
      </c>
      <c r="DG160" s="47">
        <v>1800</v>
      </c>
      <c r="DH160" s="47">
        <v>3000</v>
      </c>
      <c r="DI160" s="55">
        <v>9000</v>
      </c>
      <c r="DJ160" s="174">
        <v>1</v>
      </c>
      <c r="DK160" s="49">
        <f t="shared" si="99"/>
        <v>0.75</v>
      </c>
      <c r="DL160" s="49">
        <f t="shared" si="100"/>
        <v>0.5</v>
      </c>
      <c r="DM160" s="49">
        <f t="shared" si="101"/>
        <v>0.27777777777777773</v>
      </c>
      <c r="DN160" s="56">
        <f t="shared" si="102"/>
        <v>0.20833333333333334</v>
      </c>
      <c r="DO160" s="45" t="s">
        <v>357</v>
      </c>
      <c r="DP160" s="31"/>
      <c r="DQ160" s="46">
        <v>4</v>
      </c>
      <c r="DR160" s="32">
        <v>78</v>
      </c>
      <c r="DS160" s="47">
        <v>33</v>
      </c>
      <c r="DT160" s="47">
        <v>72</v>
      </c>
      <c r="DU160" s="47">
        <v>44</v>
      </c>
      <c r="DV160" s="47">
        <v>18</v>
      </c>
      <c r="DW160" s="47">
        <v>18</v>
      </c>
      <c r="DX160" s="47">
        <v>67</v>
      </c>
      <c r="DY160" s="47">
        <v>59</v>
      </c>
      <c r="DZ160" s="48">
        <f t="shared" si="103"/>
        <v>90</v>
      </c>
      <c r="EA160" s="32">
        <f>RANK(DR160,$DR$9:$DR$350,0)</f>
        <v>75</v>
      </c>
      <c r="EB160" s="47">
        <f>RANK(DS160,$DS$9:$DS$350,0)</f>
        <v>176</v>
      </c>
      <c r="EC160" s="47">
        <f>RANK(DT160,$DT$9:$DT$350,0)</f>
        <v>29</v>
      </c>
      <c r="ED160" s="47">
        <f>RANK(DU160,$DU$9:$DU$350,0)</f>
        <v>65</v>
      </c>
      <c r="EE160" s="47">
        <f>RANK(DV160,$DV$9:$DV$350,0)</f>
        <v>138</v>
      </c>
      <c r="EF160" s="47">
        <f>RANK(DW160,$DW$9:$DW$350,0)</f>
        <v>129</v>
      </c>
      <c r="EG160" s="47">
        <f>RANK(DX160,$DX$9:$DX$350,0)</f>
        <v>39</v>
      </c>
      <c r="EH160" s="47">
        <f>RANK(DY160,$DY$9:$DY$350,0)</f>
        <v>62</v>
      </c>
      <c r="EI160" s="48">
        <f>RANK(DZ160,$DZ$9:$DZ$350,0)</f>
        <v>44</v>
      </c>
      <c r="EJ160" s="32">
        <f>COUNTIFS($DR$9:$DR$350,"&gt;"&amp;DR160,$DO$9:$DO$350,DO160)+1</f>
        <v>17</v>
      </c>
      <c r="EK160" s="47">
        <f>COUNTIFS($DS$9:$DS$350,"&gt;"&amp;DS160,$DO$9:$DO$350,DO160)+1</f>
        <v>14</v>
      </c>
      <c r="EL160" s="47">
        <f>COUNTIFS($DT$9:$DT$350,"&gt;"&amp;DT160,$DO$9:$DO$350,DO160)+1</f>
        <v>15</v>
      </c>
      <c r="EM160" s="47">
        <f>COUNTIFS($DU$9:$DU$350,"&gt;"&amp;DU160,$DO$9:$DO$350,DO160)+1</f>
        <v>9</v>
      </c>
      <c r="EN160" s="47">
        <f>COUNTIFS($DV$9:$DV$350,"&gt;"&amp;DV160,$DO$9:$DO$350,DO160)+1</f>
        <v>2</v>
      </c>
      <c r="EO160" s="47">
        <f>COUNTIFS($DW$9:$DW$350,"&gt;"&amp;DW160,$DO$9:$DO$350,DO160)+1</f>
        <v>2</v>
      </c>
      <c r="EP160" s="47">
        <f>COUNTIFS($DX$9:$DX$350,"&gt;"&amp;DX160,$DO$9:$DO$350,DO160)+1</f>
        <v>10</v>
      </c>
      <c r="EQ160" s="47">
        <f>COUNTIFS($DY$9:$DY$350,"&gt;"&amp;DY160,$DO$9:$DO$350,DO160)+1</f>
        <v>22</v>
      </c>
      <c r="ER160" s="48">
        <f>COUNTIFS($DZ$9:$DZ$350,"&gt;"&amp;DZ160,$DO$9:$DO$350,DO160)+1</f>
        <v>10</v>
      </c>
      <c r="ES160" s="164">
        <f t="shared" si="104"/>
        <v>0.96</v>
      </c>
      <c r="ET160" s="165">
        <f t="shared" si="105"/>
        <v>0.41</v>
      </c>
      <c r="EU160" s="165">
        <f t="shared" si="106"/>
        <v>0.89</v>
      </c>
      <c r="EV160" s="165">
        <f t="shared" si="107"/>
        <v>0.54</v>
      </c>
      <c r="EW160" s="165">
        <f t="shared" si="108"/>
        <v>0.22</v>
      </c>
      <c r="EX160" s="165">
        <f t="shared" si="109"/>
        <v>0.22</v>
      </c>
      <c r="EY160" s="165">
        <f t="shared" si="110"/>
        <v>0.83</v>
      </c>
      <c r="EZ160" s="165">
        <f t="shared" si="111"/>
        <v>0.73</v>
      </c>
      <c r="FA160" s="213">
        <f t="shared" si="112"/>
        <v>1.1100000000000001</v>
      </c>
      <c r="FB160" s="164">
        <f>ROUND(((ES160-AVERAGE(ES$9:ES$350))/STDEVP(ES$9:ES$350)*10+50),2)</f>
        <v>49.21</v>
      </c>
      <c r="FC160" s="165">
        <f>ROUND(((ET160-AVERAGE(ET$9:ET$350))/STDEVP(ET$9:ET$350)*10+50),2)</f>
        <v>41.2</v>
      </c>
      <c r="FD160" s="165">
        <f>ROUND(((EU160-AVERAGE(EU$9:EU$350))/STDEVP(EU$9:EU$350)*10+50),2)</f>
        <v>62.1</v>
      </c>
      <c r="FE160" s="165">
        <f>ROUND(((EV160-AVERAGE(EV$9:EV$350))/STDEVP(EV$9:EV$350)*10+50),2)</f>
        <v>51.6</v>
      </c>
      <c r="FF160" s="165">
        <f>ROUND(((EW160-AVERAGE(EW$9:EW$350))/STDEVP(EW$9:EW$350)*10+50),2)</f>
        <v>44.04</v>
      </c>
      <c r="FG160" s="165">
        <f>ROUND(((EX160-AVERAGE(EX$9:EX$350))/STDEVP(EX$9:EX$350)*10+50),2)</f>
        <v>45.29</v>
      </c>
      <c r="FH160" s="165">
        <f>ROUND(((EY160-AVERAGE(EY$9:EY$350))/STDEVP(EY$9:EY$350)*10+50),2)</f>
        <v>55.7</v>
      </c>
      <c r="FI160" s="165">
        <f>ROUND(((EZ160-AVERAGE(EZ$9:EZ$350))/STDEVP(EZ$9:EZ$350)*10+50),2)</f>
        <v>52.88</v>
      </c>
      <c r="FJ160" s="166">
        <f>ROUND(((FA160-AVERAGE(FA$9:FA$350))/STDEVP(FA$9:FA$350)*10+50),2)</f>
        <v>54.8</v>
      </c>
      <c r="FK160" s="32">
        <f>RANK(FB160,$FB$9:$FB$350,0)</f>
        <v>150</v>
      </c>
      <c r="FL160" s="47">
        <f>RANK(FC160,$FC$9:$FC$350,0)</f>
        <v>247</v>
      </c>
      <c r="FM160" s="47">
        <f>RANK(FD160,$FD$9:$FD$350,0)</f>
        <v>42</v>
      </c>
      <c r="FN160" s="47">
        <f>RANK(FE160,$FE$9:$FE$350,0)</f>
        <v>111</v>
      </c>
      <c r="FO160" s="47">
        <f>RANK(FF160,$FF$9:$FF$350,0)</f>
        <v>228</v>
      </c>
      <c r="FP160" s="47">
        <f>RANK(FG160,$FG$9:$FG$350,0)</f>
        <v>191</v>
      </c>
      <c r="FQ160" s="47">
        <f>RANK(FH160,$FH$9:$FH$350,0)</f>
        <v>87</v>
      </c>
      <c r="FR160" s="47">
        <f>RANK(FI160,$FI$9:$FI$350,0)</f>
        <v>115</v>
      </c>
      <c r="FS160" s="48">
        <f>RANK(FJ160,$FJ$9:$FJ$350,0)</f>
        <v>81</v>
      </c>
      <c r="FT160" s="164">
        <f>ROUND(AVERAGEIF($DO$9:$DO$347,$DO160,$ES$9:$ES$347),2)</f>
        <v>0.97</v>
      </c>
      <c r="FU160" s="165">
        <f>ROUND(AVERAGEIF($DO$9:$DO$347,$DO160,$ET$9:$ET$347),2)</f>
        <v>0.37</v>
      </c>
      <c r="FV160" s="165">
        <f>ROUND(AVERAGEIF($DO$9:$DO$347,$DO160,$EU$9:$EU$347),2)</f>
        <v>0.82</v>
      </c>
      <c r="FW160" s="165">
        <f>ROUND(AVERAGEIF($DO$9:$DO$347,$DO160,$EV$9:$EV$347),2)</f>
        <v>0.42</v>
      </c>
      <c r="FX160" s="165">
        <f>ROUND(AVERAGEIF($DO$9:$DO$347,$DO160,$EW$9:$EW$347),2)</f>
        <v>0.16</v>
      </c>
      <c r="FY160" s="165">
        <f>ROUND(AVERAGEIF($DO$9:$DO$347,$DO160,$EX$9:$EX$347),2)</f>
        <v>0.15</v>
      </c>
      <c r="FZ160" s="165">
        <f>ROUND(AVERAGEIF($DO$9:$DO$347,$DO160,$EY$9:$EY$347),2)</f>
        <v>0.78</v>
      </c>
      <c r="GA160" s="165">
        <f>ROUND(AVERAGEIF($DO$9:$DO$347,$DO160,$EZ$9:$EZ$347),2)</f>
        <v>0.92</v>
      </c>
      <c r="GB160" s="166">
        <f>ROUND(AVERAGEIF($DO$9:$DO$347,$DO160,$FA$9:$FA$347),2)</f>
        <v>0.98</v>
      </c>
      <c r="GC160" s="239">
        <f t="shared" si="113"/>
        <v>-1.0000000000000009E-2</v>
      </c>
      <c r="GD160" s="243">
        <f t="shared" si="114"/>
        <v>3.999999999999998E-2</v>
      </c>
      <c r="GE160" s="243">
        <f t="shared" si="115"/>
        <v>7.0000000000000062E-2</v>
      </c>
      <c r="GF160" s="243">
        <f t="shared" si="116"/>
        <v>0.12000000000000005</v>
      </c>
      <c r="GG160" s="243">
        <f t="shared" si="117"/>
        <v>0.06</v>
      </c>
      <c r="GH160" s="243">
        <f t="shared" si="118"/>
        <v>7.0000000000000007E-2</v>
      </c>
      <c r="GI160" s="243">
        <f t="shared" si="119"/>
        <v>4.9999999999999933E-2</v>
      </c>
      <c r="GJ160" s="243">
        <f t="shared" si="120"/>
        <v>-0.19000000000000006</v>
      </c>
      <c r="GK160" s="244">
        <f t="shared" si="121"/>
        <v>0.13000000000000012</v>
      </c>
      <c r="GL160" s="238">
        <f>COUNTIFS($ES$9:$ES$350,"&gt;"&amp;ES160,$DO$9:$DO$350,$DO160)+1</f>
        <v>26</v>
      </c>
      <c r="GM160" s="240">
        <f>COUNTIFS($ET$9:$ET$350,"&gt;"&amp;ET160,$DO$9:$DO$350,$DO160)+1</f>
        <v>16</v>
      </c>
      <c r="GN160" s="240">
        <f>COUNTIFS($EU$9:$EU$350,"&gt;"&amp;EU160,$DO$9:$DO$350,$DO160)+1</f>
        <v>16</v>
      </c>
      <c r="GO160" s="240">
        <f>COUNTIFS($EV$9:$EV$350,"&gt;"&amp;EV160,$DO$9:$DO$350,$DO160)+1</f>
        <v>7</v>
      </c>
      <c r="GP160" s="240">
        <f>COUNTIFS($EW$9:$EW$350,"&gt;"&amp;EW160,$DO$9:$DO$350,$DO160)+1</f>
        <v>5</v>
      </c>
      <c r="GQ160" s="240">
        <f>COUNTIFS($EX$9:$EX$350,"&gt;"&amp;EX160,$DO$9:$DO$350,$DO160)+1</f>
        <v>5</v>
      </c>
      <c r="GR160" s="240">
        <f>COUNTIFS($EY$9:$EY$350,"&gt;"&amp;EY160,$DO$9:$DO$350,$DO160)+1</f>
        <v>21</v>
      </c>
      <c r="GS160" s="240">
        <f>COUNTIFS($EZ$9:$EZ$350,"&gt;"&amp;EZ160,$DO$9:$DO$350,$DO160)+1</f>
        <v>42</v>
      </c>
      <c r="GT160" s="241">
        <f>COUNTIFS($FA$9:$FA$350,"&gt;"&amp;FA160,$DO$9:$DO$350,$DO160)+1</f>
        <v>14</v>
      </c>
      <c r="GU160" s="167"/>
      <c r="GV160" s="49"/>
      <c r="GW160" s="49">
        <v>7.0000000000000007E-2</v>
      </c>
      <c r="GX160" s="49"/>
      <c r="GY160" s="49"/>
      <c r="GZ160" s="50"/>
      <c r="HA160" s="51"/>
      <c r="HB160" s="52"/>
      <c r="HC160" s="53"/>
      <c r="HD160" s="49"/>
      <c r="HE160" s="49"/>
      <c r="HF160" s="49"/>
      <c r="HG160" s="49"/>
      <c r="HH160" s="49"/>
      <c r="HI160" s="49"/>
      <c r="HJ160" s="144"/>
      <c r="HK160" s="51"/>
      <c r="HL160" s="49"/>
      <c r="HM160" s="49"/>
      <c r="HN160" s="49"/>
      <c r="HO160" s="49"/>
      <c r="HP160" s="49">
        <v>7.0000000000000007E-2</v>
      </c>
      <c r="HQ160" s="49"/>
      <c r="HR160" s="150"/>
      <c r="HS160" s="53"/>
      <c r="HT160" s="49"/>
      <c r="HU160" s="49"/>
      <c r="HV160" s="49"/>
      <c r="HW160" s="49"/>
      <c r="HX160" s="49"/>
      <c r="HY160" s="49"/>
      <c r="HZ160" s="144"/>
      <c r="IA160" s="51"/>
      <c r="IB160" s="49"/>
      <c r="IC160" s="49"/>
      <c r="ID160" s="49"/>
      <c r="IE160" s="49"/>
      <c r="IF160" s="49"/>
      <c r="IG160" s="49"/>
      <c r="IH160" s="49"/>
      <c r="II160" s="49"/>
      <c r="IJ160" s="49"/>
      <c r="IK160" s="49"/>
      <c r="IL160" s="49"/>
      <c r="IM160" s="150"/>
      <c r="IN160" s="51"/>
      <c r="IO160" s="49"/>
      <c r="IP160" s="49"/>
      <c r="IQ160" s="49"/>
      <c r="IR160" s="150"/>
      <c r="IS160" s="53"/>
      <c r="IT160" s="49"/>
      <c r="IU160" s="49"/>
      <c r="IV160" s="49"/>
      <c r="IW160" s="49"/>
      <c r="IX160" s="156"/>
      <c r="IY160" s="49"/>
      <c r="IZ160" s="49"/>
      <c r="JA160" s="49"/>
      <c r="JB160" s="49"/>
      <c r="JC160" s="49"/>
      <c r="JD160" s="49"/>
      <c r="JE160" s="49"/>
      <c r="JF160" s="49"/>
      <c r="JG160" s="156"/>
      <c r="JH160" s="49"/>
      <c r="JI160" s="49"/>
      <c r="JJ160" s="49"/>
      <c r="JK160" s="49"/>
      <c r="JL160" s="49"/>
      <c r="JM160" s="49"/>
      <c r="JN160" s="144"/>
      <c r="JO160" s="54"/>
      <c r="JP160" s="55"/>
      <c r="JQ160" s="51"/>
      <c r="JR160" s="49"/>
      <c r="JS160" s="47"/>
      <c r="JT160" s="47"/>
      <c r="JU160" s="47"/>
      <c r="JV160" s="245"/>
      <c r="JW160" s="53"/>
      <c r="JX160" s="49"/>
      <c r="JY160" s="49"/>
      <c r="JZ160" s="49"/>
      <c r="KA160" s="144"/>
      <c r="KB160" s="51"/>
      <c r="KC160" s="49"/>
      <c r="KD160" s="49"/>
      <c r="KE160" s="49"/>
      <c r="KF160" s="49">
        <v>7.0000000000000007E-2</v>
      </c>
      <c r="KG160" s="49"/>
      <c r="KH160" s="49"/>
      <c r="KI160" s="49"/>
      <c r="KJ160" s="150"/>
      <c r="KK160" s="53"/>
      <c r="KL160" s="49"/>
      <c r="KM160" s="49"/>
      <c r="KN160" s="49"/>
      <c r="KO160" s="49"/>
      <c r="KP160" s="49"/>
      <c r="KQ160" s="49"/>
      <c r="KR160" s="49"/>
      <c r="KS160" s="49"/>
      <c r="KT160" s="49"/>
      <c r="KU160" s="49"/>
      <c r="KV160" s="49"/>
      <c r="KW160" s="156"/>
      <c r="KX160" s="156"/>
      <c r="KY160" s="156"/>
      <c r="KZ160" s="49"/>
      <c r="LA160" s="49"/>
      <c r="LB160" s="49">
        <v>7.0000000000000007E-2</v>
      </c>
      <c r="LC160" s="49"/>
      <c r="LD160" s="49"/>
      <c r="LE160" s="156"/>
      <c r="LF160" s="49"/>
      <c r="LG160" s="49"/>
      <c r="LH160" s="49"/>
      <c r="LI160" s="49"/>
      <c r="LJ160" s="49"/>
      <c r="LK160" s="49"/>
      <c r="LL160" s="49"/>
      <c r="LM160" s="49"/>
      <c r="LN160" s="156"/>
      <c r="LO160" s="49"/>
      <c r="LP160" s="49"/>
      <c r="LQ160" s="49"/>
      <c r="LR160" s="49"/>
      <c r="LS160" s="49"/>
      <c r="LT160" s="49"/>
      <c r="LU160" s="56"/>
      <c r="LV160" s="35" t="s">
        <v>612</v>
      </c>
      <c r="LW160" s="36" t="s">
        <v>614</v>
      </c>
      <c r="LX160" s="203"/>
      <c r="LY160" s="204" t="s">
        <v>867</v>
      </c>
      <c r="LZ160" s="193"/>
      <c r="MA160" s="5" t="s">
        <v>1</v>
      </c>
    </row>
    <row r="161" spans="1:339" ht="17.25" customHeight="1" x14ac:dyDescent="0.15">
      <c r="A161" s="181">
        <v>153</v>
      </c>
      <c r="B161" s="242" t="s">
        <v>614</v>
      </c>
      <c r="C161" s="37"/>
      <c r="D161" s="37"/>
      <c r="E161" s="38" t="s">
        <v>716</v>
      </c>
      <c r="F161" s="36">
        <v>99</v>
      </c>
      <c r="G161" s="36" t="s">
        <v>609</v>
      </c>
      <c r="H161" s="36" t="s">
        <v>1052</v>
      </c>
      <c r="I161" s="39" t="s">
        <v>348</v>
      </c>
      <c r="J161" s="40" t="s">
        <v>348</v>
      </c>
      <c r="K161" s="40" t="s">
        <v>348</v>
      </c>
      <c r="L161" s="40" t="s">
        <v>348</v>
      </c>
      <c r="M161" s="40" t="s">
        <v>348</v>
      </c>
      <c r="N161" s="40" t="s">
        <v>348</v>
      </c>
      <c r="O161" s="40" t="s">
        <v>348</v>
      </c>
      <c r="P161" s="40" t="s">
        <v>348</v>
      </c>
      <c r="Q161" s="40" t="s">
        <v>348</v>
      </c>
      <c r="R161" s="41" t="s">
        <v>348</v>
      </c>
      <c r="S161" s="42" t="s">
        <v>348</v>
      </c>
      <c r="T161" s="40" t="s">
        <v>348</v>
      </c>
      <c r="U161" s="40" t="s">
        <v>348</v>
      </c>
      <c r="V161" s="40" t="s">
        <v>348</v>
      </c>
      <c r="W161" s="40" t="s">
        <v>348</v>
      </c>
      <c r="X161" s="40" t="s">
        <v>348</v>
      </c>
      <c r="Y161" s="40" t="s">
        <v>348</v>
      </c>
      <c r="Z161" s="40" t="s">
        <v>348</v>
      </c>
      <c r="AA161" s="40" t="s">
        <v>348</v>
      </c>
      <c r="AB161" s="41" t="s">
        <v>348</v>
      </c>
      <c r="AC161" s="42" t="s">
        <v>348</v>
      </c>
      <c r="AD161" s="40" t="s">
        <v>348</v>
      </c>
      <c r="AE161" s="40" t="s">
        <v>348</v>
      </c>
      <c r="AF161" s="40" t="s">
        <v>348</v>
      </c>
      <c r="AG161" s="40" t="s">
        <v>348</v>
      </c>
      <c r="AH161" s="40" t="s">
        <v>348</v>
      </c>
      <c r="AI161" s="40" t="s">
        <v>348</v>
      </c>
      <c r="AJ161" s="40" t="s">
        <v>348</v>
      </c>
      <c r="AK161" s="40" t="s">
        <v>348</v>
      </c>
      <c r="AL161" s="41" t="s">
        <v>348</v>
      </c>
      <c r="AM161" s="42" t="s">
        <v>348</v>
      </c>
      <c r="AN161" s="40" t="s">
        <v>348</v>
      </c>
      <c r="AO161" s="40" t="s">
        <v>348</v>
      </c>
      <c r="AP161" s="40" t="s">
        <v>348</v>
      </c>
      <c r="AQ161" s="40" t="s">
        <v>348</v>
      </c>
      <c r="AR161" s="40" t="s">
        <v>348</v>
      </c>
      <c r="AS161" s="40" t="s">
        <v>348</v>
      </c>
      <c r="AT161" s="40" t="s">
        <v>348</v>
      </c>
      <c r="AU161" s="40" t="s">
        <v>348</v>
      </c>
      <c r="AV161" s="41" t="s">
        <v>348</v>
      </c>
      <c r="AW161" s="42" t="s">
        <v>348</v>
      </c>
      <c r="AX161" s="40" t="s">
        <v>348</v>
      </c>
      <c r="AY161" s="40" t="s">
        <v>348</v>
      </c>
      <c r="AZ161" s="40" t="s">
        <v>348</v>
      </c>
      <c r="BA161" s="40" t="s">
        <v>348</v>
      </c>
      <c r="BB161" s="40" t="s">
        <v>348</v>
      </c>
      <c r="BC161" s="40" t="s">
        <v>348</v>
      </c>
      <c r="BD161" s="40" t="s">
        <v>348</v>
      </c>
      <c r="BE161" s="40" t="s">
        <v>348</v>
      </c>
      <c r="BF161" s="41" t="s">
        <v>348</v>
      </c>
      <c r="BG161" s="42" t="s">
        <v>348</v>
      </c>
      <c r="BH161" s="40" t="s">
        <v>348</v>
      </c>
      <c r="BI161" s="40" t="s">
        <v>348</v>
      </c>
      <c r="BJ161" s="40" t="s">
        <v>348</v>
      </c>
      <c r="BK161" s="40" t="s">
        <v>348</v>
      </c>
      <c r="BL161" s="40" t="s">
        <v>348</v>
      </c>
      <c r="BM161" s="40" t="s">
        <v>348</v>
      </c>
      <c r="BN161" s="40" t="s">
        <v>348</v>
      </c>
      <c r="BO161" s="40" t="s">
        <v>348</v>
      </c>
      <c r="BP161" s="41" t="s">
        <v>348</v>
      </c>
      <c r="BQ161" s="43" t="s">
        <v>348</v>
      </c>
      <c r="BR161" s="40" t="s">
        <v>348</v>
      </c>
      <c r="BS161" s="40" t="s">
        <v>348</v>
      </c>
      <c r="BT161" s="40" t="s">
        <v>348</v>
      </c>
      <c r="BU161" s="40" t="s">
        <v>348</v>
      </c>
      <c r="BV161" s="40" t="s">
        <v>348</v>
      </c>
      <c r="BW161" s="40" t="s">
        <v>348</v>
      </c>
      <c r="BX161" s="40" t="s">
        <v>348</v>
      </c>
      <c r="BY161" s="40" t="s">
        <v>348</v>
      </c>
      <c r="BZ161" s="41" t="s">
        <v>348</v>
      </c>
      <c r="CA161" s="42" t="s">
        <v>348</v>
      </c>
      <c r="CB161" s="40" t="s">
        <v>348</v>
      </c>
      <c r="CC161" s="40" t="s">
        <v>348</v>
      </c>
      <c r="CD161" s="40" t="s">
        <v>348</v>
      </c>
      <c r="CE161" s="40" t="s">
        <v>348</v>
      </c>
      <c r="CF161" s="40" t="s">
        <v>348</v>
      </c>
      <c r="CG161" s="40" t="s">
        <v>348</v>
      </c>
      <c r="CH161" s="40" t="s">
        <v>348</v>
      </c>
      <c r="CI161" s="40" t="s">
        <v>348</v>
      </c>
      <c r="CJ161" s="41" t="s">
        <v>348</v>
      </c>
      <c r="CK161" s="42" t="s">
        <v>348</v>
      </c>
      <c r="CL161" s="40" t="s">
        <v>348</v>
      </c>
      <c r="CM161" s="40" t="s">
        <v>348</v>
      </c>
      <c r="CN161" s="40" t="s">
        <v>348</v>
      </c>
      <c r="CO161" s="40" t="s">
        <v>348</v>
      </c>
      <c r="CP161" s="40" t="s">
        <v>348</v>
      </c>
      <c r="CQ161" s="40" t="s">
        <v>348</v>
      </c>
      <c r="CR161" s="40" t="s">
        <v>348</v>
      </c>
      <c r="CS161" s="40" t="s">
        <v>348</v>
      </c>
      <c r="CT161" s="44" t="s">
        <v>348</v>
      </c>
      <c r="CU161" s="32" t="s">
        <v>354</v>
      </c>
      <c r="CV161" s="47">
        <v>3</v>
      </c>
      <c r="CW161" s="47">
        <v>3</v>
      </c>
      <c r="CX161" s="47">
        <v>4</v>
      </c>
      <c r="CY161" s="55">
        <v>4</v>
      </c>
      <c r="CZ161" s="34" t="s">
        <v>354</v>
      </c>
      <c r="DA161" s="47">
        <f t="shared" si="95"/>
        <v>3</v>
      </c>
      <c r="DB161" s="47">
        <f t="shared" si="96"/>
        <v>9</v>
      </c>
      <c r="DC161" s="47">
        <f t="shared" si="97"/>
        <v>36</v>
      </c>
      <c r="DD161" s="179">
        <f t="shared" si="98"/>
        <v>144</v>
      </c>
      <c r="DE161" s="32">
        <v>10</v>
      </c>
      <c r="DF161" s="47">
        <v>50</v>
      </c>
      <c r="DG161" s="47">
        <v>270</v>
      </c>
      <c r="DH161" s="47">
        <v>900</v>
      </c>
      <c r="DI161" s="55">
        <v>2700</v>
      </c>
      <c r="DJ161" s="174">
        <v>1</v>
      </c>
      <c r="DK161" s="49">
        <f t="shared" si="99"/>
        <v>1.6666666666666667</v>
      </c>
      <c r="DL161" s="49">
        <f t="shared" si="100"/>
        <v>3</v>
      </c>
      <c r="DM161" s="49">
        <f t="shared" si="101"/>
        <v>2.5</v>
      </c>
      <c r="DN161" s="56">
        <f t="shared" si="102"/>
        <v>1.875</v>
      </c>
      <c r="DO161" s="45" t="s">
        <v>722</v>
      </c>
      <c r="DP161" s="31" t="s">
        <v>1054</v>
      </c>
      <c r="DQ161" s="46">
        <v>4</v>
      </c>
      <c r="DR161" s="32">
        <v>118</v>
      </c>
      <c r="DS161" s="47">
        <v>71</v>
      </c>
      <c r="DT161" s="47">
        <v>82</v>
      </c>
      <c r="DU161" s="47">
        <v>78</v>
      </c>
      <c r="DV161" s="47">
        <v>37</v>
      </c>
      <c r="DW161" s="47">
        <v>34</v>
      </c>
      <c r="DX161" s="47">
        <v>108</v>
      </c>
      <c r="DY161" s="47">
        <v>108</v>
      </c>
      <c r="DZ161" s="48">
        <f t="shared" si="103"/>
        <v>119</v>
      </c>
      <c r="EA161" s="32">
        <f>RANK(DR161,$DR$9:$DR$350,0)</f>
        <v>10</v>
      </c>
      <c r="EB161" s="47">
        <f>RANK(DS161,$DS$9:$DS$350,0)</f>
        <v>42</v>
      </c>
      <c r="EC161" s="47">
        <f>RANK(DT161,$DT$9:$DT$350,0)</f>
        <v>11</v>
      </c>
      <c r="ED161" s="47">
        <f>RANK(DU161,$DU$9:$DU$350,0)</f>
        <v>9</v>
      </c>
      <c r="EE161" s="47">
        <f>RANK(DV161,$DV$9:$DV$350,0)</f>
        <v>53</v>
      </c>
      <c r="EF161" s="47">
        <f>RANK(DW161,$DW$9:$DW$350,0)</f>
        <v>45</v>
      </c>
      <c r="EG161" s="47">
        <f>RANK(DX161,$DX$9:$DX$350,0)</f>
        <v>4</v>
      </c>
      <c r="EH161" s="47">
        <f>RANK(DY161,$DY$9:$DY$350,0)</f>
        <v>2</v>
      </c>
      <c r="EI161" s="48">
        <f>RANK(DZ161,$DZ$9:$DZ$350,0)</f>
        <v>4</v>
      </c>
      <c r="EJ161" s="32">
        <f>COUNTIFS($DR$9:$DR$350,"&gt;"&amp;DR161,$DO$9:$DO$350,DO161)+1</f>
        <v>3</v>
      </c>
      <c r="EK161" s="47">
        <f>COUNTIFS($DS$9:$DS$350,"&gt;"&amp;DS161,$DO$9:$DO$350,DO161)+1</f>
        <v>4</v>
      </c>
      <c r="EL161" s="47">
        <f>COUNTIFS($DT$9:$DT$350,"&gt;"&amp;DT161,$DO$9:$DO$350,DO161)+1</f>
        <v>3</v>
      </c>
      <c r="EM161" s="47">
        <f>COUNTIFS($DU$9:$DU$350,"&gt;"&amp;DU161,$DO$9:$DO$350,DO161)+1</f>
        <v>1</v>
      </c>
      <c r="EN161" s="47">
        <f>COUNTIFS($DV$9:$DV$350,"&gt;"&amp;DV161,$DO$9:$DO$350,DO161)+1</f>
        <v>1</v>
      </c>
      <c r="EO161" s="47">
        <f>COUNTIFS($DW$9:$DW$350,"&gt;"&amp;DW161,$DO$9:$DO$350,DO161)+1</f>
        <v>2</v>
      </c>
      <c r="EP161" s="47">
        <f>COUNTIFS($DX$9:$DX$350,"&gt;"&amp;DX161,$DO$9:$DO$350,DO161)+1</f>
        <v>3</v>
      </c>
      <c r="EQ161" s="47">
        <f>COUNTIFS($DY$9:$DY$350,"&gt;"&amp;DY161,$DO$9:$DO$350,DO161)+1</f>
        <v>2</v>
      </c>
      <c r="ER161" s="48">
        <f>COUNTIFS($DZ$9:$DZ$350,"&gt;"&amp;DZ161,$DO$9:$DO$350,DO161)+1</f>
        <v>2</v>
      </c>
      <c r="ES161" s="32">
        <f t="shared" si="104"/>
        <v>1.19</v>
      </c>
      <c r="ET161" s="47">
        <f t="shared" si="105"/>
        <v>0.72</v>
      </c>
      <c r="EU161" s="47">
        <f t="shared" si="106"/>
        <v>0.83</v>
      </c>
      <c r="EV161" s="47">
        <f t="shared" si="107"/>
        <v>0.79</v>
      </c>
      <c r="EW161" s="47">
        <f t="shared" si="108"/>
        <v>0.37</v>
      </c>
      <c r="EX161" s="47">
        <f t="shared" si="109"/>
        <v>0.34</v>
      </c>
      <c r="EY161" s="47">
        <f t="shared" si="110"/>
        <v>1.0900000000000001</v>
      </c>
      <c r="EZ161" s="47">
        <f t="shared" si="111"/>
        <v>1.0900000000000001</v>
      </c>
      <c r="FA161" s="214">
        <f t="shared" si="112"/>
        <v>1.2</v>
      </c>
      <c r="FB161" s="164">
        <f>ROUND(((ES161-AVERAGE(ES$9:ES$350))/STDEVP(ES$9:ES$350)*10+50),2)</f>
        <v>57.71</v>
      </c>
      <c r="FC161" s="165">
        <f>ROUND(((ET161-AVERAGE(ET$9:ET$350))/STDEVP(ET$9:ET$350)*10+50),2)</f>
        <v>49.86</v>
      </c>
      <c r="FD161" s="165">
        <f>ROUND(((EU161-AVERAGE(EU$9:EU$350))/STDEVP(EU$9:EU$350)*10+50),2)</f>
        <v>59.76</v>
      </c>
      <c r="FE161" s="165">
        <f>ROUND(((EV161-AVERAGE(EV$9:EV$350))/STDEVP(EV$9:EV$350)*10+50),2)</f>
        <v>64.33</v>
      </c>
      <c r="FF161" s="165">
        <f>ROUND(((EW161-AVERAGE(EW$9:EW$350))/STDEVP(EW$9:EW$350)*10+50),2)</f>
        <v>49.14</v>
      </c>
      <c r="FG161" s="165">
        <f>ROUND(((EX161-AVERAGE(EX$9:EX$350))/STDEVP(EX$9:EX$350)*10+50),2)</f>
        <v>49.54</v>
      </c>
      <c r="FH161" s="165">
        <f>ROUND(((EY161-AVERAGE(EY$9:EY$350))/STDEVP(EY$9:EY$350)*10+50),2)</f>
        <v>63.51</v>
      </c>
      <c r="FI161" s="165">
        <f>ROUND(((EZ161-AVERAGE(EZ$9:EZ$350))/STDEVP(EZ$9:EZ$350)*10+50),2)</f>
        <v>63.67</v>
      </c>
      <c r="FJ161" s="166">
        <f>ROUND(((FA161-AVERAGE(FA$9:FA$350))/STDEVP(FA$9:FA$350)*10+50),2)</f>
        <v>58</v>
      </c>
      <c r="FK161" s="32">
        <f>RANK(FB161,$FB$9:$FB$350,0)</f>
        <v>76</v>
      </c>
      <c r="FL161" s="47">
        <f>RANK(FC161,$FC$9:$FC$350,0)</f>
        <v>144</v>
      </c>
      <c r="FM161" s="47">
        <f>RANK(FD161,$FD$9:$FD$350,0)</f>
        <v>54</v>
      </c>
      <c r="FN161" s="47">
        <f>RANK(FE161,$FE$9:$FE$350,0)</f>
        <v>24</v>
      </c>
      <c r="FO161" s="47">
        <f>RANK(FF161,$FF$9:$FF$350,0)</f>
        <v>107</v>
      </c>
      <c r="FP161" s="47">
        <f>RANK(FG161,$FG$9:$FG$350,0)</f>
        <v>95</v>
      </c>
      <c r="FQ161" s="47">
        <f>RANK(FH161,$FH$9:$FH$350,0)</f>
        <v>28</v>
      </c>
      <c r="FR161" s="47">
        <f>RANK(FI161,$FI$9:$FI$350,0)</f>
        <v>26</v>
      </c>
      <c r="FS161" s="48">
        <f>RANK(FJ161,$FJ$9:$FJ$350,0)</f>
        <v>59</v>
      </c>
      <c r="FT161" s="164">
        <f>ROUND(AVERAGEIF($DO$9:$DO$347,$DO161,$ES$9:$ES$347),2)</f>
        <v>0.95</v>
      </c>
      <c r="FU161" s="165">
        <f>ROUND(AVERAGEIF($DO$9:$DO$347,$DO161,$ET$9:$ET$347),2)</f>
        <v>0.69</v>
      </c>
      <c r="FV161" s="165">
        <f>ROUND(AVERAGEIF($DO$9:$DO$347,$DO161,$EU$9:$EU$347),2)</f>
        <v>0.66</v>
      </c>
      <c r="FW161" s="165">
        <f>ROUND(AVERAGEIF($DO$9:$DO$347,$DO161,$EV$9:$EV$347),2)</f>
        <v>0.52</v>
      </c>
      <c r="FX161" s="165">
        <f>ROUND(AVERAGEIF($DO$9:$DO$347,$DO161,$EW$9:$EW$347),2)</f>
        <v>0.32</v>
      </c>
      <c r="FY161" s="165">
        <f>ROUND(AVERAGEIF($DO$9:$DO$347,$DO161,$EX$9:$EX$347),2)</f>
        <v>0.34</v>
      </c>
      <c r="FZ161" s="165">
        <f>ROUND(AVERAGEIF($DO$9:$DO$347,$DO161,$EY$9:$EY$347),2)</f>
        <v>1.04</v>
      </c>
      <c r="GA161" s="165">
        <f>ROUND(AVERAGEIF($DO$9:$DO$347,$DO161,$EZ$9:$EZ$347),2)</f>
        <v>0.86</v>
      </c>
      <c r="GB161" s="166">
        <f>ROUND(AVERAGEIF($DO$9:$DO$347,$DO161,$FA$9:$FA$347),2)</f>
        <v>0.98</v>
      </c>
      <c r="GC161" s="239">
        <f t="shared" si="113"/>
        <v>0.24</v>
      </c>
      <c r="GD161" s="243">
        <f t="shared" si="114"/>
        <v>3.0000000000000027E-2</v>
      </c>
      <c r="GE161" s="243">
        <f t="shared" si="115"/>
        <v>0.16999999999999993</v>
      </c>
      <c r="GF161" s="243">
        <f t="shared" si="116"/>
        <v>0.27</v>
      </c>
      <c r="GG161" s="243">
        <f t="shared" si="117"/>
        <v>4.9999999999999989E-2</v>
      </c>
      <c r="GH161" s="243">
        <f t="shared" si="118"/>
        <v>0</v>
      </c>
      <c r="GI161" s="243">
        <f t="shared" si="119"/>
        <v>5.0000000000000044E-2</v>
      </c>
      <c r="GJ161" s="243">
        <f t="shared" si="120"/>
        <v>0.23000000000000009</v>
      </c>
      <c r="GK161" s="244">
        <f t="shared" si="121"/>
        <v>0.21999999999999997</v>
      </c>
      <c r="GL161" s="238">
        <f>COUNTIFS($ES$9:$ES$350,"&gt;"&amp;ES161,$DO$9:$DO$350,$DO161)+1</f>
        <v>12</v>
      </c>
      <c r="GM161" s="240">
        <f>COUNTIFS($ET$9:$ET$350,"&gt;"&amp;ET161,$DO$9:$DO$350,$DO161)+1</f>
        <v>27</v>
      </c>
      <c r="GN161" s="240">
        <f>COUNTIFS($EU$9:$EU$350,"&gt;"&amp;EU161,$DO$9:$DO$350,$DO161)+1</f>
        <v>14</v>
      </c>
      <c r="GO161" s="240">
        <f>COUNTIFS($EV$9:$EV$350,"&gt;"&amp;EV161,$DO$9:$DO$350,$DO161)+1</f>
        <v>4</v>
      </c>
      <c r="GP161" s="240">
        <f>COUNTIFS($EW$9:$EW$350,"&gt;"&amp;EW161,$DO$9:$DO$350,$DO161)+1</f>
        <v>12</v>
      </c>
      <c r="GQ161" s="240">
        <f>COUNTIFS($EX$9:$EX$350,"&gt;"&amp;EX161,$DO$9:$DO$350,$DO161)+1</f>
        <v>23</v>
      </c>
      <c r="GR161" s="240">
        <f>COUNTIFS($EY$9:$EY$350,"&gt;"&amp;EY161,$DO$9:$DO$350,$DO161)+1</f>
        <v>24</v>
      </c>
      <c r="GS161" s="240">
        <f>COUNTIFS($EZ$9:$EZ$350,"&gt;"&amp;EZ161,$DO$9:$DO$350,$DO161)+1</f>
        <v>8</v>
      </c>
      <c r="GT161" s="241">
        <f>COUNTIFS($FA$9:$FA$350,"&gt;"&amp;FA161,$DO$9:$DO$350,$DO161)+1</f>
        <v>9</v>
      </c>
      <c r="GU161" s="167">
        <v>0.1</v>
      </c>
      <c r="GV161" s="49">
        <v>0.05</v>
      </c>
      <c r="GW161" s="49"/>
      <c r="GX161" s="49"/>
      <c r="GY161" s="49"/>
      <c r="GZ161" s="50"/>
      <c r="HA161" s="51"/>
      <c r="HB161" s="52"/>
      <c r="HC161" s="53"/>
      <c r="HD161" s="49"/>
      <c r="HE161" s="49"/>
      <c r="HF161" s="49"/>
      <c r="HG161" s="49"/>
      <c r="HH161" s="49"/>
      <c r="HI161" s="49"/>
      <c r="HJ161" s="144"/>
      <c r="HK161" s="51"/>
      <c r="HL161" s="49"/>
      <c r="HM161" s="49"/>
      <c r="HN161" s="49"/>
      <c r="HO161" s="49">
        <v>0.05</v>
      </c>
      <c r="HP161" s="49"/>
      <c r="HQ161" s="49"/>
      <c r="HR161" s="150"/>
      <c r="HS161" s="53"/>
      <c r="HT161" s="49"/>
      <c r="HU161" s="49"/>
      <c r="HV161" s="49"/>
      <c r="HW161" s="49"/>
      <c r="HX161" s="49"/>
      <c r="HY161" s="49"/>
      <c r="HZ161" s="144"/>
      <c r="IA161" s="51"/>
      <c r="IB161" s="49"/>
      <c r="IC161" s="49"/>
      <c r="ID161" s="49"/>
      <c r="IE161" s="49"/>
      <c r="IF161" s="49"/>
      <c r="IG161" s="49">
        <v>0.1</v>
      </c>
      <c r="IH161" s="49"/>
      <c r="II161" s="49"/>
      <c r="IJ161" s="49"/>
      <c r="IK161" s="49"/>
      <c r="IL161" s="49"/>
      <c r="IM161" s="150"/>
      <c r="IN161" s="51"/>
      <c r="IO161" s="49"/>
      <c r="IP161" s="49"/>
      <c r="IQ161" s="49"/>
      <c r="IR161" s="150"/>
      <c r="IS161" s="53"/>
      <c r="IT161" s="49"/>
      <c r="IU161" s="49"/>
      <c r="IV161" s="49"/>
      <c r="IW161" s="49"/>
      <c r="IX161" s="156"/>
      <c r="IY161" s="49"/>
      <c r="IZ161" s="49"/>
      <c r="JA161" s="49"/>
      <c r="JB161" s="49"/>
      <c r="JC161" s="49"/>
      <c r="JD161" s="49"/>
      <c r="JE161" s="49"/>
      <c r="JF161" s="49"/>
      <c r="JG161" s="156"/>
      <c r="JH161" s="49"/>
      <c r="JI161" s="49"/>
      <c r="JJ161" s="49"/>
      <c r="JK161" s="49"/>
      <c r="JL161" s="49"/>
      <c r="JM161" s="49"/>
      <c r="JN161" s="144"/>
      <c r="JO161" s="54"/>
      <c r="JP161" s="55"/>
      <c r="JQ161" s="51"/>
      <c r="JR161" s="49"/>
      <c r="JS161" s="47"/>
      <c r="JT161" s="47"/>
      <c r="JU161" s="47"/>
      <c r="JV161" s="245"/>
      <c r="JW161" s="53"/>
      <c r="JX161" s="49"/>
      <c r="JY161" s="49"/>
      <c r="JZ161" s="49"/>
      <c r="KA161" s="144"/>
      <c r="KB161" s="51"/>
      <c r="KC161" s="49"/>
      <c r="KD161" s="49"/>
      <c r="KE161" s="49"/>
      <c r="KF161" s="49"/>
      <c r="KG161" s="49"/>
      <c r="KH161" s="49"/>
      <c r="KI161" s="49"/>
      <c r="KJ161" s="150"/>
      <c r="KK161" s="53"/>
      <c r="KL161" s="49"/>
      <c r="KM161" s="49"/>
      <c r="KN161" s="49"/>
      <c r="KO161" s="49"/>
      <c r="KP161" s="49"/>
      <c r="KQ161" s="49"/>
      <c r="KR161" s="49"/>
      <c r="KS161" s="49"/>
      <c r="KT161" s="49"/>
      <c r="KU161" s="49"/>
      <c r="KV161" s="49"/>
      <c r="KW161" s="156"/>
      <c r="KX161" s="156"/>
      <c r="KY161" s="156"/>
      <c r="KZ161" s="49"/>
      <c r="LA161" s="49"/>
      <c r="LB161" s="49"/>
      <c r="LC161" s="49"/>
      <c r="LD161" s="49"/>
      <c r="LE161" s="156"/>
      <c r="LF161" s="49"/>
      <c r="LG161" s="49"/>
      <c r="LH161" s="49"/>
      <c r="LI161" s="49">
        <v>0.1</v>
      </c>
      <c r="LJ161" s="49"/>
      <c r="LK161" s="49"/>
      <c r="LL161" s="49"/>
      <c r="LM161" s="49"/>
      <c r="LN161" s="156"/>
      <c r="LO161" s="49"/>
      <c r="LP161" s="49">
        <v>0.1</v>
      </c>
      <c r="LQ161" s="49"/>
      <c r="LR161" s="49"/>
      <c r="LS161" s="49"/>
      <c r="LT161" s="49"/>
      <c r="LU161" s="56"/>
      <c r="LV161" s="35" t="s">
        <v>613</v>
      </c>
      <c r="LW161" s="36" t="s">
        <v>615</v>
      </c>
      <c r="LX161" s="211" t="s">
        <v>1328</v>
      </c>
      <c r="LY161" s="204" t="s">
        <v>1051</v>
      </c>
      <c r="LZ161" s="193"/>
      <c r="MA161" s="5" t="s">
        <v>1</v>
      </c>
    </row>
    <row r="162" spans="1:339" ht="17.25" customHeight="1" x14ac:dyDescent="0.15">
      <c r="A162" s="181">
        <v>154</v>
      </c>
      <c r="B162" s="242" t="s">
        <v>615</v>
      </c>
      <c r="C162" s="37"/>
      <c r="D162" s="37"/>
      <c r="E162" s="38" t="s">
        <v>345</v>
      </c>
      <c r="F162" s="36">
        <v>24</v>
      </c>
      <c r="G162" s="36" t="s">
        <v>609</v>
      </c>
      <c r="H162" s="36" t="s">
        <v>616</v>
      </c>
      <c r="I162" s="39" t="s">
        <v>348</v>
      </c>
      <c r="J162" s="40" t="s">
        <v>348</v>
      </c>
      <c r="K162" s="40" t="s">
        <v>348</v>
      </c>
      <c r="L162" s="40" t="s">
        <v>348</v>
      </c>
      <c r="M162" s="40" t="s">
        <v>348</v>
      </c>
      <c r="N162" s="40" t="s">
        <v>348</v>
      </c>
      <c r="O162" s="40" t="s">
        <v>348</v>
      </c>
      <c r="P162" s="40" t="s">
        <v>348</v>
      </c>
      <c r="Q162" s="40" t="s">
        <v>348</v>
      </c>
      <c r="R162" s="41" t="s">
        <v>348</v>
      </c>
      <c r="S162" s="42" t="s">
        <v>348</v>
      </c>
      <c r="T162" s="40" t="s">
        <v>348</v>
      </c>
      <c r="U162" s="40" t="s">
        <v>348</v>
      </c>
      <c r="V162" s="40" t="s">
        <v>348</v>
      </c>
      <c r="W162" s="40" t="s">
        <v>348</v>
      </c>
      <c r="X162" s="40" t="s">
        <v>348</v>
      </c>
      <c r="Y162" s="40" t="s">
        <v>348</v>
      </c>
      <c r="Z162" s="40" t="s">
        <v>348</v>
      </c>
      <c r="AA162" s="40" t="s">
        <v>348</v>
      </c>
      <c r="AB162" s="41" t="s">
        <v>348</v>
      </c>
      <c r="AC162" s="42" t="s">
        <v>348</v>
      </c>
      <c r="AD162" s="40" t="s">
        <v>348</v>
      </c>
      <c r="AE162" s="40" t="s">
        <v>348</v>
      </c>
      <c r="AF162" s="40" t="s">
        <v>348</v>
      </c>
      <c r="AG162" s="40" t="s">
        <v>348</v>
      </c>
      <c r="AH162" s="40" t="s">
        <v>348</v>
      </c>
      <c r="AI162" s="40" t="s">
        <v>348</v>
      </c>
      <c r="AJ162" s="40" t="s">
        <v>348</v>
      </c>
      <c r="AK162" s="40" t="s">
        <v>348</v>
      </c>
      <c r="AL162" s="41" t="s">
        <v>348</v>
      </c>
      <c r="AM162" s="42" t="s">
        <v>348</v>
      </c>
      <c r="AN162" s="40" t="s">
        <v>348</v>
      </c>
      <c r="AO162" s="40" t="s">
        <v>348</v>
      </c>
      <c r="AP162" s="40" t="s">
        <v>348</v>
      </c>
      <c r="AQ162" s="40" t="s">
        <v>348</v>
      </c>
      <c r="AR162" s="40" t="s">
        <v>348</v>
      </c>
      <c r="AS162" s="40" t="s">
        <v>348</v>
      </c>
      <c r="AT162" s="40" t="s">
        <v>348</v>
      </c>
      <c r="AU162" s="40" t="s">
        <v>348</v>
      </c>
      <c r="AV162" s="41" t="s">
        <v>348</v>
      </c>
      <c r="AW162" s="42" t="s">
        <v>348</v>
      </c>
      <c r="AX162" s="40" t="s">
        <v>348</v>
      </c>
      <c r="AY162" s="40" t="s">
        <v>348</v>
      </c>
      <c r="AZ162" s="40" t="s">
        <v>348</v>
      </c>
      <c r="BA162" s="40" t="s">
        <v>348</v>
      </c>
      <c r="BB162" s="40" t="s">
        <v>348</v>
      </c>
      <c r="BC162" s="40" t="s">
        <v>348</v>
      </c>
      <c r="BD162" s="40" t="s">
        <v>348</v>
      </c>
      <c r="BE162" s="40" t="s">
        <v>348</v>
      </c>
      <c r="BF162" s="41" t="s">
        <v>348</v>
      </c>
      <c r="BG162" s="42" t="s">
        <v>348</v>
      </c>
      <c r="BH162" s="40" t="s">
        <v>348</v>
      </c>
      <c r="BI162" s="40" t="s">
        <v>348</v>
      </c>
      <c r="BJ162" s="40" t="s">
        <v>348</v>
      </c>
      <c r="BK162" s="40" t="s">
        <v>348</v>
      </c>
      <c r="BL162" s="40" t="s">
        <v>348</v>
      </c>
      <c r="BM162" s="40" t="s">
        <v>348</v>
      </c>
      <c r="BN162" s="40" t="s">
        <v>348</v>
      </c>
      <c r="BO162" s="40" t="s">
        <v>348</v>
      </c>
      <c r="BP162" s="41" t="s">
        <v>348</v>
      </c>
      <c r="BQ162" s="43" t="s">
        <v>348</v>
      </c>
      <c r="BR162" s="40" t="s">
        <v>348</v>
      </c>
      <c r="BS162" s="40" t="s">
        <v>348</v>
      </c>
      <c r="BT162" s="40" t="s">
        <v>348</v>
      </c>
      <c r="BU162" s="40" t="s">
        <v>348</v>
      </c>
      <c r="BV162" s="40" t="s">
        <v>348</v>
      </c>
      <c r="BW162" s="40" t="s">
        <v>348</v>
      </c>
      <c r="BX162" s="40" t="s">
        <v>348</v>
      </c>
      <c r="BY162" s="40" t="s">
        <v>348</v>
      </c>
      <c r="BZ162" s="41" t="s">
        <v>348</v>
      </c>
      <c r="CA162" s="42" t="s">
        <v>348</v>
      </c>
      <c r="CB162" s="40" t="s">
        <v>348</v>
      </c>
      <c r="CC162" s="40" t="s">
        <v>348</v>
      </c>
      <c r="CD162" s="40" t="s">
        <v>348</v>
      </c>
      <c r="CE162" s="40" t="s">
        <v>348</v>
      </c>
      <c r="CF162" s="40" t="s">
        <v>348</v>
      </c>
      <c r="CG162" s="40" t="s">
        <v>348</v>
      </c>
      <c r="CH162" s="40" t="s">
        <v>348</v>
      </c>
      <c r="CI162" s="40" t="s">
        <v>348</v>
      </c>
      <c r="CJ162" s="41" t="s">
        <v>348</v>
      </c>
      <c r="CK162" s="42" t="s">
        <v>348</v>
      </c>
      <c r="CL162" s="40" t="s">
        <v>348</v>
      </c>
      <c r="CM162" s="40" t="s">
        <v>348</v>
      </c>
      <c r="CN162" s="40" t="s">
        <v>348</v>
      </c>
      <c r="CO162" s="40" t="s">
        <v>348</v>
      </c>
      <c r="CP162" s="40" t="s">
        <v>348</v>
      </c>
      <c r="CQ162" s="40" t="s">
        <v>348</v>
      </c>
      <c r="CR162" s="40" t="s">
        <v>348</v>
      </c>
      <c r="CS162" s="40" t="s">
        <v>348</v>
      </c>
      <c r="CT162" s="44" t="s">
        <v>348</v>
      </c>
      <c r="CU162" s="32" t="s">
        <v>354</v>
      </c>
      <c r="CV162" s="47">
        <v>5</v>
      </c>
      <c r="CW162" s="47">
        <v>5</v>
      </c>
      <c r="CX162" s="47">
        <v>5</v>
      </c>
      <c r="CY162" s="55">
        <v>5</v>
      </c>
      <c r="CZ162" s="34" t="s">
        <v>354</v>
      </c>
      <c r="DA162" s="47">
        <f t="shared" si="95"/>
        <v>5</v>
      </c>
      <c r="DB162" s="47">
        <f t="shared" si="96"/>
        <v>25</v>
      </c>
      <c r="DC162" s="47">
        <f t="shared" si="97"/>
        <v>125</v>
      </c>
      <c r="DD162" s="179">
        <f t="shared" si="98"/>
        <v>625</v>
      </c>
      <c r="DE162" s="32">
        <v>20</v>
      </c>
      <c r="DF162" s="47">
        <v>130</v>
      </c>
      <c r="DG162" s="47">
        <v>750</v>
      </c>
      <c r="DH162" s="47">
        <v>2500</v>
      </c>
      <c r="DI162" s="55">
        <v>10720</v>
      </c>
      <c r="DJ162" s="174">
        <v>1</v>
      </c>
      <c r="DK162" s="49">
        <f t="shared" si="99"/>
        <v>1.3</v>
      </c>
      <c r="DL162" s="49">
        <f t="shared" si="100"/>
        <v>1.5</v>
      </c>
      <c r="DM162" s="49">
        <f t="shared" si="101"/>
        <v>1</v>
      </c>
      <c r="DN162" s="56">
        <f t="shared" si="102"/>
        <v>0.85760000000000003</v>
      </c>
      <c r="DO162" s="45" t="s">
        <v>350</v>
      </c>
      <c r="DP162" s="31"/>
      <c r="DQ162" s="46">
        <v>4</v>
      </c>
      <c r="DR162" s="32">
        <v>44</v>
      </c>
      <c r="DS162" s="47">
        <v>15</v>
      </c>
      <c r="DT162" s="47">
        <v>20</v>
      </c>
      <c r="DU162" s="47">
        <v>21</v>
      </c>
      <c r="DV162" s="47">
        <v>8</v>
      </c>
      <c r="DW162" s="47">
        <v>5</v>
      </c>
      <c r="DX162" s="47">
        <v>8</v>
      </c>
      <c r="DY162" s="47">
        <v>4</v>
      </c>
      <c r="DZ162" s="48">
        <f t="shared" si="103"/>
        <v>28</v>
      </c>
      <c r="EA162" s="32">
        <f>RANK(DR162,$DR$9:$DR$350,0)</f>
        <v>192</v>
      </c>
      <c r="EB162" s="47">
        <f>RANK(DS162,$DS$9:$DS$350,0)</f>
        <v>263</v>
      </c>
      <c r="EC162" s="47">
        <f>RANK(DT162,$DT$9:$DT$350,0)</f>
        <v>208</v>
      </c>
      <c r="ED162" s="47">
        <f>RANK(DU162,$DU$9:$DU$350,0)</f>
        <v>187</v>
      </c>
      <c r="EE162" s="47">
        <f>RANK(DV162,$DV$9:$DV$350,0)</f>
        <v>247</v>
      </c>
      <c r="EF162" s="47">
        <f>RANK(DW162,$DW$9:$DW$350,0)</f>
        <v>274</v>
      </c>
      <c r="EG162" s="47">
        <f>RANK(DX162,$DX$9:$DX$350,0)</f>
        <v>284</v>
      </c>
      <c r="EH162" s="47">
        <f>RANK(DY162,$DY$9:$DY$350,0)</f>
        <v>299</v>
      </c>
      <c r="EI162" s="48">
        <f>RANK(DZ162,$DZ$9:$DZ$350,0)</f>
        <v>253</v>
      </c>
      <c r="EJ162" s="32">
        <f>COUNTIFS($DR$9:$DR$350,"&gt;"&amp;DR162,$DO$9:$DO$350,DO162)+1</f>
        <v>51</v>
      </c>
      <c r="EK162" s="47">
        <f>COUNTIFS($DS$9:$DS$350,"&gt;"&amp;DS162,$DO$9:$DO$350,DO162)+1</f>
        <v>49</v>
      </c>
      <c r="EL162" s="47">
        <f>COUNTIFS($DT$9:$DT$350,"&gt;"&amp;DT162,$DO$9:$DO$350,DO162)+1</f>
        <v>53</v>
      </c>
      <c r="EM162" s="47">
        <f>COUNTIFS($DU$9:$DU$350,"&gt;"&amp;DU162,$DO$9:$DO$350,DO162)+1</f>
        <v>53</v>
      </c>
      <c r="EN162" s="47">
        <f>COUNTIFS($DV$9:$DV$350,"&gt;"&amp;DV162,$DO$9:$DO$350,DO162)+1</f>
        <v>50</v>
      </c>
      <c r="EO162" s="47">
        <f>COUNTIFS($DW$9:$DW$350,"&gt;"&amp;DW162,$DO$9:$DO$350,DO162)+1</f>
        <v>52</v>
      </c>
      <c r="EP162" s="47">
        <f>COUNTIFS($DX$9:$DX$350,"&gt;"&amp;DX162,$DO$9:$DO$350,DO162)+1</f>
        <v>45</v>
      </c>
      <c r="EQ162" s="47">
        <f>COUNTIFS($DY$9:$DY$350,"&gt;"&amp;DY162,$DO$9:$DO$350,DO162)+1</f>
        <v>52</v>
      </c>
      <c r="ER162" s="48">
        <f>COUNTIFS($DZ$9:$DZ$350,"&gt;"&amp;DZ162,$DO$9:$DO$350,DO162)+1</f>
        <v>53</v>
      </c>
      <c r="ES162" s="164">
        <f t="shared" si="104"/>
        <v>1.83</v>
      </c>
      <c r="ET162" s="165">
        <f t="shared" si="105"/>
        <v>0.63</v>
      </c>
      <c r="EU162" s="165">
        <f t="shared" si="106"/>
        <v>0.83</v>
      </c>
      <c r="EV162" s="165">
        <f t="shared" si="107"/>
        <v>0.88</v>
      </c>
      <c r="EW162" s="165">
        <f t="shared" si="108"/>
        <v>0.33</v>
      </c>
      <c r="EX162" s="165">
        <f t="shared" si="109"/>
        <v>0.21</v>
      </c>
      <c r="EY162" s="165">
        <f t="shared" si="110"/>
        <v>0.33</v>
      </c>
      <c r="EZ162" s="165">
        <f t="shared" si="111"/>
        <v>0.17</v>
      </c>
      <c r="FA162" s="213">
        <f t="shared" si="112"/>
        <v>1.17</v>
      </c>
      <c r="FB162" s="164">
        <f>ROUND(((ES162-AVERAGE(ES$9:ES$350))/STDEVP(ES$9:ES$350)*10+50),2)</f>
        <v>81.34</v>
      </c>
      <c r="FC162" s="165">
        <f>ROUND(((ET162-AVERAGE(ET$9:ET$350))/STDEVP(ET$9:ET$350)*10+50),2)</f>
        <v>47.35</v>
      </c>
      <c r="FD162" s="165">
        <f>ROUND(((EU162-AVERAGE(EU$9:EU$350))/STDEVP(EU$9:EU$350)*10+50),2)</f>
        <v>59.76</v>
      </c>
      <c r="FE162" s="165">
        <f>ROUND(((EV162-AVERAGE(EV$9:EV$350))/STDEVP(EV$9:EV$350)*10+50),2)</f>
        <v>68.91</v>
      </c>
      <c r="FF162" s="165">
        <f>ROUND(((EW162-AVERAGE(EW$9:EW$350))/STDEVP(EW$9:EW$350)*10+50),2)</f>
        <v>47.78</v>
      </c>
      <c r="FG162" s="165">
        <f>ROUND(((EX162-AVERAGE(EX$9:EX$350))/STDEVP(EX$9:EX$350)*10+50),2)</f>
        <v>44.93</v>
      </c>
      <c r="FH162" s="165">
        <f>ROUND(((EY162-AVERAGE(EY$9:EY$350))/STDEVP(EY$9:EY$350)*10+50),2)</f>
        <v>40.67</v>
      </c>
      <c r="FI162" s="165">
        <f>ROUND(((EZ162-AVERAGE(EZ$9:EZ$350))/STDEVP(EZ$9:EZ$350)*10+50),2)</f>
        <v>36.1</v>
      </c>
      <c r="FJ162" s="166">
        <f>ROUND(((FA162-AVERAGE(FA$9:FA$350))/STDEVP(FA$9:FA$350)*10+50),2)</f>
        <v>56.93</v>
      </c>
      <c r="FK162" s="32">
        <f>RANK(FB162,$FB$9:$FB$350,0)</f>
        <v>1</v>
      </c>
      <c r="FL162" s="47">
        <f>RANK(FC162,$FC$9:$FC$350,0)</f>
        <v>167</v>
      </c>
      <c r="FM162" s="47">
        <f>RANK(FD162,$FD$9:$FD$350,0)</f>
        <v>54</v>
      </c>
      <c r="FN162" s="47">
        <f>RANK(FE162,$FE$9:$FE$350,0)</f>
        <v>19</v>
      </c>
      <c r="FO162" s="47">
        <f>RANK(FF162,$FF$9:$FF$350,0)</f>
        <v>122</v>
      </c>
      <c r="FP162" s="47">
        <f>RANK(FG162,$FG$9:$FG$350,0)</f>
        <v>196</v>
      </c>
      <c r="FQ162" s="47">
        <f>RANK(FH162,$FH$9:$FH$350,0)</f>
        <v>252</v>
      </c>
      <c r="FR162" s="47">
        <f>RANK(FI162,$FI$9:$FI$350,0)</f>
        <v>287</v>
      </c>
      <c r="FS162" s="48">
        <f>RANK(FJ162,$FJ$9:$FJ$350,0)</f>
        <v>66</v>
      </c>
      <c r="FT162" s="164">
        <f>ROUND(AVERAGEIF($DO$9:$DO$347,$DO162,$ES$9:$ES$347),2)</f>
        <v>1.1599999999999999</v>
      </c>
      <c r="FU162" s="165">
        <f>ROUND(AVERAGEIF($DO$9:$DO$347,$DO162,$ET$9:$ET$347),2)</f>
        <v>0.45</v>
      </c>
      <c r="FV162" s="165">
        <f>ROUND(AVERAGEIF($DO$9:$DO$347,$DO162,$EU$9:$EU$347),2)</f>
        <v>0.66</v>
      </c>
      <c r="FW162" s="165">
        <f>ROUND(AVERAGEIF($DO$9:$DO$347,$DO162,$EV$9:$EV$347),2)</f>
        <v>0.73</v>
      </c>
      <c r="FX162" s="165">
        <f>ROUND(AVERAGEIF($DO$9:$DO$347,$DO162,$EW$9:$EW$347),2)</f>
        <v>0.26</v>
      </c>
      <c r="FY162" s="165">
        <f>ROUND(AVERAGEIF($DO$9:$DO$347,$DO162,$EX$9:$EX$347),2)</f>
        <v>0.2</v>
      </c>
      <c r="FZ162" s="165">
        <f>ROUND(AVERAGEIF($DO$9:$DO$347,$DO162,$EY$9:$EY$347),2)</f>
        <v>0.28000000000000003</v>
      </c>
      <c r="GA162" s="165">
        <f>ROUND(AVERAGEIF($DO$9:$DO$347,$DO162,$EZ$9:$EZ$347),2)</f>
        <v>0.23</v>
      </c>
      <c r="GB162" s="166">
        <f>ROUND(AVERAGEIF($DO$9:$DO$347,$DO162,$FA$9:$FA$347),2)</f>
        <v>0.92</v>
      </c>
      <c r="GC162" s="239">
        <f t="shared" si="113"/>
        <v>0.67000000000000015</v>
      </c>
      <c r="GD162" s="243">
        <f t="shared" si="114"/>
        <v>0.18</v>
      </c>
      <c r="GE162" s="243">
        <f t="shared" si="115"/>
        <v>0.16999999999999993</v>
      </c>
      <c r="GF162" s="243">
        <f t="shared" si="116"/>
        <v>0.15000000000000002</v>
      </c>
      <c r="GG162" s="243">
        <f t="shared" si="117"/>
        <v>7.0000000000000007E-2</v>
      </c>
      <c r="GH162" s="243">
        <f t="shared" si="118"/>
        <v>9.9999999999999811E-3</v>
      </c>
      <c r="GI162" s="243">
        <f t="shared" si="119"/>
        <v>4.9999999999999989E-2</v>
      </c>
      <c r="GJ162" s="243">
        <f t="shared" si="120"/>
        <v>-0.06</v>
      </c>
      <c r="GK162" s="244">
        <f t="shared" si="121"/>
        <v>0.24999999999999989</v>
      </c>
      <c r="GL162" s="238">
        <f>COUNTIFS($ES$9:$ES$350,"&gt;"&amp;ES162,$DO$9:$DO$350,$DO162)+1</f>
        <v>1</v>
      </c>
      <c r="GM162" s="240">
        <f>COUNTIFS($ET$9:$ET$350,"&gt;"&amp;ET162,$DO$9:$DO$350,$DO162)+1</f>
        <v>4</v>
      </c>
      <c r="GN162" s="240">
        <f>COUNTIFS($EU$9:$EU$350,"&gt;"&amp;EU162,$DO$9:$DO$350,$DO162)+1</f>
        <v>16</v>
      </c>
      <c r="GO162" s="240">
        <f>COUNTIFS($EV$9:$EV$350,"&gt;"&amp;EV162,$DO$9:$DO$350,$DO162)+1</f>
        <v>16</v>
      </c>
      <c r="GP162" s="240">
        <f>COUNTIFS($EW$9:$EW$350,"&gt;"&amp;EW162,$DO$9:$DO$350,$DO162)+1</f>
        <v>7</v>
      </c>
      <c r="GQ162" s="240">
        <f>COUNTIFS($EX$9:$EX$350,"&gt;"&amp;EX162,$DO$9:$DO$350,$DO162)+1</f>
        <v>20</v>
      </c>
      <c r="GR162" s="240">
        <f>COUNTIFS($EY$9:$EY$350,"&gt;"&amp;EY162,$DO$9:$DO$350,$DO162)+1</f>
        <v>13</v>
      </c>
      <c r="GS162" s="240">
        <f>COUNTIFS($EZ$9:$EZ$350,"&gt;"&amp;EZ162,$DO$9:$DO$350,$DO162)+1</f>
        <v>36</v>
      </c>
      <c r="GT162" s="241">
        <f>COUNTIFS($FA$9:$FA$350,"&gt;"&amp;FA162,$DO$9:$DO$350,$DO162)+1</f>
        <v>14</v>
      </c>
      <c r="GU162" s="167"/>
      <c r="GV162" s="49"/>
      <c r="GW162" s="49">
        <v>0.1</v>
      </c>
      <c r="GX162" s="49"/>
      <c r="GY162" s="49"/>
      <c r="GZ162" s="50"/>
      <c r="HA162" s="51">
        <v>0.05</v>
      </c>
      <c r="HB162" s="52"/>
      <c r="HC162" s="53"/>
      <c r="HD162" s="49"/>
      <c r="HE162" s="49"/>
      <c r="HF162" s="49"/>
      <c r="HG162" s="49"/>
      <c r="HH162" s="49"/>
      <c r="HI162" s="49"/>
      <c r="HJ162" s="144"/>
      <c r="HK162" s="51"/>
      <c r="HL162" s="49"/>
      <c r="HM162" s="49"/>
      <c r="HN162" s="49"/>
      <c r="HO162" s="49"/>
      <c r="HP162" s="49"/>
      <c r="HQ162" s="49"/>
      <c r="HR162" s="150"/>
      <c r="HS162" s="53"/>
      <c r="HT162" s="49"/>
      <c r="HU162" s="49"/>
      <c r="HV162" s="49"/>
      <c r="HW162" s="49"/>
      <c r="HX162" s="49"/>
      <c r="HY162" s="49"/>
      <c r="HZ162" s="144"/>
      <c r="IA162" s="51"/>
      <c r="IB162" s="49"/>
      <c r="IC162" s="49"/>
      <c r="ID162" s="49"/>
      <c r="IE162" s="49"/>
      <c r="IF162" s="49"/>
      <c r="IG162" s="49"/>
      <c r="IH162" s="49"/>
      <c r="II162" s="49"/>
      <c r="IJ162" s="49"/>
      <c r="IK162" s="49"/>
      <c r="IL162" s="49"/>
      <c r="IM162" s="150"/>
      <c r="IN162" s="51"/>
      <c r="IO162" s="49"/>
      <c r="IP162" s="49"/>
      <c r="IQ162" s="49"/>
      <c r="IR162" s="150"/>
      <c r="IS162" s="53"/>
      <c r="IT162" s="49"/>
      <c r="IU162" s="49"/>
      <c r="IV162" s="49"/>
      <c r="IW162" s="49"/>
      <c r="IX162" s="156"/>
      <c r="IY162" s="49"/>
      <c r="IZ162" s="49"/>
      <c r="JA162" s="49"/>
      <c r="JB162" s="49"/>
      <c r="JC162" s="49"/>
      <c r="JD162" s="49"/>
      <c r="JE162" s="49"/>
      <c r="JF162" s="49"/>
      <c r="JG162" s="156"/>
      <c r="JH162" s="49"/>
      <c r="JI162" s="49"/>
      <c r="JJ162" s="49"/>
      <c r="JK162" s="49"/>
      <c r="JL162" s="49"/>
      <c r="JM162" s="49"/>
      <c r="JN162" s="144"/>
      <c r="JO162" s="54"/>
      <c r="JP162" s="55"/>
      <c r="JQ162" s="51"/>
      <c r="JR162" s="49"/>
      <c r="JS162" s="47"/>
      <c r="JT162" s="47"/>
      <c r="JU162" s="47"/>
      <c r="JV162" s="245"/>
      <c r="JW162" s="53"/>
      <c r="JX162" s="49"/>
      <c r="JY162" s="49"/>
      <c r="JZ162" s="49"/>
      <c r="KA162" s="144"/>
      <c r="KB162" s="51"/>
      <c r="KC162" s="49"/>
      <c r="KD162" s="49"/>
      <c r="KE162" s="49"/>
      <c r="KF162" s="49"/>
      <c r="KG162" s="49"/>
      <c r="KH162" s="49"/>
      <c r="KI162" s="49"/>
      <c r="KJ162" s="150">
        <v>0.1</v>
      </c>
      <c r="KK162" s="53"/>
      <c r="KL162" s="49"/>
      <c r="KM162" s="49"/>
      <c r="KN162" s="49"/>
      <c r="KO162" s="49"/>
      <c r="KP162" s="49"/>
      <c r="KQ162" s="49"/>
      <c r="KR162" s="49"/>
      <c r="KS162" s="49"/>
      <c r="KT162" s="49"/>
      <c r="KU162" s="49"/>
      <c r="KV162" s="49"/>
      <c r="KW162" s="156"/>
      <c r="KX162" s="156"/>
      <c r="KY162" s="156"/>
      <c r="KZ162" s="49"/>
      <c r="LA162" s="49"/>
      <c r="LB162" s="49"/>
      <c r="LC162" s="49"/>
      <c r="LD162" s="49"/>
      <c r="LE162" s="156"/>
      <c r="LF162" s="49"/>
      <c r="LG162" s="49"/>
      <c r="LH162" s="49"/>
      <c r="LI162" s="49"/>
      <c r="LJ162" s="49"/>
      <c r="LK162" s="49"/>
      <c r="LL162" s="49"/>
      <c r="LM162" s="49">
        <v>0.1</v>
      </c>
      <c r="LN162" s="156"/>
      <c r="LO162" s="49"/>
      <c r="LP162" s="49"/>
      <c r="LQ162" s="49"/>
      <c r="LR162" s="49"/>
      <c r="LS162" s="49"/>
      <c r="LT162" s="49"/>
      <c r="LU162" s="56"/>
      <c r="LV162" s="35" t="s">
        <v>614</v>
      </c>
      <c r="LW162" s="36" t="s">
        <v>617</v>
      </c>
      <c r="LX162" s="203" t="s">
        <v>1190</v>
      </c>
      <c r="LY162" s="204" t="s">
        <v>1031</v>
      </c>
      <c r="LZ162" s="193"/>
      <c r="MA162" s="5" t="s">
        <v>1</v>
      </c>
    </row>
    <row r="163" spans="1:339" ht="17.25" customHeight="1" x14ac:dyDescent="0.15">
      <c r="A163" s="181">
        <v>155</v>
      </c>
      <c r="B163" s="242" t="s">
        <v>617</v>
      </c>
      <c r="C163" s="37"/>
      <c r="D163" s="37"/>
      <c r="E163" s="38" t="s">
        <v>345</v>
      </c>
      <c r="F163" s="36">
        <v>6</v>
      </c>
      <c r="G163" s="36" t="s">
        <v>346</v>
      </c>
      <c r="H163" s="36" t="s">
        <v>618</v>
      </c>
      <c r="I163" s="39" t="s">
        <v>348</v>
      </c>
      <c r="J163" s="40" t="s">
        <v>348</v>
      </c>
      <c r="K163" s="40" t="s">
        <v>348</v>
      </c>
      <c r="L163" s="40" t="s">
        <v>348</v>
      </c>
      <c r="M163" s="40" t="s">
        <v>348</v>
      </c>
      <c r="N163" s="40" t="s">
        <v>348</v>
      </c>
      <c r="O163" s="40" t="s">
        <v>348</v>
      </c>
      <c r="P163" s="40" t="s">
        <v>348</v>
      </c>
      <c r="Q163" s="40" t="s">
        <v>348</v>
      </c>
      <c r="R163" s="41" t="s">
        <v>348</v>
      </c>
      <c r="S163" s="42" t="s">
        <v>348</v>
      </c>
      <c r="T163" s="40" t="s">
        <v>348</v>
      </c>
      <c r="U163" s="40" t="s">
        <v>348</v>
      </c>
      <c r="V163" s="40" t="s">
        <v>348</v>
      </c>
      <c r="W163" s="40" t="s">
        <v>348</v>
      </c>
      <c r="X163" s="40" t="s">
        <v>348</v>
      </c>
      <c r="Y163" s="40" t="s">
        <v>348</v>
      </c>
      <c r="Z163" s="40" t="s">
        <v>348</v>
      </c>
      <c r="AA163" s="40" t="s">
        <v>348</v>
      </c>
      <c r="AB163" s="41" t="s">
        <v>348</v>
      </c>
      <c r="AC163" s="42" t="s">
        <v>348</v>
      </c>
      <c r="AD163" s="40" t="s">
        <v>348</v>
      </c>
      <c r="AE163" s="40" t="s">
        <v>348</v>
      </c>
      <c r="AF163" s="40" t="s">
        <v>348</v>
      </c>
      <c r="AG163" s="40" t="s">
        <v>348</v>
      </c>
      <c r="AH163" s="40" t="s">
        <v>348</v>
      </c>
      <c r="AI163" s="40" t="s">
        <v>348</v>
      </c>
      <c r="AJ163" s="40" t="s">
        <v>348</v>
      </c>
      <c r="AK163" s="40" t="s">
        <v>348</v>
      </c>
      <c r="AL163" s="41" t="s">
        <v>348</v>
      </c>
      <c r="AM163" s="42" t="s">
        <v>348</v>
      </c>
      <c r="AN163" s="40" t="s">
        <v>348</v>
      </c>
      <c r="AO163" s="40" t="s">
        <v>348</v>
      </c>
      <c r="AP163" s="40" t="s">
        <v>348</v>
      </c>
      <c r="AQ163" s="40" t="s">
        <v>348</v>
      </c>
      <c r="AR163" s="40" t="s">
        <v>348</v>
      </c>
      <c r="AS163" s="40" t="s">
        <v>348</v>
      </c>
      <c r="AT163" s="40" t="s">
        <v>348</v>
      </c>
      <c r="AU163" s="40" t="s">
        <v>348</v>
      </c>
      <c r="AV163" s="41" t="s">
        <v>348</v>
      </c>
      <c r="AW163" s="42" t="s">
        <v>348</v>
      </c>
      <c r="AX163" s="40" t="s">
        <v>348</v>
      </c>
      <c r="AY163" s="40" t="s">
        <v>348</v>
      </c>
      <c r="AZ163" s="40" t="s">
        <v>348</v>
      </c>
      <c r="BA163" s="40" t="s">
        <v>348</v>
      </c>
      <c r="BB163" s="40" t="s">
        <v>348</v>
      </c>
      <c r="BC163" s="40" t="s">
        <v>348</v>
      </c>
      <c r="BD163" s="40" t="s">
        <v>348</v>
      </c>
      <c r="BE163" s="40" t="s">
        <v>348</v>
      </c>
      <c r="BF163" s="41" t="s">
        <v>348</v>
      </c>
      <c r="BG163" s="42" t="s">
        <v>348</v>
      </c>
      <c r="BH163" s="40" t="s">
        <v>348</v>
      </c>
      <c r="BI163" s="40" t="s">
        <v>348</v>
      </c>
      <c r="BJ163" s="40" t="s">
        <v>348</v>
      </c>
      <c r="BK163" s="40" t="s">
        <v>348</v>
      </c>
      <c r="BL163" s="40" t="s">
        <v>348</v>
      </c>
      <c r="BM163" s="40" t="s">
        <v>348</v>
      </c>
      <c r="BN163" s="40" t="s">
        <v>348</v>
      </c>
      <c r="BO163" s="40" t="s">
        <v>348</v>
      </c>
      <c r="BP163" s="41" t="s">
        <v>348</v>
      </c>
      <c r="BQ163" s="43" t="s">
        <v>348</v>
      </c>
      <c r="BR163" s="40" t="s">
        <v>348</v>
      </c>
      <c r="BS163" s="40" t="s">
        <v>348</v>
      </c>
      <c r="BT163" s="40" t="s">
        <v>348</v>
      </c>
      <c r="BU163" s="40" t="s">
        <v>348</v>
      </c>
      <c r="BV163" s="40" t="s">
        <v>348</v>
      </c>
      <c r="BW163" s="40" t="s">
        <v>348</v>
      </c>
      <c r="BX163" s="40" t="s">
        <v>348</v>
      </c>
      <c r="BY163" s="40" t="s">
        <v>348</v>
      </c>
      <c r="BZ163" s="41" t="s">
        <v>348</v>
      </c>
      <c r="CA163" s="42" t="s">
        <v>348</v>
      </c>
      <c r="CB163" s="40" t="s">
        <v>348</v>
      </c>
      <c r="CC163" s="40" t="s">
        <v>348</v>
      </c>
      <c r="CD163" s="40" t="s">
        <v>348</v>
      </c>
      <c r="CE163" s="40" t="s">
        <v>348</v>
      </c>
      <c r="CF163" s="40" t="s">
        <v>348</v>
      </c>
      <c r="CG163" s="40" t="s">
        <v>348</v>
      </c>
      <c r="CH163" s="40" t="s">
        <v>348</v>
      </c>
      <c r="CI163" s="40" t="s">
        <v>348</v>
      </c>
      <c r="CJ163" s="41" t="s">
        <v>348</v>
      </c>
      <c r="CK163" s="42" t="s">
        <v>348</v>
      </c>
      <c r="CL163" s="40" t="s">
        <v>348</v>
      </c>
      <c r="CM163" s="40" t="s">
        <v>348</v>
      </c>
      <c r="CN163" s="40" t="s">
        <v>348</v>
      </c>
      <c r="CO163" s="40" t="s">
        <v>348</v>
      </c>
      <c r="CP163" s="40" t="s">
        <v>348</v>
      </c>
      <c r="CQ163" s="40" t="s">
        <v>348</v>
      </c>
      <c r="CR163" s="40" t="s">
        <v>348</v>
      </c>
      <c r="CS163" s="40" t="s">
        <v>348</v>
      </c>
      <c r="CT163" s="44" t="s">
        <v>348</v>
      </c>
      <c r="CU163" s="32" t="s">
        <v>354</v>
      </c>
      <c r="CV163" s="47">
        <v>2</v>
      </c>
      <c r="CW163" s="47">
        <v>3</v>
      </c>
      <c r="CX163" s="47">
        <v>3</v>
      </c>
      <c r="CY163" s="55">
        <v>4</v>
      </c>
      <c r="CZ163" s="34" t="s">
        <v>354</v>
      </c>
      <c r="DA163" s="47">
        <f t="shared" si="95"/>
        <v>2</v>
      </c>
      <c r="DB163" s="47">
        <f t="shared" si="96"/>
        <v>6</v>
      </c>
      <c r="DC163" s="47">
        <f t="shared" si="97"/>
        <v>18</v>
      </c>
      <c r="DD163" s="179">
        <f t="shared" si="98"/>
        <v>72</v>
      </c>
      <c r="DE163" s="32">
        <v>20</v>
      </c>
      <c r="DF163" s="47">
        <v>20</v>
      </c>
      <c r="DG163" s="47">
        <v>40</v>
      </c>
      <c r="DH163" s="47">
        <v>60</v>
      </c>
      <c r="DI163" s="55">
        <v>170</v>
      </c>
      <c r="DJ163" s="174">
        <v>1</v>
      </c>
      <c r="DK163" s="49">
        <f t="shared" si="99"/>
        <v>0.5</v>
      </c>
      <c r="DL163" s="49">
        <f t="shared" si="100"/>
        <v>0.33333333333333337</v>
      </c>
      <c r="DM163" s="49">
        <f t="shared" si="101"/>
        <v>0.16666666666666669</v>
      </c>
      <c r="DN163" s="56">
        <f t="shared" si="102"/>
        <v>0.11805555555555555</v>
      </c>
      <c r="DO163" s="45" t="s">
        <v>363</v>
      </c>
      <c r="DP163" s="31" t="s">
        <v>82</v>
      </c>
      <c r="DQ163" s="46">
        <v>4</v>
      </c>
      <c r="DR163" s="32">
        <v>7</v>
      </c>
      <c r="DS163" s="47">
        <v>8</v>
      </c>
      <c r="DT163" s="47">
        <v>3</v>
      </c>
      <c r="DU163" s="47">
        <v>3</v>
      </c>
      <c r="DV163" s="47">
        <v>4</v>
      </c>
      <c r="DW163" s="47">
        <v>2</v>
      </c>
      <c r="DX163" s="47">
        <v>3</v>
      </c>
      <c r="DY163" s="47">
        <v>4</v>
      </c>
      <c r="DZ163" s="48">
        <f t="shared" si="103"/>
        <v>7</v>
      </c>
      <c r="EA163" s="32">
        <f>RANK(DR163,$DR$9:$DR$350,0)</f>
        <v>314</v>
      </c>
      <c r="EB163" s="47">
        <f>RANK(DS163,$DS$9:$DS$350,0)</f>
        <v>300</v>
      </c>
      <c r="EC163" s="47">
        <f>RANK(DT163,$DT$9:$DT$350,0)</f>
        <v>315</v>
      </c>
      <c r="ED163" s="47">
        <f>RANK(DU163,$DU$9:$DU$350,0)</f>
        <v>314</v>
      </c>
      <c r="EE163" s="47">
        <f>RANK(DV163,$DV$9:$DV$350,0)</f>
        <v>295</v>
      </c>
      <c r="EF163" s="47">
        <f>RANK(DW163,$DW$9:$DW$350,0)</f>
        <v>310</v>
      </c>
      <c r="EG163" s="47">
        <f>RANK(DX163,$DX$9:$DX$350,0)</f>
        <v>316</v>
      </c>
      <c r="EH163" s="47">
        <f>RANK(DY163,$DY$9:$DY$350,0)</f>
        <v>299</v>
      </c>
      <c r="EI163" s="48">
        <f>RANK(DZ163,$DZ$9:$DZ$350,0)</f>
        <v>314</v>
      </c>
      <c r="EJ163" s="32">
        <f>COUNTIFS($DR$9:$DR$350,"&gt;"&amp;DR163,$DO$9:$DO$350,DO163)+1</f>
        <v>66</v>
      </c>
      <c r="EK163" s="47">
        <f>COUNTIFS($DS$9:$DS$350,"&gt;"&amp;DS163,$DO$9:$DO$350,DO163)+1</f>
        <v>66</v>
      </c>
      <c r="EL163" s="47">
        <f>COUNTIFS($DT$9:$DT$350,"&gt;"&amp;DT163,$DO$9:$DO$350,DO163)+1</f>
        <v>66</v>
      </c>
      <c r="EM163" s="47">
        <f>COUNTIFS($DU$9:$DU$350,"&gt;"&amp;DU163,$DO$9:$DO$350,DO163)+1</f>
        <v>66</v>
      </c>
      <c r="EN163" s="47">
        <f>COUNTIFS($DV$9:$DV$350,"&gt;"&amp;DV163,$DO$9:$DO$350,DO163)+1</f>
        <v>67</v>
      </c>
      <c r="EO163" s="47">
        <f>COUNTIFS($DW$9:$DW$350,"&gt;"&amp;DW163,$DO$9:$DO$350,DO163)+1</f>
        <v>65</v>
      </c>
      <c r="EP163" s="47">
        <f>COUNTIFS($DX$9:$DX$350,"&gt;"&amp;DX163,$DO$9:$DO$350,DO163)+1</f>
        <v>67</v>
      </c>
      <c r="EQ163" s="47">
        <f>COUNTIFS($DY$9:$DY$350,"&gt;"&amp;DY163,$DO$9:$DO$350,DO163)+1</f>
        <v>67</v>
      </c>
      <c r="ER163" s="48">
        <f>COUNTIFS($DZ$9:$DZ$350,"&gt;"&amp;DZ163,$DO$9:$DO$350,DO163)+1</f>
        <v>67</v>
      </c>
      <c r="ES163" s="164">
        <f t="shared" si="104"/>
        <v>1.17</v>
      </c>
      <c r="ET163" s="165">
        <f t="shared" si="105"/>
        <v>1.33</v>
      </c>
      <c r="EU163" s="165">
        <f t="shared" si="106"/>
        <v>0.5</v>
      </c>
      <c r="EV163" s="165">
        <f t="shared" si="107"/>
        <v>0.5</v>
      </c>
      <c r="EW163" s="165">
        <f t="shared" si="108"/>
        <v>0.67</v>
      </c>
      <c r="EX163" s="165">
        <f t="shared" si="109"/>
        <v>0.33</v>
      </c>
      <c r="EY163" s="165">
        <f t="shared" si="110"/>
        <v>0.5</v>
      </c>
      <c r="EZ163" s="165">
        <f t="shared" si="111"/>
        <v>0.67</v>
      </c>
      <c r="FA163" s="213">
        <f t="shared" si="112"/>
        <v>1.17</v>
      </c>
      <c r="FB163" s="164">
        <f>ROUND(((ES163-AVERAGE(ES$9:ES$350))/STDEVP(ES$9:ES$350)*10+50),2)</f>
        <v>56.97</v>
      </c>
      <c r="FC163" s="165">
        <f>ROUND(((ET163-AVERAGE(ET$9:ET$350))/STDEVP(ET$9:ET$350)*10+50),2)</f>
        <v>66.91</v>
      </c>
      <c r="FD163" s="165">
        <f>ROUND(((EU163-AVERAGE(EU$9:EU$350))/STDEVP(EU$9:EU$350)*10+50),2)</f>
        <v>46.88</v>
      </c>
      <c r="FE163" s="165">
        <f>ROUND(((EV163-AVERAGE(EV$9:EV$350))/STDEVP(EV$9:EV$350)*10+50),2)</f>
        <v>49.57</v>
      </c>
      <c r="FF163" s="165">
        <f>ROUND(((EW163-AVERAGE(EW$9:EW$350))/STDEVP(EW$9:EW$350)*10+50),2)</f>
        <v>59.33</v>
      </c>
      <c r="FG163" s="165">
        <f>ROUND(((EX163-AVERAGE(EX$9:EX$350))/STDEVP(EX$9:EX$350)*10+50),2)</f>
        <v>49.19</v>
      </c>
      <c r="FH163" s="165">
        <f>ROUND(((EY163-AVERAGE(EY$9:EY$350))/STDEVP(EY$9:EY$350)*10+50),2)</f>
        <v>45.78</v>
      </c>
      <c r="FI163" s="165">
        <f>ROUND(((EZ163-AVERAGE(EZ$9:EZ$350))/STDEVP(EZ$9:EZ$350)*10+50),2)</f>
        <v>51.08</v>
      </c>
      <c r="FJ163" s="166">
        <f>ROUND(((FA163-AVERAGE(FA$9:FA$350))/STDEVP(FA$9:FA$350)*10+50),2)</f>
        <v>56.93</v>
      </c>
      <c r="FK163" s="32">
        <f>RANK(FB163,$FB$9:$FB$350,0)</f>
        <v>85</v>
      </c>
      <c r="FL163" s="47">
        <f>RANK(FC163,$FC$9:$FC$350,0)</f>
        <v>19</v>
      </c>
      <c r="FM163" s="47">
        <f>RANK(FD163,$FD$9:$FD$350,0)</f>
        <v>182</v>
      </c>
      <c r="FN163" s="47">
        <f>RANK(FE163,$FE$9:$FE$350,0)</f>
        <v>140</v>
      </c>
      <c r="FO163" s="47">
        <f>RANK(FF163,$FF$9:$FF$350,0)</f>
        <v>51</v>
      </c>
      <c r="FP163" s="47">
        <f>RANK(FG163,$FG$9:$FG$350,0)</f>
        <v>101</v>
      </c>
      <c r="FQ163" s="47">
        <f>RANK(FH163,$FH$9:$FH$350,0)</f>
        <v>192</v>
      </c>
      <c r="FR163" s="47">
        <f>RANK(FI163,$FI$9:$FI$350,0)</f>
        <v>146</v>
      </c>
      <c r="FS163" s="48">
        <f>RANK(FJ163,$FJ$9:$FJ$350,0)</f>
        <v>66</v>
      </c>
      <c r="FT163" s="164">
        <f>ROUND(AVERAGEIF($DO$9:$DO$347,$DO163,$ES$9:$ES$347),2)</f>
        <v>0.89</v>
      </c>
      <c r="FU163" s="165">
        <f>ROUND(AVERAGEIF($DO$9:$DO$347,$DO163,$ET$9:$ET$347),2)</f>
        <v>1.1499999999999999</v>
      </c>
      <c r="FV163" s="165">
        <f>ROUND(AVERAGEIF($DO$9:$DO$347,$DO163,$EU$9:$EU$347),2)</f>
        <v>0.32</v>
      </c>
      <c r="FW163" s="165">
        <f>ROUND(AVERAGEIF($DO$9:$DO$347,$DO163,$EV$9:$EV$347),2)</f>
        <v>0.41</v>
      </c>
      <c r="FX163" s="165">
        <f>ROUND(AVERAGEIF($DO$9:$DO$347,$DO163,$EW$9:$EW$347),2)</f>
        <v>0.86</v>
      </c>
      <c r="FY163" s="165">
        <f>ROUND(AVERAGEIF($DO$9:$DO$347,$DO163,$EX$9:$EX$347),2)</f>
        <v>0.3</v>
      </c>
      <c r="FZ163" s="165">
        <f>ROUND(AVERAGEIF($DO$9:$DO$347,$DO163,$EY$9:$EY$347),2)</f>
        <v>0.66</v>
      </c>
      <c r="GA163" s="165">
        <f>ROUND(AVERAGEIF($DO$9:$DO$347,$DO163,$EZ$9:$EZ$347),2)</f>
        <v>0.74</v>
      </c>
      <c r="GB163" s="166">
        <f>ROUND(AVERAGEIF($DO$9:$DO$347,$DO163,$FA$9:$FA$347),2)</f>
        <v>1.18</v>
      </c>
      <c r="GC163" s="239">
        <f t="shared" si="113"/>
        <v>0.27999999999999992</v>
      </c>
      <c r="GD163" s="243">
        <f t="shared" si="114"/>
        <v>0.18000000000000016</v>
      </c>
      <c r="GE163" s="243">
        <f t="shared" si="115"/>
        <v>0.18</v>
      </c>
      <c r="GF163" s="243">
        <f t="shared" si="116"/>
        <v>9.0000000000000024E-2</v>
      </c>
      <c r="GG163" s="243">
        <f t="shared" si="117"/>
        <v>-0.18999999999999995</v>
      </c>
      <c r="GH163" s="243">
        <f t="shared" si="118"/>
        <v>3.0000000000000027E-2</v>
      </c>
      <c r="GI163" s="243">
        <f t="shared" si="119"/>
        <v>-0.16000000000000003</v>
      </c>
      <c r="GJ163" s="243">
        <f t="shared" si="120"/>
        <v>-6.9999999999999951E-2</v>
      </c>
      <c r="GK163" s="244">
        <f t="shared" si="121"/>
        <v>-1.0000000000000009E-2</v>
      </c>
      <c r="GL163" s="238">
        <f>COUNTIFS($ES$9:$ES$350,"&gt;"&amp;ES163,$DO$9:$DO$350,$DO163)+1</f>
        <v>11</v>
      </c>
      <c r="GM163" s="240">
        <f>COUNTIFS($ET$9:$ET$350,"&gt;"&amp;ET163,$DO$9:$DO$350,$DO163)+1</f>
        <v>13</v>
      </c>
      <c r="GN163" s="240">
        <f>COUNTIFS($EU$9:$EU$350,"&gt;"&amp;EU163,$DO$9:$DO$350,$DO163)+1</f>
        <v>1</v>
      </c>
      <c r="GO163" s="240">
        <f>COUNTIFS($EV$9:$EV$350,"&gt;"&amp;EV163,$DO$9:$DO$350,$DO163)+1</f>
        <v>16</v>
      </c>
      <c r="GP163" s="240">
        <f>COUNTIFS($EW$9:$EW$350,"&gt;"&amp;EW163,$DO$9:$DO$350,$DO163)+1</f>
        <v>47</v>
      </c>
      <c r="GQ163" s="240">
        <f>COUNTIFS($EX$9:$EX$350,"&gt;"&amp;EX163,$DO$9:$DO$350,$DO163)+1</f>
        <v>16</v>
      </c>
      <c r="GR163" s="240">
        <f>COUNTIFS($EY$9:$EY$350,"&gt;"&amp;EY163,$DO$9:$DO$350,$DO163)+1</f>
        <v>51</v>
      </c>
      <c r="GS163" s="240">
        <f>COUNTIFS($EZ$9:$EZ$350,"&gt;"&amp;EZ163,$DO$9:$DO$350,$DO163)+1</f>
        <v>42</v>
      </c>
      <c r="GT163" s="241">
        <f>COUNTIFS($FA$9:$FA$350,"&gt;"&amp;FA163,$DO$9:$DO$350,$DO163)+1</f>
        <v>30</v>
      </c>
      <c r="GU163" s="167"/>
      <c r="GV163" s="49"/>
      <c r="GW163" s="49"/>
      <c r="GX163" s="49"/>
      <c r="GY163" s="49"/>
      <c r="GZ163" s="50"/>
      <c r="HA163" s="51"/>
      <c r="HB163" s="52"/>
      <c r="HC163" s="53"/>
      <c r="HD163" s="49"/>
      <c r="HE163" s="49"/>
      <c r="HF163" s="49"/>
      <c r="HG163" s="49"/>
      <c r="HH163" s="49"/>
      <c r="HI163" s="49"/>
      <c r="HJ163" s="144"/>
      <c r="HK163" s="51"/>
      <c r="HL163" s="49"/>
      <c r="HM163" s="49"/>
      <c r="HN163" s="49"/>
      <c r="HO163" s="49"/>
      <c r="HP163" s="49"/>
      <c r="HQ163" s="49"/>
      <c r="HR163" s="150"/>
      <c r="HS163" s="53"/>
      <c r="HT163" s="49"/>
      <c r="HU163" s="49"/>
      <c r="HV163" s="49"/>
      <c r="HW163" s="49"/>
      <c r="HX163" s="49"/>
      <c r="HY163" s="49"/>
      <c r="HZ163" s="144"/>
      <c r="IA163" s="51"/>
      <c r="IB163" s="49"/>
      <c r="IC163" s="49"/>
      <c r="ID163" s="49"/>
      <c r="IE163" s="49"/>
      <c r="IF163" s="49"/>
      <c r="IG163" s="49"/>
      <c r="IH163" s="49"/>
      <c r="II163" s="49"/>
      <c r="IJ163" s="49"/>
      <c r="IK163" s="49"/>
      <c r="IL163" s="49"/>
      <c r="IM163" s="150"/>
      <c r="IN163" s="51"/>
      <c r="IO163" s="49"/>
      <c r="IP163" s="49"/>
      <c r="IQ163" s="49"/>
      <c r="IR163" s="150"/>
      <c r="IS163" s="53"/>
      <c r="IT163" s="49"/>
      <c r="IU163" s="49"/>
      <c r="IV163" s="49"/>
      <c r="IW163" s="49"/>
      <c r="IX163" s="156"/>
      <c r="IY163" s="49"/>
      <c r="IZ163" s="49"/>
      <c r="JA163" s="49"/>
      <c r="JB163" s="49"/>
      <c r="JC163" s="49"/>
      <c r="JD163" s="49"/>
      <c r="JE163" s="49"/>
      <c r="JF163" s="49"/>
      <c r="JG163" s="156"/>
      <c r="JH163" s="49"/>
      <c r="JI163" s="49"/>
      <c r="JJ163" s="49"/>
      <c r="JK163" s="49"/>
      <c r="JL163" s="49"/>
      <c r="JM163" s="49"/>
      <c r="JN163" s="144"/>
      <c r="JO163" s="54"/>
      <c r="JP163" s="55"/>
      <c r="JQ163" s="51"/>
      <c r="JR163" s="49"/>
      <c r="JS163" s="47"/>
      <c r="JT163" s="47"/>
      <c r="JU163" s="47"/>
      <c r="JV163" s="245"/>
      <c r="JW163" s="53"/>
      <c r="JX163" s="49"/>
      <c r="JY163" s="49"/>
      <c r="JZ163" s="49"/>
      <c r="KA163" s="144"/>
      <c r="KB163" s="51"/>
      <c r="KC163" s="49"/>
      <c r="KD163" s="49"/>
      <c r="KE163" s="49"/>
      <c r="KF163" s="49"/>
      <c r="KG163" s="49"/>
      <c r="KH163" s="49"/>
      <c r="KI163" s="49"/>
      <c r="KJ163" s="150"/>
      <c r="KK163" s="53"/>
      <c r="KL163" s="49"/>
      <c r="KM163" s="49"/>
      <c r="KN163" s="49"/>
      <c r="KO163" s="49"/>
      <c r="KP163" s="49"/>
      <c r="KQ163" s="49"/>
      <c r="KR163" s="49"/>
      <c r="KS163" s="49"/>
      <c r="KT163" s="49"/>
      <c r="KU163" s="49"/>
      <c r="KV163" s="49"/>
      <c r="KW163" s="156"/>
      <c r="KX163" s="156"/>
      <c r="KY163" s="156"/>
      <c r="KZ163" s="49"/>
      <c r="LA163" s="49"/>
      <c r="LB163" s="49"/>
      <c r="LC163" s="49"/>
      <c r="LD163" s="49"/>
      <c r="LE163" s="156"/>
      <c r="LF163" s="49"/>
      <c r="LG163" s="49"/>
      <c r="LH163" s="49"/>
      <c r="LI163" s="49"/>
      <c r="LJ163" s="49"/>
      <c r="LK163" s="49"/>
      <c r="LL163" s="49"/>
      <c r="LM163" s="49"/>
      <c r="LN163" s="156"/>
      <c r="LO163" s="49"/>
      <c r="LP163" s="49"/>
      <c r="LQ163" s="49"/>
      <c r="LR163" s="49"/>
      <c r="LS163" s="49"/>
      <c r="LT163" s="49"/>
      <c r="LU163" s="56"/>
      <c r="LV163" s="35" t="s">
        <v>615</v>
      </c>
      <c r="LW163" s="36" t="s">
        <v>619</v>
      </c>
      <c r="LX163" s="199" t="s">
        <v>884</v>
      </c>
      <c r="LY163" s="204" t="s">
        <v>991</v>
      </c>
      <c r="LZ163" s="193"/>
      <c r="MA163" s="5" t="s">
        <v>1</v>
      </c>
    </row>
    <row r="164" spans="1:339" ht="17.25" customHeight="1" x14ac:dyDescent="0.15">
      <c r="A164" s="181">
        <v>156</v>
      </c>
      <c r="B164" s="242" t="s">
        <v>619</v>
      </c>
      <c r="C164" s="37"/>
      <c r="D164" s="37"/>
      <c r="E164" s="38" t="s">
        <v>345</v>
      </c>
      <c r="F164" s="36">
        <v>11</v>
      </c>
      <c r="G164" s="36" t="s">
        <v>346</v>
      </c>
      <c r="H164" s="36" t="s">
        <v>618</v>
      </c>
      <c r="I164" s="39" t="s">
        <v>348</v>
      </c>
      <c r="J164" s="40" t="s">
        <v>348</v>
      </c>
      <c r="K164" s="40" t="s">
        <v>348</v>
      </c>
      <c r="L164" s="40" t="s">
        <v>348</v>
      </c>
      <c r="M164" s="40" t="s">
        <v>348</v>
      </c>
      <c r="N164" s="40" t="s">
        <v>348</v>
      </c>
      <c r="O164" s="40" t="s">
        <v>348</v>
      </c>
      <c r="P164" s="40" t="s">
        <v>348</v>
      </c>
      <c r="Q164" s="40" t="s">
        <v>348</v>
      </c>
      <c r="R164" s="41" t="s">
        <v>348</v>
      </c>
      <c r="S164" s="42" t="s">
        <v>348</v>
      </c>
      <c r="T164" s="40" t="s">
        <v>348</v>
      </c>
      <c r="U164" s="40" t="s">
        <v>348</v>
      </c>
      <c r="V164" s="40" t="s">
        <v>348</v>
      </c>
      <c r="W164" s="40" t="s">
        <v>348</v>
      </c>
      <c r="X164" s="40" t="s">
        <v>348</v>
      </c>
      <c r="Y164" s="40" t="s">
        <v>348</v>
      </c>
      <c r="Z164" s="40" t="s">
        <v>348</v>
      </c>
      <c r="AA164" s="40" t="s">
        <v>348</v>
      </c>
      <c r="AB164" s="41" t="s">
        <v>348</v>
      </c>
      <c r="AC164" s="42" t="s">
        <v>348</v>
      </c>
      <c r="AD164" s="40" t="s">
        <v>348</v>
      </c>
      <c r="AE164" s="40" t="s">
        <v>348</v>
      </c>
      <c r="AF164" s="40" t="s">
        <v>348</v>
      </c>
      <c r="AG164" s="40" t="s">
        <v>348</v>
      </c>
      <c r="AH164" s="40" t="s">
        <v>348</v>
      </c>
      <c r="AI164" s="40" t="s">
        <v>348</v>
      </c>
      <c r="AJ164" s="40" t="s">
        <v>348</v>
      </c>
      <c r="AK164" s="40" t="s">
        <v>348</v>
      </c>
      <c r="AL164" s="41" t="s">
        <v>348</v>
      </c>
      <c r="AM164" s="42" t="s">
        <v>348</v>
      </c>
      <c r="AN164" s="40" t="s">
        <v>348</v>
      </c>
      <c r="AO164" s="40" t="s">
        <v>348</v>
      </c>
      <c r="AP164" s="40" t="s">
        <v>348</v>
      </c>
      <c r="AQ164" s="40" t="s">
        <v>348</v>
      </c>
      <c r="AR164" s="40" t="s">
        <v>348</v>
      </c>
      <c r="AS164" s="40" t="s">
        <v>348</v>
      </c>
      <c r="AT164" s="40" t="s">
        <v>348</v>
      </c>
      <c r="AU164" s="40" t="s">
        <v>348</v>
      </c>
      <c r="AV164" s="41" t="s">
        <v>348</v>
      </c>
      <c r="AW164" s="42" t="s">
        <v>348</v>
      </c>
      <c r="AX164" s="40" t="s">
        <v>348</v>
      </c>
      <c r="AY164" s="40" t="s">
        <v>348</v>
      </c>
      <c r="AZ164" s="40" t="s">
        <v>348</v>
      </c>
      <c r="BA164" s="40" t="s">
        <v>348</v>
      </c>
      <c r="BB164" s="40" t="s">
        <v>348</v>
      </c>
      <c r="BC164" s="40" t="s">
        <v>348</v>
      </c>
      <c r="BD164" s="40" t="s">
        <v>348</v>
      </c>
      <c r="BE164" s="40" t="s">
        <v>348</v>
      </c>
      <c r="BF164" s="41" t="s">
        <v>348</v>
      </c>
      <c r="BG164" s="42" t="s">
        <v>348</v>
      </c>
      <c r="BH164" s="40" t="s">
        <v>348</v>
      </c>
      <c r="BI164" s="40" t="s">
        <v>348</v>
      </c>
      <c r="BJ164" s="40" t="s">
        <v>348</v>
      </c>
      <c r="BK164" s="40" t="s">
        <v>348</v>
      </c>
      <c r="BL164" s="40" t="s">
        <v>348</v>
      </c>
      <c r="BM164" s="40" t="s">
        <v>348</v>
      </c>
      <c r="BN164" s="40" t="s">
        <v>348</v>
      </c>
      <c r="BO164" s="40" t="s">
        <v>348</v>
      </c>
      <c r="BP164" s="41" t="s">
        <v>348</v>
      </c>
      <c r="BQ164" s="43" t="s">
        <v>348</v>
      </c>
      <c r="BR164" s="40" t="s">
        <v>348</v>
      </c>
      <c r="BS164" s="40" t="s">
        <v>348</v>
      </c>
      <c r="BT164" s="40" t="s">
        <v>348</v>
      </c>
      <c r="BU164" s="40" t="s">
        <v>348</v>
      </c>
      <c r="BV164" s="40" t="s">
        <v>348</v>
      </c>
      <c r="BW164" s="40" t="s">
        <v>348</v>
      </c>
      <c r="BX164" s="40" t="s">
        <v>348</v>
      </c>
      <c r="BY164" s="40" t="s">
        <v>348</v>
      </c>
      <c r="BZ164" s="41" t="s">
        <v>348</v>
      </c>
      <c r="CA164" s="42" t="s">
        <v>348</v>
      </c>
      <c r="CB164" s="40" t="s">
        <v>348</v>
      </c>
      <c r="CC164" s="40" t="s">
        <v>348</v>
      </c>
      <c r="CD164" s="40" t="s">
        <v>348</v>
      </c>
      <c r="CE164" s="40" t="s">
        <v>348</v>
      </c>
      <c r="CF164" s="40" t="s">
        <v>348</v>
      </c>
      <c r="CG164" s="40" t="s">
        <v>348</v>
      </c>
      <c r="CH164" s="40" t="s">
        <v>348</v>
      </c>
      <c r="CI164" s="40" t="s">
        <v>348</v>
      </c>
      <c r="CJ164" s="41" t="s">
        <v>348</v>
      </c>
      <c r="CK164" s="42" t="s">
        <v>348</v>
      </c>
      <c r="CL164" s="40" t="s">
        <v>348</v>
      </c>
      <c r="CM164" s="40" t="s">
        <v>348</v>
      </c>
      <c r="CN164" s="40" t="s">
        <v>348</v>
      </c>
      <c r="CO164" s="40" t="s">
        <v>348</v>
      </c>
      <c r="CP164" s="40" t="s">
        <v>348</v>
      </c>
      <c r="CQ164" s="40" t="s">
        <v>348</v>
      </c>
      <c r="CR164" s="40" t="s">
        <v>348</v>
      </c>
      <c r="CS164" s="40" t="s">
        <v>348</v>
      </c>
      <c r="CT164" s="44" t="s">
        <v>348</v>
      </c>
      <c r="CU164" s="32" t="s">
        <v>354</v>
      </c>
      <c r="CV164" s="47">
        <v>2</v>
      </c>
      <c r="CW164" s="47">
        <v>3</v>
      </c>
      <c r="CX164" s="47">
        <v>3</v>
      </c>
      <c r="CY164" s="55">
        <v>4</v>
      </c>
      <c r="CZ164" s="34" t="s">
        <v>354</v>
      </c>
      <c r="DA164" s="47">
        <f t="shared" si="95"/>
        <v>2</v>
      </c>
      <c r="DB164" s="47">
        <f t="shared" si="96"/>
        <v>6</v>
      </c>
      <c r="DC164" s="47">
        <f t="shared" si="97"/>
        <v>18</v>
      </c>
      <c r="DD164" s="179">
        <f t="shared" si="98"/>
        <v>72</v>
      </c>
      <c r="DE164" s="32">
        <v>20</v>
      </c>
      <c r="DF164" s="47">
        <v>20</v>
      </c>
      <c r="DG164" s="47">
        <v>40</v>
      </c>
      <c r="DH164" s="47">
        <v>60</v>
      </c>
      <c r="DI164" s="55">
        <v>170</v>
      </c>
      <c r="DJ164" s="174">
        <v>1</v>
      </c>
      <c r="DK164" s="49">
        <f t="shared" si="99"/>
        <v>0.5</v>
      </c>
      <c r="DL164" s="49">
        <f t="shared" si="100"/>
        <v>0.33333333333333337</v>
      </c>
      <c r="DM164" s="49">
        <f t="shared" si="101"/>
        <v>0.16666666666666669</v>
      </c>
      <c r="DN164" s="56">
        <f t="shared" si="102"/>
        <v>0.11805555555555555</v>
      </c>
      <c r="DO164" s="45" t="s">
        <v>357</v>
      </c>
      <c r="DP164" s="31"/>
      <c r="DQ164" s="46">
        <v>4</v>
      </c>
      <c r="DR164" s="32">
        <v>10</v>
      </c>
      <c r="DS164" s="47">
        <v>4</v>
      </c>
      <c r="DT164" s="47">
        <v>7</v>
      </c>
      <c r="DU164" s="47">
        <v>5</v>
      </c>
      <c r="DV164" s="47">
        <v>3</v>
      </c>
      <c r="DW164" s="47">
        <v>3</v>
      </c>
      <c r="DX164" s="47">
        <v>8</v>
      </c>
      <c r="DY164" s="47">
        <v>10</v>
      </c>
      <c r="DZ164" s="48">
        <f t="shared" si="103"/>
        <v>10</v>
      </c>
      <c r="EA164" s="32">
        <f>RANK(DR164,$DR$9:$DR$350,0)</f>
        <v>306</v>
      </c>
      <c r="EB164" s="47">
        <f>RANK(DS164,$DS$9:$DS$350,0)</f>
        <v>315</v>
      </c>
      <c r="EC164" s="47">
        <f>RANK(DT164,$DT$9:$DT$350,0)</f>
        <v>296</v>
      </c>
      <c r="ED164" s="47">
        <f>RANK(DU164,$DU$9:$DU$350,0)</f>
        <v>304</v>
      </c>
      <c r="EE164" s="47">
        <f>RANK(DV164,$DV$9:$DV$350,0)</f>
        <v>306</v>
      </c>
      <c r="EF164" s="47">
        <f>RANK(DW164,$DW$9:$DW$350,0)</f>
        <v>300</v>
      </c>
      <c r="EG164" s="47">
        <f>RANK(DX164,$DX$9:$DX$350,0)</f>
        <v>284</v>
      </c>
      <c r="EH164" s="47">
        <f>RANK(DY164,$DY$9:$DY$350,0)</f>
        <v>258</v>
      </c>
      <c r="EI164" s="48">
        <f>RANK(DZ164,$DZ$9:$DZ$350,0)</f>
        <v>305</v>
      </c>
      <c r="EJ164" s="32">
        <f>COUNTIFS($DR$9:$DR$350,"&gt;"&amp;DR164,$DO$9:$DO$350,DO164)+1</f>
        <v>59</v>
      </c>
      <c r="EK164" s="47">
        <f>COUNTIFS($DS$9:$DS$350,"&gt;"&amp;DS164,$DO$9:$DO$350,DO164)+1</f>
        <v>59</v>
      </c>
      <c r="EL164" s="47">
        <f>COUNTIFS($DT$9:$DT$350,"&gt;"&amp;DT164,$DO$9:$DO$350,DO164)+1</f>
        <v>58</v>
      </c>
      <c r="EM164" s="47">
        <f>COUNTIFS($DU$9:$DU$350,"&gt;"&amp;DU164,$DO$9:$DO$350,DO164)+1</f>
        <v>57</v>
      </c>
      <c r="EN164" s="47">
        <f>COUNTIFS($DV$9:$DV$350,"&gt;"&amp;DV164,$DO$9:$DO$350,DO164)+1</f>
        <v>57</v>
      </c>
      <c r="EO164" s="47">
        <f>COUNTIFS($DW$9:$DW$350,"&gt;"&amp;DW164,$DO$9:$DO$350,DO164)+1</f>
        <v>57</v>
      </c>
      <c r="EP164" s="47">
        <f>COUNTIFS($DX$9:$DX$350,"&gt;"&amp;DX164,$DO$9:$DO$350,DO164)+1</f>
        <v>59</v>
      </c>
      <c r="EQ164" s="47">
        <f>COUNTIFS($DY$9:$DY$350,"&gt;"&amp;DY164,$DO$9:$DO$350,DO164)+1</f>
        <v>59</v>
      </c>
      <c r="ER164" s="48">
        <f>COUNTIFS($DZ$9:$DZ$350,"&gt;"&amp;DZ164,$DO$9:$DO$350,DO164)+1</f>
        <v>59</v>
      </c>
      <c r="ES164" s="164">
        <f t="shared" si="104"/>
        <v>0.91</v>
      </c>
      <c r="ET164" s="165">
        <f t="shared" si="105"/>
        <v>0.36</v>
      </c>
      <c r="EU164" s="165">
        <f t="shared" si="106"/>
        <v>0.64</v>
      </c>
      <c r="EV164" s="165">
        <f t="shared" si="107"/>
        <v>0.45</v>
      </c>
      <c r="EW164" s="165">
        <f t="shared" si="108"/>
        <v>0.27</v>
      </c>
      <c r="EX164" s="165">
        <f t="shared" si="109"/>
        <v>0.27</v>
      </c>
      <c r="EY164" s="165">
        <f t="shared" si="110"/>
        <v>0.73</v>
      </c>
      <c r="EZ164" s="165">
        <f t="shared" si="111"/>
        <v>0.91</v>
      </c>
      <c r="FA164" s="213">
        <f t="shared" si="112"/>
        <v>0.91</v>
      </c>
      <c r="FB164" s="164">
        <f>ROUND(((ES164-AVERAGE(ES$9:ES$350))/STDEVP(ES$9:ES$350)*10+50),2)</f>
        <v>47.36</v>
      </c>
      <c r="FC164" s="165">
        <f>ROUND(((ET164-AVERAGE(ET$9:ET$350))/STDEVP(ET$9:ET$350)*10+50),2)</f>
        <v>39.799999999999997</v>
      </c>
      <c r="FD164" s="165">
        <f>ROUND(((EU164-AVERAGE(EU$9:EU$350))/STDEVP(EU$9:EU$350)*10+50),2)</f>
        <v>52.34</v>
      </c>
      <c r="FE164" s="165">
        <f>ROUND(((EV164-AVERAGE(EV$9:EV$350))/STDEVP(EV$9:EV$350)*10+50),2)</f>
        <v>47.02</v>
      </c>
      <c r="FF164" s="165">
        <f>ROUND(((EW164-AVERAGE(EW$9:EW$350))/STDEVP(EW$9:EW$350)*10+50),2)</f>
        <v>45.74</v>
      </c>
      <c r="FG164" s="165">
        <f>ROUND(((EX164-AVERAGE(EX$9:EX$350))/STDEVP(EX$9:EX$350)*10+50),2)</f>
        <v>47.06</v>
      </c>
      <c r="FH164" s="165">
        <f>ROUND(((EY164-AVERAGE(EY$9:EY$350))/STDEVP(EY$9:EY$350)*10+50),2)</f>
        <v>52.69</v>
      </c>
      <c r="FI164" s="165">
        <f>ROUND(((EZ164-AVERAGE(EZ$9:EZ$350))/STDEVP(EZ$9:EZ$350)*10+50),2)</f>
        <v>58.27</v>
      </c>
      <c r="FJ164" s="166">
        <f>ROUND(((FA164-AVERAGE(FA$9:FA$350))/STDEVP(FA$9:FA$350)*10+50),2)</f>
        <v>47.69</v>
      </c>
      <c r="FK164" s="32">
        <f>RANK(FB164,$FB$9:$FB$350,0)</f>
        <v>190</v>
      </c>
      <c r="FL164" s="47">
        <f>RANK(FC164,$FC$9:$FC$350,0)</f>
        <v>270</v>
      </c>
      <c r="FM164" s="47">
        <f>RANK(FD164,$FD$9:$FD$350,0)</f>
        <v>111</v>
      </c>
      <c r="FN164" s="47">
        <f>RANK(FE164,$FE$9:$FE$350,0)</f>
        <v>188</v>
      </c>
      <c r="FO164" s="47">
        <f>RANK(FF164,$FF$9:$FF$350,0)</f>
        <v>182</v>
      </c>
      <c r="FP164" s="47">
        <f>RANK(FG164,$FG$9:$FG$350,0)</f>
        <v>152</v>
      </c>
      <c r="FQ164" s="47">
        <f>RANK(FH164,$FH$9:$FH$350,0)</f>
        <v>123</v>
      </c>
      <c r="FR164" s="47">
        <f>RANK(FI164,$FI$9:$FI$350,0)</f>
        <v>68</v>
      </c>
      <c r="FS164" s="48">
        <f>RANK(FJ164,$FJ$9:$FJ$350,0)</f>
        <v>165</v>
      </c>
      <c r="FT164" s="164">
        <f>ROUND(AVERAGEIF($DO$9:$DO$347,$DO164,$ES$9:$ES$347),2)</f>
        <v>0.97</v>
      </c>
      <c r="FU164" s="165">
        <f>ROUND(AVERAGEIF($DO$9:$DO$347,$DO164,$ET$9:$ET$347),2)</f>
        <v>0.37</v>
      </c>
      <c r="FV164" s="165">
        <f>ROUND(AVERAGEIF($DO$9:$DO$347,$DO164,$EU$9:$EU$347),2)</f>
        <v>0.82</v>
      </c>
      <c r="FW164" s="165">
        <f>ROUND(AVERAGEIF($DO$9:$DO$347,$DO164,$EV$9:$EV$347),2)</f>
        <v>0.42</v>
      </c>
      <c r="FX164" s="165">
        <f>ROUND(AVERAGEIF($DO$9:$DO$347,$DO164,$EW$9:$EW$347),2)</f>
        <v>0.16</v>
      </c>
      <c r="FY164" s="165">
        <f>ROUND(AVERAGEIF($DO$9:$DO$347,$DO164,$EX$9:$EX$347),2)</f>
        <v>0.15</v>
      </c>
      <c r="FZ164" s="165">
        <f>ROUND(AVERAGEIF($DO$9:$DO$347,$DO164,$EY$9:$EY$347),2)</f>
        <v>0.78</v>
      </c>
      <c r="GA164" s="165">
        <f>ROUND(AVERAGEIF($DO$9:$DO$347,$DO164,$EZ$9:$EZ$347),2)</f>
        <v>0.92</v>
      </c>
      <c r="GB164" s="166">
        <f>ROUND(AVERAGEIF($DO$9:$DO$347,$DO164,$FA$9:$FA$347),2)</f>
        <v>0.98</v>
      </c>
      <c r="GC164" s="239">
        <f t="shared" si="113"/>
        <v>-5.9999999999999942E-2</v>
      </c>
      <c r="GD164" s="243">
        <f t="shared" si="114"/>
        <v>-1.0000000000000009E-2</v>
      </c>
      <c r="GE164" s="243">
        <f t="shared" si="115"/>
        <v>-0.17999999999999994</v>
      </c>
      <c r="GF164" s="243">
        <f t="shared" si="116"/>
        <v>3.0000000000000027E-2</v>
      </c>
      <c r="GG164" s="243">
        <f t="shared" si="117"/>
        <v>0.11000000000000001</v>
      </c>
      <c r="GH164" s="243">
        <f t="shared" si="118"/>
        <v>0.12000000000000002</v>
      </c>
      <c r="GI164" s="243">
        <f t="shared" si="119"/>
        <v>-5.0000000000000044E-2</v>
      </c>
      <c r="GJ164" s="243">
        <f t="shared" si="120"/>
        <v>-1.0000000000000009E-2</v>
      </c>
      <c r="GK164" s="244">
        <f t="shared" si="121"/>
        <v>-6.9999999999999951E-2</v>
      </c>
      <c r="GL164" s="238">
        <f>COUNTIFS($ES$9:$ES$350,"&gt;"&amp;ES164,$DO$9:$DO$350,$DO164)+1</f>
        <v>39</v>
      </c>
      <c r="GM164" s="240">
        <f>COUNTIFS($ET$9:$ET$350,"&gt;"&amp;ET164,$DO$9:$DO$350,$DO164)+1</f>
        <v>28</v>
      </c>
      <c r="GN164" s="240">
        <f>COUNTIFS($EU$9:$EU$350,"&gt;"&amp;EU164,$DO$9:$DO$350,$DO164)+1</f>
        <v>50</v>
      </c>
      <c r="GO164" s="240">
        <f>COUNTIFS($EV$9:$EV$350,"&gt;"&amp;EV164,$DO$9:$DO$350,$DO164)+1</f>
        <v>24</v>
      </c>
      <c r="GP164" s="240">
        <f>COUNTIFS($EW$9:$EW$350,"&gt;"&amp;EW164,$DO$9:$DO$350,$DO164)+1</f>
        <v>2</v>
      </c>
      <c r="GQ164" s="240">
        <f>COUNTIFS($EX$9:$EX$350,"&gt;"&amp;EX164,$DO$9:$DO$350,$DO164)+1</f>
        <v>1</v>
      </c>
      <c r="GR164" s="240">
        <f>COUNTIFS($EY$9:$EY$350,"&gt;"&amp;EY164,$DO$9:$DO$350,$DO164)+1</f>
        <v>41</v>
      </c>
      <c r="GS164" s="240">
        <f>COUNTIFS($EZ$9:$EZ$350,"&gt;"&amp;EZ164,$DO$9:$DO$350,$DO164)+1</f>
        <v>33</v>
      </c>
      <c r="GT164" s="241">
        <f>COUNTIFS($FA$9:$FA$350,"&gt;"&amp;FA164,$DO$9:$DO$350,$DO164)+1</f>
        <v>35</v>
      </c>
      <c r="GU164" s="167"/>
      <c r="GV164" s="49"/>
      <c r="GW164" s="49"/>
      <c r="GX164" s="49"/>
      <c r="GY164" s="49"/>
      <c r="GZ164" s="50"/>
      <c r="HA164" s="51"/>
      <c r="HB164" s="52"/>
      <c r="HC164" s="53"/>
      <c r="HD164" s="49"/>
      <c r="HE164" s="49"/>
      <c r="HF164" s="49"/>
      <c r="HG164" s="49"/>
      <c r="HH164" s="49"/>
      <c r="HI164" s="49"/>
      <c r="HJ164" s="144"/>
      <c r="HK164" s="51"/>
      <c r="HL164" s="49"/>
      <c r="HM164" s="49"/>
      <c r="HN164" s="49"/>
      <c r="HO164" s="49"/>
      <c r="HP164" s="49"/>
      <c r="HQ164" s="49"/>
      <c r="HR164" s="150"/>
      <c r="HS164" s="53"/>
      <c r="HT164" s="49"/>
      <c r="HU164" s="49"/>
      <c r="HV164" s="49"/>
      <c r="HW164" s="49"/>
      <c r="HX164" s="49"/>
      <c r="HY164" s="49"/>
      <c r="HZ164" s="144"/>
      <c r="IA164" s="51"/>
      <c r="IB164" s="49"/>
      <c r="IC164" s="49"/>
      <c r="ID164" s="49"/>
      <c r="IE164" s="49"/>
      <c r="IF164" s="49"/>
      <c r="IG164" s="49"/>
      <c r="IH164" s="49"/>
      <c r="II164" s="49"/>
      <c r="IJ164" s="49"/>
      <c r="IK164" s="49"/>
      <c r="IL164" s="49"/>
      <c r="IM164" s="150"/>
      <c r="IN164" s="51"/>
      <c r="IO164" s="49"/>
      <c r="IP164" s="49"/>
      <c r="IQ164" s="49"/>
      <c r="IR164" s="150"/>
      <c r="IS164" s="53"/>
      <c r="IT164" s="49"/>
      <c r="IU164" s="49"/>
      <c r="IV164" s="49"/>
      <c r="IW164" s="49"/>
      <c r="IX164" s="156"/>
      <c r="IY164" s="49"/>
      <c r="IZ164" s="49"/>
      <c r="JA164" s="49"/>
      <c r="JB164" s="49"/>
      <c r="JC164" s="49"/>
      <c r="JD164" s="49"/>
      <c r="JE164" s="49"/>
      <c r="JF164" s="49"/>
      <c r="JG164" s="156"/>
      <c r="JH164" s="49"/>
      <c r="JI164" s="49"/>
      <c r="JJ164" s="49"/>
      <c r="JK164" s="49"/>
      <c r="JL164" s="49"/>
      <c r="JM164" s="49"/>
      <c r="JN164" s="144"/>
      <c r="JO164" s="54"/>
      <c r="JP164" s="55"/>
      <c r="JQ164" s="51"/>
      <c r="JR164" s="49"/>
      <c r="JS164" s="47"/>
      <c r="JT164" s="47"/>
      <c r="JU164" s="47"/>
      <c r="JV164" s="245"/>
      <c r="JW164" s="53"/>
      <c r="JX164" s="49"/>
      <c r="JY164" s="49"/>
      <c r="JZ164" s="49"/>
      <c r="KA164" s="144"/>
      <c r="KB164" s="51"/>
      <c r="KC164" s="49"/>
      <c r="KD164" s="49"/>
      <c r="KE164" s="49"/>
      <c r="KF164" s="49"/>
      <c r="KG164" s="49"/>
      <c r="KH164" s="49"/>
      <c r="KI164" s="49"/>
      <c r="KJ164" s="150"/>
      <c r="KK164" s="53"/>
      <c r="KL164" s="49"/>
      <c r="KM164" s="49"/>
      <c r="KN164" s="49"/>
      <c r="KO164" s="49"/>
      <c r="KP164" s="49"/>
      <c r="KQ164" s="49"/>
      <c r="KR164" s="49"/>
      <c r="KS164" s="49"/>
      <c r="KT164" s="49"/>
      <c r="KU164" s="49"/>
      <c r="KV164" s="49"/>
      <c r="KW164" s="156"/>
      <c r="KX164" s="156"/>
      <c r="KY164" s="156"/>
      <c r="KZ164" s="49"/>
      <c r="LA164" s="49"/>
      <c r="LB164" s="49"/>
      <c r="LC164" s="49"/>
      <c r="LD164" s="49"/>
      <c r="LE164" s="156"/>
      <c r="LF164" s="49"/>
      <c r="LG164" s="49"/>
      <c r="LH164" s="49"/>
      <c r="LI164" s="49"/>
      <c r="LJ164" s="49"/>
      <c r="LK164" s="49"/>
      <c r="LL164" s="49"/>
      <c r="LM164" s="49"/>
      <c r="LN164" s="156"/>
      <c r="LO164" s="49"/>
      <c r="LP164" s="49"/>
      <c r="LQ164" s="49"/>
      <c r="LR164" s="49"/>
      <c r="LS164" s="49"/>
      <c r="LT164" s="49"/>
      <c r="LU164" s="56"/>
      <c r="LV164" s="35" t="s">
        <v>617</v>
      </c>
      <c r="LW164" s="36" t="s">
        <v>620</v>
      </c>
      <c r="LX164" s="199" t="s">
        <v>885</v>
      </c>
      <c r="LY164" s="204" t="s">
        <v>991</v>
      </c>
      <c r="LZ164" s="193"/>
      <c r="MA164" s="5" t="s">
        <v>1</v>
      </c>
    </row>
    <row r="165" spans="1:339" ht="17.25" customHeight="1" x14ac:dyDescent="0.15">
      <c r="A165" s="181">
        <v>157</v>
      </c>
      <c r="B165" s="242" t="s">
        <v>620</v>
      </c>
      <c r="C165" s="37"/>
      <c r="D165" s="37"/>
      <c r="E165" s="38" t="s">
        <v>345</v>
      </c>
      <c r="F165" s="36">
        <v>15</v>
      </c>
      <c r="G165" s="36" t="s">
        <v>346</v>
      </c>
      <c r="H165" s="36" t="s">
        <v>618</v>
      </c>
      <c r="I165" s="39" t="s">
        <v>348</v>
      </c>
      <c r="J165" s="40" t="s">
        <v>348</v>
      </c>
      <c r="K165" s="40" t="s">
        <v>348</v>
      </c>
      <c r="L165" s="40" t="s">
        <v>348</v>
      </c>
      <c r="M165" s="40" t="s">
        <v>348</v>
      </c>
      <c r="N165" s="40" t="s">
        <v>348</v>
      </c>
      <c r="O165" s="40" t="s">
        <v>348</v>
      </c>
      <c r="P165" s="40" t="s">
        <v>348</v>
      </c>
      <c r="Q165" s="40" t="s">
        <v>348</v>
      </c>
      <c r="R165" s="41" t="s">
        <v>348</v>
      </c>
      <c r="S165" s="42" t="s">
        <v>348</v>
      </c>
      <c r="T165" s="40" t="s">
        <v>348</v>
      </c>
      <c r="U165" s="40" t="s">
        <v>348</v>
      </c>
      <c r="V165" s="40" t="s">
        <v>348</v>
      </c>
      <c r="W165" s="40" t="s">
        <v>348</v>
      </c>
      <c r="X165" s="40" t="s">
        <v>348</v>
      </c>
      <c r="Y165" s="40" t="s">
        <v>348</v>
      </c>
      <c r="Z165" s="40" t="s">
        <v>348</v>
      </c>
      <c r="AA165" s="40" t="s">
        <v>348</v>
      </c>
      <c r="AB165" s="41" t="s">
        <v>348</v>
      </c>
      <c r="AC165" s="42" t="s">
        <v>348</v>
      </c>
      <c r="AD165" s="40" t="s">
        <v>348</v>
      </c>
      <c r="AE165" s="40" t="s">
        <v>348</v>
      </c>
      <c r="AF165" s="40" t="s">
        <v>348</v>
      </c>
      <c r="AG165" s="40" t="s">
        <v>348</v>
      </c>
      <c r="AH165" s="40" t="s">
        <v>348</v>
      </c>
      <c r="AI165" s="40" t="s">
        <v>348</v>
      </c>
      <c r="AJ165" s="40" t="s">
        <v>348</v>
      </c>
      <c r="AK165" s="40" t="s">
        <v>348</v>
      </c>
      <c r="AL165" s="41" t="s">
        <v>348</v>
      </c>
      <c r="AM165" s="42" t="s">
        <v>348</v>
      </c>
      <c r="AN165" s="40" t="s">
        <v>348</v>
      </c>
      <c r="AO165" s="40" t="s">
        <v>348</v>
      </c>
      <c r="AP165" s="40" t="s">
        <v>348</v>
      </c>
      <c r="AQ165" s="40" t="s">
        <v>348</v>
      </c>
      <c r="AR165" s="40" t="s">
        <v>348</v>
      </c>
      <c r="AS165" s="40" t="s">
        <v>348</v>
      </c>
      <c r="AT165" s="40" t="s">
        <v>348</v>
      </c>
      <c r="AU165" s="40" t="s">
        <v>348</v>
      </c>
      <c r="AV165" s="41" t="s">
        <v>348</v>
      </c>
      <c r="AW165" s="42" t="s">
        <v>348</v>
      </c>
      <c r="AX165" s="40" t="s">
        <v>348</v>
      </c>
      <c r="AY165" s="40" t="s">
        <v>348</v>
      </c>
      <c r="AZ165" s="40" t="s">
        <v>348</v>
      </c>
      <c r="BA165" s="40" t="s">
        <v>348</v>
      </c>
      <c r="BB165" s="40" t="s">
        <v>348</v>
      </c>
      <c r="BC165" s="40" t="s">
        <v>348</v>
      </c>
      <c r="BD165" s="40" t="s">
        <v>348</v>
      </c>
      <c r="BE165" s="40" t="s">
        <v>348</v>
      </c>
      <c r="BF165" s="41" t="s">
        <v>348</v>
      </c>
      <c r="BG165" s="42" t="s">
        <v>348</v>
      </c>
      <c r="BH165" s="40" t="s">
        <v>348</v>
      </c>
      <c r="BI165" s="40" t="s">
        <v>348</v>
      </c>
      <c r="BJ165" s="40" t="s">
        <v>348</v>
      </c>
      <c r="BK165" s="40" t="s">
        <v>348</v>
      </c>
      <c r="BL165" s="40" t="s">
        <v>348</v>
      </c>
      <c r="BM165" s="40" t="s">
        <v>348</v>
      </c>
      <c r="BN165" s="40" t="s">
        <v>348</v>
      </c>
      <c r="BO165" s="40" t="s">
        <v>348</v>
      </c>
      <c r="BP165" s="41" t="s">
        <v>348</v>
      </c>
      <c r="BQ165" s="43" t="s">
        <v>348</v>
      </c>
      <c r="BR165" s="40" t="s">
        <v>348</v>
      </c>
      <c r="BS165" s="40" t="s">
        <v>348</v>
      </c>
      <c r="BT165" s="40" t="s">
        <v>348</v>
      </c>
      <c r="BU165" s="40" t="s">
        <v>348</v>
      </c>
      <c r="BV165" s="40" t="s">
        <v>348</v>
      </c>
      <c r="BW165" s="40" t="s">
        <v>348</v>
      </c>
      <c r="BX165" s="40" t="s">
        <v>348</v>
      </c>
      <c r="BY165" s="40" t="s">
        <v>348</v>
      </c>
      <c r="BZ165" s="41" t="s">
        <v>348</v>
      </c>
      <c r="CA165" s="42" t="s">
        <v>348</v>
      </c>
      <c r="CB165" s="40" t="s">
        <v>348</v>
      </c>
      <c r="CC165" s="40" t="s">
        <v>348</v>
      </c>
      <c r="CD165" s="40" t="s">
        <v>348</v>
      </c>
      <c r="CE165" s="40" t="s">
        <v>348</v>
      </c>
      <c r="CF165" s="40" t="s">
        <v>348</v>
      </c>
      <c r="CG165" s="40" t="s">
        <v>348</v>
      </c>
      <c r="CH165" s="40" t="s">
        <v>348</v>
      </c>
      <c r="CI165" s="40" t="s">
        <v>348</v>
      </c>
      <c r="CJ165" s="41" t="s">
        <v>348</v>
      </c>
      <c r="CK165" s="42" t="s">
        <v>348</v>
      </c>
      <c r="CL165" s="40" t="s">
        <v>348</v>
      </c>
      <c r="CM165" s="40" t="s">
        <v>348</v>
      </c>
      <c r="CN165" s="40" t="s">
        <v>348</v>
      </c>
      <c r="CO165" s="40" t="s">
        <v>348</v>
      </c>
      <c r="CP165" s="40" t="s">
        <v>348</v>
      </c>
      <c r="CQ165" s="40" t="s">
        <v>348</v>
      </c>
      <c r="CR165" s="40" t="s">
        <v>348</v>
      </c>
      <c r="CS165" s="40" t="s">
        <v>348</v>
      </c>
      <c r="CT165" s="44" t="s">
        <v>348</v>
      </c>
      <c r="CU165" s="32" t="s">
        <v>354</v>
      </c>
      <c r="CV165" s="47">
        <v>2</v>
      </c>
      <c r="CW165" s="47">
        <v>3</v>
      </c>
      <c r="CX165" s="47">
        <v>3</v>
      </c>
      <c r="CY165" s="55">
        <v>4</v>
      </c>
      <c r="CZ165" s="34" t="s">
        <v>354</v>
      </c>
      <c r="DA165" s="47">
        <f t="shared" si="95"/>
        <v>2</v>
      </c>
      <c r="DB165" s="47">
        <f t="shared" si="96"/>
        <v>6</v>
      </c>
      <c r="DC165" s="47">
        <f t="shared" si="97"/>
        <v>18</v>
      </c>
      <c r="DD165" s="179">
        <f t="shared" si="98"/>
        <v>72</v>
      </c>
      <c r="DE165" s="32">
        <v>20</v>
      </c>
      <c r="DF165" s="47">
        <v>20</v>
      </c>
      <c r="DG165" s="47">
        <v>40</v>
      </c>
      <c r="DH165" s="47">
        <v>60</v>
      </c>
      <c r="DI165" s="55">
        <v>170</v>
      </c>
      <c r="DJ165" s="174">
        <v>1</v>
      </c>
      <c r="DK165" s="49">
        <f t="shared" si="99"/>
        <v>0.5</v>
      </c>
      <c r="DL165" s="49">
        <f t="shared" si="100"/>
        <v>0.33333333333333337</v>
      </c>
      <c r="DM165" s="49">
        <f t="shared" si="101"/>
        <v>0.16666666666666669</v>
      </c>
      <c r="DN165" s="56">
        <f t="shared" si="102"/>
        <v>0.11805555555555555</v>
      </c>
      <c r="DO165" s="45" t="s">
        <v>376</v>
      </c>
      <c r="DP165" s="31" t="s">
        <v>621</v>
      </c>
      <c r="DQ165" s="46">
        <v>4</v>
      </c>
      <c r="DR165" s="32">
        <v>14</v>
      </c>
      <c r="DS165" s="47">
        <v>10</v>
      </c>
      <c r="DT165" s="47">
        <v>8</v>
      </c>
      <c r="DU165" s="47">
        <v>7</v>
      </c>
      <c r="DV165" s="47">
        <v>4</v>
      </c>
      <c r="DW165" s="47">
        <v>5</v>
      </c>
      <c r="DX165" s="47">
        <v>15</v>
      </c>
      <c r="DY165" s="47">
        <v>11</v>
      </c>
      <c r="DZ165" s="48">
        <f t="shared" si="103"/>
        <v>12</v>
      </c>
      <c r="EA165" s="32">
        <f>RANK(DR165,$DR$9:$DR$350,0)</f>
        <v>299</v>
      </c>
      <c r="EB165" s="47">
        <f>RANK(DS165,$DS$9:$DS$350,0)</f>
        <v>287</v>
      </c>
      <c r="EC165" s="47">
        <f>RANK(DT165,$DT$9:$DT$350,0)</f>
        <v>290</v>
      </c>
      <c r="ED165" s="47">
        <f>RANK(DU165,$DU$9:$DU$350,0)</f>
        <v>295</v>
      </c>
      <c r="EE165" s="47">
        <f>RANK(DV165,$DV$9:$DV$350,0)</f>
        <v>295</v>
      </c>
      <c r="EF165" s="47">
        <f>RANK(DW165,$DW$9:$DW$350,0)</f>
        <v>274</v>
      </c>
      <c r="EG165" s="47">
        <f>RANK(DX165,$DX$9:$DX$350,0)</f>
        <v>239</v>
      </c>
      <c r="EH165" s="47">
        <f>RANK(DY165,$DY$9:$DY$350,0)</f>
        <v>255</v>
      </c>
      <c r="EI165" s="48">
        <f>RANK(DZ165,$DZ$9:$DZ$350,0)</f>
        <v>301</v>
      </c>
      <c r="EJ165" s="32">
        <f>COUNTIFS($DR$9:$DR$350,"&gt;"&amp;DR165,$DO$9:$DO$350,DO165)+1</f>
        <v>60</v>
      </c>
      <c r="EK165" s="47">
        <f>COUNTIFS($DS$9:$DS$350,"&gt;"&amp;DS165,$DO$9:$DO$350,DO165)+1</f>
        <v>60</v>
      </c>
      <c r="EL165" s="47">
        <f>COUNTIFS($DT$9:$DT$350,"&gt;"&amp;DT165,$DO$9:$DO$350,DO165)+1</f>
        <v>61</v>
      </c>
      <c r="EM165" s="47">
        <f>COUNTIFS($DU$9:$DU$350,"&gt;"&amp;DU165,$DO$9:$DO$350,DO165)+1</f>
        <v>61</v>
      </c>
      <c r="EN165" s="47">
        <f>COUNTIFS($DV$9:$DV$350,"&gt;"&amp;DV165,$DO$9:$DO$350,DO165)+1</f>
        <v>60</v>
      </c>
      <c r="EO165" s="47">
        <f>COUNTIFS($DW$9:$DW$350,"&gt;"&amp;DW165,$DO$9:$DO$350,DO165)+1</f>
        <v>60</v>
      </c>
      <c r="EP165" s="47">
        <f>COUNTIFS($DX$9:$DX$350,"&gt;"&amp;DX165,$DO$9:$DO$350,DO165)+1</f>
        <v>60</v>
      </c>
      <c r="EQ165" s="47">
        <f>COUNTIFS($DY$9:$DY$350,"&gt;"&amp;DY165,$DO$9:$DO$350,DO165)+1</f>
        <v>60</v>
      </c>
      <c r="ER165" s="48">
        <f>COUNTIFS($DZ$9:$DZ$350,"&gt;"&amp;DZ165,$DO$9:$DO$350,DO165)+1</f>
        <v>61</v>
      </c>
      <c r="ES165" s="164">
        <f t="shared" si="104"/>
        <v>0.93</v>
      </c>
      <c r="ET165" s="165">
        <f t="shared" si="105"/>
        <v>0.67</v>
      </c>
      <c r="EU165" s="165">
        <f t="shared" si="106"/>
        <v>0.53</v>
      </c>
      <c r="EV165" s="165">
        <f t="shared" si="107"/>
        <v>0.47</v>
      </c>
      <c r="EW165" s="165">
        <f t="shared" si="108"/>
        <v>0.27</v>
      </c>
      <c r="EX165" s="165">
        <f t="shared" si="109"/>
        <v>0.33</v>
      </c>
      <c r="EY165" s="165">
        <f t="shared" si="110"/>
        <v>1</v>
      </c>
      <c r="EZ165" s="165">
        <f t="shared" si="111"/>
        <v>0.73</v>
      </c>
      <c r="FA165" s="213">
        <f t="shared" si="112"/>
        <v>0.8</v>
      </c>
      <c r="FB165" s="164">
        <f>ROUND(((ES165-AVERAGE(ES$9:ES$350))/STDEVP(ES$9:ES$350)*10+50),2)</f>
        <v>48.1</v>
      </c>
      <c r="FC165" s="165">
        <f>ROUND(((ET165-AVERAGE(ET$9:ET$350))/STDEVP(ET$9:ET$350)*10+50),2)</f>
        <v>48.46</v>
      </c>
      <c r="FD165" s="165">
        <f>ROUND(((EU165-AVERAGE(EU$9:EU$350))/STDEVP(EU$9:EU$350)*10+50),2)</f>
        <v>48.05</v>
      </c>
      <c r="FE165" s="165">
        <f>ROUND(((EV165-AVERAGE(EV$9:EV$350))/STDEVP(EV$9:EV$350)*10+50),2)</f>
        <v>48.04</v>
      </c>
      <c r="FF165" s="165">
        <f>ROUND(((EW165-AVERAGE(EW$9:EW$350))/STDEVP(EW$9:EW$350)*10+50),2)</f>
        <v>45.74</v>
      </c>
      <c r="FG165" s="165">
        <f>ROUND(((EX165-AVERAGE(EX$9:EX$350))/STDEVP(EX$9:EX$350)*10+50),2)</f>
        <v>49.19</v>
      </c>
      <c r="FH165" s="165">
        <f>ROUND(((EY165-AVERAGE(EY$9:EY$350))/STDEVP(EY$9:EY$350)*10+50),2)</f>
        <v>60.81</v>
      </c>
      <c r="FI165" s="165">
        <f>ROUND(((EZ165-AVERAGE(EZ$9:EZ$350))/STDEVP(EZ$9:EZ$350)*10+50),2)</f>
        <v>52.88</v>
      </c>
      <c r="FJ165" s="166">
        <f>ROUND(((FA165-AVERAGE(FA$9:FA$350))/STDEVP(FA$9:FA$350)*10+50),2)</f>
        <v>43.78</v>
      </c>
      <c r="FK165" s="32">
        <f>RANK(FB165,$FB$9:$FB$350,0)</f>
        <v>179</v>
      </c>
      <c r="FL165" s="47">
        <f>RANK(FC165,$FC$9:$FC$350,0)</f>
        <v>151</v>
      </c>
      <c r="FM165" s="47">
        <f>RANK(FD165,$FD$9:$FD$350,0)</f>
        <v>166</v>
      </c>
      <c r="FN165" s="47">
        <f>RANK(FE165,$FE$9:$FE$350,0)</f>
        <v>177</v>
      </c>
      <c r="FO165" s="47">
        <f>RANK(FF165,$FF$9:$FF$350,0)</f>
        <v>182</v>
      </c>
      <c r="FP165" s="47">
        <f>RANK(FG165,$FG$9:$FG$350,0)</f>
        <v>101</v>
      </c>
      <c r="FQ165" s="47">
        <f>RANK(FH165,$FH$9:$FH$350,0)</f>
        <v>39</v>
      </c>
      <c r="FR165" s="47">
        <f>RANK(FI165,$FI$9:$FI$350,0)</f>
        <v>115</v>
      </c>
      <c r="FS165" s="48">
        <f>RANK(FJ165,$FJ$9:$FJ$350,0)</f>
        <v>217</v>
      </c>
      <c r="FT165" s="164">
        <f>ROUND(AVERAGEIF($DO$9:$DO$347,$DO165,$ES$9:$ES$347),2)</f>
        <v>0.95</v>
      </c>
      <c r="FU165" s="165">
        <f>ROUND(AVERAGEIF($DO$9:$DO$347,$DO165,$ET$9:$ET$347),2)</f>
        <v>0.69</v>
      </c>
      <c r="FV165" s="165">
        <f>ROUND(AVERAGEIF($DO$9:$DO$347,$DO165,$EU$9:$EU$347),2)</f>
        <v>0.66</v>
      </c>
      <c r="FW165" s="165">
        <f>ROUND(AVERAGEIF($DO$9:$DO$347,$DO165,$EV$9:$EV$347),2)</f>
        <v>0.52</v>
      </c>
      <c r="FX165" s="165">
        <f>ROUND(AVERAGEIF($DO$9:$DO$347,$DO165,$EW$9:$EW$347),2)</f>
        <v>0.32</v>
      </c>
      <c r="FY165" s="165">
        <f>ROUND(AVERAGEIF($DO$9:$DO$347,$DO165,$EX$9:$EX$347),2)</f>
        <v>0.34</v>
      </c>
      <c r="FZ165" s="165">
        <f>ROUND(AVERAGEIF($DO$9:$DO$347,$DO165,$EY$9:$EY$347),2)</f>
        <v>1.04</v>
      </c>
      <c r="GA165" s="165">
        <f>ROUND(AVERAGEIF($DO$9:$DO$347,$DO165,$EZ$9:$EZ$347),2)</f>
        <v>0.86</v>
      </c>
      <c r="GB165" s="166">
        <f>ROUND(AVERAGEIF($DO$9:$DO$347,$DO165,$FA$9:$FA$347),2)</f>
        <v>0.98</v>
      </c>
      <c r="GC165" s="239">
        <f t="shared" si="113"/>
        <v>-1.9999999999999907E-2</v>
      </c>
      <c r="GD165" s="243">
        <f t="shared" si="114"/>
        <v>-1.9999999999999907E-2</v>
      </c>
      <c r="GE165" s="243">
        <f t="shared" si="115"/>
        <v>-0.13</v>
      </c>
      <c r="GF165" s="243">
        <f t="shared" si="116"/>
        <v>-5.0000000000000044E-2</v>
      </c>
      <c r="GG165" s="243">
        <f t="shared" si="117"/>
        <v>-4.9999999999999989E-2</v>
      </c>
      <c r="GH165" s="243">
        <f t="shared" si="118"/>
        <v>-1.0000000000000009E-2</v>
      </c>
      <c r="GI165" s="243">
        <f t="shared" si="119"/>
        <v>-4.0000000000000036E-2</v>
      </c>
      <c r="GJ165" s="243">
        <f t="shared" si="120"/>
        <v>-0.13</v>
      </c>
      <c r="GK165" s="244">
        <f t="shared" si="121"/>
        <v>-0.17999999999999994</v>
      </c>
      <c r="GL165" s="238">
        <f>COUNTIFS($ES$9:$ES$350,"&gt;"&amp;ES165,$DO$9:$DO$350,$DO165)+1</f>
        <v>35</v>
      </c>
      <c r="GM165" s="240">
        <f>COUNTIFS($ET$9:$ET$350,"&gt;"&amp;ET165,$DO$9:$DO$350,$DO165)+1</f>
        <v>31</v>
      </c>
      <c r="GN165" s="240">
        <f>COUNTIFS($EU$9:$EU$350,"&gt;"&amp;EU165,$DO$9:$DO$350,$DO165)+1</f>
        <v>44</v>
      </c>
      <c r="GO165" s="240">
        <f>COUNTIFS($EV$9:$EV$350,"&gt;"&amp;EV165,$DO$9:$DO$350,$DO165)+1</f>
        <v>45</v>
      </c>
      <c r="GP165" s="240">
        <f>COUNTIFS($EW$9:$EW$350,"&gt;"&amp;EW165,$DO$9:$DO$350,$DO165)+1</f>
        <v>47</v>
      </c>
      <c r="GQ165" s="240">
        <f>COUNTIFS($EX$9:$EX$350,"&gt;"&amp;EX165,$DO$9:$DO$350,$DO165)+1</f>
        <v>26</v>
      </c>
      <c r="GR165" s="240">
        <f>COUNTIFS($EY$9:$EY$350,"&gt;"&amp;EY165,$DO$9:$DO$350,$DO165)+1</f>
        <v>29</v>
      </c>
      <c r="GS165" s="240">
        <f>COUNTIFS($EZ$9:$EZ$350,"&gt;"&amp;EZ165,$DO$9:$DO$350,$DO165)+1</f>
        <v>41</v>
      </c>
      <c r="GT165" s="241">
        <f>COUNTIFS($FA$9:$FA$350,"&gt;"&amp;FA165,$DO$9:$DO$350,$DO165)+1</f>
        <v>46</v>
      </c>
      <c r="GU165" s="167"/>
      <c r="GV165" s="49"/>
      <c r="GW165" s="49"/>
      <c r="GX165" s="49"/>
      <c r="GY165" s="49"/>
      <c r="GZ165" s="50"/>
      <c r="HA165" s="51"/>
      <c r="HB165" s="52"/>
      <c r="HC165" s="53"/>
      <c r="HD165" s="49"/>
      <c r="HE165" s="49"/>
      <c r="HF165" s="49"/>
      <c r="HG165" s="49"/>
      <c r="HH165" s="49"/>
      <c r="HI165" s="49"/>
      <c r="HJ165" s="144"/>
      <c r="HK165" s="51"/>
      <c r="HL165" s="49"/>
      <c r="HM165" s="49"/>
      <c r="HN165" s="49"/>
      <c r="HO165" s="49"/>
      <c r="HP165" s="49"/>
      <c r="HQ165" s="49"/>
      <c r="HR165" s="150"/>
      <c r="HS165" s="53"/>
      <c r="HT165" s="49"/>
      <c r="HU165" s="49"/>
      <c r="HV165" s="49"/>
      <c r="HW165" s="49"/>
      <c r="HX165" s="49"/>
      <c r="HY165" s="49"/>
      <c r="HZ165" s="144"/>
      <c r="IA165" s="51"/>
      <c r="IB165" s="49"/>
      <c r="IC165" s="49"/>
      <c r="ID165" s="49"/>
      <c r="IE165" s="49"/>
      <c r="IF165" s="49"/>
      <c r="IG165" s="49"/>
      <c r="IH165" s="49"/>
      <c r="II165" s="49"/>
      <c r="IJ165" s="49"/>
      <c r="IK165" s="49"/>
      <c r="IL165" s="49"/>
      <c r="IM165" s="150"/>
      <c r="IN165" s="51"/>
      <c r="IO165" s="49"/>
      <c r="IP165" s="49"/>
      <c r="IQ165" s="49"/>
      <c r="IR165" s="150"/>
      <c r="IS165" s="53"/>
      <c r="IT165" s="49"/>
      <c r="IU165" s="49"/>
      <c r="IV165" s="49"/>
      <c r="IW165" s="49"/>
      <c r="IX165" s="156"/>
      <c r="IY165" s="49"/>
      <c r="IZ165" s="49"/>
      <c r="JA165" s="49"/>
      <c r="JB165" s="49"/>
      <c r="JC165" s="49"/>
      <c r="JD165" s="49"/>
      <c r="JE165" s="49"/>
      <c r="JF165" s="49"/>
      <c r="JG165" s="156"/>
      <c r="JH165" s="49"/>
      <c r="JI165" s="49"/>
      <c r="JJ165" s="49"/>
      <c r="JK165" s="49"/>
      <c r="JL165" s="49"/>
      <c r="JM165" s="49"/>
      <c r="JN165" s="144"/>
      <c r="JO165" s="54"/>
      <c r="JP165" s="55"/>
      <c r="JQ165" s="51"/>
      <c r="JR165" s="49"/>
      <c r="JS165" s="47"/>
      <c r="JT165" s="47"/>
      <c r="JU165" s="47"/>
      <c r="JV165" s="245"/>
      <c r="JW165" s="53"/>
      <c r="JX165" s="49"/>
      <c r="JY165" s="49"/>
      <c r="JZ165" s="49"/>
      <c r="KA165" s="144"/>
      <c r="KB165" s="51"/>
      <c r="KC165" s="49"/>
      <c r="KD165" s="49"/>
      <c r="KE165" s="49"/>
      <c r="KF165" s="49"/>
      <c r="KG165" s="49"/>
      <c r="KH165" s="49"/>
      <c r="KI165" s="49"/>
      <c r="KJ165" s="150"/>
      <c r="KK165" s="53"/>
      <c r="KL165" s="49"/>
      <c r="KM165" s="49"/>
      <c r="KN165" s="49"/>
      <c r="KO165" s="49"/>
      <c r="KP165" s="49"/>
      <c r="KQ165" s="49"/>
      <c r="KR165" s="49"/>
      <c r="KS165" s="49"/>
      <c r="KT165" s="49"/>
      <c r="KU165" s="49"/>
      <c r="KV165" s="49"/>
      <c r="KW165" s="156"/>
      <c r="KX165" s="156"/>
      <c r="KY165" s="156"/>
      <c r="KZ165" s="49"/>
      <c r="LA165" s="49"/>
      <c r="LB165" s="49"/>
      <c r="LC165" s="49"/>
      <c r="LD165" s="49"/>
      <c r="LE165" s="156"/>
      <c r="LF165" s="49"/>
      <c r="LG165" s="49"/>
      <c r="LH165" s="49"/>
      <c r="LI165" s="49"/>
      <c r="LJ165" s="49"/>
      <c r="LK165" s="49"/>
      <c r="LL165" s="49"/>
      <c r="LM165" s="49"/>
      <c r="LN165" s="156"/>
      <c r="LO165" s="49"/>
      <c r="LP165" s="49"/>
      <c r="LQ165" s="49"/>
      <c r="LR165" s="49"/>
      <c r="LS165" s="49"/>
      <c r="LT165" s="49"/>
      <c r="LU165" s="56"/>
      <c r="LV165" s="35" t="s">
        <v>619</v>
      </c>
      <c r="LW165" s="36" t="s">
        <v>622</v>
      </c>
      <c r="LX165" s="199" t="s">
        <v>886</v>
      </c>
      <c r="LY165" s="204" t="s">
        <v>991</v>
      </c>
      <c r="LZ165" s="193"/>
      <c r="MA165" s="5" t="s">
        <v>1</v>
      </c>
    </row>
    <row r="166" spans="1:339" ht="17.25" customHeight="1" x14ac:dyDescent="0.15">
      <c r="A166" s="181">
        <v>158</v>
      </c>
      <c r="B166" s="242" t="s">
        <v>622</v>
      </c>
      <c r="C166" s="37"/>
      <c r="D166" s="37"/>
      <c r="E166" s="38" t="s">
        <v>345</v>
      </c>
      <c r="F166" s="36">
        <v>24</v>
      </c>
      <c r="G166" s="36" t="s">
        <v>346</v>
      </c>
      <c r="H166" s="36" t="s">
        <v>618</v>
      </c>
      <c r="I166" s="39" t="s">
        <v>348</v>
      </c>
      <c r="J166" s="40" t="s">
        <v>348</v>
      </c>
      <c r="K166" s="40" t="s">
        <v>348</v>
      </c>
      <c r="L166" s="40" t="s">
        <v>348</v>
      </c>
      <c r="M166" s="40" t="s">
        <v>348</v>
      </c>
      <c r="N166" s="40" t="s">
        <v>348</v>
      </c>
      <c r="O166" s="40" t="s">
        <v>348</v>
      </c>
      <c r="P166" s="40" t="s">
        <v>348</v>
      </c>
      <c r="Q166" s="40" t="s">
        <v>348</v>
      </c>
      <c r="R166" s="41" t="s">
        <v>348</v>
      </c>
      <c r="S166" s="42" t="s">
        <v>348</v>
      </c>
      <c r="T166" s="40" t="s">
        <v>348</v>
      </c>
      <c r="U166" s="40" t="s">
        <v>348</v>
      </c>
      <c r="V166" s="40" t="s">
        <v>348</v>
      </c>
      <c r="W166" s="40" t="s">
        <v>348</v>
      </c>
      <c r="X166" s="40" t="s">
        <v>348</v>
      </c>
      <c r="Y166" s="40" t="s">
        <v>348</v>
      </c>
      <c r="Z166" s="40" t="s">
        <v>348</v>
      </c>
      <c r="AA166" s="40" t="s">
        <v>348</v>
      </c>
      <c r="AB166" s="41" t="s">
        <v>348</v>
      </c>
      <c r="AC166" s="42" t="s">
        <v>348</v>
      </c>
      <c r="AD166" s="40" t="s">
        <v>348</v>
      </c>
      <c r="AE166" s="40" t="s">
        <v>348</v>
      </c>
      <c r="AF166" s="40" t="s">
        <v>348</v>
      </c>
      <c r="AG166" s="40" t="s">
        <v>348</v>
      </c>
      <c r="AH166" s="40" t="s">
        <v>348</v>
      </c>
      <c r="AI166" s="40" t="s">
        <v>348</v>
      </c>
      <c r="AJ166" s="40" t="s">
        <v>348</v>
      </c>
      <c r="AK166" s="40" t="s">
        <v>348</v>
      </c>
      <c r="AL166" s="41" t="s">
        <v>348</v>
      </c>
      <c r="AM166" s="42" t="s">
        <v>348</v>
      </c>
      <c r="AN166" s="40" t="s">
        <v>348</v>
      </c>
      <c r="AO166" s="40" t="s">
        <v>348</v>
      </c>
      <c r="AP166" s="40" t="s">
        <v>348</v>
      </c>
      <c r="AQ166" s="40" t="s">
        <v>348</v>
      </c>
      <c r="AR166" s="40" t="s">
        <v>348</v>
      </c>
      <c r="AS166" s="40" t="s">
        <v>348</v>
      </c>
      <c r="AT166" s="40" t="s">
        <v>348</v>
      </c>
      <c r="AU166" s="40" t="s">
        <v>348</v>
      </c>
      <c r="AV166" s="41" t="s">
        <v>348</v>
      </c>
      <c r="AW166" s="42" t="s">
        <v>348</v>
      </c>
      <c r="AX166" s="40" t="s">
        <v>348</v>
      </c>
      <c r="AY166" s="40" t="s">
        <v>348</v>
      </c>
      <c r="AZ166" s="40" t="s">
        <v>348</v>
      </c>
      <c r="BA166" s="40" t="s">
        <v>348</v>
      </c>
      <c r="BB166" s="40" t="s">
        <v>348</v>
      </c>
      <c r="BC166" s="40" t="s">
        <v>348</v>
      </c>
      <c r="BD166" s="40" t="s">
        <v>348</v>
      </c>
      <c r="BE166" s="40" t="s">
        <v>348</v>
      </c>
      <c r="BF166" s="41" t="s">
        <v>348</v>
      </c>
      <c r="BG166" s="42" t="s">
        <v>348</v>
      </c>
      <c r="BH166" s="40" t="s">
        <v>348</v>
      </c>
      <c r="BI166" s="40" t="s">
        <v>348</v>
      </c>
      <c r="BJ166" s="40" t="s">
        <v>348</v>
      </c>
      <c r="BK166" s="40" t="s">
        <v>348</v>
      </c>
      <c r="BL166" s="40" t="s">
        <v>348</v>
      </c>
      <c r="BM166" s="40" t="s">
        <v>348</v>
      </c>
      <c r="BN166" s="40" t="s">
        <v>348</v>
      </c>
      <c r="BO166" s="40" t="s">
        <v>348</v>
      </c>
      <c r="BP166" s="41" t="s">
        <v>348</v>
      </c>
      <c r="BQ166" s="43" t="s">
        <v>348</v>
      </c>
      <c r="BR166" s="40" t="s">
        <v>348</v>
      </c>
      <c r="BS166" s="40" t="s">
        <v>348</v>
      </c>
      <c r="BT166" s="40" t="s">
        <v>348</v>
      </c>
      <c r="BU166" s="40" t="s">
        <v>348</v>
      </c>
      <c r="BV166" s="40" t="s">
        <v>348</v>
      </c>
      <c r="BW166" s="40" t="s">
        <v>348</v>
      </c>
      <c r="BX166" s="40" t="s">
        <v>348</v>
      </c>
      <c r="BY166" s="40" t="s">
        <v>348</v>
      </c>
      <c r="BZ166" s="41" t="s">
        <v>348</v>
      </c>
      <c r="CA166" s="42" t="s">
        <v>348</v>
      </c>
      <c r="CB166" s="40" t="s">
        <v>348</v>
      </c>
      <c r="CC166" s="40" t="s">
        <v>348</v>
      </c>
      <c r="CD166" s="40" t="s">
        <v>348</v>
      </c>
      <c r="CE166" s="40" t="s">
        <v>348</v>
      </c>
      <c r="CF166" s="40" t="s">
        <v>348</v>
      </c>
      <c r="CG166" s="40" t="s">
        <v>348</v>
      </c>
      <c r="CH166" s="40" t="s">
        <v>348</v>
      </c>
      <c r="CI166" s="40" t="s">
        <v>348</v>
      </c>
      <c r="CJ166" s="41" t="s">
        <v>348</v>
      </c>
      <c r="CK166" s="42" t="s">
        <v>348</v>
      </c>
      <c r="CL166" s="40" t="s">
        <v>348</v>
      </c>
      <c r="CM166" s="40" t="s">
        <v>348</v>
      </c>
      <c r="CN166" s="40" t="s">
        <v>348</v>
      </c>
      <c r="CO166" s="40" t="s">
        <v>348</v>
      </c>
      <c r="CP166" s="40" t="s">
        <v>348</v>
      </c>
      <c r="CQ166" s="40" t="s">
        <v>348</v>
      </c>
      <c r="CR166" s="40" t="s">
        <v>348</v>
      </c>
      <c r="CS166" s="40" t="s">
        <v>348</v>
      </c>
      <c r="CT166" s="44" t="s">
        <v>348</v>
      </c>
      <c r="CU166" s="32" t="s">
        <v>354</v>
      </c>
      <c r="CV166" s="47">
        <v>2</v>
      </c>
      <c r="CW166" s="47">
        <v>3</v>
      </c>
      <c r="CX166" s="47">
        <v>3</v>
      </c>
      <c r="CY166" s="55">
        <v>4</v>
      </c>
      <c r="CZ166" s="34" t="s">
        <v>354</v>
      </c>
      <c r="DA166" s="47">
        <f t="shared" si="95"/>
        <v>2</v>
      </c>
      <c r="DB166" s="47">
        <f t="shared" si="96"/>
        <v>6</v>
      </c>
      <c r="DC166" s="47">
        <f t="shared" si="97"/>
        <v>18</v>
      </c>
      <c r="DD166" s="179">
        <f t="shared" si="98"/>
        <v>72</v>
      </c>
      <c r="DE166" s="32">
        <v>20</v>
      </c>
      <c r="DF166" s="47">
        <v>30</v>
      </c>
      <c r="DG166" s="47">
        <v>60</v>
      </c>
      <c r="DH166" s="47"/>
      <c r="DI166" s="55">
        <v>270</v>
      </c>
      <c r="DJ166" s="174">
        <v>1</v>
      </c>
      <c r="DK166" s="49">
        <f t="shared" si="99"/>
        <v>0.75</v>
      </c>
      <c r="DL166" s="49">
        <f t="shared" si="100"/>
        <v>0.5</v>
      </c>
      <c r="DM166" s="49">
        <f t="shared" si="101"/>
        <v>0</v>
      </c>
      <c r="DN166" s="56">
        <f t="shared" si="102"/>
        <v>0.1875</v>
      </c>
      <c r="DO166" s="45" t="s">
        <v>350</v>
      </c>
      <c r="DP166" s="31"/>
      <c r="DQ166" s="46">
        <v>4</v>
      </c>
      <c r="DR166" s="32">
        <v>29</v>
      </c>
      <c r="DS166" s="47">
        <v>10</v>
      </c>
      <c r="DT166" s="47">
        <v>14</v>
      </c>
      <c r="DU166" s="47">
        <v>14</v>
      </c>
      <c r="DV166" s="47">
        <v>5</v>
      </c>
      <c r="DW166" s="47">
        <v>3</v>
      </c>
      <c r="DX166" s="47">
        <v>5</v>
      </c>
      <c r="DY166" s="47">
        <v>3</v>
      </c>
      <c r="DZ166" s="48">
        <f t="shared" si="103"/>
        <v>19</v>
      </c>
      <c r="EA166" s="32">
        <f>RANK(DR166,$DR$9:$DR$350,0)</f>
        <v>253</v>
      </c>
      <c r="EB166" s="47">
        <f>RANK(DS166,$DS$9:$DS$350,0)</f>
        <v>287</v>
      </c>
      <c r="EC166" s="47">
        <f>RANK(DT166,$DT$9:$DT$350,0)</f>
        <v>246</v>
      </c>
      <c r="ED166" s="47">
        <f>RANK(DU166,$DU$9:$DU$350,0)</f>
        <v>247</v>
      </c>
      <c r="EE166" s="47">
        <f>RANK(DV166,$DV$9:$DV$350,0)</f>
        <v>286</v>
      </c>
      <c r="EF166" s="47">
        <f>RANK(DW166,$DW$9:$DW$350,0)</f>
        <v>300</v>
      </c>
      <c r="EG166" s="47">
        <f>RANK(DX166,$DX$9:$DX$350,0)</f>
        <v>302</v>
      </c>
      <c r="EH166" s="47">
        <f>RANK(DY166,$DY$9:$DY$350,0)</f>
        <v>309</v>
      </c>
      <c r="EI166" s="48">
        <f>RANK(DZ166,$DZ$9:$DZ$350,0)</f>
        <v>284</v>
      </c>
      <c r="EJ166" s="32">
        <f>COUNTIFS($DR$9:$DR$350,"&gt;"&amp;DR166,$DO$9:$DO$350,DO166)+1</f>
        <v>59</v>
      </c>
      <c r="EK166" s="47">
        <f>COUNTIFS($DS$9:$DS$350,"&gt;"&amp;DS166,$DO$9:$DO$350,DO166)+1</f>
        <v>59</v>
      </c>
      <c r="EL166" s="47">
        <f>COUNTIFS($DT$9:$DT$350,"&gt;"&amp;DT166,$DO$9:$DO$350,DO166)+1</f>
        <v>61</v>
      </c>
      <c r="EM166" s="47">
        <f>COUNTIFS($DU$9:$DU$350,"&gt;"&amp;DU166,$DO$9:$DO$350,DO166)+1</f>
        <v>62</v>
      </c>
      <c r="EN166" s="47">
        <f>COUNTIFS($DV$9:$DV$350,"&gt;"&amp;DV166,$DO$9:$DO$350,DO166)+1</f>
        <v>60</v>
      </c>
      <c r="EO166" s="47">
        <f>COUNTIFS($DW$9:$DW$350,"&gt;"&amp;DW166,$DO$9:$DO$350,DO166)+1</f>
        <v>60</v>
      </c>
      <c r="EP166" s="47">
        <f>COUNTIFS($DX$9:$DX$350,"&gt;"&amp;DX166,$DO$9:$DO$350,DO166)+1</f>
        <v>57</v>
      </c>
      <c r="EQ166" s="47">
        <f>COUNTIFS($DY$9:$DY$350,"&gt;"&amp;DY166,$DO$9:$DO$350,DO166)+1</f>
        <v>60</v>
      </c>
      <c r="ER166" s="48">
        <f>COUNTIFS($DZ$9:$DZ$350,"&gt;"&amp;DZ166,$DO$9:$DO$350,DO166)+1</f>
        <v>61</v>
      </c>
      <c r="ES166" s="164">
        <f t="shared" si="104"/>
        <v>1.21</v>
      </c>
      <c r="ET166" s="165">
        <f t="shared" si="105"/>
        <v>0.42</v>
      </c>
      <c r="EU166" s="165">
        <f t="shared" si="106"/>
        <v>0.57999999999999996</v>
      </c>
      <c r="EV166" s="165">
        <f t="shared" si="107"/>
        <v>0.57999999999999996</v>
      </c>
      <c r="EW166" s="165">
        <f t="shared" si="108"/>
        <v>0.21</v>
      </c>
      <c r="EX166" s="165">
        <f t="shared" si="109"/>
        <v>0.13</v>
      </c>
      <c r="EY166" s="165">
        <f t="shared" si="110"/>
        <v>0.21</v>
      </c>
      <c r="EZ166" s="165">
        <f t="shared" si="111"/>
        <v>0.13</v>
      </c>
      <c r="FA166" s="213">
        <f t="shared" si="112"/>
        <v>0.79</v>
      </c>
      <c r="FB166" s="164">
        <f>ROUND(((ES166-AVERAGE(ES$9:ES$350))/STDEVP(ES$9:ES$350)*10+50),2)</f>
        <v>58.44</v>
      </c>
      <c r="FC166" s="165">
        <f>ROUND(((ET166-AVERAGE(ET$9:ET$350))/STDEVP(ET$9:ET$350)*10+50),2)</f>
        <v>41.47</v>
      </c>
      <c r="FD166" s="165">
        <f>ROUND(((EU166-AVERAGE(EU$9:EU$350))/STDEVP(EU$9:EU$350)*10+50),2)</f>
        <v>50</v>
      </c>
      <c r="FE166" s="165">
        <f>ROUND(((EV166-AVERAGE(EV$9:EV$350))/STDEVP(EV$9:EV$350)*10+50),2)</f>
        <v>53.64</v>
      </c>
      <c r="FF166" s="165">
        <f>ROUND(((EW166-AVERAGE(EW$9:EW$350))/STDEVP(EW$9:EW$350)*10+50),2)</f>
        <v>43.7</v>
      </c>
      <c r="FG166" s="165">
        <f>ROUND(((EX166-AVERAGE(EX$9:EX$350))/STDEVP(EX$9:EX$350)*10+50),2)</f>
        <v>42.1</v>
      </c>
      <c r="FH166" s="165">
        <f>ROUND(((EY166-AVERAGE(EY$9:EY$350))/STDEVP(EY$9:EY$350)*10+50),2)</f>
        <v>37.06</v>
      </c>
      <c r="FI166" s="165">
        <f>ROUND(((EZ166-AVERAGE(EZ$9:EZ$350))/STDEVP(EZ$9:EZ$350)*10+50),2)</f>
        <v>34.9</v>
      </c>
      <c r="FJ166" s="166">
        <f>ROUND(((FA166-AVERAGE(FA$9:FA$350))/STDEVP(FA$9:FA$350)*10+50),2)</f>
        <v>43.42</v>
      </c>
      <c r="FK166" s="32">
        <f>RANK(FB166,$FB$9:$FB$350,0)</f>
        <v>66</v>
      </c>
      <c r="FL166" s="47">
        <f>RANK(FC166,$FC$9:$FC$350,0)</f>
        <v>241</v>
      </c>
      <c r="FM166" s="47">
        <f>RANK(FD166,$FD$9:$FD$350,0)</f>
        <v>137</v>
      </c>
      <c r="FN166" s="47">
        <f>RANK(FE166,$FE$9:$FE$350,0)</f>
        <v>87</v>
      </c>
      <c r="FO166" s="47">
        <f>RANK(FF166,$FF$9:$FF$350,0)</f>
        <v>231</v>
      </c>
      <c r="FP166" s="47">
        <f>RANK(FG166,$FG$9:$FG$350,0)</f>
        <v>287</v>
      </c>
      <c r="FQ166" s="47">
        <f>RANK(FH166,$FH$9:$FH$350,0)</f>
        <v>302</v>
      </c>
      <c r="FR166" s="47">
        <f>RANK(FI166,$FI$9:$FI$350,0)</f>
        <v>303</v>
      </c>
      <c r="FS166" s="48">
        <f>RANK(FJ166,$FJ$9:$FJ$350,0)</f>
        <v>226</v>
      </c>
      <c r="FT166" s="164">
        <f>ROUND(AVERAGEIF($DO$9:$DO$347,$DO166,$ES$9:$ES$347),2)</f>
        <v>1.1599999999999999</v>
      </c>
      <c r="FU166" s="165">
        <f>ROUND(AVERAGEIF($DO$9:$DO$347,$DO166,$ET$9:$ET$347),2)</f>
        <v>0.45</v>
      </c>
      <c r="FV166" s="165">
        <f>ROUND(AVERAGEIF($DO$9:$DO$347,$DO166,$EU$9:$EU$347),2)</f>
        <v>0.66</v>
      </c>
      <c r="FW166" s="165">
        <f>ROUND(AVERAGEIF($DO$9:$DO$347,$DO166,$EV$9:$EV$347),2)</f>
        <v>0.73</v>
      </c>
      <c r="FX166" s="165">
        <f>ROUND(AVERAGEIF($DO$9:$DO$347,$DO166,$EW$9:$EW$347),2)</f>
        <v>0.26</v>
      </c>
      <c r="FY166" s="165">
        <f>ROUND(AVERAGEIF($DO$9:$DO$347,$DO166,$EX$9:$EX$347),2)</f>
        <v>0.2</v>
      </c>
      <c r="FZ166" s="165">
        <f>ROUND(AVERAGEIF($DO$9:$DO$347,$DO166,$EY$9:$EY$347),2)</f>
        <v>0.28000000000000003</v>
      </c>
      <c r="GA166" s="165">
        <f>ROUND(AVERAGEIF($DO$9:$DO$347,$DO166,$EZ$9:$EZ$347),2)</f>
        <v>0.23</v>
      </c>
      <c r="GB166" s="166">
        <f>ROUND(AVERAGEIF($DO$9:$DO$347,$DO166,$FA$9:$FA$347),2)</f>
        <v>0.92</v>
      </c>
      <c r="GC166" s="239">
        <f t="shared" si="113"/>
        <v>5.0000000000000044E-2</v>
      </c>
      <c r="GD166" s="243">
        <f t="shared" si="114"/>
        <v>-3.0000000000000027E-2</v>
      </c>
      <c r="GE166" s="243">
        <f t="shared" si="115"/>
        <v>-8.0000000000000071E-2</v>
      </c>
      <c r="GF166" s="243">
        <f t="shared" si="116"/>
        <v>-0.15000000000000002</v>
      </c>
      <c r="GG166" s="243">
        <f t="shared" si="117"/>
        <v>-5.0000000000000017E-2</v>
      </c>
      <c r="GH166" s="243">
        <f t="shared" si="118"/>
        <v>-7.0000000000000007E-2</v>
      </c>
      <c r="GI166" s="243">
        <f t="shared" si="119"/>
        <v>-7.0000000000000034E-2</v>
      </c>
      <c r="GJ166" s="243">
        <f t="shared" si="120"/>
        <v>-0.1</v>
      </c>
      <c r="GK166" s="244">
        <f t="shared" si="121"/>
        <v>-0.13</v>
      </c>
      <c r="GL166" s="238">
        <f>COUNTIFS($ES$9:$ES$350,"&gt;"&amp;ES166,$DO$9:$DO$350,$DO166)+1</f>
        <v>28</v>
      </c>
      <c r="GM166" s="240">
        <f>COUNTIFS($ET$9:$ET$350,"&gt;"&amp;ET166,$DO$9:$DO$350,$DO166)+1</f>
        <v>43</v>
      </c>
      <c r="GN166" s="240">
        <f>COUNTIFS($EU$9:$EU$350,"&gt;"&amp;EU166,$DO$9:$DO$350,$DO166)+1</f>
        <v>37</v>
      </c>
      <c r="GO166" s="240">
        <f>COUNTIFS($EV$9:$EV$350,"&gt;"&amp;EV166,$DO$9:$DO$350,$DO166)+1</f>
        <v>47</v>
      </c>
      <c r="GP166" s="240">
        <f>COUNTIFS($EW$9:$EW$350,"&gt;"&amp;EW166,$DO$9:$DO$350,$DO166)+1</f>
        <v>49</v>
      </c>
      <c r="GQ166" s="240">
        <f>COUNTIFS($EX$9:$EX$350,"&gt;"&amp;EX166,$DO$9:$DO$350,$DO166)+1</f>
        <v>65</v>
      </c>
      <c r="GR166" s="240">
        <f>COUNTIFS($EY$9:$EY$350,"&gt;"&amp;EY166,$DO$9:$DO$350,$DO166)+1</f>
        <v>52</v>
      </c>
      <c r="GS166" s="240">
        <f>COUNTIFS($EZ$9:$EZ$350,"&gt;"&amp;EZ166,$DO$9:$DO$350,$DO166)+1</f>
        <v>52</v>
      </c>
      <c r="GT166" s="241">
        <f>COUNTIFS($FA$9:$FA$350,"&gt;"&amp;FA166,$DO$9:$DO$350,$DO166)+1</f>
        <v>43</v>
      </c>
      <c r="GU166" s="167"/>
      <c r="GV166" s="49"/>
      <c r="GW166" s="49"/>
      <c r="GX166" s="49"/>
      <c r="GY166" s="49"/>
      <c r="GZ166" s="50"/>
      <c r="HA166" s="51"/>
      <c r="HB166" s="52"/>
      <c r="HC166" s="53"/>
      <c r="HD166" s="49"/>
      <c r="HE166" s="49"/>
      <c r="HF166" s="49"/>
      <c r="HG166" s="49"/>
      <c r="HH166" s="49"/>
      <c r="HI166" s="49"/>
      <c r="HJ166" s="144"/>
      <c r="HK166" s="51"/>
      <c r="HL166" s="49"/>
      <c r="HM166" s="49"/>
      <c r="HN166" s="49"/>
      <c r="HO166" s="49"/>
      <c r="HP166" s="49"/>
      <c r="HQ166" s="49"/>
      <c r="HR166" s="150"/>
      <c r="HS166" s="53"/>
      <c r="HT166" s="49"/>
      <c r="HU166" s="49"/>
      <c r="HV166" s="49"/>
      <c r="HW166" s="49"/>
      <c r="HX166" s="49"/>
      <c r="HY166" s="49"/>
      <c r="HZ166" s="144"/>
      <c r="IA166" s="51"/>
      <c r="IB166" s="49"/>
      <c r="IC166" s="49"/>
      <c r="ID166" s="49"/>
      <c r="IE166" s="49"/>
      <c r="IF166" s="49"/>
      <c r="IG166" s="49"/>
      <c r="IH166" s="49"/>
      <c r="II166" s="49"/>
      <c r="IJ166" s="49"/>
      <c r="IK166" s="49"/>
      <c r="IL166" s="49"/>
      <c r="IM166" s="150"/>
      <c r="IN166" s="51"/>
      <c r="IO166" s="49"/>
      <c r="IP166" s="49"/>
      <c r="IQ166" s="49"/>
      <c r="IR166" s="150"/>
      <c r="IS166" s="53"/>
      <c r="IT166" s="49"/>
      <c r="IU166" s="49"/>
      <c r="IV166" s="49"/>
      <c r="IW166" s="49"/>
      <c r="IX166" s="156"/>
      <c r="IY166" s="49"/>
      <c r="IZ166" s="49"/>
      <c r="JA166" s="49"/>
      <c r="JB166" s="49"/>
      <c r="JC166" s="49"/>
      <c r="JD166" s="49"/>
      <c r="JE166" s="49"/>
      <c r="JF166" s="49"/>
      <c r="JG166" s="156"/>
      <c r="JH166" s="49"/>
      <c r="JI166" s="49"/>
      <c r="JJ166" s="49"/>
      <c r="JK166" s="49"/>
      <c r="JL166" s="49"/>
      <c r="JM166" s="49"/>
      <c r="JN166" s="144"/>
      <c r="JO166" s="54"/>
      <c r="JP166" s="55"/>
      <c r="JQ166" s="51"/>
      <c r="JR166" s="49"/>
      <c r="JS166" s="47"/>
      <c r="JT166" s="47"/>
      <c r="JU166" s="47"/>
      <c r="JV166" s="245"/>
      <c r="JW166" s="53"/>
      <c r="JX166" s="49"/>
      <c r="JY166" s="49"/>
      <c r="JZ166" s="49"/>
      <c r="KA166" s="144"/>
      <c r="KB166" s="51"/>
      <c r="KC166" s="49"/>
      <c r="KD166" s="49"/>
      <c r="KE166" s="49">
        <v>0.03</v>
      </c>
      <c r="KF166" s="49"/>
      <c r="KG166" s="49"/>
      <c r="KH166" s="49"/>
      <c r="KI166" s="49"/>
      <c r="KJ166" s="150"/>
      <c r="KK166" s="53"/>
      <c r="KL166" s="49"/>
      <c r="KM166" s="49"/>
      <c r="KN166" s="49"/>
      <c r="KO166" s="49"/>
      <c r="KP166" s="49"/>
      <c r="KQ166" s="49"/>
      <c r="KR166" s="49"/>
      <c r="KS166" s="49"/>
      <c r="KT166" s="49"/>
      <c r="KU166" s="49"/>
      <c r="KV166" s="49"/>
      <c r="KW166" s="156"/>
      <c r="KX166" s="156"/>
      <c r="KY166" s="156"/>
      <c r="KZ166" s="49"/>
      <c r="LA166" s="49"/>
      <c r="LB166" s="49"/>
      <c r="LC166" s="49"/>
      <c r="LD166" s="49"/>
      <c r="LE166" s="156"/>
      <c r="LF166" s="49"/>
      <c r="LG166" s="49"/>
      <c r="LH166" s="49"/>
      <c r="LI166" s="49"/>
      <c r="LJ166" s="49"/>
      <c r="LK166" s="49"/>
      <c r="LL166" s="49"/>
      <c r="LM166" s="49"/>
      <c r="LN166" s="156"/>
      <c r="LO166" s="49"/>
      <c r="LP166" s="49"/>
      <c r="LQ166" s="49"/>
      <c r="LR166" s="49"/>
      <c r="LS166" s="49"/>
      <c r="LT166" s="49"/>
      <c r="LU166" s="56"/>
      <c r="LV166" s="35" t="s">
        <v>620</v>
      </c>
      <c r="LW166" s="36" t="s">
        <v>623</v>
      </c>
      <c r="LX166" s="199" t="s">
        <v>887</v>
      </c>
      <c r="LY166" s="204" t="s">
        <v>991</v>
      </c>
      <c r="LZ166" s="193"/>
      <c r="MA166" s="5" t="s">
        <v>1</v>
      </c>
    </row>
    <row r="167" spans="1:339" ht="17.25" customHeight="1" x14ac:dyDescent="0.15">
      <c r="A167" s="181">
        <v>159</v>
      </c>
      <c r="B167" s="242" t="s">
        <v>623</v>
      </c>
      <c r="C167" s="37"/>
      <c r="D167" s="37"/>
      <c r="E167" s="38" t="s">
        <v>345</v>
      </c>
      <c r="F167" s="36">
        <v>29</v>
      </c>
      <c r="G167" s="36" t="s">
        <v>346</v>
      </c>
      <c r="H167" s="36" t="s">
        <v>618</v>
      </c>
      <c r="I167" s="39" t="s">
        <v>348</v>
      </c>
      <c r="J167" s="40" t="s">
        <v>348</v>
      </c>
      <c r="K167" s="40" t="s">
        <v>348</v>
      </c>
      <c r="L167" s="40" t="s">
        <v>348</v>
      </c>
      <c r="M167" s="40" t="s">
        <v>348</v>
      </c>
      <c r="N167" s="40" t="s">
        <v>348</v>
      </c>
      <c r="O167" s="40" t="s">
        <v>348</v>
      </c>
      <c r="P167" s="40" t="s">
        <v>348</v>
      </c>
      <c r="Q167" s="40" t="s">
        <v>348</v>
      </c>
      <c r="R167" s="41" t="s">
        <v>348</v>
      </c>
      <c r="S167" s="42" t="s">
        <v>348</v>
      </c>
      <c r="T167" s="40" t="s">
        <v>348</v>
      </c>
      <c r="U167" s="40" t="s">
        <v>348</v>
      </c>
      <c r="V167" s="40" t="s">
        <v>348</v>
      </c>
      <c r="W167" s="40" t="s">
        <v>348</v>
      </c>
      <c r="X167" s="40" t="s">
        <v>348</v>
      </c>
      <c r="Y167" s="40" t="s">
        <v>348</v>
      </c>
      <c r="Z167" s="40" t="s">
        <v>348</v>
      </c>
      <c r="AA167" s="40" t="s">
        <v>348</v>
      </c>
      <c r="AB167" s="41" t="s">
        <v>348</v>
      </c>
      <c r="AC167" s="42" t="s">
        <v>348</v>
      </c>
      <c r="AD167" s="40" t="s">
        <v>348</v>
      </c>
      <c r="AE167" s="40" t="s">
        <v>348</v>
      </c>
      <c r="AF167" s="40" t="s">
        <v>348</v>
      </c>
      <c r="AG167" s="40" t="s">
        <v>348</v>
      </c>
      <c r="AH167" s="40" t="s">
        <v>348</v>
      </c>
      <c r="AI167" s="40" t="s">
        <v>348</v>
      </c>
      <c r="AJ167" s="40" t="s">
        <v>348</v>
      </c>
      <c r="AK167" s="40" t="s">
        <v>348</v>
      </c>
      <c r="AL167" s="41" t="s">
        <v>348</v>
      </c>
      <c r="AM167" s="42" t="s">
        <v>348</v>
      </c>
      <c r="AN167" s="40" t="s">
        <v>348</v>
      </c>
      <c r="AO167" s="40" t="s">
        <v>348</v>
      </c>
      <c r="AP167" s="40" t="s">
        <v>348</v>
      </c>
      <c r="AQ167" s="40" t="s">
        <v>348</v>
      </c>
      <c r="AR167" s="40" t="s">
        <v>348</v>
      </c>
      <c r="AS167" s="40" t="s">
        <v>348</v>
      </c>
      <c r="AT167" s="40" t="s">
        <v>348</v>
      </c>
      <c r="AU167" s="40" t="s">
        <v>348</v>
      </c>
      <c r="AV167" s="41" t="s">
        <v>348</v>
      </c>
      <c r="AW167" s="42" t="s">
        <v>348</v>
      </c>
      <c r="AX167" s="40" t="s">
        <v>348</v>
      </c>
      <c r="AY167" s="40" t="s">
        <v>348</v>
      </c>
      <c r="AZ167" s="40" t="s">
        <v>348</v>
      </c>
      <c r="BA167" s="40" t="s">
        <v>348</v>
      </c>
      <c r="BB167" s="40" t="s">
        <v>348</v>
      </c>
      <c r="BC167" s="40" t="s">
        <v>348</v>
      </c>
      <c r="BD167" s="40" t="s">
        <v>348</v>
      </c>
      <c r="BE167" s="40" t="s">
        <v>348</v>
      </c>
      <c r="BF167" s="41" t="s">
        <v>348</v>
      </c>
      <c r="BG167" s="42" t="s">
        <v>348</v>
      </c>
      <c r="BH167" s="40" t="s">
        <v>348</v>
      </c>
      <c r="BI167" s="40" t="s">
        <v>348</v>
      </c>
      <c r="BJ167" s="40" t="s">
        <v>348</v>
      </c>
      <c r="BK167" s="40" t="s">
        <v>348</v>
      </c>
      <c r="BL167" s="40" t="s">
        <v>348</v>
      </c>
      <c r="BM167" s="40" t="s">
        <v>348</v>
      </c>
      <c r="BN167" s="40" t="s">
        <v>348</v>
      </c>
      <c r="BO167" s="40" t="s">
        <v>348</v>
      </c>
      <c r="BP167" s="41" t="s">
        <v>348</v>
      </c>
      <c r="BQ167" s="43" t="s">
        <v>348</v>
      </c>
      <c r="BR167" s="40" t="s">
        <v>348</v>
      </c>
      <c r="BS167" s="40" t="s">
        <v>348</v>
      </c>
      <c r="BT167" s="40" t="s">
        <v>348</v>
      </c>
      <c r="BU167" s="40" t="s">
        <v>348</v>
      </c>
      <c r="BV167" s="40" t="s">
        <v>348</v>
      </c>
      <c r="BW167" s="40" t="s">
        <v>348</v>
      </c>
      <c r="BX167" s="40" t="s">
        <v>348</v>
      </c>
      <c r="BY167" s="40" t="s">
        <v>348</v>
      </c>
      <c r="BZ167" s="41" t="s">
        <v>348</v>
      </c>
      <c r="CA167" s="42" t="s">
        <v>348</v>
      </c>
      <c r="CB167" s="40" t="s">
        <v>348</v>
      </c>
      <c r="CC167" s="40" t="s">
        <v>348</v>
      </c>
      <c r="CD167" s="40" t="s">
        <v>348</v>
      </c>
      <c r="CE167" s="40" t="s">
        <v>348</v>
      </c>
      <c r="CF167" s="40" t="s">
        <v>348</v>
      </c>
      <c r="CG167" s="40" t="s">
        <v>348</v>
      </c>
      <c r="CH167" s="40" t="s">
        <v>348</v>
      </c>
      <c r="CI167" s="40" t="s">
        <v>348</v>
      </c>
      <c r="CJ167" s="41" t="s">
        <v>348</v>
      </c>
      <c r="CK167" s="42" t="s">
        <v>348</v>
      </c>
      <c r="CL167" s="40" t="s">
        <v>348</v>
      </c>
      <c r="CM167" s="40" t="s">
        <v>348</v>
      </c>
      <c r="CN167" s="40" t="s">
        <v>348</v>
      </c>
      <c r="CO167" s="40" t="s">
        <v>348</v>
      </c>
      <c r="CP167" s="40" t="s">
        <v>348</v>
      </c>
      <c r="CQ167" s="40" t="s">
        <v>348</v>
      </c>
      <c r="CR167" s="40" t="s">
        <v>348</v>
      </c>
      <c r="CS167" s="40" t="s">
        <v>348</v>
      </c>
      <c r="CT167" s="44" t="s">
        <v>348</v>
      </c>
      <c r="CU167" s="32" t="s">
        <v>354</v>
      </c>
      <c r="CV167" s="47">
        <v>2</v>
      </c>
      <c r="CW167" s="47">
        <v>3</v>
      </c>
      <c r="CX167" s="47">
        <v>3</v>
      </c>
      <c r="CY167" s="55">
        <v>4</v>
      </c>
      <c r="CZ167" s="34" t="s">
        <v>354</v>
      </c>
      <c r="DA167" s="47">
        <f t="shared" si="95"/>
        <v>2</v>
      </c>
      <c r="DB167" s="47">
        <f t="shared" si="96"/>
        <v>6</v>
      </c>
      <c r="DC167" s="47">
        <f t="shared" si="97"/>
        <v>18</v>
      </c>
      <c r="DD167" s="179">
        <f t="shared" si="98"/>
        <v>72</v>
      </c>
      <c r="DE167" s="32">
        <v>30</v>
      </c>
      <c r="DF167" s="47">
        <v>40</v>
      </c>
      <c r="DG167" s="47">
        <v>70</v>
      </c>
      <c r="DH167" s="47">
        <v>120</v>
      </c>
      <c r="DI167" s="55">
        <v>340</v>
      </c>
      <c r="DJ167" s="174">
        <v>1</v>
      </c>
      <c r="DK167" s="49">
        <f t="shared" si="99"/>
        <v>0.66666666666666663</v>
      </c>
      <c r="DL167" s="49">
        <f t="shared" si="100"/>
        <v>0.3888888888888889</v>
      </c>
      <c r="DM167" s="49">
        <f t="shared" si="101"/>
        <v>0.22222222222222224</v>
      </c>
      <c r="DN167" s="56">
        <f t="shared" si="102"/>
        <v>0.15740740740740741</v>
      </c>
      <c r="DO167" s="45" t="s">
        <v>357</v>
      </c>
      <c r="DP167" s="31"/>
      <c r="DQ167" s="46">
        <v>4</v>
      </c>
      <c r="DR167" s="32">
        <v>27</v>
      </c>
      <c r="DS167" s="47">
        <v>9</v>
      </c>
      <c r="DT167" s="47">
        <v>20</v>
      </c>
      <c r="DU167" s="47">
        <v>11</v>
      </c>
      <c r="DV167" s="47">
        <v>4</v>
      </c>
      <c r="DW167" s="47">
        <v>4</v>
      </c>
      <c r="DX167" s="47">
        <v>22</v>
      </c>
      <c r="DY167" s="47">
        <v>28</v>
      </c>
      <c r="DZ167" s="48">
        <f t="shared" si="103"/>
        <v>24</v>
      </c>
      <c r="EA167" s="32">
        <f>RANK(DR167,$DR$9:$DR$350,0)</f>
        <v>263</v>
      </c>
      <c r="EB167" s="47">
        <f>RANK(DS167,$DS$9:$DS$350,0)</f>
        <v>293</v>
      </c>
      <c r="EC167" s="47">
        <f>RANK(DT167,$DT$9:$DT$350,0)</f>
        <v>208</v>
      </c>
      <c r="ED167" s="47">
        <f>RANK(DU167,$DU$9:$DU$350,0)</f>
        <v>267</v>
      </c>
      <c r="EE167" s="47">
        <f>RANK(DV167,$DV$9:$DV$350,0)</f>
        <v>295</v>
      </c>
      <c r="EF167" s="47">
        <f>RANK(DW167,$DW$9:$DW$350,0)</f>
        <v>290</v>
      </c>
      <c r="EG167" s="47">
        <f>RANK(DX167,$DX$9:$DX$350,0)</f>
        <v>204</v>
      </c>
      <c r="EH167" s="47">
        <f>RANK(DY167,$DY$9:$DY$350,0)</f>
        <v>178</v>
      </c>
      <c r="EI167" s="48">
        <f>RANK(DZ167,$DZ$9:$DZ$350,0)</f>
        <v>262</v>
      </c>
      <c r="EJ167" s="32">
        <f>COUNTIFS($DR$9:$DR$350,"&gt;"&amp;DR167,$DO$9:$DO$350,DO167)+1</f>
        <v>51</v>
      </c>
      <c r="EK167" s="47">
        <f>COUNTIFS($DS$9:$DS$350,"&gt;"&amp;DS167,$DO$9:$DO$350,DO167)+1</f>
        <v>53</v>
      </c>
      <c r="EL167" s="47">
        <f>COUNTIFS($DT$9:$DT$350,"&gt;"&amp;DT167,$DO$9:$DO$350,DO167)+1</f>
        <v>52</v>
      </c>
      <c r="EM167" s="47">
        <f>COUNTIFS($DU$9:$DU$350,"&gt;"&amp;DU167,$DO$9:$DO$350,DO167)+1</f>
        <v>50</v>
      </c>
      <c r="EN167" s="47">
        <f>COUNTIFS($DV$9:$DV$350,"&gt;"&amp;DV167,$DO$9:$DO$350,DO167)+1</f>
        <v>53</v>
      </c>
      <c r="EO167" s="47">
        <f>COUNTIFS($DW$9:$DW$350,"&gt;"&amp;DW167,$DO$9:$DO$350,DO167)+1</f>
        <v>52</v>
      </c>
      <c r="EP167" s="47">
        <f>COUNTIFS($DX$9:$DX$350,"&gt;"&amp;DX167,$DO$9:$DO$350,DO167)+1</f>
        <v>52</v>
      </c>
      <c r="EQ167" s="47">
        <f>COUNTIFS($DY$9:$DY$350,"&gt;"&amp;DY167,$DO$9:$DO$350,DO167)+1</f>
        <v>52</v>
      </c>
      <c r="ER167" s="48">
        <f>COUNTIFS($DZ$9:$DZ$350,"&gt;"&amp;DZ167,$DO$9:$DO$350,DO167)+1</f>
        <v>52</v>
      </c>
      <c r="ES167" s="164">
        <f t="shared" si="104"/>
        <v>0.93</v>
      </c>
      <c r="ET167" s="165">
        <f t="shared" si="105"/>
        <v>0.31</v>
      </c>
      <c r="EU167" s="165">
        <f t="shared" si="106"/>
        <v>0.69</v>
      </c>
      <c r="EV167" s="165">
        <f t="shared" si="107"/>
        <v>0.38</v>
      </c>
      <c r="EW167" s="165">
        <f t="shared" si="108"/>
        <v>0.14000000000000001</v>
      </c>
      <c r="EX167" s="165">
        <f t="shared" si="109"/>
        <v>0.14000000000000001</v>
      </c>
      <c r="EY167" s="165">
        <f t="shared" si="110"/>
        <v>0.76</v>
      </c>
      <c r="EZ167" s="165">
        <f t="shared" si="111"/>
        <v>0.97</v>
      </c>
      <c r="FA167" s="213">
        <f t="shared" si="112"/>
        <v>0.83</v>
      </c>
      <c r="FB167" s="164">
        <f>ROUND(((ES167-AVERAGE(ES$9:ES$350))/STDEVP(ES$9:ES$350)*10+50),2)</f>
        <v>48.1</v>
      </c>
      <c r="FC167" s="165">
        <f>ROUND(((ET167-AVERAGE(ET$9:ET$350))/STDEVP(ET$9:ET$350)*10+50),2)</f>
        <v>38.4</v>
      </c>
      <c r="FD167" s="165">
        <f>ROUND(((EU167-AVERAGE(EU$9:EU$350))/STDEVP(EU$9:EU$350)*10+50),2)</f>
        <v>54.3</v>
      </c>
      <c r="FE167" s="165">
        <f>ROUND(((EV167-AVERAGE(EV$9:EV$350))/STDEVP(EV$9:EV$350)*10+50),2)</f>
        <v>43.46</v>
      </c>
      <c r="FF167" s="165">
        <f>ROUND(((EW167-AVERAGE(EW$9:EW$350))/STDEVP(EW$9:EW$350)*10+50),2)</f>
        <v>41.32</v>
      </c>
      <c r="FG167" s="165">
        <f>ROUND(((EX167-AVERAGE(EX$9:EX$350))/STDEVP(EX$9:EX$350)*10+50),2)</f>
        <v>42.45</v>
      </c>
      <c r="FH167" s="165">
        <f>ROUND(((EY167-AVERAGE(EY$9:EY$350))/STDEVP(EY$9:EY$350)*10+50),2)</f>
        <v>53.59</v>
      </c>
      <c r="FI167" s="165">
        <f>ROUND(((EZ167-AVERAGE(EZ$9:EZ$350))/STDEVP(EZ$9:EZ$350)*10+50),2)</f>
        <v>60.07</v>
      </c>
      <c r="FJ167" s="166">
        <f>ROUND(((FA167-AVERAGE(FA$9:FA$350))/STDEVP(FA$9:FA$350)*10+50),2)</f>
        <v>44.84</v>
      </c>
      <c r="FK167" s="32">
        <f>RANK(FB167,$FB$9:$FB$350,0)</f>
        <v>179</v>
      </c>
      <c r="FL167" s="47">
        <f>RANK(FC167,$FC$9:$FC$350,0)</f>
        <v>289</v>
      </c>
      <c r="FM167" s="47">
        <f>RANK(FD167,$FD$9:$FD$350,0)</f>
        <v>85</v>
      </c>
      <c r="FN167" s="47">
        <f>RANK(FE167,$FE$9:$FE$350,0)</f>
        <v>242</v>
      </c>
      <c r="FO167" s="47">
        <f>RANK(FF167,$FF$9:$FF$350,0)</f>
        <v>285</v>
      </c>
      <c r="FP167" s="47">
        <f>RANK(FG167,$FG$9:$FG$350,0)</f>
        <v>270</v>
      </c>
      <c r="FQ167" s="47">
        <f>RANK(FH167,$FH$9:$FH$350,0)</f>
        <v>114</v>
      </c>
      <c r="FR167" s="47">
        <f>RANK(FI167,$FI$9:$FI$350,0)</f>
        <v>47</v>
      </c>
      <c r="FS167" s="48">
        <f>RANK(FJ167,$FJ$9:$FJ$350,0)</f>
        <v>191</v>
      </c>
      <c r="FT167" s="164">
        <f>ROUND(AVERAGEIF($DO$9:$DO$347,$DO167,$ES$9:$ES$347),2)</f>
        <v>0.97</v>
      </c>
      <c r="FU167" s="165">
        <f>ROUND(AVERAGEIF($DO$9:$DO$347,$DO167,$ET$9:$ET$347),2)</f>
        <v>0.37</v>
      </c>
      <c r="FV167" s="165">
        <f>ROUND(AVERAGEIF($DO$9:$DO$347,$DO167,$EU$9:$EU$347),2)</f>
        <v>0.82</v>
      </c>
      <c r="FW167" s="165">
        <f>ROUND(AVERAGEIF($DO$9:$DO$347,$DO167,$EV$9:$EV$347),2)</f>
        <v>0.42</v>
      </c>
      <c r="FX167" s="165">
        <f>ROUND(AVERAGEIF($DO$9:$DO$347,$DO167,$EW$9:$EW$347),2)</f>
        <v>0.16</v>
      </c>
      <c r="FY167" s="165">
        <f>ROUND(AVERAGEIF($DO$9:$DO$347,$DO167,$EX$9:$EX$347),2)</f>
        <v>0.15</v>
      </c>
      <c r="FZ167" s="165">
        <f>ROUND(AVERAGEIF($DO$9:$DO$347,$DO167,$EY$9:$EY$347),2)</f>
        <v>0.78</v>
      </c>
      <c r="GA167" s="165">
        <f>ROUND(AVERAGEIF($DO$9:$DO$347,$DO167,$EZ$9:$EZ$347),2)</f>
        <v>0.92</v>
      </c>
      <c r="GB167" s="166">
        <f>ROUND(AVERAGEIF($DO$9:$DO$347,$DO167,$FA$9:$FA$347),2)</f>
        <v>0.98</v>
      </c>
      <c r="GC167" s="239">
        <f t="shared" si="113"/>
        <v>-3.9999999999999925E-2</v>
      </c>
      <c r="GD167" s="243">
        <f t="shared" si="114"/>
        <v>-0.06</v>
      </c>
      <c r="GE167" s="243">
        <f t="shared" si="115"/>
        <v>-0.13</v>
      </c>
      <c r="GF167" s="243">
        <f t="shared" si="116"/>
        <v>-3.999999999999998E-2</v>
      </c>
      <c r="GG167" s="243">
        <f t="shared" si="117"/>
        <v>-1.999999999999999E-2</v>
      </c>
      <c r="GH167" s="243">
        <f t="shared" si="118"/>
        <v>-9.9999999999999811E-3</v>
      </c>
      <c r="GI167" s="243">
        <f t="shared" si="119"/>
        <v>-2.0000000000000018E-2</v>
      </c>
      <c r="GJ167" s="243">
        <f t="shared" si="120"/>
        <v>4.9999999999999933E-2</v>
      </c>
      <c r="GK167" s="244">
        <f t="shared" si="121"/>
        <v>-0.15000000000000002</v>
      </c>
      <c r="GL167" s="238">
        <f>COUNTIFS($ES$9:$ES$350,"&gt;"&amp;ES167,$DO$9:$DO$350,$DO167)+1</f>
        <v>36</v>
      </c>
      <c r="GM167" s="240">
        <f>COUNTIFS($ET$9:$ET$350,"&gt;"&amp;ET167,$DO$9:$DO$350,$DO167)+1</f>
        <v>43</v>
      </c>
      <c r="GN167" s="240">
        <f>COUNTIFS($EU$9:$EU$350,"&gt;"&amp;EU167,$DO$9:$DO$350,$DO167)+1</f>
        <v>38</v>
      </c>
      <c r="GO167" s="240">
        <f>COUNTIFS($EV$9:$EV$350,"&gt;"&amp;EV167,$DO$9:$DO$350,$DO167)+1</f>
        <v>43</v>
      </c>
      <c r="GP167" s="240">
        <f>COUNTIFS($EW$9:$EW$350,"&gt;"&amp;EW167,$DO$9:$DO$350,$DO167)+1</f>
        <v>28</v>
      </c>
      <c r="GQ167" s="240">
        <f>COUNTIFS($EX$9:$EX$350,"&gt;"&amp;EX167,$DO$9:$DO$350,$DO167)+1</f>
        <v>28</v>
      </c>
      <c r="GR167" s="240">
        <f>COUNTIFS($EY$9:$EY$350,"&gt;"&amp;EY167,$DO$9:$DO$350,$DO167)+1</f>
        <v>35</v>
      </c>
      <c r="GS167" s="240">
        <f>COUNTIFS($EZ$9:$EZ$350,"&gt;"&amp;EZ167,$DO$9:$DO$350,$DO167)+1</f>
        <v>23</v>
      </c>
      <c r="GT167" s="241">
        <f>COUNTIFS($FA$9:$FA$350,"&gt;"&amp;FA167,$DO$9:$DO$350,$DO167)+1</f>
        <v>42</v>
      </c>
      <c r="GU167" s="167"/>
      <c r="GV167" s="49"/>
      <c r="GW167" s="49"/>
      <c r="GX167" s="49"/>
      <c r="GY167" s="49"/>
      <c r="GZ167" s="50"/>
      <c r="HA167" s="51"/>
      <c r="HB167" s="52"/>
      <c r="HC167" s="53"/>
      <c r="HD167" s="49"/>
      <c r="HE167" s="49"/>
      <c r="HF167" s="49"/>
      <c r="HG167" s="49"/>
      <c r="HH167" s="49"/>
      <c r="HI167" s="49"/>
      <c r="HJ167" s="144"/>
      <c r="HK167" s="51"/>
      <c r="HL167" s="49"/>
      <c r="HM167" s="49"/>
      <c r="HN167" s="49"/>
      <c r="HO167" s="49"/>
      <c r="HP167" s="49"/>
      <c r="HQ167" s="49"/>
      <c r="HR167" s="150"/>
      <c r="HS167" s="53"/>
      <c r="HT167" s="49"/>
      <c r="HU167" s="49"/>
      <c r="HV167" s="49"/>
      <c r="HW167" s="49"/>
      <c r="HX167" s="49"/>
      <c r="HY167" s="49"/>
      <c r="HZ167" s="144"/>
      <c r="IA167" s="51"/>
      <c r="IB167" s="49"/>
      <c r="IC167" s="49"/>
      <c r="ID167" s="49"/>
      <c r="IE167" s="49"/>
      <c r="IF167" s="49"/>
      <c r="IG167" s="49"/>
      <c r="IH167" s="49"/>
      <c r="II167" s="49"/>
      <c r="IJ167" s="49"/>
      <c r="IK167" s="49"/>
      <c r="IL167" s="49"/>
      <c r="IM167" s="150"/>
      <c r="IN167" s="51"/>
      <c r="IO167" s="49"/>
      <c r="IP167" s="49"/>
      <c r="IQ167" s="49"/>
      <c r="IR167" s="150"/>
      <c r="IS167" s="53"/>
      <c r="IT167" s="49"/>
      <c r="IU167" s="49"/>
      <c r="IV167" s="49"/>
      <c r="IW167" s="49"/>
      <c r="IX167" s="156"/>
      <c r="IY167" s="49"/>
      <c r="IZ167" s="49"/>
      <c r="JA167" s="49"/>
      <c r="JB167" s="49"/>
      <c r="JC167" s="49"/>
      <c r="JD167" s="49"/>
      <c r="JE167" s="49"/>
      <c r="JF167" s="49"/>
      <c r="JG167" s="156"/>
      <c r="JH167" s="49"/>
      <c r="JI167" s="49"/>
      <c r="JJ167" s="49"/>
      <c r="JK167" s="49"/>
      <c r="JL167" s="49"/>
      <c r="JM167" s="49"/>
      <c r="JN167" s="144"/>
      <c r="JO167" s="54"/>
      <c r="JP167" s="55"/>
      <c r="JQ167" s="51"/>
      <c r="JR167" s="49"/>
      <c r="JS167" s="47"/>
      <c r="JT167" s="47"/>
      <c r="JU167" s="47"/>
      <c r="JV167" s="245"/>
      <c r="JW167" s="53"/>
      <c r="JX167" s="49"/>
      <c r="JY167" s="49"/>
      <c r="JZ167" s="49"/>
      <c r="KA167" s="144"/>
      <c r="KB167" s="51"/>
      <c r="KC167" s="49"/>
      <c r="KD167" s="49"/>
      <c r="KE167" s="49">
        <v>0.03</v>
      </c>
      <c r="KF167" s="49"/>
      <c r="KG167" s="49"/>
      <c r="KH167" s="49"/>
      <c r="KI167" s="49"/>
      <c r="KJ167" s="150"/>
      <c r="KK167" s="53"/>
      <c r="KL167" s="49"/>
      <c r="KM167" s="49"/>
      <c r="KN167" s="49"/>
      <c r="KO167" s="49"/>
      <c r="KP167" s="49"/>
      <c r="KQ167" s="49"/>
      <c r="KR167" s="49"/>
      <c r="KS167" s="49"/>
      <c r="KT167" s="49"/>
      <c r="KU167" s="49"/>
      <c r="KV167" s="49"/>
      <c r="KW167" s="156"/>
      <c r="KX167" s="156"/>
      <c r="KY167" s="156"/>
      <c r="KZ167" s="49"/>
      <c r="LA167" s="49"/>
      <c r="LB167" s="49"/>
      <c r="LC167" s="49"/>
      <c r="LD167" s="49"/>
      <c r="LE167" s="156"/>
      <c r="LF167" s="49"/>
      <c r="LG167" s="49"/>
      <c r="LH167" s="49"/>
      <c r="LI167" s="49"/>
      <c r="LJ167" s="49"/>
      <c r="LK167" s="49"/>
      <c r="LL167" s="49"/>
      <c r="LM167" s="49"/>
      <c r="LN167" s="156"/>
      <c r="LO167" s="49"/>
      <c r="LP167" s="49"/>
      <c r="LQ167" s="49"/>
      <c r="LR167" s="49"/>
      <c r="LS167" s="49"/>
      <c r="LT167" s="49"/>
      <c r="LU167" s="56"/>
      <c r="LV167" s="35" t="s">
        <v>622</v>
      </c>
      <c r="LW167" s="36" t="s">
        <v>624</v>
      </c>
      <c r="LX167" s="199" t="s">
        <v>888</v>
      </c>
      <c r="LY167" s="204" t="s">
        <v>991</v>
      </c>
      <c r="LZ167" s="193"/>
      <c r="MA167" s="5" t="s">
        <v>1</v>
      </c>
    </row>
    <row r="168" spans="1:339" ht="17.25" customHeight="1" x14ac:dyDescent="0.15">
      <c r="A168" s="181">
        <v>160</v>
      </c>
      <c r="B168" s="242" t="s">
        <v>624</v>
      </c>
      <c r="C168" s="37"/>
      <c r="D168" s="37"/>
      <c r="E168" s="38" t="s">
        <v>345</v>
      </c>
      <c r="F168" s="36">
        <v>39</v>
      </c>
      <c r="G168" s="36" t="s">
        <v>346</v>
      </c>
      <c r="H168" s="36" t="s">
        <v>618</v>
      </c>
      <c r="I168" s="39" t="s">
        <v>348</v>
      </c>
      <c r="J168" s="40" t="s">
        <v>348</v>
      </c>
      <c r="K168" s="40" t="s">
        <v>348</v>
      </c>
      <c r="L168" s="40" t="s">
        <v>348</v>
      </c>
      <c r="M168" s="40" t="s">
        <v>348</v>
      </c>
      <c r="N168" s="40" t="s">
        <v>348</v>
      </c>
      <c r="O168" s="40" t="s">
        <v>348</v>
      </c>
      <c r="P168" s="40" t="s">
        <v>348</v>
      </c>
      <c r="Q168" s="40" t="s">
        <v>348</v>
      </c>
      <c r="R168" s="41" t="s">
        <v>348</v>
      </c>
      <c r="S168" s="42" t="s">
        <v>348</v>
      </c>
      <c r="T168" s="40" t="s">
        <v>348</v>
      </c>
      <c r="U168" s="40" t="s">
        <v>348</v>
      </c>
      <c r="V168" s="40" t="s">
        <v>348</v>
      </c>
      <c r="W168" s="40" t="s">
        <v>348</v>
      </c>
      <c r="X168" s="40" t="s">
        <v>348</v>
      </c>
      <c r="Y168" s="40" t="s">
        <v>348</v>
      </c>
      <c r="Z168" s="40" t="s">
        <v>348</v>
      </c>
      <c r="AA168" s="40" t="s">
        <v>348</v>
      </c>
      <c r="AB168" s="41" t="s">
        <v>348</v>
      </c>
      <c r="AC168" s="42" t="s">
        <v>348</v>
      </c>
      <c r="AD168" s="40" t="s">
        <v>348</v>
      </c>
      <c r="AE168" s="40" t="s">
        <v>348</v>
      </c>
      <c r="AF168" s="40" t="s">
        <v>348</v>
      </c>
      <c r="AG168" s="40" t="s">
        <v>348</v>
      </c>
      <c r="AH168" s="40" t="s">
        <v>348</v>
      </c>
      <c r="AI168" s="40" t="s">
        <v>348</v>
      </c>
      <c r="AJ168" s="40" t="s">
        <v>348</v>
      </c>
      <c r="AK168" s="40" t="s">
        <v>348</v>
      </c>
      <c r="AL168" s="41" t="s">
        <v>348</v>
      </c>
      <c r="AM168" s="42" t="s">
        <v>348</v>
      </c>
      <c r="AN168" s="40" t="s">
        <v>348</v>
      </c>
      <c r="AO168" s="40" t="s">
        <v>348</v>
      </c>
      <c r="AP168" s="40" t="s">
        <v>348</v>
      </c>
      <c r="AQ168" s="40" t="s">
        <v>348</v>
      </c>
      <c r="AR168" s="40" t="s">
        <v>348</v>
      </c>
      <c r="AS168" s="40" t="s">
        <v>348</v>
      </c>
      <c r="AT168" s="40" t="s">
        <v>348</v>
      </c>
      <c r="AU168" s="40" t="s">
        <v>348</v>
      </c>
      <c r="AV168" s="41" t="s">
        <v>348</v>
      </c>
      <c r="AW168" s="42" t="s">
        <v>348</v>
      </c>
      <c r="AX168" s="40" t="s">
        <v>348</v>
      </c>
      <c r="AY168" s="40" t="s">
        <v>348</v>
      </c>
      <c r="AZ168" s="40" t="s">
        <v>348</v>
      </c>
      <c r="BA168" s="40" t="s">
        <v>348</v>
      </c>
      <c r="BB168" s="40" t="s">
        <v>348</v>
      </c>
      <c r="BC168" s="40" t="s">
        <v>348</v>
      </c>
      <c r="BD168" s="40" t="s">
        <v>348</v>
      </c>
      <c r="BE168" s="40" t="s">
        <v>348</v>
      </c>
      <c r="BF168" s="41" t="s">
        <v>348</v>
      </c>
      <c r="BG168" s="42" t="s">
        <v>348</v>
      </c>
      <c r="BH168" s="40" t="s">
        <v>348</v>
      </c>
      <c r="BI168" s="40" t="s">
        <v>348</v>
      </c>
      <c r="BJ168" s="40" t="s">
        <v>348</v>
      </c>
      <c r="BK168" s="40" t="s">
        <v>348</v>
      </c>
      <c r="BL168" s="40" t="s">
        <v>348</v>
      </c>
      <c r="BM168" s="40" t="s">
        <v>348</v>
      </c>
      <c r="BN168" s="40" t="s">
        <v>348</v>
      </c>
      <c r="BO168" s="40" t="s">
        <v>348</v>
      </c>
      <c r="BP168" s="41" t="s">
        <v>348</v>
      </c>
      <c r="BQ168" s="43" t="s">
        <v>348</v>
      </c>
      <c r="BR168" s="40" t="s">
        <v>348</v>
      </c>
      <c r="BS168" s="40" t="s">
        <v>348</v>
      </c>
      <c r="BT168" s="40" t="s">
        <v>348</v>
      </c>
      <c r="BU168" s="40" t="s">
        <v>348</v>
      </c>
      <c r="BV168" s="40" t="s">
        <v>348</v>
      </c>
      <c r="BW168" s="40" t="s">
        <v>348</v>
      </c>
      <c r="BX168" s="40" t="s">
        <v>348</v>
      </c>
      <c r="BY168" s="40" t="s">
        <v>348</v>
      </c>
      <c r="BZ168" s="41" t="s">
        <v>348</v>
      </c>
      <c r="CA168" s="42" t="s">
        <v>348</v>
      </c>
      <c r="CB168" s="40" t="s">
        <v>348</v>
      </c>
      <c r="CC168" s="40" t="s">
        <v>348</v>
      </c>
      <c r="CD168" s="40" t="s">
        <v>348</v>
      </c>
      <c r="CE168" s="40" t="s">
        <v>348</v>
      </c>
      <c r="CF168" s="40" t="s">
        <v>348</v>
      </c>
      <c r="CG168" s="40" t="s">
        <v>348</v>
      </c>
      <c r="CH168" s="40" t="s">
        <v>348</v>
      </c>
      <c r="CI168" s="40" t="s">
        <v>348</v>
      </c>
      <c r="CJ168" s="41" t="s">
        <v>348</v>
      </c>
      <c r="CK168" s="42" t="s">
        <v>348</v>
      </c>
      <c r="CL168" s="40" t="s">
        <v>348</v>
      </c>
      <c r="CM168" s="40" t="s">
        <v>348</v>
      </c>
      <c r="CN168" s="40" t="s">
        <v>348</v>
      </c>
      <c r="CO168" s="40" t="s">
        <v>348</v>
      </c>
      <c r="CP168" s="40" t="s">
        <v>348</v>
      </c>
      <c r="CQ168" s="40" t="s">
        <v>348</v>
      </c>
      <c r="CR168" s="40" t="s">
        <v>348</v>
      </c>
      <c r="CS168" s="40" t="s">
        <v>348</v>
      </c>
      <c r="CT168" s="44" t="s">
        <v>348</v>
      </c>
      <c r="CU168" s="32" t="s">
        <v>354</v>
      </c>
      <c r="CV168" s="47">
        <v>2</v>
      </c>
      <c r="CW168" s="47">
        <v>3</v>
      </c>
      <c r="CX168" s="47">
        <v>3</v>
      </c>
      <c r="CY168" s="55">
        <v>4</v>
      </c>
      <c r="CZ168" s="34" t="s">
        <v>354</v>
      </c>
      <c r="DA168" s="47">
        <f t="shared" si="95"/>
        <v>2</v>
      </c>
      <c r="DB168" s="47">
        <f t="shared" si="96"/>
        <v>6</v>
      </c>
      <c r="DC168" s="47">
        <f t="shared" si="97"/>
        <v>18</v>
      </c>
      <c r="DD168" s="179">
        <f t="shared" si="98"/>
        <v>72</v>
      </c>
      <c r="DE168" s="32">
        <v>30</v>
      </c>
      <c r="DF168" s="47">
        <v>50</v>
      </c>
      <c r="DG168" s="47">
        <v>90</v>
      </c>
      <c r="DH168" s="47">
        <v>150</v>
      </c>
      <c r="DI168" s="55">
        <v>450</v>
      </c>
      <c r="DJ168" s="174">
        <v>1</v>
      </c>
      <c r="DK168" s="49">
        <f t="shared" si="99"/>
        <v>0.83333333333333337</v>
      </c>
      <c r="DL168" s="49">
        <f t="shared" si="100"/>
        <v>0.5</v>
      </c>
      <c r="DM168" s="49">
        <f t="shared" si="101"/>
        <v>0.27777777777777779</v>
      </c>
      <c r="DN168" s="56">
        <f t="shared" si="102"/>
        <v>0.20833333333333334</v>
      </c>
      <c r="DO168" s="45" t="s">
        <v>350</v>
      </c>
      <c r="DP168" s="31" t="s">
        <v>370</v>
      </c>
      <c r="DQ168" s="46">
        <v>4</v>
      </c>
      <c r="DR168" s="32">
        <v>46</v>
      </c>
      <c r="DS168" s="47">
        <v>17</v>
      </c>
      <c r="DT168" s="47">
        <v>22</v>
      </c>
      <c r="DU168" s="47">
        <v>23</v>
      </c>
      <c r="DV168" s="47">
        <v>8</v>
      </c>
      <c r="DW168" s="47">
        <v>6</v>
      </c>
      <c r="DX168" s="47">
        <v>9</v>
      </c>
      <c r="DY168" s="47">
        <v>4</v>
      </c>
      <c r="DZ168" s="48">
        <f t="shared" si="103"/>
        <v>30</v>
      </c>
      <c r="EA168" s="32">
        <f>RANK(DR168,$DR$9:$DR$350,0)</f>
        <v>183</v>
      </c>
      <c r="EB168" s="47">
        <f>RANK(DS168,$DS$9:$DS$350,0)</f>
        <v>257</v>
      </c>
      <c r="EC168" s="47">
        <f>RANK(DT168,$DT$9:$DT$350,0)</f>
        <v>197</v>
      </c>
      <c r="ED168" s="47">
        <f>RANK(DU168,$DU$9:$DU$350,0)</f>
        <v>174</v>
      </c>
      <c r="EE168" s="47">
        <f>RANK(DV168,$DV$9:$DV$350,0)</f>
        <v>247</v>
      </c>
      <c r="EF168" s="47">
        <f>RANK(DW168,$DW$9:$DW$350,0)</f>
        <v>258</v>
      </c>
      <c r="EG168" s="47">
        <f>RANK(DX168,$DX$9:$DX$350,0)</f>
        <v>276</v>
      </c>
      <c r="EH168" s="47">
        <f>RANK(DY168,$DY$9:$DY$350,0)</f>
        <v>299</v>
      </c>
      <c r="EI168" s="48">
        <f>RANK(DZ168,$DZ$9:$DZ$350,0)</f>
        <v>247</v>
      </c>
      <c r="EJ168" s="32">
        <f>COUNTIFS($DR$9:$DR$350,"&gt;"&amp;DR168,$DO$9:$DO$350,DO168)+1</f>
        <v>48</v>
      </c>
      <c r="EK168" s="47">
        <f>COUNTIFS($DS$9:$DS$350,"&gt;"&amp;DS168,$DO$9:$DO$350,DO168)+1</f>
        <v>47</v>
      </c>
      <c r="EL168" s="47">
        <f>COUNTIFS($DT$9:$DT$350,"&gt;"&amp;DT168,$DO$9:$DO$350,DO168)+1</f>
        <v>50</v>
      </c>
      <c r="EM168" s="47">
        <f>COUNTIFS($DU$9:$DU$350,"&gt;"&amp;DU168,$DO$9:$DO$350,DO168)+1</f>
        <v>51</v>
      </c>
      <c r="EN168" s="47">
        <f>COUNTIFS($DV$9:$DV$350,"&gt;"&amp;DV168,$DO$9:$DO$350,DO168)+1</f>
        <v>50</v>
      </c>
      <c r="EO168" s="47">
        <f>COUNTIFS($DW$9:$DW$350,"&gt;"&amp;DW168,$DO$9:$DO$350,DO168)+1</f>
        <v>49</v>
      </c>
      <c r="EP168" s="47">
        <f>COUNTIFS($DX$9:$DX$350,"&gt;"&amp;DX168,$DO$9:$DO$350,DO168)+1</f>
        <v>41</v>
      </c>
      <c r="EQ168" s="47">
        <f>COUNTIFS($DY$9:$DY$350,"&gt;"&amp;DY168,$DO$9:$DO$350,DO168)+1</f>
        <v>52</v>
      </c>
      <c r="ER168" s="48">
        <f>COUNTIFS($DZ$9:$DZ$350,"&gt;"&amp;DZ168,$DO$9:$DO$350,DO168)+1</f>
        <v>52</v>
      </c>
      <c r="ES168" s="164">
        <f t="shared" si="104"/>
        <v>1.18</v>
      </c>
      <c r="ET168" s="165">
        <f t="shared" si="105"/>
        <v>0.44</v>
      </c>
      <c r="EU168" s="165">
        <f t="shared" si="106"/>
        <v>0.56000000000000005</v>
      </c>
      <c r="EV168" s="165">
        <f t="shared" si="107"/>
        <v>0.59</v>
      </c>
      <c r="EW168" s="165">
        <f t="shared" si="108"/>
        <v>0.21</v>
      </c>
      <c r="EX168" s="165">
        <f t="shared" si="109"/>
        <v>0.15</v>
      </c>
      <c r="EY168" s="165">
        <f t="shared" si="110"/>
        <v>0.23</v>
      </c>
      <c r="EZ168" s="165">
        <f t="shared" si="111"/>
        <v>0.1</v>
      </c>
      <c r="FA168" s="213">
        <f t="shared" si="112"/>
        <v>0.77</v>
      </c>
      <c r="FB168" s="164">
        <f>ROUND(((ES168-AVERAGE(ES$9:ES$350))/STDEVP(ES$9:ES$350)*10+50),2)</f>
        <v>57.34</v>
      </c>
      <c r="FC168" s="165">
        <f>ROUND(((ET168-AVERAGE(ET$9:ET$350))/STDEVP(ET$9:ET$350)*10+50),2)</f>
        <v>42.03</v>
      </c>
      <c r="FD168" s="165">
        <f>ROUND(((EU168-AVERAGE(EU$9:EU$350))/STDEVP(EU$9:EU$350)*10+50),2)</f>
        <v>49.22</v>
      </c>
      <c r="FE168" s="165">
        <f>ROUND(((EV168-AVERAGE(EV$9:EV$350))/STDEVP(EV$9:EV$350)*10+50),2)</f>
        <v>54.15</v>
      </c>
      <c r="FF168" s="165">
        <f>ROUND(((EW168-AVERAGE(EW$9:EW$350))/STDEVP(EW$9:EW$350)*10+50),2)</f>
        <v>43.7</v>
      </c>
      <c r="FG168" s="165">
        <f>ROUND(((EX168-AVERAGE(EX$9:EX$350))/STDEVP(EX$9:EX$350)*10+50),2)</f>
        <v>42.8</v>
      </c>
      <c r="FH168" s="165">
        <f>ROUND(((EY168-AVERAGE(EY$9:EY$350))/STDEVP(EY$9:EY$350)*10+50),2)</f>
        <v>37.659999999999997</v>
      </c>
      <c r="FI168" s="165">
        <f>ROUND(((EZ168-AVERAGE(EZ$9:EZ$350))/STDEVP(EZ$9:EZ$350)*10+50),2)</f>
        <v>34</v>
      </c>
      <c r="FJ168" s="166">
        <f>ROUND(((FA168-AVERAGE(FA$9:FA$350))/STDEVP(FA$9:FA$350)*10+50),2)</f>
        <v>42.71</v>
      </c>
      <c r="FK168" s="32">
        <f>RANK(FB168,$FB$9:$FB$350,0)</f>
        <v>81</v>
      </c>
      <c r="FL168" s="47">
        <f>RANK(FC168,$FC$9:$FC$350,0)</f>
        <v>230</v>
      </c>
      <c r="FM168" s="47">
        <f>RANK(FD168,$FD$9:$FD$350,0)</f>
        <v>144</v>
      </c>
      <c r="FN168" s="47">
        <f>RANK(FE168,$FE$9:$FE$350,0)</f>
        <v>83</v>
      </c>
      <c r="FO168" s="47">
        <f>RANK(FF168,$FF$9:$FF$350,0)</f>
        <v>231</v>
      </c>
      <c r="FP168" s="47">
        <f>RANK(FG168,$FG$9:$FG$350,0)</f>
        <v>255</v>
      </c>
      <c r="FQ168" s="47">
        <f>RANK(FH168,$FH$9:$FH$350,0)</f>
        <v>292</v>
      </c>
      <c r="FR168" s="47">
        <f>RANK(FI168,$FI$9:$FI$350,0)</f>
        <v>313</v>
      </c>
      <c r="FS168" s="48">
        <f>RANK(FJ168,$FJ$9:$FJ$350,0)</f>
        <v>236</v>
      </c>
      <c r="FT168" s="164">
        <f>ROUND(AVERAGEIF($DO$9:$DO$347,$DO168,$ES$9:$ES$347),2)</f>
        <v>1.1599999999999999</v>
      </c>
      <c r="FU168" s="165">
        <f>ROUND(AVERAGEIF($DO$9:$DO$347,$DO168,$ET$9:$ET$347),2)</f>
        <v>0.45</v>
      </c>
      <c r="FV168" s="165">
        <f>ROUND(AVERAGEIF($DO$9:$DO$347,$DO168,$EU$9:$EU$347),2)</f>
        <v>0.66</v>
      </c>
      <c r="FW168" s="165">
        <f>ROUND(AVERAGEIF($DO$9:$DO$347,$DO168,$EV$9:$EV$347),2)</f>
        <v>0.73</v>
      </c>
      <c r="FX168" s="165">
        <f>ROUND(AVERAGEIF($DO$9:$DO$347,$DO168,$EW$9:$EW$347),2)</f>
        <v>0.26</v>
      </c>
      <c r="FY168" s="165">
        <f>ROUND(AVERAGEIF($DO$9:$DO$347,$DO168,$EX$9:$EX$347),2)</f>
        <v>0.2</v>
      </c>
      <c r="FZ168" s="165">
        <f>ROUND(AVERAGEIF($DO$9:$DO$347,$DO168,$EY$9:$EY$347),2)</f>
        <v>0.28000000000000003</v>
      </c>
      <c r="GA168" s="165">
        <f>ROUND(AVERAGEIF($DO$9:$DO$347,$DO168,$EZ$9:$EZ$347),2)</f>
        <v>0.23</v>
      </c>
      <c r="GB168" s="166">
        <f>ROUND(AVERAGEIF($DO$9:$DO$347,$DO168,$FA$9:$FA$347),2)</f>
        <v>0.92</v>
      </c>
      <c r="GC168" s="239">
        <f t="shared" si="113"/>
        <v>2.0000000000000018E-2</v>
      </c>
      <c r="GD168" s="243">
        <f t="shared" si="114"/>
        <v>-1.0000000000000009E-2</v>
      </c>
      <c r="GE168" s="243">
        <f t="shared" si="115"/>
        <v>-9.9999999999999978E-2</v>
      </c>
      <c r="GF168" s="243">
        <f t="shared" si="116"/>
        <v>-0.14000000000000001</v>
      </c>
      <c r="GG168" s="243">
        <f t="shared" si="117"/>
        <v>-5.0000000000000017E-2</v>
      </c>
      <c r="GH168" s="243">
        <f t="shared" si="118"/>
        <v>-5.0000000000000017E-2</v>
      </c>
      <c r="GI168" s="243">
        <f t="shared" si="119"/>
        <v>-5.0000000000000017E-2</v>
      </c>
      <c r="GJ168" s="243">
        <f t="shared" si="120"/>
        <v>-0.13</v>
      </c>
      <c r="GK168" s="244">
        <f t="shared" si="121"/>
        <v>-0.15000000000000002</v>
      </c>
      <c r="GL168" s="238">
        <f>COUNTIFS($ES$9:$ES$350,"&gt;"&amp;ES168,$DO$9:$DO$350,$DO168)+1</f>
        <v>34</v>
      </c>
      <c r="GM168" s="240">
        <f>COUNTIFS($ET$9:$ET$350,"&gt;"&amp;ET168,$DO$9:$DO$350,$DO168)+1</f>
        <v>34</v>
      </c>
      <c r="GN168" s="240">
        <f>COUNTIFS($EU$9:$EU$350,"&gt;"&amp;EU168,$DO$9:$DO$350,$DO168)+1</f>
        <v>42</v>
      </c>
      <c r="GO168" s="240">
        <f>COUNTIFS($EV$9:$EV$350,"&gt;"&amp;EV168,$DO$9:$DO$350,$DO168)+1</f>
        <v>45</v>
      </c>
      <c r="GP168" s="240">
        <f>COUNTIFS($EW$9:$EW$350,"&gt;"&amp;EW168,$DO$9:$DO$350,$DO168)+1</f>
        <v>49</v>
      </c>
      <c r="GQ168" s="240">
        <f>COUNTIFS($EX$9:$EX$350,"&gt;"&amp;EX168,$DO$9:$DO$350,$DO168)+1</f>
        <v>55</v>
      </c>
      <c r="GR168" s="240">
        <f>COUNTIFS($EY$9:$EY$350,"&gt;"&amp;EY168,$DO$9:$DO$350,$DO168)+1</f>
        <v>42</v>
      </c>
      <c r="GS168" s="240">
        <f>COUNTIFS($EZ$9:$EZ$350,"&gt;"&amp;EZ168,$DO$9:$DO$350,$DO168)+1</f>
        <v>62</v>
      </c>
      <c r="GT168" s="241">
        <f>COUNTIFS($FA$9:$FA$350,"&gt;"&amp;FA168,$DO$9:$DO$350,$DO168)+1</f>
        <v>44</v>
      </c>
      <c r="GU168" s="167"/>
      <c r="GV168" s="49"/>
      <c r="GW168" s="49"/>
      <c r="GX168" s="49"/>
      <c r="GY168" s="49"/>
      <c r="GZ168" s="50"/>
      <c r="HA168" s="51"/>
      <c r="HB168" s="52"/>
      <c r="HC168" s="53"/>
      <c r="HD168" s="49"/>
      <c r="HE168" s="49"/>
      <c r="HF168" s="49"/>
      <c r="HG168" s="49"/>
      <c r="HH168" s="49"/>
      <c r="HI168" s="49"/>
      <c r="HJ168" s="144"/>
      <c r="HK168" s="51"/>
      <c r="HL168" s="49"/>
      <c r="HM168" s="49"/>
      <c r="HN168" s="49"/>
      <c r="HO168" s="49"/>
      <c r="HP168" s="49"/>
      <c r="HQ168" s="49"/>
      <c r="HR168" s="150"/>
      <c r="HS168" s="53"/>
      <c r="HT168" s="49"/>
      <c r="HU168" s="49"/>
      <c r="HV168" s="49"/>
      <c r="HW168" s="49"/>
      <c r="HX168" s="49"/>
      <c r="HY168" s="49"/>
      <c r="HZ168" s="144"/>
      <c r="IA168" s="51"/>
      <c r="IB168" s="49"/>
      <c r="IC168" s="49"/>
      <c r="ID168" s="49"/>
      <c r="IE168" s="49"/>
      <c r="IF168" s="49"/>
      <c r="IG168" s="49"/>
      <c r="IH168" s="49"/>
      <c r="II168" s="49"/>
      <c r="IJ168" s="49"/>
      <c r="IK168" s="49"/>
      <c r="IL168" s="49"/>
      <c r="IM168" s="150"/>
      <c r="IN168" s="51"/>
      <c r="IO168" s="49"/>
      <c r="IP168" s="49"/>
      <c r="IQ168" s="49"/>
      <c r="IR168" s="150"/>
      <c r="IS168" s="53"/>
      <c r="IT168" s="49"/>
      <c r="IU168" s="49"/>
      <c r="IV168" s="49"/>
      <c r="IW168" s="49"/>
      <c r="IX168" s="156"/>
      <c r="IY168" s="49"/>
      <c r="IZ168" s="49"/>
      <c r="JA168" s="49"/>
      <c r="JB168" s="49"/>
      <c r="JC168" s="49"/>
      <c r="JD168" s="49"/>
      <c r="JE168" s="49"/>
      <c r="JF168" s="49"/>
      <c r="JG168" s="156"/>
      <c r="JH168" s="49"/>
      <c r="JI168" s="49"/>
      <c r="JJ168" s="49"/>
      <c r="JK168" s="49"/>
      <c r="JL168" s="49"/>
      <c r="JM168" s="49"/>
      <c r="JN168" s="144"/>
      <c r="JO168" s="54"/>
      <c r="JP168" s="55"/>
      <c r="JQ168" s="51"/>
      <c r="JR168" s="49"/>
      <c r="JS168" s="47"/>
      <c r="JT168" s="47"/>
      <c r="JU168" s="47"/>
      <c r="JV168" s="245"/>
      <c r="JW168" s="53"/>
      <c r="JX168" s="49"/>
      <c r="JY168" s="49"/>
      <c r="JZ168" s="49"/>
      <c r="KA168" s="144"/>
      <c r="KB168" s="51"/>
      <c r="KC168" s="49"/>
      <c r="KD168" s="49"/>
      <c r="KE168" s="49"/>
      <c r="KF168" s="49"/>
      <c r="KG168" s="49"/>
      <c r="KH168" s="49"/>
      <c r="KI168" s="49"/>
      <c r="KJ168" s="150"/>
      <c r="KK168" s="53"/>
      <c r="KL168" s="49"/>
      <c r="KM168" s="49"/>
      <c r="KN168" s="49"/>
      <c r="KO168" s="49"/>
      <c r="KP168" s="49"/>
      <c r="KQ168" s="49"/>
      <c r="KR168" s="49"/>
      <c r="KS168" s="49"/>
      <c r="KT168" s="49"/>
      <c r="KU168" s="49"/>
      <c r="KV168" s="49"/>
      <c r="KW168" s="156"/>
      <c r="KX168" s="156"/>
      <c r="KY168" s="156"/>
      <c r="KZ168" s="49"/>
      <c r="LA168" s="49"/>
      <c r="LB168" s="49"/>
      <c r="LC168" s="49"/>
      <c r="LD168" s="49"/>
      <c r="LE168" s="156"/>
      <c r="LF168" s="49"/>
      <c r="LG168" s="49"/>
      <c r="LH168" s="49"/>
      <c r="LI168" s="49"/>
      <c r="LJ168" s="49"/>
      <c r="LK168" s="49"/>
      <c r="LL168" s="49"/>
      <c r="LM168" s="49"/>
      <c r="LN168" s="156"/>
      <c r="LO168" s="49"/>
      <c r="LP168" s="49"/>
      <c r="LQ168" s="49"/>
      <c r="LR168" s="49"/>
      <c r="LS168" s="49"/>
      <c r="LT168" s="49"/>
      <c r="LU168" s="56"/>
      <c r="LV168" s="35" t="s">
        <v>623</v>
      </c>
      <c r="LW168" s="36" t="s">
        <v>625</v>
      </c>
      <c r="LX168" s="199" t="s">
        <v>889</v>
      </c>
      <c r="LY168" s="204" t="s">
        <v>991</v>
      </c>
      <c r="LZ168" s="193"/>
      <c r="MA168" s="5" t="s">
        <v>1</v>
      </c>
    </row>
    <row r="169" spans="1:339" ht="17.25" customHeight="1" x14ac:dyDescent="0.15">
      <c r="A169" s="181">
        <v>161</v>
      </c>
      <c r="B169" s="242" t="s">
        <v>625</v>
      </c>
      <c r="C169" s="37"/>
      <c r="D169" s="37"/>
      <c r="E169" s="38" t="s">
        <v>345</v>
      </c>
      <c r="F169" s="36">
        <v>20</v>
      </c>
      <c r="G169" s="36" t="s">
        <v>365</v>
      </c>
      <c r="H169" s="36" t="s">
        <v>618</v>
      </c>
      <c r="I169" s="39" t="s">
        <v>348</v>
      </c>
      <c r="J169" s="40" t="s">
        <v>348</v>
      </c>
      <c r="K169" s="40" t="s">
        <v>348</v>
      </c>
      <c r="L169" s="40" t="s">
        <v>348</v>
      </c>
      <c r="M169" s="40" t="s">
        <v>348</v>
      </c>
      <c r="N169" s="40" t="s">
        <v>348</v>
      </c>
      <c r="O169" s="40" t="s">
        <v>348</v>
      </c>
      <c r="P169" s="40" t="s">
        <v>348</v>
      </c>
      <c r="Q169" s="40" t="s">
        <v>348</v>
      </c>
      <c r="R169" s="41" t="s">
        <v>348</v>
      </c>
      <c r="S169" s="42" t="s">
        <v>348</v>
      </c>
      <c r="T169" s="40" t="s">
        <v>348</v>
      </c>
      <c r="U169" s="40" t="s">
        <v>348</v>
      </c>
      <c r="V169" s="40" t="s">
        <v>348</v>
      </c>
      <c r="W169" s="40" t="s">
        <v>348</v>
      </c>
      <c r="X169" s="40" t="s">
        <v>348</v>
      </c>
      <c r="Y169" s="40" t="s">
        <v>348</v>
      </c>
      <c r="Z169" s="40" t="s">
        <v>348</v>
      </c>
      <c r="AA169" s="40" t="s">
        <v>348</v>
      </c>
      <c r="AB169" s="41" t="s">
        <v>348</v>
      </c>
      <c r="AC169" s="42" t="s">
        <v>348</v>
      </c>
      <c r="AD169" s="40" t="s">
        <v>348</v>
      </c>
      <c r="AE169" s="40" t="s">
        <v>348</v>
      </c>
      <c r="AF169" s="40" t="s">
        <v>348</v>
      </c>
      <c r="AG169" s="40" t="s">
        <v>348</v>
      </c>
      <c r="AH169" s="40" t="s">
        <v>348</v>
      </c>
      <c r="AI169" s="40" t="s">
        <v>348</v>
      </c>
      <c r="AJ169" s="40" t="s">
        <v>348</v>
      </c>
      <c r="AK169" s="40" t="s">
        <v>348</v>
      </c>
      <c r="AL169" s="41" t="s">
        <v>348</v>
      </c>
      <c r="AM169" s="42" t="s">
        <v>348</v>
      </c>
      <c r="AN169" s="40" t="s">
        <v>348</v>
      </c>
      <c r="AO169" s="40" t="s">
        <v>348</v>
      </c>
      <c r="AP169" s="40" t="s">
        <v>348</v>
      </c>
      <c r="AQ169" s="40" t="s">
        <v>348</v>
      </c>
      <c r="AR169" s="40" t="s">
        <v>348</v>
      </c>
      <c r="AS169" s="40" t="s">
        <v>348</v>
      </c>
      <c r="AT169" s="40" t="s">
        <v>348</v>
      </c>
      <c r="AU169" s="40" t="s">
        <v>348</v>
      </c>
      <c r="AV169" s="41" t="s">
        <v>348</v>
      </c>
      <c r="AW169" s="42" t="s">
        <v>348</v>
      </c>
      <c r="AX169" s="40" t="s">
        <v>348</v>
      </c>
      <c r="AY169" s="40" t="s">
        <v>348</v>
      </c>
      <c r="AZ169" s="40" t="s">
        <v>348</v>
      </c>
      <c r="BA169" s="40" t="s">
        <v>348</v>
      </c>
      <c r="BB169" s="40" t="s">
        <v>348</v>
      </c>
      <c r="BC169" s="40" t="s">
        <v>348</v>
      </c>
      <c r="BD169" s="40" t="s">
        <v>348</v>
      </c>
      <c r="BE169" s="40" t="s">
        <v>348</v>
      </c>
      <c r="BF169" s="41" t="s">
        <v>348</v>
      </c>
      <c r="BG169" s="42" t="s">
        <v>348</v>
      </c>
      <c r="BH169" s="40" t="s">
        <v>348</v>
      </c>
      <c r="BI169" s="40" t="s">
        <v>348</v>
      </c>
      <c r="BJ169" s="40" t="s">
        <v>348</v>
      </c>
      <c r="BK169" s="40" t="s">
        <v>348</v>
      </c>
      <c r="BL169" s="40" t="s">
        <v>348</v>
      </c>
      <c r="BM169" s="40" t="s">
        <v>348</v>
      </c>
      <c r="BN169" s="40" t="s">
        <v>348</v>
      </c>
      <c r="BO169" s="40" t="s">
        <v>348</v>
      </c>
      <c r="BP169" s="41" t="s">
        <v>348</v>
      </c>
      <c r="BQ169" s="43" t="s">
        <v>348</v>
      </c>
      <c r="BR169" s="40" t="s">
        <v>348</v>
      </c>
      <c r="BS169" s="40" t="s">
        <v>348</v>
      </c>
      <c r="BT169" s="40" t="s">
        <v>348</v>
      </c>
      <c r="BU169" s="40" t="s">
        <v>348</v>
      </c>
      <c r="BV169" s="40" t="s">
        <v>348</v>
      </c>
      <c r="BW169" s="40" t="s">
        <v>348</v>
      </c>
      <c r="BX169" s="40" t="s">
        <v>348</v>
      </c>
      <c r="BY169" s="40" t="s">
        <v>348</v>
      </c>
      <c r="BZ169" s="41" t="s">
        <v>348</v>
      </c>
      <c r="CA169" s="42" t="s">
        <v>348</v>
      </c>
      <c r="CB169" s="40" t="s">
        <v>348</v>
      </c>
      <c r="CC169" s="40" t="s">
        <v>348</v>
      </c>
      <c r="CD169" s="40" t="s">
        <v>348</v>
      </c>
      <c r="CE169" s="40" t="s">
        <v>348</v>
      </c>
      <c r="CF169" s="40" t="s">
        <v>348</v>
      </c>
      <c r="CG169" s="40" t="s">
        <v>348</v>
      </c>
      <c r="CH169" s="40" t="s">
        <v>348</v>
      </c>
      <c r="CI169" s="40" t="s">
        <v>348</v>
      </c>
      <c r="CJ169" s="41" t="s">
        <v>348</v>
      </c>
      <c r="CK169" s="42" t="s">
        <v>348</v>
      </c>
      <c r="CL169" s="40" t="s">
        <v>348</v>
      </c>
      <c r="CM169" s="40" t="s">
        <v>348</v>
      </c>
      <c r="CN169" s="40" t="s">
        <v>348</v>
      </c>
      <c r="CO169" s="40" t="s">
        <v>348</v>
      </c>
      <c r="CP169" s="40" t="s">
        <v>348</v>
      </c>
      <c r="CQ169" s="40" t="s">
        <v>348</v>
      </c>
      <c r="CR169" s="40" t="s">
        <v>348</v>
      </c>
      <c r="CS169" s="40" t="s">
        <v>348</v>
      </c>
      <c r="CT169" s="44" t="s">
        <v>348</v>
      </c>
      <c r="CU169" s="32" t="s">
        <v>354</v>
      </c>
      <c r="CV169" s="47">
        <v>2</v>
      </c>
      <c r="CW169" s="47">
        <v>3</v>
      </c>
      <c r="CX169" s="47">
        <v>3</v>
      </c>
      <c r="CY169" s="55">
        <v>4</v>
      </c>
      <c r="CZ169" s="34" t="s">
        <v>354</v>
      </c>
      <c r="DA169" s="47">
        <f t="shared" ref="DA169:DA199" si="122">CV169</f>
        <v>2</v>
      </c>
      <c r="DB169" s="47">
        <f t="shared" ref="DB169:DB199" si="123">CV169*CW169</f>
        <v>6</v>
      </c>
      <c r="DC169" s="47">
        <f t="shared" ref="DC169:DC199" si="124">CV169*CW169*CX169</f>
        <v>18</v>
      </c>
      <c r="DD169" s="179">
        <f t="shared" ref="DD169:DD199" si="125">CV169*CW169*CX169*CY169</f>
        <v>72</v>
      </c>
      <c r="DE169" s="32">
        <v>90</v>
      </c>
      <c r="DF169" s="47">
        <v>130</v>
      </c>
      <c r="DG169" s="47">
        <v>250</v>
      </c>
      <c r="DH169" s="47"/>
      <c r="DI169" s="55">
        <v>1500</v>
      </c>
      <c r="DJ169" s="174">
        <v>1</v>
      </c>
      <c r="DK169" s="49">
        <f t="shared" ref="DK169:DK199" si="126">(DF169/DA169)/DE169</f>
        <v>0.72222222222222221</v>
      </c>
      <c r="DL169" s="49">
        <f t="shared" ref="DL169:DL199" si="127">(DG169/DB169)/DE169</f>
        <v>0.46296296296296291</v>
      </c>
      <c r="DM169" s="49">
        <f t="shared" ref="DM169:DM199" si="128">(DH169/DC169)/DE169</f>
        <v>0</v>
      </c>
      <c r="DN169" s="56">
        <f t="shared" ref="DN169:DN199" si="129">(DI169/DD169)/DE169</f>
        <v>0.23148148148148145</v>
      </c>
      <c r="DO169" s="45" t="s">
        <v>363</v>
      </c>
      <c r="DP169" s="31" t="s">
        <v>464</v>
      </c>
      <c r="DQ169" s="46">
        <v>4</v>
      </c>
      <c r="DR169" s="32">
        <v>20</v>
      </c>
      <c r="DS169" s="47">
        <v>20</v>
      </c>
      <c r="DT169" s="47">
        <v>8</v>
      </c>
      <c r="DU169" s="47">
        <v>10</v>
      </c>
      <c r="DV169" s="47">
        <v>6</v>
      </c>
      <c r="DW169" s="47">
        <v>15</v>
      </c>
      <c r="DX169" s="47">
        <v>10</v>
      </c>
      <c r="DY169" s="47">
        <v>9</v>
      </c>
      <c r="DZ169" s="48">
        <f t="shared" ref="DZ169:DZ199" si="130">DT169+DV169</f>
        <v>14</v>
      </c>
      <c r="EA169" s="32">
        <f>RANK(DR169,$DR$9:$DR$350,0)</f>
        <v>282</v>
      </c>
      <c r="EB169" s="47">
        <f>RANK(DS169,$DS$9:$DS$350,0)</f>
        <v>236</v>
      </c>
      <c r="EC169" s="47">
        <f>RANK(DT169,$DT$9:$DT$350,0)</f>
        <v>290</v>
      </c>
      <c r="ED169" s="47">
        <f>RANK(DU169,$DU$9:$DU$350,0)</f>
        <v>272</v>
      </c>
      <c r="EE169" s="47">
        <f>RANK(DV169,$DV$9:$DV$350,0)</f>
        <v>272</v>
      </c>
      <c r="EF169" s="47">
        <f>RANK(DW169,$DW$9:$DW$350,0)</f>
        <v>148</v>
      </c>
      <c r="EG169" s="47">
        <f>RANK(DX169,$DX$9:$DX$350,0)</f>
        <v>270</v>
      </c>
      <c r="EH169" s="47">
        <f>RANK(DY169,$DY$9:$DY$350,0)</f>
        <v>265</v>
      </c>
      <c r="EI169" s="48">
        <f>RANK(DZ169,$DZ$9:$DZ$350,0)</f>
        <v>298</v>
      </c>
      <c r="EJ169" s="32">
        <f>COUNTIFS($DR$9:$DR$350,"&gt;"&amp;DR169,$DO$9:$DO$350,DO169)+1</f>
        <v>58</v>
      </c>
      <c r="EK169" s="47">
        <f>COUNTIFS($DS$9:$DS$350,"&gt;"&amp;DS169,$DO$9:$DO$350,DO169)+1</f>
        <v>60</v>
      </c>
      <c r="EL169" s="47">
        <f>COUNTIFS($DT$9:$DT$350,"&gt;"&amp;DT169,$DO$9:$DO$350,DO169)+1</f>
        <v>55</v>
      </c>
      <c r="EM169" s="47">
        <f>COUNTIFS($DU$9:$DU$350,"&gt;"&amp;DU169,$DO$9:$DO$350,DO169)+1</f>
        <v>55</v>
      </c>
      <c r="EN169" s="47">
        <f>COUNTIFS($DV$9:$DV$350,"&gt;"&amp;DV169,$DO$9:$DO$350,DO169)+1</f>
        <v>65</v>
      </c>
      <c r="EO169" s="47">
        <f>COUNTIFS($DW$9:$DW$350,"&gt;"&amp;DW169,$DO$9:$DO$350,DO169)+1</f>
        <v>31</v>
      </c>
      <c r="EP169" s="47">
        <f>COUNTIFS($DX$9:$DX$350,"&gt;"&amp;DX169,$DO$9:$DO$350,DO169)+1</f>
        <v>63</v>
      </c>
      <c r="EQ169" s="47">
        <f>COUNTIFS($DY$9:$DY$350,"&gt;"&amp;DY169,$DO$9:$DO$350,DO169)+1</f>
        <v>64</v>
      </c>
      <c r="ER169" s="48">
        <f>COUNTIFS($DZ$9:$DZ$350,"&gt;"&amp;DZ169,$DO$9:$DO$350,DO169)+1</f>
        <v>64</v>
      </c>
      <c r="ES169" s="164">
        <f t="shared" ref="ES169:ES199" si="131">ROUND(DR169/$F169,2)</f>
        <v>1</v>
      </c>
      <c r="ET169" s="165">
        <f t="shared" ref="ET169:ET199" si="132">ROUND(DS169/$F169,2)</f>
        <v>1</v>
      </c>
      <c r="EU169" s="165">
        <f t="shared" ref="EU169:EU199" si="133">ROUND(DT169/$F169,2)</f>
        <v>0.4</v>
      </c>
      <c r="EV169" s="165">
        <f t="shared" ref="EV169:EV199" si="134">ROUND(DU169/$F169,2)</f>
        <v>0.5</v>
      </c>
      <c r="EW169" s="165">
        <f t="shared" ref="EW169:EW199" si="135">ROUND(DV169/$F169,2)</f>
        <v>0.3</v>
      </c>
      <c r="EX169" s="165">
        <f t="shared" ref="EX169:EX199" si="136">ROUND(DW169/$F169,2)</f>
        <v>0.75</v>
      </c>
      <c r="EY169" s="165">
        <f t="shared" ref="EY169:EY199" si="137">ROUND(DX169/$F169,2)</f>
        <v>0.5</v>
      </c>
      <c r="EZ169" s="165">
        <f t="shared" ref="EZ169:EZ199" si="138">ROUND(DY169/$F169,2)</f>
        <v>0.45</v>
      </c>
      <c r="FA169" s="213">
        <f t="shared" ref="FA169:FA199" si="139">ROUND(DZ169/$F169,2)</f>
        <v>0.7</v>
      </c>
      <c r="FB169" s="164">
        <f>ROUND(((ES169-AVERAGE(ES$9:ES$350))/STDEVP(ES$9:ES$350)*10+50),2)</f>
        <v>50.69</v>
      </c>
      <c r="FC169" s="165">
        <f>ROUND(((ET169-AVERAGE(ET$9:ET$350))/STDEVP(ET$9:ET$350)*10+50),2)</f>
        <v>57.69</v>
      </c>
      <c r="FD169" s="165">
        <f>ROUND(((EU169-AVERAGE(EU$9:EU$350))/STDEVP(EU$9:EU$350)*10+50),2)</f>
        <v>42.98</v>
      </c>
      <c r="FE169" s="165">
        <f>ROUND(((EV169-AVERAGE(EV$9:EV$350))/STDEVP(EV$9:EV$350)*10+50),2)</f>
        <v>49.57</v>
      </c>
      <c r="FF169" s="165">
        <f>ROUND(((EW169-AVERAGE(EW$9:EW$350))/STDEVP(EW$9:EW$350)*10+50),2)</f>
        <v>46.76</v>
      </c>
      <c r="FG169" s="165">
        <f>ROUND(((EX169-AVERAGE(EX$9:EX$350))/STDEVP(EX$9:EX$350)*10+50),2)</f>
        <v>64.069999999999993</v>
      </c>
      <c r="FH169" s="165">
        <f>ROUND(((EY169-AVERAGE(EY$9:EY$350))/STDEVP(EY$9:EY$350)*10+50),2)</f>
        <v>45.78</v>
      </c>
      <c r="FI169" s="165">
        <f>ROUND(((EZ169-AVERAGE(EZ$9:EZ$350))/STDEVP(EZ$9:EZ$350)*10+50),2)</f>
        <v>44.49</v>
      </c>
      <c r="FJ169" s="166">
        <f>ROUND(((FA169-AVERAGE(FA$9:FA$350))/STDEVP(FA$9:FA$350)*10+50),2)</f>
        <v>40.22</v>
      </c>
      <c r="FK169" s="32">
        <f>RANK(FB169,$FB$9:$FB$350,0)</f>
        <v>134</v>
      </c>
      <c r="FL169" s="47">
        <f>RANK(FC169,$FC$9:$FC$350,0)</f>
        <v>71</v>
      </c>
      <c r="FM169" s="47">
        <f>RANK(FD169,$FD$9:$FD$350,0)</f>
        <v>240</v>
      </c>
      <c r="FN169" s="47">
        <f>RANK(FE169,$FE$9:$FE$350,0)</f>
        <v>140</v>
      </c>
      <c r="FO169" s="47">
        <f>RANK(FF169,$FF$9:$FF$350,0)</f>
        <v>144</v>
      </c>
      <c r="FP169" s="47">
        <f>RANK(FG169,$FG$9:$FG$350,0)</f>
        <v>30</v>
      </c>
      <c r="FQ169" s="47">
        <f>RANK(FH169,$FH$9:$FH$350,0)</f>
        <v>192</v>
      </c>
      <c r="FR169" s="47">
        <f>RANK(FI169,$FI$9:$FI$350,0)</f>
        <v>215</v>
      </c>
      <c r="FS169" s="48">
        <f>RANK(FJ169,$FJ$9:$FJ$350,0)</f>
        <v>279</v>
      </c>
      <c r="FT169" s="164">
        <f>ROUND(AVERAGEIF($DO$9:$DO$347,$DO169,$ES$9:$ES$347),2)</f>
        <v>0.89</v>
      </c>
      <c r="FU169" s="165">
        <f>ROUND(AVERAGEIF($DO$9:$DO$347,$DO169,$ET$9:$ET$347),2)</f>
        <v>1.1499999999999999</v>
      </c>
      <c r="FV169" s="165">
        <f>ROUND(AVERAGEIF($DO$9:$DO$347,$DO169,$EU$9:$EU$347),2)</f>
        <v>0.32</v>
      </c>
      <c r="FW169" s="165">
        <f>ROUND(AVERAGEIF($DO$9:$DO$347,$DO169,$EV$9:$EV$347),2)</f>
        <v>0.41</v>
      </c>
      <c r="FX169" s="165">
        <f>ROUND(AVERAGEIF($DO$9:$DO$347,$DO169,$EW$9:$EW$347),2)</f>
        <v>0.86</v>
      </c>
      <c r="FY169" s="165">
        <f>ROUND(AVERAGEIF($DO$9:$DO$347,$DO169,$EX$9:$EX$347),2)</f>
        <v>0.3</v>
      </c>
      <c r="FZ169" s="165">
        <f>ROUND(AVERAGEIF($DO$9:$DO$347,$DO169,$EY$9:$EY$347),2)</f>
        <v>0.66</v>
      </c>
      <c r="GA169" s="165">
        <f>ROUND(AVERAGEIF($DO$9:$DO$347,$DO169,$EZ$9:$EZ$347),2)</f>
        <v>0.74</v>
      </c>
      <c r="GB169" s="166">
        <f>ROUND(AVERAGEIF($DO$9:$DO$347,$DO169,$FA$9:$FA$347),2)</f>
        <v>1.18</v>
      </c>
      <c r="GC169" s="239">
        <f t="shared" si="113"/>
        <v>0.10999999999999999</v>
      </c>
      <c r="GD169" s="243">
        <f t="shared" si="114"/>
        <v>-0.14999999999999991</v>
      </c>
      <c r="GE169" s="243">
        <f t="shared" si="115"/>
        <v>8.0000000000000016E-2</v>
      </c>
      <c r="GF169" s="243">
        <f t="shared" si="116"/>
        <v>9.0000000000000024E-2</v>
      </c>
      <c r="GG169" s="243">
        <f t="shared" si="117"/>
        <v>-0.56000000000000005</v>
      </c>
      <c r="GH169" s="243">
        <f t="shared" si="118"/>
        <v>0.45</v>
      </c>
      <c r="GI169" s="243">
        <f t="shared" si="119"/>
        <v>-0.16000000000000003</v>
      </c>
      <c r="GJ169" s="243">
        <f t="shared" si="120"/>
        <v>-0.28999999999999998</v>
      </c>
      <c r="GK169" s="244">
        <f t="shared" si="121"/>
        <v>-0.48</v>
      </c>
      <c r="GL169" s="238">
        <f>COUNTIFS($ES$9:$ES$350,"&gt;"&amp;ES169,$DO$9:$DO$350,$DO169)+1</f>
        <v>20</v>
      </c>
      <c r="GM169" s="240">
        <f>COUNTIFS($ET$9:$ET$350,"&gt;"&amp;ET169,$DO$9:$DO$350,$DO169)+1</f>
        <v>49</v>
      </c>
      <c r="GN169" s="240">
        <f>COUNTIFS($EU$9:$EU$350,"&gt;"&amp;EU169,$DO$9:$DO$350,$DO169)+1</f>
        <v>20</v>
      </c>
      <c r="GO169" s="240">
        <f>COUNTIFS($EV$9:$EV$350,"&gt;"&amp;EV169,$DO$9:$DO$350,$DO169)+1</f>
        <v>16</v>
      </c>
      <c r="GP169" s="240">
        <f>COUNTIFS($EW$9:$EW$350,"&gt;"&amp;EW169,$DO$9:$DO$350,$DO169)+1</f>
        <v>67</v>
      </c>
      <c r="GQ169" s="240">
        <f>COUNTIFS($EX$9:$EX$350,"&gt;"&amp;EX169,$DO$9:$DO$350,$DO169)+1</f>
        <v>1</v>
      </c>
      <c r="GR169" s="240">
        <f>COUNTIFS($EY$9:$EY$350,"&gt;"&amp;EY169,$DO$9:$DO$350,$DO169)+1</f>
        <v>51</v>
      </c>
      <c r="GS169" s="240">
        <f>COUNTIFS($EZ$9:$EZ$350,"&gt;"&amp;EZ169,$DO$9:$DO$350,$DO169)+1</f>
        <v>64</v>
      </c>
      <c r="GT169" s="241">
        <f>COUNTIFS($FA$9:$FA$350,"&gt;"&amp;FA169,$DO$9:$DO$350,$DO169)+1</f>
        <v>67</v>
      </c>
      <c r="GU169" s="167"/>
      <c r="GV169" s="49"/>
      <c r="GW169" s="49"/>
      <c r="GX169" s="49"/>
      <c r="GY169" s="49"/>
      <c r="GZ169" s="50"/>
      <c r="HA169" s="51"/>
      <c r="HB169" s="52"/>
      <c r="HC169" s="53"/>
      <c r="HD169" s="49"/>
      <c r="HE169" s="49"/>
      <c r="HF169" s="49"/>
      <c r="HG169" s="49"/>
      <c r="HH169" s="49"/>
      <c r="HI169" s="49"/>
      <c r="HJ169" s="144"/>
      <c r="HK169" s="51"/>
      <c r="HL169" s="49"/>
      <c r="HM169" s="49"/>
      <c r="HN169" s="49"/>
      <c r="HO169" s="49"/>
      <c r="HP169" s="49"/>
      <c r="HQ169" s="49"/>
      <c r="HR169" s="150"/>
      <c r="HS169" s="53"/>
      <c r="HT169" s="49"/>
      <c r="HU169" s="49"/>
      <c r="HV169" s="49"/>
      <c r="HW169" s="49"/>
      <c r="HX169" s="49"/>
      <c r="HY169" s="49"/>
      <c r="HZ169" s="144"/>
      <c r="IA169" s="51"/>
      <c r="IB169" s="49"/>
      <c r="IC169" s="49"/>
      <c r="ID169" s="49"/>
      <c r="IE169" s="49"/>
      <c r="IF169" s="49"/>
      <c r="IG169" s="49"/>
      <c r="IH169" s="49"/>
      <c r="II169" s="49"/>
      <c r="IJ169" s="49"/>
      <c r="IK169" s="49"/>
      <c r="IL169" s="49"/>
      <c r="IM169" s="150"/>
      <c r="IN169" s="51"/>
      <c r="IO169" s="49"/>
      <c r="IP169" s="49"/>
      <c r="IQ169" s="49"/>
      <c r="IR169" s="150"/>
      <c r="IS169" s="53"/>
      <c r="IT169" s="49"/>
      <c r="IU169" s="49"/>
      <c r="IV169" s="49"/>
      <c r="IW169" s="49"/>
      <c r="IX169" s="156"/>
      <c r="IY169" s="49"/>
      <c r="IZ169" s="49"/>
      <c r="JA169" s="49"/>
      <c r="JB169" s="49"/>
      <c r="JC169" s="49"/>
      <c r="JD169" s="49"/>
      <c r="JE169" s="49"/>
      <c r="JF169" s="49"/>
      <c r="JG169" s="156"/>
      <c r="JH169" s="49"/>
      <c r="JI169" s="49"/>
      <c r="JJ169" s="49"/>
      <c r="JK169" s="49"/>
      <c r="JL169" s="49"/>
      <c r="JM169" s="49"/>
      <c r="JN169" s="144"/>
      <c r="JO169" s="54"/>
      <c r="JP169" s="55"/>
      <c r="JQ169" s="51"/>
      <c r="JR169" s="49"/>
      <c r="JS169" s="47"/>
      <c r="JT169" s="47"/>
      <c r="JU169" s="47"/>
      <c r="JV169" s="245"/>
      <c r="JW169" s="53"/>
      <c r="JX169" s="49"/>
      <c r="JY169" s="49"/>
      <c r="JZ169" s="49"/>
      <c r="KA169" s="144"/>
      <c r="KB169" s="51"/>
      <c r="KC169" s="49"/>
      <c r="KD169" s="49"/>
      <c r="KE169" s="49"/>
      <c r="KF169" s="49"/>
      <c r="KG169" s="49"/>
      <c r="KH169" s="49"/>
      <c r="KI169" s="49"/>
      <c r="KJ169" s="150"/>
      <c r="KK169" s="53"/>
      <c r="KL169" s="49"/>
      <c r="KM169" s="49"/>
      <c r="KN169" s="49"/>
      <c r="KO169" s="49"/>
      <c r="KP169" s="49"/>
      <c r="KQ169" s="49"/>
      <c r="KR169" s="49"/>
      <c r="KS169" s="49"/>
      <c r="KT169" s="49"/>
      <c r="KU169" s="49"/>
      <c r="KV169" s="49"/>
      <c r="KW169" s="156"/>
      <c r="KX169" s="156"/>
      <c r="KY169" s="156"/>
      <c r="KZ169" s="49"/>
      <c r="LA169" s="49"/>
      <c r="LB169" s="49"/>
      <c r="LC169" s="49"/>
      <c r="LD169" s="49"/>
      <c r="LE169" s="156"/>
      <c r="LF169" s="49">
        <v>0.05</v>
      </c>
      <c r="LG169" s="49"/>
      <c r="LH169" s="49"/>
      <c r="LI169" s="49"/>
      <c r="LJ169" s="49"/>
      <c r="LK169" s="49"/>
      <c r="LL169" s="49"/>
      <c r="LM169" s="49"/>
      <c r="LN169" s="156"/>
      <c r="LO169" s="49"/>
      <c r="LP169" s="49"/>
      <c r="LQ169" s="49"/>
      <c r="LR169" s="49"/>
      <c r="LS169" s="49"/>
      <c r="LT169" s="49"/>
      <c r="LU169" s="56"/>
      <c r="LV169" s="35" t="s">
        <v>624</v>
      </c>
      <c r="LW169" s="36" t="s">
        <v>626</v>
      </c>
      <c r="LX169" s="203" t="s">
        <v>1319</v>
      </c>
      <c r="LY169" s="204"/>
      <c r="LZ169" s="193"/>
      <c r="MA169" s="5" t="s">
        <v>1</v>
      </c>
    </row>
    <row r="170" spans="1:339" ht="17.25" customHeight="1" x14ac:dyDescent="0.15">
      <c r="A170" s="181">
        <v>162</v>
      </c>
      <c r="B170" s="242" t="s">
        <v>626</v>
      </c>
      <c r="C170" s="37"/>
      <c r="D170" s="37"/>
      <c r="E170" s="38" t="s">
        <v>345</v>
      </c>
      <c r="F170" s="36">
        <v>33</v>
      </c>
      <c r="G170" s="36" t="s">
        <v>365</v>
      </c>
      <c r="H170" s="36" t="s">
        <v>618</v>
      </c>
      <c r="I170" s="39" t="s">
        <v>348</v>
      </c>
      <c r="J170" s="40" t="s">
        <v>348</v>
      </c>
      <c r="K170" s="40" t="s">
        <v>348</v>
      </c>
      <c r="L170" s="40" t="s">
        <v>348</v>
      </c>
      <c r="M170" s="40" t="s">
        <v>348</v>
      </c>
      <c r="N170" s="40" t="s">
        <v>348</v>
      </c>
      <c r="O170" s="40" t="s">
        <v>348</v>
      </c>
      <c r="P170" s="40" t="s">
        <v>348</v>
      </c>
      <c r="Q170" s="40" t="s">
        <v>348</v>
      </c>
      <c r="R170" s="41" t="s">
        <v>348</v>
      </c>
      <c r="S170" s="42" t="s">
        <v>348</v>
      </c>
      <c r="T170" s="40" t="s">
        <v>348</v>
      </c>
      <c r="U170" s="40" t="s">
        <v>348</v>
      </c>
      <c r="V170" s="40" t="s">
        <v>348</v>
      </c>
      <c r="W170" s="40" t="s">
        <v>348</v>
      </c>
      <c r="X170" s="40" t="s">
        <v>348</v>
      </c>
      <c r="Y170" s="40" t="s">
        <v>348</v>
      </c>
      <c r="Z170" s="40" t="s">
        <v>348</v>
      </c>
      <c r="AA170" s="40" t="s">
        <v>348</v>
      </c>
      <c r="AB170" s="41" t="s">
        <v>348</v>
      </c>
      <c r="AC170" s="42" t="s">
        <v>348</v>
      </c>
      <c r="AD170" s="40" t="s">
        <v>348</v>
      </c>
      <c r="AE170" s="40" t="s">
        <v>348</v>
      </c>
      <c r="AF170" s="40" t="s">
        <v>348</v>
      </c>
      <c r="AG170" s="40" t="s">
        <v>348</v>
      </c>
      <c r="AH170" s="40" t="s">
        <v>348</v>
      </c>
      <c r="AI170" s="40" t="s">
        <v>348</v>
      </c>
      <c r="AJ170" s="40" t="s">
        <v>348</v>
      </c>
      <c r="AK170" s="40" t="s">
        <v>348</v>
      </c>
      <c r="AL170" s="41" t="s">
        <v>348</v>
      </c>
      <c r="AM170" s="42" t="s">
        <v>348</v>
      </c>
      <c r="AN170" s="40" t="s">
        <v>348</v>
      </c>
      <c r="AO170" s="40" t="s">
        <v>348</v>
      </c>
      <c r="AP170" s="40" t="s">
        <v>348</v>
      </c>
      <c r="AQ170" s="40" t="s">
        <v>348</v>
      </c>
      <c r="AR170" s="40" t="s">
        <v>348</v>
      </c>
      <c r="AS170" s="40" t="s">
        <v>348</v>
      </c>
      <c r="AT170" s="40" t="s">
        <v>348</v>
      </c>
      <c r="AU170" s="40" t="s">
        <v>348</v>
      </c>
      <c r="AV170" s="41" t="s">
        <v>348</v>
      </c>
      <c r="AW170" s="42" t="s">
        <v>348</v>
      </c>
      <c r="AX170" s="40" t="s">
        <v>348</v>
      </c>
      <c r="AY170" s="40" t="s">
        <v>348</v>
      </c>
      <c r="AZ170" s="40" t="s">
        <v>348</v>
      </c>
      <c r="BA170" s="40" t="s">
        <v>348</v>
      </c>
      <c r="BB170" s="40" t="s">
        <v>348</v>
      </c>
      <c r="BC170" s="40" t="s">
        <v>348</v>
      </c>
      <c r="BD170" s="40" t="s">
        <v>348</v>
      </c>
      <c r="BE170" s="40" t="s">
        <v>348</v>
      </c>
      <c r="BF170" s="41" t="s">
        <v>348</v>
      </c>
      <c r="BG170" s="42" t="s">
        <v>348</v>
      </c>
      <c r="BH170" s="40" t="s">
        <v>348</v>
      </c>
      <c r="BI170" s="40" t="s">
        <v>348</v>
      </c>
      <c r="BJ170" s="40" t="s">
        <v>348</v>
      </c>
      <c r="BK170" s="40" t="s">
        <v>348</v>
      </c>
      <c r="BL170" s="40" t="s">
        <v>348</v>
      </c>
      <c r="BM170" s="40" t="s">
        <v>348</v>
      </c>
      <c r="BN170" s="40" t="s">
        <v>348</v>
      </c>
      <c r="BO170" s="40" t="s">
        <v>348</v>
      </c>
      <c r="BP170" s="41" t="s">
        <v>348</v>
      </c>
      <c r="BQ170" s="43" t="s">
        <v>348</v>
      </c>
      <c r="BR170" s="40" t="s">
        <v>348</v>
      </c>
      <c r="BS170" s="40" t="s">
        <v>348</v>
      </c>
      <c r="BT170" s="40" t="s">
        <v>348</v>
      </c>
      <c r="BU170" s="40" t="s">
        <v>348</v>
      </c>
      <c r="BV170" s="40" t="s">
        <v>348</v>
      </c>
      <c r="BW170" s="40" t="s">
        <v>348</v>
      </c>
      <c r="BX170" s="40" t="s">
        <v>348</v>
      </c>
      <c r="BY170" s="40" t="s">
        <v>348</v>
      </c>
      <c r="BZ170" s="41" t="s">
        <v>348</v>
      </c>
      <c r="CA170" s="42" t="s">
        <v>348</v>
      </c>
      <c r="CB170" s="40" t="s">
        <v>348</v>
      </c>
      <c r="CC170" s="40" t="s">
        <v>348</v>
      </c>
      <c r="CD170" s="40" t="s">
        <v>348</v>
      </c>
      <c r="CE170" s="40" t="s">
        <v>348</v>
      </c>
      <c r="CF170" s="40" t="s">
        <v>348</v>
      </c>
      <c r="CG170" s="40" t="s">
        <v>348</v>
      </c>
      <c r="CH170" s="40" t="s">
        <v>348</v>
      </c>
      <c r="CI170" s="40" t="s">
        <v>348</v>
      </c>
      <c r="CJ170" s="41" t="s">
        <v>348</v>
      </c>
      <c r="CK170" s="42" t="s">
        <v>348</v>
      </c>
      <c r="CL170" s="40" t="s">
        <v>348</v>
      </c>
      <c r="CM170" s="40" t="s">
        <v>348</v>
      </c>
      <c r="CN170" s="40" t="s">
        <v>348</v>
      </c>
      <c r="CO170" s="40" t="s">
        <v>348</v>
      </c>
      <c r="CP170" s="40" t="s">
        <v>348</v>
      </c>
      <c r="CQ170" s="40" t="s">
        <v>348</v>
      </c>
      <c r="CR170" s="40" t="s">
        <v>348</v>
      </c>
      <c r="CS170" s="40" t="s">
        <v>348</v>
      </c>
      <c r="CT170" s="44" t="s">
        <v>348</v>
      </c>
      <c r="CU170" s="32" t="s">
        <v>354</v>
      </c>
      <c r="CV170" s="47">
        <v>2</v>
      </c>
      <c r="CW170" s="47">
        <v>3</v>
      </c>
      <c r="CX170" s="47">
        <v>3</v>
      </c>
      <c r="CY170" s="55">
        <v>4</v>
      </c>
      <c r="CZ170" s="34" t="s">
        <v>354</v>
      </c>
      <c r="DA170" s="47">
        <f t="shared" si="122"/>
        <v>2</v>
      </c>
      <c r="DB170" s="47">
        <f t="shared" si="123"/>
        <v>6</v>
      </c>
      <c r="DC170" s="47">
        <f t="shared" si="124"/>
        <v>18</v>
      </c>
      <c r="DD170" s="179">
        <f t="shared" si="125"/>
        <v>72</v>
      </c>
      <c r="DE170" s="32">
        <v>100</v>
      </c>
      <c r="DF170" s="47">
        <v>150</v>
      </c>
      <c r="DG170" s="47">
        <v>300</v>
      </c>
      <c r="DH170" s="47">
        <v>500</v>
      </c>
      <c r="DI170" s="55">
        <v>1500</v>
      </c>
      <c r="DJ170" s="174">
        <v>1</v>
      </c>
      <c r="DK170" s="49">
        <f t="shared" si="126"/>
        <v>0.75</v>
      </c>
      <c r="DL170" s="49">
        <f t="shared" si="127"/>
        <v>0.5</v>
      </c>
      <c r="DM170" s="49">
        <f t="shared" si="128"/>
        <v>0.27777777777777779</v>
      </c>
      <c r="DN170" s="56">
        <f t="shared" si="129"/>
        <v>0.20833333333333331</v>
      </c>
      <c r="DO170" s="45" t="s">
        <v>363</v>
      </c>
      <c r="DP170" s="31" t="s">
        <v>424</v>
      </c>
      <c r="DQ170" s="46">
        <v>4</v>
      </c>
      <c r="DR170" s="32">
        <v>32</v>
      </c>
      <c r="DS170" s="47">
        <v>39</v>
      </c>
      <c r="DT170" s="47">
        <v>11</v>
      </c>
      <c r="DU170" s="47">
        <v>16</v>
      </c>
      <c r="DV170" s="47">
        <v>25</v>
      </c>
      <c r="DW170" s="47">
        <v>8</v>
      </c>
      <c r="DX170" s="47">
        <v>24</v>
      </c>
      <c r="DY170" s="47">
        <v>23</v>
      </c>
      <c r="DZ170" s="48">
        <f t="shared" si="130"/>
        <v>36</v>
      </c>
      <c r="EA170" s="32">
        <f>RANK(DR170,$DR$9:$DR$350,0)</f>
        <v>243</v>
      </c>
      <c r="EB170" s="47">
        <f>RANK(DS170,$DS$9:$DS$350,0)</f>
        <v>147</v>
      </c>
      <c r="EC170" s="47">
        <f>RANK(DT170,$DT$9:$DT$350,0)</f>
        <v>272</v>
      </c>
      <c r="ED170" s="47">
        <f>RANK(DU170,$DU$9:$DU$350,0)</f>
        <v>227</v>
      </c>
      <c r="EE170" s="47">
        <f>RANK(DV170,$DV$9:$DV$350,0)</f>
        <v>91</v>
      </c>
      <c r="EF170" s="47">
        <f>RANK(DW170,$DW$9:$DW$350,0)</f>
        <v>228</v>
      </c>
      <c r="EG170" s="47">
        <f>RANK(DX170,$DX$9:$DX$350,0)</f>
        <v>197</v>
      </c>
      <c r="EH170" s="47">
        <f>RANK(DY170,$DY$9:$DY$350,0)</f>
        <v>207</v>
      </c>
      <c r="EI170" s="48">
        <f>RANK(DZ170,$DZ$9:$DZ$350,0)</f>
        <v>223</v>
      </c>
      <c r="EJ170" s="32">
        <f>COUNTIFS($DR$9:$DR$350,"&gt;"&amp;DR170,$DO$9:$DO$350,DO170)+1</f>
        <v>48</v>
      </c>
      <c r="EK170" s="47">
        <f>COUNTIFS($DS$9:$DS$350,"&gt;"&amp;DS170,$DO$9:$DO$350,DO170)+1</f>
        <v>53</v>
      </c>
      <c r="EL170" s="47">
        <f>COUNTIFS($DT$9:$DT$350,"&gt;"&amp;DT170,$DO$9:$DO$350,DO170)+1</f>
        <v>48</v>
      </c>
      <c r="EM170" s="47">
        <f>COUNTIFS($DU$9:$DU$350,"&gt;"&amp;DU170,$DO$9:$DO$350,DO170)+1</f>
        <v>39</v>
      </c>
      <c r="EN170" s="47">
        <f>COUNTIFS($DV$9:$DV$350,"&gt;"&amp;DV170,$DO$9:$DO$350,DO170)+1</f>
        <v>50</v>
      </c>
      <c r="EO170" s="47">
        <f>COUNTIFS($DW$9:$DW$350,"&gt;"&amp;DW170,$DO$9:$DO$350,DO170)+1</f>
        <v>48</v>
      </c>
      <c r="EP170" s="47">
        <f>COUNTIFS($DX$9:$DX$350,"&gt;"&amp;DX170,$DO$9:$DO$350,DO170)+1</f>
        <v>47</v>
      </c>
      <c r="EQ170" s="47">
        <f>COUNTIFS($DY$9:$DY$350,"&gt;"&amp;DY170,$DO$9:$DO$350,DO170)+1</f>
        <v>53</v>
      </c>
      <c r="ER170" s="48">
        <f>COUNTIFS($DZ$9:$DZ$350,"&gt;"&amp;DZ170,$DO$9:$DO$350,DO170)+1</f>
        <v>53</v>
      </c>
      <c r="ES170" s="164">
        <f t="shared" si="131"/>
        <v>0.97</v>
      </c>
      <c r="ET170" s="165">
        <f t="shared" si="132"/>
        <v>1.18</v>
      </c>
      <c r="EU170" s="165">
        <f t="shared" si="133"/>
        <v>0.33</v>
      </c>
      <c r="EV170" s="165">
        <f t="shared" si="134"/>
        <v>0.48</v>
      </c>
      <c r="EW170" s="165">
        <f t="shared" si="135"/>
        <v>0.76</v>
      </c>
      <c r="EX170" s="165">
        <f t="shared" si="136"/>
        <v>0.24</v>
      </c>
      <c r="EY170" s="165">
        <f t="shared" si="137"/>
        <v>0.73</v>
      </c>
      <c r="EZ170" s="165">
        <f t="shared" si="138"/>
        <v>0.7</v>
      </c>
      <c r="FA170" s="213">
        <f t="shared" si="139"/>
        <v>1.0900000000000001</v>
      </c>
      <c r="FB170" s="164">
        <f>ROUND(((ES170-AVERAGE(ES$9:ES$350))/STDEVP(ES$9:ES$350)*10+50),2)</f>
        <v>49.58</v>
      </c>
      <c r="FC170" s="165">
        <f>ROUND(((ET170-AVERAGE(ET$9:ET$350))/STDEVP(ET$9:ET$350)*10+50),2)</f>
        <v>62.72</v>
      </c>
      <c r="FD170" s="165">
        <f>ROUND(((EU170-AVERAGE(EU$9:EU$350))/STDEVP(EU$9:EU$350)*10+50),2)</f>
        <v>40.25</v>
      </c>
      <c r="FE170" s="165">
        <f>ROUND(((EV170-AVERAGE(EV$9:EV$350))/STDEVP(EV$9:EV$350)*10+50),2)</f>
        <v>48.55</v>
      </c>
      <c r="FF170" s="165">
        <f>ROUND(((EW170-AVERAGE(EW$9:EW$350))/STDEVP(EW$9:EW$350)*10+50),2)</f>
        <v>62.39</v>
      </c>
      <c r="FG170" s="165">
        <f>ROUND(((EX170-AVERAGE(EX$9:EX$350))/STDEVP(EX$9:EX$350)*10+50),2)</f>
        <v>45.99</v>
      </c>
      <c r="FH170" s="165">
        <f>ROUND(((EY170-AVERAGE(EY$9:EY$350))/STDEVP(EY$9:EY$350)*10+50),2)</f>
        <v>52.69</v>
      </c>
      <c r="FI170" s="165">
        <f>ROUND(((EZ170-AVERAGE(EZ$9:EZ$350))/STDEVP(EZ$9:EZ$350)*10+50),2)</f>
        <v>51.98</v>
      </c>
      <c r="FJ170" s="166">
        <f>ROUND(((FA170-AVERAGE(FA$9:FA$350))/STDEVP(FA$9:FA$350)*10+50),2)</f>
        <v>54.09</v>
      </c>
      <c r="FK170" s="32">
        <f>RANK(FB170,$FB$9:$FB$350,0)</f>
        <v>146</v>
      </c>
      <c r="FL170" s="47">
        <f>RANK(FC170,$FC$9:$FC$350,0)</f>
        <v>40</v>
      </c>
      <c r="FM170" s="47">
        <f>RANK(FD170,$FD$9:$FD$350,0)</f>
        <v>272</v>
      </c>
      <c r="FN170" s="47">
        <f>RANK(FE170,$FE$9:$FE$350,0)</f>
        <v>159</v>
      </c>
      <c r="FO170" s="47">
        <f>RANK(FF170,$FF$9:$FF$350,0)</f>
        <v>38</v>
      </c>
      <c r="FP170" s="47">
        <f>RANK(FG170,$FG$9:$FG$350,0)</f>
        <v>174</v>
      </c>
      <c r="FQ170" s="47">
        <f>RANK(FH170,$FH$9:$FH$350,0)</f>
        <v>123</v>
      </c>
      <c r="FR170" s="47">
        <f>RANK(FI170,$FI$9:$FI$350,0)</f>
        <v>134</v>
      </c>
      <c r="FS170" s="48">
        <f>RANK(FJ170,$FJ$9:$FJ$350,0)</f>
        <v>88</v>
      </c>
      <c r="FT170" s="164">
        <f>ROUND(AVERAGEIF($DO$9:$DO$347,$DO170,$ES$9:$ES$347),2)</f>
        <v>0.89</v>
      </c>
      <c r="FU170" s="165">
        <f>ROUND(AVERAGEIF($DO$9:$DO$347,$DO170,$ET$9:$ET$347),2)</f>
        <v>1.1499999999999999</v>
      </c>
      <c r="FV170" s="165">
        <f>ROUND(AVERAGEIF($DO$9:$DO$347,$DO170,$EU$9:$EU$347),2)</f>
        <v>0.32</v>
      </c>
      <c r="FW170" s="165">
        <f>ROUND(AVERAGEIF($DO$9:$DO$347,$DO170,$EV$9:$EV$347),2)</f>
        <v>0.41</v>
      </c>
      <c r="FX170" s="165">
        <f>ROUND(AVERAGEIF($DO$9:$DO$347,$DO170,$EW$9:$EW$347),2)</f>
        <v>0.86</v>
      </c>
      <c r="FY170" s="165">
        <f>ROUND(AVERAGEIF($DO$9:$DO$347,$DO170,$EX$9:$EX$347),2)</f>
        <v>0.3</v>
      </c>
      <c r="FZ170" s="165">
        <f>ROUND(AVERAGEIF($DO$9:$DO$347,$DO170,$EY$9:$EY$347),2)</f>
        <v>0.66</v>
      </c>
      <c r="GA170" s="165">
        <f>ROUND(AVERAGEIF($DO$9:$DO$347,$DO170,$EZ$9:$EZ$347),2)</f>
        <v>0.74</v>
      </c>
      <c r="GB170" s="166">
        <f>ROUND(AVERAGEIF($DO$9:$DO$347,$DO170,$FA$9:$FA$347),2)</f>
        <v>1.18</v>
      </c>
      <c r="GC170" s="239">
        <f t="shared" si="113"/>
        <v>7.999999999999996E-2</v>
      </c>
      <c r="GD170" s="243">
        <f t="shared" si="114"/>
        <v>3.0000000000000027E-2</v>
      </c>
      <c r="GE170" s="243">
        <f t="shared" si="115"/>
        <v>1.0000000000000009E-2</v>
      </c>
      <c r="GF170" s="243">
        <f t="shared" si="116"/>
        <v>7.0000000000000007E-2</v>
      </c>
      <c r="GG170" s="243">
        <f t="shared" si="117"/>
        <v>-9.9999999999999978E-2</v>
      </c>
      <c r="GH170" s="243">
        <f t="shared" si="118"/>
        <v>-0.06</v>
      </c>
      <c r="GI170" s="243">
        <f t="shared" si="119"/>
        <v>6.9999999999999951E-2</v>
      </c>
      <c r="GJ170" s="243">
        <f t="shared" si="120"/>
        <v>-4.0000000000000036E-2</v>
      </c>
      <c r="GK170" s="244">
        <f t="shared" si="121"/>
        <v>-8.9999999999999858E-2</v>
      </c>
      <c r="GL170" s="238">
        <f>COUNTIFS($ES$9:$ES$350,"&gt;"&amp;ES170,$DO$9:$DO$350,$DO170)+1</f>
        <v>24</v>
      </c>
      <c r="GM170" s="240">
        <f>COUNTIFS($ET$9:$ET$350,"&gt;"&amp;ET170,$DO$9:$DO$350,$DO170)+1</f>
        <v>27</v>
      </c>
      <c r="GN170" s="240">
        <f>COUNTIFS($EU$9:$EU$350,"&gt;"&amp;EU170,$DO$9:$DO$350,$DO170)+1</f>
        <v>31</v>
      </c>
      <c r="GO170" s="240">
        <f>COUNTIFS($EV$9:$EV$350,"&gt;"&amp;EV170,$DO$9:$DO$350,$DO170)+1</f>
        <v>18</v>
      </c>
      <c r="GP170" s="240">
        <f>COUNTIFS($EW$9:$EW$350,"&gt;"&amp;EW170,$DO$9:$DO$350,$DO170)+1</f>
        <v>34</v>
      </c>
      <c r="GQ170" s="240">
        <f>COUNTIFS($EX$9:$EX$350,"&gt;"&amp;EX170,$DO$9:$DO$350,$DO170)+1</f>
        <v>46</v>
      </c>
      <c r="GR170" s="240">
        <f>COUNTIFS($EY$9:$EY$350,"&gt;"&amp;EY170,$DO$9:$DO$350,$DO170)+1</f>
        <v>23</v>
      </c>
      <c r="GS170" s="240">
        <f>COUNTIFS($EZ$9:$EZ$350,"&gt;"&amp;EZ170,$DO$9:$DO$350,$DO170)+1</f>
        <v>39</v>
      </c>
      <c r="GT170" s="241">
        <f>COUNTIFS($FA$9:$FA$350,"&gt;"&amp;FA170,$DO$9:$DO$350,$DO170)+1</f>
        <v>37</v>
      </c>
      <c r="GU170" s="167"/>
      <c r="GV170" s="49"/>
      <c r="GW170" s="49"/>
      <c r="GX170" s="49"/>
      <c r="GY170" s="49"/>
      <c r="GZ170" s="50"/>
      <c r="HA170" s="51"/>
      <c r="HB170" s="52"/>
      <c r="HC170" s="53"/>
      <c r="HD170" s="49"/>
      <c r="HE170" s="49"/>
      <c r="HF170" s="49"/>
      <c r="HG170" s="49"/>
      <c r="HH170" s="49"/>
      <c r="HI170" s="49"/>
      <c r="HJ170" s="144"/>
      <c r="HK170" s="51"/>
      <c r="HL170" s="49"/>
      <c r="HM170" s="49"/>
      <c r="HN170" s="49"/>
      <c r="HO170" s="49"/>
      <c r="HP170" s="49"/>
      <c r="HQ170" s="49"/>
      <c r="HR170" s="150"/>
      <c r="HS170" s="53"/>
      <c r="HT170" s="49"/>
      <c r="HU170" s="49"/>
      <c r="HV170" s="49"/>
      <c r="HW170" s="49"/>
      <c r="HX170" s="49"/>
      <c r="HY170" s="49"/>
      <c r="HZ170" s="144"/>
      <c r="IA170" s="51"/>
      <c r="IB170" s="49"/>
      <c r="IC170" s="49"/>
      <c r="ID170" s="49"/>
      <c r="IE170" s="49"/>
      <c r="IF170" s="49"/>
      <c r="IG170" s="49"/>
      <c r="IH170" s="49"/>
      <c r="II170" s="49"/>
      <c r="IJ170" s="49"/>
      <c r="IK170" s="49"/>
      <c r="IL170" s="49"/>
      <c r="IM170" s="150"/>
      <c r="IN170" s="51"/>
      <c r="IO170" s="49"/>
      <c r="IP170" s="49"/>
      <c r="IQ170" s="49"/>
      <c r="IR170" s="150"/>
      <c r="IS170" s="53"/>
      <c r="IT170" s="49"/>
      <c r="IU170" s="49"/>
      <c r="IV170" s="49"/>
      <c r="IW170" s="49"/>
      <c r="IX170" s="156"/>
      <c r="IY170" s="49"/>
      <c r="IZ170" s="49"/>
      <c r="JA170" s="49"/>
      <c r="JB170" s="49"/>
      <c r="JC170" s="49"/>
      <c r="JD170" s="49"/>
      <c r="JE170" s="49"/>
      <c r="JF170" s="49"/>
      <c r="JG170" s="156"/>
      <c r="JH170" s="49"/>
      <c r="JI170" s="49"/>
      <c r="JJ170" s="49"/>
      <c r="JK170" s="49"/>
      <c r="JL170" s="49"/>
      <c r="JM170" s="49"/>
      <c r="JN170" s="144"/>
      <c r="JO170" s="54"/>
      <c r="JP170" s="55"/>
      <c r="JQ170" s="51"/>
      <c r="JR170" s="49"/>
      <c r="JS170" s="47"/>
      <c r="JT170" s="47"/>
      <c r="JU170" s="47"/>
      <c r="JV170" s="245"/>
      <c r="JW170" s="53"/>
      <c r="JX170" s="49"/>
      <c r="JY170" s="49"/>
      <c r="JZ170" s="49"/>
      <c r="KA170" s="144"/>
      <c r="KB170" s="51"/>
      <c r="KC170" s="49"/>
      <c r="KD170" s="49"/>
      <c r="KE170" s="49"/>
      <c r="KF170" s="49"/>
      <c r="KG170" s="49"/>
      <c r="KH170" s="49">
        <v>0.05</v>
      </c>
      <c r="KI170" s="49"/>
      <c r="KJ170" s="150"/>
      <c r="KK170" s="53"/>
      <c r="KL170" s="49"/>
      <c r="KM170" s="49"/>
      <c r="KN170" s="49"/>
      <c r="KO170" s="49"/>
      <c r="KP170" s="49"/>
      <c r="KQ170" s="49"/>
      <c r="KR170" s="49"/>
      <c r="KS170" s="49"/>
      <c r="KT170" s="49"/>
      <c r="KU170" s="49"/>
      <c r="KV170" s="49"/>
      <c r="KW170" s="156"/>
      <c r="KX170" s="156"/>
      <c r="KY170" s="156"/>
      <c r="KZ170" s="49"/>
      <c r="LA170" s="49"/>
      <c r="LB170" s="49"/>
      <c r="LC170" s="49"/>
      <c r="LD170" s="49"/>
      <c r="LE170" s="156"/>
      <c r="LF170" s="49"/>
      <c r="LG170" s="49"/>
      <c r="LH170" s="49"/>
      <c r="LI170" s="49"/>
      <c r="LJ170" s="49"/>
      <c r="LK170" s="49"/>
      <c r="LL170" s="49"/>
      <c r="LM170" s="49"/>
      <c r="LN170" s="156"/>
      <c r="LO170" s="49"/>
      <c r="LP170" s="49"/>
      <c r="LQ170" s="49"/>
      <c r="LR170" s="49"/>
      <c r="LS170" s="49"/>
      <c r="LT170" s="49"/>
      <c r="LU170" s="56"/>
      <c r="LV170" s="35" t="s">
        <v>625</v>
      </c>
      <c r="LW170" s="36" t="s">
        <v>627</v>
      </c>
      <c r="LX170" s="203" t="s">
        <v>1319</v>
      </c>
      <c r="LY170" s="204"/>
      <c r="LZ170" s="193"/>
      <c r="MA170" s="5" t="s">
        <v>1</v>
      </c>
    </row>
    <row r="171" spans="1:339" ht="17.25" customHeight="1" x14ac:dyDescent="0.15">
      <c r="A171" s="181">
        <v>163</v>
      </c>
      <c r="B171" s="242" t="s">
        <v>627</v>
      </c>
      <c r="C171" s="37"/>
      <c r="D171" s="37"/>
      <c r="E171" s="38" t="s">
        <v>345</v>
      </c>
      <c r="F171" s="36">
        <v>35</v>
      </c>
      <c r="G171" s="36" t="s">
        <v>346</v>
      </c>
      <c r="H171" s="36" t="s">
        <v>618</v>
      </c>
      <c r="I171" s="39" t="s">
        <v>348</v>
      </c>
      <c r="J171" s="40" t="s">
        <v>348</v>
      </c>
      <c r="K171" s="40" t="s">
        <v>348</v>
      </c>
      <c r="L171" s="40" t="s">
        <v>348</v>
      </c>
      <c r="M171" s="40" t="s">
        <v>348</v>
      </c>
      <c r="N171" s="40" t="s">
        <v>348</v>
      </c>
      <c r="O171" s="40" t="s">
        <v>348</v>
      </c>
      <c r="P171" s="40" t="s">
        <v>348</v>
      </c>
      <c r="Q171" s="40" t="s">
        <v>348</v>
      </c>
      <c r="R171" s="41" t="s">
        <v>348</v>
      </c>
      <c r="S171" s="42" t="s">
        <v>348</v>
      </c>
      <c r="T171" s="40" t="s">
        <v>348</v>
      </c>
      <c r="U171" s="40" t="s">
        <v>348</v>
      </c>
      <c r="V171" s="40" t="s">
        <v>348</v>
      </c>
      <c r="W171" s="40" t="s">
        <v>348</v>
      </c>
      <c r="X171" s="40" t="s">
        <v>348</v>
      </c>
      <c r="Y171" s="40" t="s">
        <v>348</v>
      </c>
      <c r="Z171" s="40" t="s">
        <v>348</v>
      </c>
      <c r="AA171" s="40" t="s">
        <v>348</v>
      </c>
      <c r="AB171" s="41" t="s">
        <v>348</v>
      </c>
      <c r="AC171" s="42" t="s">
        <v>348</v>
      </c>
      <c r="AD171" s="40" t="s">
        <v>348</v>
      </c>
      <c r="AE171" s="40" t="s">
        <v>348</v>
      </c>
      <c r="AF171" s="40" t="s">
        <v>348</v>
      </c>
      <c r="AG171" s="40" t="s">
        <v>348</v>
      </c>
      <c r="AH171" s="40" t="s">
        <v>348</v>
      </c>
      <c r="AI171" s="40" t="s">
        <v>348</v>
      </c>
      <c r="AJ171" s="40" t="s">
        <v>348</v>
      </c>
      <c r="AK171" s="40" t="s">
        <v>348</v>
      </c>
      <c r="AL171" s="41" t="s">
        <v>348</v>
      </c>
      <c r="AM171" s="42" t="s">
        <v>348</v>
      </c>
      <c r="AN171" s="40" t="s">
        <v>348</v>
      </c>
      <c r="AO171" s="40" t="s">
        <v>348</v>
      </c>
      <c r="AP171" s="40" t="s">
        <v>348</v>
      </c>
      <c r="AQ171" s="40" t="s">
        <v>348</v>
      </c>
      <c r="AR171" s="40" t="s">
        <v>348</v>
      </c>
      <c r="AS171" s="40" t="s">
        <v>348</v>
      </c>
      <c r="AT171" s="40" t="s">
        <v>348</v>
      </c>
      <c r="AU171" s="40" t="s">
        <v>348</v>
      </c>
      <c r="AV171" s="41" t="s">
        <v>348</v>
      </c>
      <c r="AW171" s="42" t="s">
        <v>348</v>
      </c>
      <c r="AX171" s="40" t="s">
        <v>348</v>
      </c>
      <c r="AY171" s="40" t="s">
        <v>348</v>
      </c>
      <c r="AZ171" s="40" t="s">
        <v>348</v>
      </c>
      <c r="BA171" s="40" t="s">
        <v>348</v>
      </c>
      <c r="BB171" s="40" t="s">
        <v>348</v>
      </c>
      <c r="BC171" s="40" t="s">
        <v>348</v>
      </c>
      <c r="BD171" s="40" t="s">
        <v>348</v>
      </c>
      <c r="BE171" s="40" t="s">
        <v>348</v>
      </c>
      <c r="BF171" s="41" t="s">
        <v>348</v>
      </c>
      <c r="BG171" s="42" t="s">
        <v>348</v>
      </c>
      <c r="BH171" s="40" t="s">
        <v>348</v>
      </c>
      <c r="BI171" s="40" t="s">
        <v>348</v>
      </c>
      <c r="BJ171" s="40" t="s">
        <v>348</v>
      </c>
      <c r="BK171" s="40" t="s">
        <v>348</v>
      </c>
      <c r="BL171" s="40" t="s">
        <v>348</v>
      </c>
      <c r="BM171" s="40" t="s">
        <v>348</v>
      </c>
      <c r="BN171" s="40" t="s">
        <v>348</v>
      </c>
      <c r="BO171" s="40" t="s">
        <v>348</v>
      </c>
      <c r="BP171" s="41" t="s">
        <v>348</v>
      </c>
      <c r="BQ171" s="43" t="s">
        <v>348</v>
      </c>
      <c r="BR171" s="40" t="s">
        <v>348</v>
      </c>
      <c r="BS171" s="40" t="s">
        <v>348</v>
      </c>
      <c r="BT171" s="40" t="s">
        <v>348</v>
      </c>
      <c r="BU171" s="40" t="s">
        <v>348</v>
      </c>
      <c r="BV171" s="40" t="s">
        <v>348</v>
      </c>
      <c r="BW171" s="40" t="s">
        <v>348</v>
      </c>
      <c r="BX171" s="40" t="s">
        <v>348</v>
      </c>
      <c r="BY171" s="40" t="s">
        <v>348</v>
      </c>
      <c r="BZ171" s="41" t="s">
        <v>348</v>
      </c>
      <c r="CA171" s="42" t="s">
        <v>348</v>
      </c>
      <c r="CB171" s="40" t="s">
        <v>348</v>
      </c>
      <c r="CC171" s="40" t="s">
        <v>348</v>
      </c>
      <c r="CD171" s="40" t="s">
        <v>348</v>
      </c>
      <c r="CE171" s="40" t="s">
        <v>348</v>
      </c>
      <c r="CF171" s="40" t="s">
        <v>348</v>
      </c>
      <c r="CG171" s="40" t="s">
        <v>348</v>
      </c>
      <c r="CH171" s="40" t="s">
        <v>348</v>
      </c>
      <c r="CI171" s="40" t="s">
        <v>348</v>
      </c>
      <c r="CJ171" s="41" t="s">
        <v>348</v>
      </c>
      <c r="CK171" s="42" t="s">
        <v>348</v>
      </c>
      <c r="CL171" s="40" t="s">
        <v>348</v>
      </c>
      <c r="CM171" s="40" t="s">
        <v>348</v>
      </c>
      <c r="CN171" s="40" t="s">
        <v>348</v>
      </c>
      <c r="CO171" s="40" t="s">
        <v>348</v>
      </c>
      <c r="CP171" s="40" t="s">
        <v>348</v>
      </c>
      <c r="CQ171" s="40" t="s">
        <v>348</v>
      </c>
      <c r="CR171" s="40" t="s">
        <v>348</v>
      </c>
      <c r="CS171" s="40" t="s">
        <v>348</v>
      </c>
      <c r="CT171" s="44" t="s">
        <v>348</v>
      </c>
      <c r="CU171" s="32" t="s">
        <v>354</v>
      </c>
      <c r="CV171" s="47">
        <v>2</v>
      </c>
      <c r="CW171" s="47">
        <v>3</v>
      </c>
      <c r="CX171" s="47">
        <v>3</v>
      </c>
      <c r="CY171" s="55">
        <v>4</v>
      </c>
      <c r="CZ171" s="34" t="s">
        <v>354</v>
      </c>
      <c r="DA171" s="47">
        <f t="shared" si="122"/>
        <v>2</v>
      </c>
      <c r="DB171" s="47">
        <f t="shared" si="123"/>
        <v>6</v>
      </c>
      <c r="DC171" s="47">
        <f t="shared" si="124"/>
        <v>18</v>
      </c>
      <c r="DD171" s="179">
        <f t="shared" si="125"/>
        <v>72</v>
      </c>
      <c r="DE171" s="32">
        <v>30</v>
      </c>
      <c r="DF171" s="47">
        <v>50</v>
      </c>
      <c r="DG171" s="47">
        <v>90</v>
      </c>
      <c r="DH171" s="47">
        <v>150</v>
      </c>
      <c r="DI171" s="55">
        <v>450</v>
      </c>
      <c r="DJ171" s="174">
        <v>1</v>
      </c>
      <c r="DK171" s="49">
        <f t="shared" si="126"/>
        <v>0.83333333333333337</v>
      </c>
      <c r="DL171" s="49">
        <f t="shared" si="127"/>
        <v>0.5</v>
      </c>
      <c r="DM171" s="49">
        <f t="shared" si="128"/>
        <v>0.27777777777777779</v>
      </c>
      <c r="DN171" s="56">
        <f t="shared" si="129"/>
        <v>0.20833333333333334</v>
      </c>
      <c r="DO171" s="45" t="s">
        <v>376</v>
      </c>
      <c r="DP171" s="31" t="s">
        <v>424</v>
      </c>
      <c r="DQ171" s="46">
        <v>4</v>
      </c>
      <c r="DR171" s="32">
        <v>38</v>
      </c>
      <c r="DS171" s="47">
        <v>28</v>
      </c>
      <c r="DT171" s="47">
        <v>13</v>
      </c>
      <c r="DU171" s="47">
        <v>12</v>
      </c>
      <c r="DV171" s="47">
        <v>10</v>
      </c>
      <c r="DW171" s="47">
        <v>11</v>
      </c>
      <c r="DX171" s="47">
        <v>40</v>
      </c>
      <c r="DY171" s="47">
        <v>20</v>
      </c>
      <c r="DZ171" s="48">
        <f t="shared" si="130"/>
        <v>23</v>
      </c>
      <c r="EA171" s="32">
        <f>RANK(DR171,$DR$9:$DR$350,0)</f>
        <v>217</v>
      </c>
      <c r="EB171" s="47">
        <f>RANK(DS171,$DS$9:$DS$350,0)</f>
        <v>199</v>
      </c>
      <c r="EC171" s="47">
        <f>RANK(DT171,$DT$9:$DT$350,0)</f>
        <v>257</v>
      </c>
      <c r="ED171" s="47">
        <f>RANK(DU171,$DU$9:$DU$350,0)</f>
        <v>260</v>
      </c>
      <c r="EE171" s="47">
        <f>RANK(DV171,$DV$9:$DV$350,0)</f>
        <v>216</v>
      </c>
      <c r="EF171" s="47">
        <f>RANK(DW171,$DW$9:$DW$350,0)</f>
        <v>184</v>
      </c>
      <c r="EG171" s="47">
        <f>RANK(DX171,$DX$9:$DX$350,0)</f>
        <v>120</v>
      </c>
      <c r="EH171" s="47">
        <f>RANK(DY171,$DY$9:$DY$350,0)</f>
        <v>220</v>
      </c>
      <c r="EI171" s="48">
        <f>RANK(DZ171,$DZ$9:$DZ$350,0)</f>
        <v>267</v>
      </c>
      <c r="EJ171" s="32">
        <f>COUNTIFS($DR$9:$DR$350,"&gt;"&amp;DR171,$DO$9:$DO$350,DO171)+1</f>
        <v>42</v>
      </c>
      <c r="EK171" s="47">
        <f>COUNTIFS($DS$9:$DS$350,"&gt;"&amp;DS171,$DO$9:$DO$350,DO171)+1</f>
        <v>45</v>
      </c>
      <c r="EL171" s="47">
        <f>COUNTIFS($DT$9:$DT$350,"&gt;"&amp;DT171,$DO$9:$DO$350,DO171)+1</f>
        <v>56</v>
      </c>
      <c r="EM171" s="47">
        <f>COUNTIFS($DU$9:$DU$350,"&gt;"&amp;DU171,$DO$9:$DO$350,DO171)+1</f>
        <v>55</v>
      </c>
      <c r="EN171" s="47">
        <f>COUNTIFS($DV$9:$DV$350,"&gt;"&amp;DV171,$DO$9:$DO$350,DO171)+1</f>
        <v>50</v>
      </c>
      <c r="EO171" s="47">
        <f>COUNTIFS($DW$9:$DW$350,"&gt;"&amp;DW171,$DO$9:$DO$350,DO171)+1</f>
        <v>50</v>
      </c>
      <c r="EP171" s="47">
        <f>COUNTIFS($DX$9:$DX$350,"&gt;"&amp;DX171,$DO$9:$DO$350,DO171)+1</f>
        <v>46</v>
      </c>
      <c r="EQ171" s="47">
        <f>COUNTIFS($DY$9:$DY$350,"&gt;"&amp;DY171,$DO$9:$DO$350,DO171)+1</f>
        <v>55</v>
      </c>
      <c r="ER171" s="48">
        <f>COUNTIFS($DZ$9:$DZ$350,"&gt;"&amp;DZ171,$DO$9:$DO$350,DO171)+1</f>
        <v>55</v>
      </c>
      <c r="ES171" s="164">
        <f t="shared" si="131"/>
        <v>1.0900000000000001</v>
      </c>
      <c r="ET171" s="165">
        <f t="shared" si="132"/>
        <v>0.8</v>
      </c>
      <c r="EU171" s="165">
        <f t="shared" si="133"/>
        <v>0.37</v>
      </c>
      <c r="EV171" s="165">
        <f t="shared" si="134"/>
        <v>0.34</v>
      </c>
      <c r="EW171" s="165">
        <f t="shared" si="135"/>
        <v>0.28999999999999998</v>
      </c>
      <c r="EX171" s="165">
        <f t="shared" si="136"/>
        <v>0.31</v>
      </c>
      <c r="EY171" s="165">
        <f t="shared" si="137"/>
        <v>1.1399999999999999</v>
      </c>
      <c r="EZ171" s="165">
        <f t="shared" si="138"/>
        <v>0.56999999999999995</v>
      </c>
      <c r="FA171" s="213">
        <f t="shared" si="139"/>
        <v>0.66</v>
      </c>
      <c r="FB171" s="164">
        <f>ROUND(((ES171-AVERAGE(ES$9:ES$350))/STDEVP(ES$9:ES$350)*10+50),2)</f>
        <v>54.01</v>
      </c>
      <c r="FC171" s="165">
        <f>ROUND(((ET171-AVERAGE(ET$9:ET$350))/STDEVP(ET$9:ET$350)*10+50),2)</f>
        <v>52.1</v>
      </c>
      <c r="FD171" s="165">
        <f>ROUND(((EU171-AVERAGE(EU$9:EU$350))/STDEVP(EU$9:EU$350)*10+50),2)</f>
        <v>41.81</v>
      </c>
      <c r="FE171" s="165">
        <f>ROUND(((EV171-AVERAGE(EV$9:EV$350))/STDEVP(EV$9:EV$350)*10+50),2)</f>
        <v>41.42</v>
      </c>
      <c r="FF171" s="165">
        <f>ROUND(((EW171-AVERAGE(EW$9:EW$350))/STDEVP(EW$9:EW$350)*10+50),2)</f>
        <v>46.42</v>
      </c>
      <c r="FG171" s="165">
        <f>ROUND(((EX171-AVERAGE(EX$9:EX$350))/STDEVP(EX$9:EX$350)*10+50),2)</f>
        <v>48.48</v>
      </c>
      <c r="FH171" s="165">
        <f>ROUND(((EY171-AVERAGE(EY$9:EY$350))/STDEVP(EY$9:EY$350)*10+50),2)</f>
        <v>65.02</v>
      </c>
      <c r="FI171" s="165">
        <f>ROUND(((EZ171-AVERAGE(EZ$9:EZ$350))/STDEVP(EZ$9:EZ$350)*10+50),2)</f>
        <v>48.09</v>
      </c>
      <c r="FJ171" s="166">
        <f>ROUND(((FA171-AVERAGE(FA$9:FA$350))/STDEVP(FA$9:FA$350)*10+50),2)</f>
        <v>38.799999999999997</v>
      </c>
      <c r="FK171" s="32">
        <f>RANK(FB171,$FB$9:$FB$350,0)</f>
        <v>110</v>
      </c>
      <c r="FL171" s="47">
        <f>RANK(FC171,$FC$9:$FC$350,0)</f>
        <v>126</v>
      </c>
      <c r="FM171" s="47">
        <f>RANK(FD171,$FD$9:$FD$350,0)</f>
        <v>261</v>
      </c>
      <c r="FN171" s="47">
        <f>RANK(FE171,$FE$9:$FE$350,0)</f>
        <v>259</v>
      </c>
      <c r="FO171" s="47">
        <f>RANK(FF171,$FF$9:$FF$350,0)</f>
        <v>155</v>
      </c>
      <c r="FP171" s="47">
        <f>RANK(FG171,$FG$9:$FG$350,0)</f>
        <v>129</v>
      </c>
      <c r="FQ171" s="47">
        <f>RANK(FH171,$FH$9:$FH$350,0)</f>
        <v>21</v>
      </c>
      <c r="FR171" s="47">
        <f>RANK(FI171,$FI$9:$FI$350,0)</f>
        <v>179</v>
      </c>
      <c r="FS171" s="48">
        <f>RANK(FJ171,$FJ$9:$FJ$350,0)</f>
        <v>308</v>
      </c>
      <c r="FT171" s="164">
        <f>ROUND(AVERAGEIF($DO$9:$DO$347,$DO171,$ES$9:$ES$347),2)</f>
        <v>0.95</v>
      </c>
      <c r="FU171" s="165">
        <f>ROUND(AVERAGEIF($DO$9:$DO$347,$DO171,$ET$9:$ET$347),2)</f>
        <v>0.69</v>
      </c>
      <c r="FV171" s="165">
        <f>ROUND(AVERAGEIF($DO$9:$DO$347,$DO171,$EU$9:$EU$347),2)</f>
        <v>0.66</v>
      </c>
      <c r="FW171" s="165">
        <f>ROUND(AVERAGEIF($DO$9:$DO$347,$DO171,$EV$9:$EV$347),2)</f>
        <v>0.52</v>
      </c>
      <c r="FX171" s="165">
        <f>ROUND(AVERAGEIF($DO$9:$DO$347,$DO171,$EW$9:$EW$347),2)</f>
        <v>0.32</v>
      </c>
      <c r="FY171" s="165">
        <f>ROUND(AVERAGEIF($DO$9:$DO$347,$DO171,$EX$9:$EX$347),2)</f>
        <v>0.34</v>
      </c>
      <c r="FZ171" s="165">
        <f>ROUND(AVERAGEIF($DO$9:$DO$347,$DO171,$EY$9:$EY$347),2)</f>
        <v>1.04</v>
      </c>
      <c r="GA171" s="165">
        <f>ROUND(AVERAGEIF($DO$9:$DO$347,$DO171,$EZ$9:$EZ$347),2)</f>
        <v>0.86</v>
      </c>
      <c r="GB171" s="166">
        <f>ROUND(AVERAGEIF($DO$9:$DO$347,$DO171,$FA$9:$FA$347),2)</f>
        <v>0.98</v>
      </c>
      <c r="GC171" s="239">
        <f t="shared" si="113"/>
        <v>0.14000000000000012</v>
      </c>
      <c r="GD171" s="243">
        <f t="shared" si="114"/>
        <v>0.1100000000000001</v>
      </c>
      <c r="GE171" s="243">
        <f t="shared" si="115"/>
        <v>-0.29000000000000004</v>
      </c>
      <c r="GF171" s="243">
        <f t="shared" si="116"/>
        <v>-0.18</v>
      </c>
      <c r="GG171" s="243">
        <f t="shared" si="117"/>
        <v>-3.0000000000000027E-2</v>
      </c>
      <c r="GH171" s="243">
        <f t="shared" si="118"/>
        <v>-3.0000000000000027E-2</v>
      </c>
      <c r="GI171" s="243">
        <f t="shared" si="119"/>
        <v>9.9999999999999867E-2</v>
      </c>
      <c r="GJ171" s="243">
        <f t="shared" si="120"/>
        <v>-0.29000000000000004</v>
      </c>
      <c r="GK171" s="244">
        <f t="shared" si="121"/>
        <v>-0.31999999999999995</v>
      </c>
      <c r="GL171" s="238">
        <f>COUNTIFS($ES$9:$ES$350,"&gt;"&amp;ES171,$DO$9:$DO$350,$DO171)+1</f>
        <v>18</v>
      </c>
      <c r="GM171" s="240">
        <f>COUNTIFS($ET$9:$ET$350,"&gt;"&amp;ET171,$DO$9:$DO$350,$DO171)+1</f>
        <v>16</v>
      </c>
      <c r="GN171" s="240">
        <f>COUNTIFS($EU$9:$EU$350,"&gt;"&amp;EU171,$DO$9:$DO$350,$DO171)+1</f>
        <v>64</v>
      </c>
      <c r="GO171" s="240">
        <f>COUNTIFS($EV$9:$EV$350,"&gt;"&amp;EV171,$DO$9:$DO$350,$DO171)+1</f>
        <v>54</v>
      </c>
      <c r="GP171" s="240">
        <f>COUNTIFS($EW$9:$EW$350,"&gt;"&amp;EW171,$DO$9:$DO$350,$DO171)+1</f>
        <v>38</v>
      </c>
      <c r="GQ171" s="240">
        <f>COUNTIFS($EX$9:$EX$350,"&gt;"&amp;EX171,$DO$9:$DO$350,$DO171)+1</f>
        <v>38</v>
      </c>
      <c r="GR171" s="240">
        <f>COUNTIFS($EY$9:$EY$350,"&gt;"&amp;EY171,$DO$9:$DO$350,$DO171)+1</f>
        <v>19</v>
      </c>
      <c r="GS171" s="240">
        <f>COUNTIFS($EZ$9:$EZ$350,"&gt;"&amp;EZ171,$DO$9:$DO$350,$DO171)+1</f>
        <v>64</v>
      </c>
      <c r="GT171" s="241">
        <f>COUNTIFS($FA$9:$FA$350,"&gt;"&amp;FA171,$DO$9:$DO$350,$DO171)+1</f>
        <v>62</v>
      </c>
      <c r="GU171" s="167"/>
      <c r="GV171" s="49"/>
      <c r="GW171" s="49"/>
      <c r="GX171" s="49"/>
      <c r="GY171" s="49"/>
      <c r="GZ171" s="50"/>
      <c r="HA171" s="51"/>
      <c r="HB171" s="52"/>
      <c r="HC171" s="53"/>
      <c r="HD171" s="49"/>
      <c r="HE171" s="49"/>
      <c r="HF171" s="49"/>
      <c r="HG171" s="49"/>
      <c r="HH171" s="49"/>
      <c r="HI171" s="49"/>
      <c r="HJ171" s="144"/>
      <c r="HK171" s="51"/>
      <c r="HL171" s="49"/>
      <c r="HM171" s="49"/>
      <c r="HN171" s="49"/>
      <c r="HO171" s="49"/>
      <c r="HP171" s="49"/>
      <c r="HQ171" s="49"/>
      <c r="HR171" s="150"/>
      <c r="HS171" s="53"/>
      <c r="HT171" s="49"/>
      <c r="HU171" s="49"/>
      <c r="HV171" s="49"/>
      <c r="HW171" s="49"/>
      <c r="HX171" s="49"/>
      <c r="HY171" s="49"/>
      <c r="HZ171" s="144"/>
      <c r="IA171" s="51"/>
      <c r="IB171" s="49"/>
      <c r="IC171" s="49"/>
      <c r="ID171" s="49"/>
      <c r="IE171" s="49"/>
      <c r="IF171" s="49"/>
      <c r="IG171" s="49"/>
      <c r="IH171" s="49"/>
      <c r="II171" s="49"/>
      <c r="IJ171" s="49"/>
      <c r="IK171" s="49"/>
      <c r="IL171" s="49"/>
      <c r="IM171" s="150"/>
      <c r="IN171" s="51"/>
      <c r="IO171" s="49"/>
      <c r="IP171" s="49"/>
      <c r="IQ171" s="49"/>
      <c r="IR171" s="150"/>
      <c r="IS171" s="53"/>
      <c r="IT171" s="49"/>
      <c r="IU171" s="49"/>
      <c r="IV171" s="49"/>
      <c r="IW171" s="49"/>
      <c r="IX171" s="156"/>
      <c r="IY171" s="49"/>
      <c r="IZ171" s="49"/>
      <c r="JA171" s="49"/>
      <c r="JB171" s="49"/>
      <c r="JC171" s="49"/>
      <c r="JD171" s="49"/>
      <c r="JE171" s="49"/>
      <c r="JF171" s="49"/>
      <c r="JG171" s="156"/>
      <c r="JH171" s="49"/>
      <c r="JI171" s="49"/>
      <c r="JJ171" s="49"/>
      <c r="JK171" s="49"/>
      <c r="JL171" s="49"/>
      <c r="JM171" s="49"/>
      <c r="JN171" s="144"/>
      <c r="JO171" s="54"/>
      <c r="JP171" s="55"/>
      <c r="JQ171" s="51"/>
      <c r="JR171" s="49"/>
      <c r="JS171" s="47"/>
      <c r="JT171" s="47"/>
      <c r="JU171" s="47"/>
      <c r="JV171" s="245"/>
      <c r="JW171" s="53"/>
      <c r="JX171" s="49"/>
      <c r="JY171" s="49"/>
      <c r="JZ171" s="49"/>
      <c r="KA171" s="144"/>
      <c r="KB171" s="51"/>
      <c r="KC171" s="49"/>
      <c r="KD171" s="49"/>
      <c r="KE171" s="49"/>
      <c r="KF171" s="49"/>
      <c r="KG171" s="49"/>
      <c r="KH171" s="49"/>
      <c r="KI171" s="49"/>
      <c r="KJ171" s="150"/>
      <c r="KK171" s="53"/>
      <c r="KL171" s="49"/>
      <c r="KM171" s="49"/>
      <c r="KN171" s="49"/>
      <c r="KO171" s="49"/>
      <c r="KP171" s="49"/>
      <c r="KQ171" s="49"/>
      <c r="KR171" s="49"/>
      <c r="KS171" s="49"/>
      <c r="KT171" s="49"/>
      <c r="KU171" s="49"/>
      <c r="KV171" s="49"/>
      <c r="KW171" s="156"/>
      <c r="KX171" s="156"/>
      <c r="KY171" s="156"/>
      <c r="KZ171" s="49"/>
      <c r="LA171" s="49"/>
      <c r="LB171" s="49"/>
      <c r="LC171" s="49"/>
      <c r="LD171" s="49"/>
      <c r="LE171" s="156"/>
      <c r="LF171" s="49"/>
      <c r="LG171" s="49"/>
      <c r="LH171" s="49"/>
      <c r="LI171" s="49"/>
      <c r="LJ171" s="49"/>
      <c r="LK171" s="49"/>
      <c r="LL171" s="49"/>
      <c r="LM171" s="49"/>
      <c r="LN171" s="156"/>
      <c r="LO171" s="49"/>
      <c r="LP171" s="49"/>
      <c r="LQ171" s="49"/>
      <c r="LR171" s="49"/>
      <c r="LS171" s="49"/>
      <c r="LT171" s="49"/>
      <c r="LU171" s="56"/>
      <c r="LV171" s="35" t="s">
        <v>626</v>
      </c>
      <c r="LW171" s="36" t="s">
        <v>628</v>
      </c>
      <c r="LX171" s="199" t="s">
        <v>890</v>
      </c>
      <c r="LY171" s="204" t="s">
        <v>991</v>
      </c>
      <c r="LZ171" s="193"/>
      <c r="MA171" s="5" t="s">
        <v>1</v>
      </c>
    </row>
    <row r="172" spans="1:339" ht="17.25" customHeight="1" x14ac:dyDescent="0.15">
      <c r="A172" s="181">
        <v>164</v>
      </c>
      <c r="B172" s="242" t="s">
        <v>628</v>
      </c>
      <c r="C172" s="37"/>
      <c r="D172" s="37"/>
      <c r="E172" s="38" t="s">
        <v>345</v>
      </c>
      <c r="F172" s="36">
        <v>38</v>
      </c>
      <c r="G172" s="36" t="s">
        <v>346</v>
      </c>
      <c r="H172" s="36" t="s">
        <v>618</v>
      </c>
      <c r="I172" s="39" t="s">
        <v>348</v>
      </c>
      <c r="J172" s="40" t="s">
        <v>348</v>
      </c>
      <c r="K172" s="40" t="s">
        <v>348</v>
      </c>
      <c r="L172" s="40" t="s">
        <v>348</v>
      </c>
      <c r="M172" s="40" t="s">
        <v>348</v>
      </c>
      <c r="N172" s="40" t="s">
        <v>348</v>
      </c>
      <c r="O172" s="40" t="s">
        <v>348</v>
      </c>
      <c r="P172" s="40" t="s">
        <v>348</v>
      </c>
      <c r="Q172" s="40" t="s">
        <v>348</v>
      </c>
      <c r="R172" s="41" t="s">
        <v>348</v>
      </c>
      <c r="S172" s="42" t="s">
        <v>348</v>
      </c>
      <c r="T172" s="40" t="s">
        <v>348</v>
      </c>
      <c r="U172" s="40" t="s">
        <v>348</v>
      </c>
      <c r="V172" s="40" t="s">
        <v>348</v>
      </c>
      <c r="W172" s="40" t="s">
        <v>348</v>
      </c>
      <c r="X172" s="40" t="s">
        <v>348</v>
      </c>
      <c r="Y172" s="40" t="s">
        <v>348</v>
      </c>
      <c r="Z172" s="40" t="s">
        <v>348</v>
      </c>
      <c r="AA172" s="40" t="s">
        <v>348</v>
      </c>
      <c r="AB172" s="41" t="s">
        <v>348</v>
      </c>
      <c r="AC172" s="42" t="s">
        <v>348</v>
      </c>
      <c r="AD172" s="40" t="s">
        <v>348</v>
      </c>
      <c r="AE172" s="40" t="s">
        <v>348</v>
      </c>
      <c r="AF172" s="40" t="s">
        <v>348</v>
      </c>
      <c r="AG172" s="40" t="s">
        <v>348</v>
      </c>
      <c r="AH172" s="40" t="s">
        <v>348</v>
      </c>
      <c r="AI172" s="40" t="s">
        <v>348</v>
      </c>
      <c r="AJ172" s="40" t="s">
        <v>348</v>
      </c>
      <c r="AK172" s="40" t="s">
        <v>348</v>
      </c>
      <c r="AL172" s="41" t="s">
        <v>348</v>
      </c>
      <c r="AM172" s="42" t="s">
        <v>348</v>
      </c>
      <c r="AN172" s="40" t="s">
        <v>348</v>
      </c>
      <c r="AO172" s="40" t="s">
        <v>348</v>
      </c>
      <c r="AP172" s="40" t="s">
        <v>348</v>
      </c>
      <c r="AQ172" s="40" t="s">
        <v>348</v>
      </c>
      <c r="AR172" s="40" t="s">
        <v>348</v>
      </c>
      <c r="AS172" s="40" t="s">
        <v>348</v>
      </c>
      <c r="AT172" s="40" t="s">
        <v>348</v>
      </c>
      <c r="AU172" s="40" t="s">
        <v>348</v>
      </c>
      <c r="AV172" s="41" t="s">
        <v>348</v>
      </c>
      <c r="AW172" s="42" t="s">
        <v>348</v>
      </c>
      <c r="AX172" s="40" t="s">
        <v>348</v>
      </c>
      <c r="AY172" s="40" t="s">
        <v>348</v>
      </c>
      <c r="AZ172" s="40" t="s">
        <v>348</v>
      </c>
      <c r="BA172" s="40" t="s">
        <v>348</v>
      </c>
      <c r="BB172" s="40" t="s">
        <v>348</v>
      </c>
      <c r="BC172" s="40" t="s">
        <v>348</v>
      </c>
      <c r="BD172" s="40" t="s">
        <v>348</v>
      </c>
      <c r="BE172" s="40" t="s">
        <v>348</v>
      </c>
      <c r="BF172" s="41" t="s">
        <v>348</v>
      </c>
      <c r="BG172" s="42" t="s">
        <v>348</v>
      </c>
      <c r="BH172" s="40" t="s">
        <v>348</v>
      </c>
      <c r="BI172" s="40" t="s">
        <v>348</v>
      </c>
      <c r="BJ172" s="40" t="s">
        <v>348</v>
      </c>
      <c r="BK172" s="40" t="s">
        <v>348</v>
      </c>
      <c r="BL172" s="40" t="s">
        <v>348</v>
      </c>
      <c r="BM172" s="40" t="s">
        <v>348</v>
      </c>
      <c r="BN172" s="40" t="s">
        <v>348</v>
      </c>
      <c r="BO172" s="40" t="s">
        <v>348</v>
      </c>
      <c r="BP172" s="41" t="s">
        <v>348</v>
      </c>
      <c r="BQ172" s="43" t="s">
        <v>348</v>
      </c>
      <c r="BR172" s="40" t="s">
        <v>348</v>
      </c>
      <c r="BS172" s="40" t="s">
        <v>348</v>
      </c>
      <c r="BT172" s="40" t="s">
        <v>348</v>
      </c>
      <c r="BU172" s="40" t="s">
        <v>348</v>
      </c>
      <c r="BV172" s="40" t="s">
        <v>348</v>
      </c>
      <c r="BW172" s="40" t="s">
        <v>348</v>
      </c>
      <c r="BX172" s="40" t="s">
        <v>348</v>
      </c>
      <c r="BY172" s="40" t="s">
        <v>348</v>
      </c>
      <c r="BZ172" s="41" t="s">
        <v>348</v>
      </c>
      <c r="CA172" s="42" t="s">
        <v>348</v>
      </c>
      <c r="CB172" s="40" t="s">
        <v>348</v>
      </c>
      <c r="CC172" s="40" t="s">
        <v>348</v>
      </c>
      <c r="CD172" s="40" t="s">
        <v>348</v>
      </c>
      <c r="CE172" s="40" t="s">
        <v>348</v>
      </c>
      <c r="CF172" s="40" t="s">
        <v>348</v>
      </c>
      <c r="CG172" s="40" t="s">
        <v>348</v>
      </c>
      <c r="CH172" s="40" t="s">
        <v>348</v>
      </c>
      <c r="CI172" s="40" t="s">
        <v>348</v>
      </c>
      <c r="CJ172" s="41" t="s">
        <v>348</v>
      </c>
      <c r="CK172" s="42" t="s">
        <v>348</v>
      </c>
      <c r="CL172" s="40" t="s">
        <v>348</v>
      </c>
      <c r="CM172" s="40" t="s">
        <v>348</v>
      </c>
      <c r="CN172" s="40" t="s">
        <v>348</v>
      </c>
      <c r="CO172" s="40" t="s">
        <v>348</v>
      </c>
      <c r="CP172" s="40" t="s">
        <v>348</v>
      </c>
      <c r="CQ172" s="40" t="s">
        <v>348</v>
      </c>
      <c r="CR172" s="40" t="s">
        <v>348</v>
      </c>
      <c r="CS172" s="40" t="s">
        <v>348</v>
      </c>
      <c r="CT172" s="44" t="s">
        <v>348</v>
      </c>
      <c r="CU172" s="32" t="s">
        <v>354</v>
      </c>
      <c r="CV172" s="47">
        <v>2</v>
      </c>
      <c r="CW172" s="47">
        <v>3</v>
      </c>
      <c r="CX172" s="47">
        <v>3</v>
      </c>
      <c r="CY172" s="55">
        <v>4</v>
      </c>
      <c r="CZ172" s="34" t="s">
        <v>354</v>
      </c>
      <c r="DA172" s="47">
        <f t="shared" si="122"/>
        <v>2</v>
      </c>
      <c r="DB172" s="47">
        <f t="shared" si="123"/>
        <v>6</v>
      </c>
      <c r="DC172" s="47">
        <f t="shared" si="124"/>
        <v>18</v>
      </c>
      <c r="DD172" s="179">
        <f t="shared" si="125"/>
        <v>72</v>
      </c>
      <c r="DE172" s="32">
        <v>30</v>
      </c>
      <c r="DF172" s="47">
        <v>50</v>
      </c>
      <c r="DG172" s="47">
        <v>90</v>
      </c>
      <c r="DH172" s="47">
        <v>150</v>
      </c>
      <c r="DI172" s="55">
        <v>450</v>
      </c>
      <c r="DJ172" s="174">
        <v>1</v>
      </c>
      <c r="DK172" s="49">
        <f t="shared" si="126"/>
        <v>0.83333333333333337</v>
      </c>
      <c r="DL172" s="49">
        <f t="shared" si="127"/>
        <v>0.5</v>
      </c>
      <c r="DM172" s="49">
        <f t="shared" si="128"/>
        <v>0.27777777777777779</v>
      </c>
      <c r="DN172" s="56">
        <f t="shared" si="129"/>
        <v>0.20833333333333334</v>
      </c>
      <c r="DO172" s="45" t="s">
        <v>363</v>
      </c>
      <c r="DP172" s="31"/>
      <c r="DQ172" s="46">
        <v>4</v>
      </c>
      <c r="DR172" s="32">
        <v>23</v>
      </c>
      <c r="DS172" s="47">
        <v>41</v>
      </c>
      <c r="DT172" s="47">
        <v>12</v>
      </c>
      <c r="DU172" s="47">
        <v>9</v>
      </c>
      <c r="DV172" s="47">
        <v>46</v>
      </c>
      <c r="DW172" s="47">
        <v>10</v>
      </c>
      <c r="DX172" s="47">
        <v>30</v>
      </c>
      <c r="DY172" s="47">
        <v>30</v>
      </c>
      <c r="DZ172" s="48">
        <f t="shared" si="130"/>
        <v>58</v>
      </c>
      <c r="EA172" s="32">
        <f>RANK(DR172,$DR$9:$DR$350,0)</f>
        <v>273</v>
      </c>
      <c r="EB172" s="47">
        <f>RANK(DS172,$DS$9:$DS$350,0)</f>
        <v>136</v>
      </c>
      <c r="EC172" s="47">
        <f>RANK(DT172,$DT$9:$DT$350,0)</f>
        <v>262</v>
      </c>
      <c r="ED172" s="47">
        <f>RANK(DU172,$DU$9:$DU$350,0)</f>
        <v>278</v>
      </c>
      <c r="EE172" s="47">
        <f>RANK(DV172,$DV$9:$DV$350,0)</f>
        <v>36</v>
      </c>
      <c r="EF172" s="47">
        <f>RANK(DW172,$DW$9:$DW$350,0)</f>
        <v>196</v>
      </c>
      <c r="EG172" s="47">
        <f>RANK(DX172,$DX$9:$DX$350,0)</f>
        <v>166</v>
      </c>
      <c r="EH172" s="47">
        <f>RANK(DY172,$DY$9:$DY$350,0)</f>
        <v>169</v>
      </c>
      <c r="EI172" s="48">
        <f>RANK(DZ172,$DZ$9:$DZ$350,0)</f>
        <v>142</v>
      </c>
      <c r="EJ172" s="32">
        <f>COUNTIFS($DR$9:$DR$350,"&gt;"&amp;DR172,$DO$9:$DO$350,DO172)+1</f>
        <v>55</v>
      </c>
      <c r="EK172" s="47">
        <f>COUNTIFS($DS$9:$DS$350,"&gt;"&amp;DS172,$DO$9:$DO$350,DO172)+1</f>
        <v>50</v>
      </c>
      <c r="EL172" s="47">
        <f>COUNTIFS($DT$9:$DT$350,"&gt;"&amp;DT172,$DO$9:$DO$350,DO172)+1</f>
        <v>42</v>
      </c>
      <c r="EM172" s="47">
        <f>COUNTIFS($DU$9:$DU$350,"&gt;"&amp;DU172,$DO$9:$DO$350,DO172)+1</f>
        <v>57</v>
      </c>
      <c r="EN172" s="47">
        <f>COUNTIFS($DV$9:$DV$350,"&gt;"&amp;DV172,$DO$9:$DO$350,DO172)+1</f>
        <v>33</v>
      </c>
      <c r="EO172" s="47">
        <f>COUNTIFS($DW$9:$DW$350,"&gt;"&amp;DW172,$DO$9:$DO$350,DO172)+1</f>
        <v>40</v>
      </c>
      <c r="EP172" s="47">
        <f>COUNTIFS($DX$9:$DX$350,"&gt;"&amp;DX172,$DO$9:$DO$350,DO172)+1</f>
        <v>40</v>
      </c>
      <c r="EQ172" s="47">
        <f>COUNTIFS($DY$9:$DY$350,"&gt;"&amp;DY172,$DO$9:$DO$350,DO172)+1</f>
        <v>43</v>
      </c>
      <c r="ER172" s="48">
        <f>COUNTIFS($DZ$9:$DZ$350,"&gt;"&amp;DZ172,$DO$9:$DO$350,DO172)+1</f>
        <v>39</v>
      </c>
      <c r="ES172" s="164">
        <f t="shared" si="131"/>
        <v>0.61</v>
      </c>
      <c r="ET172" s="165">
        <f t="shared" si="132"/>
        <v>1.08</v>
      </c>
      <c r="EU172" s="165">
        <f t="shared" si="133"/>
        <v>0.32</v>
      </c>
      <c r="EV172" s="165">
        <f t="shared" si="134"/>
        <v>0.24</v>
      </c>
      <c r="EW172" s="165">
        <f t="shared" si="135"/>
        <v>1.21</v>
      </c>
      <c r="EX172" s="165">
        <f t="shared" si="136"/>
        <v>0.26</v>
      </c>
      <c r="EY172" s="165">
        <f t="shared" si="137"/>
        <v>0.79</v>
      </c>
      <c r="EZ172" s="165">
        <f t="shared" si="138"/>
        <v>0.79</v>
      </c>
      <c r="FA172" s="213">
        <f t="shared" si="139"/>
        <v>1.53</v>
      </c>
      <c r="FB172" s="164">
        <f>ROUND(((ES172-AVERAGE(ES$9:ES$350))/STDEVP(ES$9:ES$350)*10+50),2)</f>
        <v>36.28</v>
      </c>
      <c r="FC172" s="165">
        <f>ROUND(((ET172-AVERAGE(ET$9:ET$350))/STDEVP(ET$9:ET$350)*10+50),2)</f>
        <v>59.93</v>
      </c>
      <c r="FD172" s="165">
        <f>ROUND(((EU172-AVERAGE(EU$9:EU$350))/STDEVP(EU$9:EU$350)*10+50),2)</f>
        <v>39.86</v>
      </c>
      <c r="FE172" s="165">
        <f>ROUND(((EV172-AVERAGE(EV$9:EV$350))/STDEVP(EV$9:EV$350)*10+50),2)</f>
        <v>36.33</v>
      </c>
      <c r="FF172" s="165">
        <f>ROUND(((EW172-AVERAGE(EW$9:EW$350))/STDEVP(EW$9:EW$350)*10+50),2)</f>
        <v>77.69</v>
      </c>
      <c r="FG172" s="165">
        <f>ROUND(((EX172-AVERAGE(EX$9:EX$350))/STDEVP(EX$9:EX$350)*10+50),2)</f>
        <v>46.7</v>
      </c>
      <c r="FH172" s="165">
        <f>ROUND(((EY172-AVERAGE(EY$9:EY$350))/STDEVP(EY$9:EY$350)*10+50),2)</f>
        <v>54.49</v>
      </c>
      <c r="FI172" s="165">
        <f>ROUND(((EZ172-AVERAGE(EZ$9:EZ$350))/STDEVP(EZ$9:EZ$350)*10+50),2)</f>
        <v>54.68</v>
      </c>
      <c r="FJ172" s="166">
        <f>ROUND(((FA172-AVERAGE(FA$9:FA$350))/STDEVP(FA$9:FA$350)*10+50),2)</f>
        <v>69.73</v>
      </c>
      <c r="FK172" s="32">
        <f>RANK(FB172,$FB$9:$FB$350,0)</f>
        <v>290</v>
      </c>
      <c r="FL172" s="47">
        <f>RANK(FC172,$FC$9:$FC$350,0)</f>
        <v>57</v>
      </c>
      <c r="FM172" s="47">
        <f>RANK(FD172,$FD$9:$FD$350,0)</f>
        <v>280</v>
      </c>
      <c r="FN172" s="47">
        <f>RANK(FE172,$FE$9:$FE$350,0)</f>
        <v>310</v>
      </c>
      <c r="FO172" s="47">
        <f>RANK(FF172,$FF$9:$FF$350,0)</f>
        <v>10</v>
      </c>
      <c r="FP172" s="47">
        <f>RANK(FG172,$FG$9:$FG$350,0)</f>
        <v>160</v>
      </c>
      <c r="FQ172" s="47">
        <f>RANK(FH172,$FH$9:$FH$350,0)</f>
        <v>100</v>
      </c>
      <c r="FR172" s="47">
        <f>RANK(FI172,$FI$9:$FI$350,0)</f>
        <v>95</v>
      </c>
      <c r="FS172" s="48">
        <f>RANK(FJ172,$FJ$9:$FJ$350,0)</f>
        <v>14</v>
      </c>
      <c r="FT172" s="164">
        <f>ROUND(AVERAGEIF($DO$9:$DO$347,$DO172,$ES$9:$ES$347),2)</f>
        <v>0.89</v>
      </c>
      <c r="FU172" s="165">
        <f>ROUND(AVERAGEIF($DO$9:$DO$347,$DO172,$ET$9:$ET$347),2)</f>
        <v>1.1499999999999999</v>
      </c>
      <c r="FV172" s="165">
        <f>ROUND(AVERAGEIF($DO$9:$DO$347,$DO172,$EU$9:$EU$347),2)</f>
        <v>0.32</v>
      </c>
      <c r="FW172" s="165">
        <f>ROUND(AVERAGEIF($DO$9:$DO$347,$DO172,$EV$9:$EV$347),2)</f>
        <v>0.41</v>
      </c>
      <c r="FX172" s="165">
        <f>ROUND(AVERAGEIF($DO$9:$DO$347,$DO172,$EW$9:$EW$347),2)</f>
        <v>0.86</v>
      </c>
      <c r="FY172" s="165">
        <f>ROUND(AVERAGEIF($DO$9:$DO$347,$DO172,$EX$9:$EX$347),2)</f>
        <v>0.3</v>
      </c>
      <c r="FZ172" s="165">
        <f>ROUND(AVERAGEIF($DO$9:$DO$347,$DO172,$EY$9:$EY$347),2)</f>
        <v>0.66</v>
      </c>
      <c r="GA172" s="165">
        <f>ROUND(AVERAGEIF($DO$9:$DO$347,$DO172,$EZ$9:$EZ$347),2)</f>
        <v>0.74</v>
      </c>
      <c r="GB172" s="166">
        <f>ROUND(AVERAGEIF($DO$9:$DO$347,$DO172,$FA$9:$FA$347),2)</f>
        <v>1.18</v>
      </c>
      <c r="GC172" s="239">
        <f t="shared" si="113"/>
        <v>-0.28000000000000003</v>
      </c>
      <c r="GD172" s="243">
        <f t="shared" si="114"/>
        <v>-6.999999999999984E-2</v>
      </c>
      <c r="GE172" s="243">
        <f t="shared" si="115"/>
        <v>0</v>
      </c>
      <c r="GF172" s="243">
        <f t="shared" si="116"/>
        <v>-0.16999999999999998</v>
      </c>
      <c r="GG172" s="243">
        <f t="shared" si="117"/>
        <v>0.35</v>
      </c>
      <c r="GH172" s="243">
        <f t="shared" si="118"/>
        <v>-3.999999999999998E-2</v>
      </c>
      <c r="GI172" s="243">
        <f t="shared" si="119"/>
        <v>0.13</v>
      </c>
      <c r="GJ172" s="243">
        <f t="shared" si="120"/>
        <v>5.0000000000000044E-2</v>
      </c>
      <c r="GK172" s="244">
        <f t="shared" si="121"/>
        <v>0.35000000000000009</v>
      </c>
      <c r="GL172" s="238">
        <f>COUNTIFS($ES$9:$ES$350,"&gt;"&amp;ES172,$DO$9:$DO$350,$DO172)+1</f>
        <v>58</v>
      </c>
      <c r="GM172" s="240">
        <f>COUNTIFS($ET$9:$ET$350,"&gt;"&amp;ET172,$DO$9:$DO$350,$DO172)+1</f>
        <v>40</v>
      </c>
      <c r="GN172" s="240">
        <f>COUNTIFS($EU$9:$EU$350,"&gt;"&amp;EU172,$DO$9:$DO$350,$DO172)+1</f>
        <v>38</v>
      </c>
      <c r="GO172" s="240">
        <f>COUNTIFS($EV$9:$EV$350,"&gt;"&amp;EV172,$DO$9:$DO$350,$DO172)+1</f>
        <v>60</v>
      </c>
      <c r="GP172" s="240">
        <f>COUNTIFS($EW$9:$EW$350,"&gt;"&amp;EW172,$DO$9:$DO$350,$DO172)+1</f>
        <v>10</v>
      </c>
      <c r="GQ172" s="240">
        <f>COUNTIFS($EX$9:$EX$350,"&gt;"&amp;EX172,$DO$9:$DO$350,$DO172)+1</f>
        <v>39</v>
      </c>
      <c r="GR172" s="240">
        <f>COUNTIFS($EY$9:$EY$350,"&gt;"&amp;EY172,$DO$9:$DO$350,$DO172)+1</f>
        <v>17</v>
      </c>
      <c r="GS172" s="240">
        <f>COUNTIFS($EZ$9:$EZ$350,"&gt;"&amp;EZ172,$DO$9:$DO$350,$DO172)+1</f>
        <v>22</v>
      </c>
      <c r="GT172" s="241">
        <f>COUNTIFS($FA$9:$FA$350,"&gt;"&amp;FA172,$DO$9:$DO$350,$DO172)+1</f>
        <v>9</v>
      </c>
      <c r="GU172" s="167"/>
      <c r="GV172" s="49"/>
      <c r="GW172" s="49"/>
      <c r="GX172" s="49"/>
      <c r="GY172" s="49"/>
      <c r="GZ172" s="50"/>
      <c r="HA172" s="51"/>
      <c r="HB172" s="52"/>
      <c r="HC172" s="53"/>
      <c r="HD172" s="49"/>
      <c r="HE172" s="49"/>
      <c r="HF172" s="49"/>
      <c r="HG172" s="49"/>
      <c r="HH172" s="49"/>
      <c r="HI172" s="49"/>
      <c r="HJ172" s="144"/>
      <c r="HK172" s="51"/>
      <c r="HL172" s="49"/>
      <c r="HM172" s="49"/>
      <c r="HN172" s="49"/>
      <c r="HO172" s="49"/>
      <c r="HP172" s="49"/>
      <c r="HQ172" s="49"/>
      <c r="HR172" s="150"/>
      <c r="HS172" s="53"/>
      <c r="HT172" s="49"/>
      <c r="HU172" s="49"/>
      <c r="HV172" s="49"/>
      <c r="HW172" s="49"/>
      <c r="HX172" s="49"/>
      <c r="HY172" s="49"/>
      <c r="HZ172" s="144"/>
      <c r="IA172" s="51"/>
      <c r="IB172" s="49"/>
      <c r="IC172" s="49"/>
      <c r="ID172" s="49"/>
      <c r="IE172" s="49"/>
      <c r="IF172" s="49"/>
      <c r="IG172" s="49"/>
      <c r="IH172" s="49"/>
      <c r="II172" s="49"/>
      <c r="IJ172" s="49"/>
      <c r="IK172" s="49"/>
      <c r="IL172" s="49"/>
      <c r="IM172" s="150"/>
      <c r="IN172" s="51"/>
      <c r="IO172" s="49"/>
      <c r="IP172" s="49"/>
      <c r="IQ172" s="49"/>
      <c r="IR172" s="150"/>
      <c r="IS172" s="53"/>
      <c r="IT172" s="49"/>
      <c r="IU172" s="49"/>
      <c r="IV172" s="49"/>
      <c r="IW172" s="49"/>
      <c r="IX172" s="156"/>
      <c r="IY172" s="49"/>
      <c r="IZ172" s="49"/>
      <c r="JA172" s="49"/>
      <c r="JB172" s="49"/>
      <c r="JC172" s="49"/>
      <c r="JD172" s="49"/>
      <c r="JE172" s="49"/>
      <c r="JF172" s="49"/>
      <c r="JG172" s="156"/>
      <c r="JH172" s="49"/>
      <c r="JI172" s="49"/>
      <c r="JJ172" s="49"/>
      <c r="JK172" s="49"/>
      <c r="JL172" s="49"/>
      <c r="JM172" s="49"/>
      <c r="JN172" s="144"/>
      <c r="JO172" s="54"/>
      <c r="JP172" s="55"/>
      <c r="JQ172" s="51"/>
      <c r="JR172" s="49"/>
      <c r="JS172" s="47"/>
      <c r="JT172" s="47"/>
      <c r="JU172" s="47"/>
      <c r="JV172" s="245"/>
      <c r="JW172" s="53"/>
      <c r="JX172" s="49"/>
      <c r="JY172" s="49"/>
      <c r="JZ172" s="49"/>
      <c r="KA172" s="144"/>
      <c r="KB172" s="51"/>
      <c r="KC172" s="49"/>
      <c r="KD172" s="49"/>
      <c r="KE172" s="49"/>
      <c r="KF172" s="49"/>
      <c r="KG172" s="49"/>
      <c r="KH172" s="49"/>
      <c r="KI172" s="49"/>
      <c r="KJ172" s="150"/>
      <c r="KK172" s="53"/>
      <c r="KL172" s="49"/>
      <c r="KM172" s="49"/>
      <c r="KN172" s="49"/>
      <c r="KO172" s="49"/>
      <c r="KP172" s="49"/>
      <c r="KQ172" s="49"/>
      <c r="KR172" s="49"/>
      <c r="KS172" s="49"/>
      <c r="KT172" s="49"/>
      <c r="KU172" s="49"/>
      <c r="KV172" s="49"/>
      <c r="KW172" s="156"/>
      <c r="KX172" s="156"/>
      <c r="KY172" s="156"/>
      <c r="KZ172" s="49"/>
      <c r="LA172" s="49"/>
      <c r="LB172" s="49"/>
      <c r="LC172" s="49"/>
      <c r="LD172" s="49"/>
      <c r="LE172" s="156"/>
      <c r="LF172" s="49"/>
      <c r="LG172" s="49"/>
      <c r="LH172" s="49"/>
      <c r="LI172" s="49"/>
      <c r="LJ172" s="49"/>
      <c r="LK172" s="49"/>
      <c r="LL172" s="49"/>
      <c r="LM172" s="49"/>
      <c r="LN172" s="156"/>
      <c r="LO172" s="49"/>
      <c r="LP172" s="49"/>
      <c r="LQ172" s="49"/>
      <c r="LR172" s="49"/>
      <c r="LS172" s="49"/>
      <c r="LT172" s="49"/>
      <c r="LU172" s="56"/>
      <c r="LV172" s="35" t="s">
        <v>627</v>
      </c>
      <c r="LW172" s="36" t="s">
        <v>629</v>
      </c>
      <c r="LX172" s="199" t="s">
        <v>1343</v>
      </c>
      <c r="LY172" s="204" t="s">
        <v>991</v>
      </c>
      <c r="LZ172" s="193"/>
      <c r="MA172" s="5" t="s">
        <v>1</v>
      </c>
    </row>
    <row r="173" spans="1:339" ht="17.25" customHeight="1" x14ac:dyDescent="0.15">
      <c r="A173" s="181">
        <v>165</v>
      </c>
      <c r="B173" s="242" t="s">
        <v>629</v>
      </c>
      <c r="C173" s="37"/>
      <c r="D173" s="37"/>
      <c r="E173" s="38" t="s">
        <v>345</v>
      </c>
      <c r="F173" s="36">
        <v>41</v>
      </c>
      <c r="G173" s="36" t="s">
        <v>365</v>
      </c>
      <c r="H173" s="36" t="s">
        <v>618</v>
      </c>
      <c r="I173" s="39" t="s">
        <v>348</v>
      </c>
      <c r="J173" s="40" t="s">
        <v>348</v>
      </c>
      <c r="K173" s="40" t="s">
        <v>348</v>
      </c>
      <c r="L173" s="40" t="s">
        <v>348</v>
      </c>
      <c r="M173" s="40" t="s">
        <v>348</v>
      </c>
      <c r="N173" s="40" t="s">
        <v>348</v>
      </c>
      <c r="O173" s="40" t="s">
        <v>348</v>
      </c>
      <c r="P173" s="40" t="s">
        <v>348</v>
      </c>
      <c r="Q173" s="40" t="s">
        <v>348</v>
      </c>
      <c r="R173" s="41" t="s">
        <v>348</v>
      </c>
      <c r="S173" s="42" t="s">
        <v>348</v>
      </c>
      <c r="T173" s="40" t="s">
        <v>348</v>
      </c>
      <c r="U173" s="40" t="s">
        <v>348</v>
      </c>
      <c r="V173" s="40" t="s">
        <v>348</v>
      </c>
      <c r="W173" s="40" t="s">
        <v>348</v>
      </c>
      <c r="X173" s="40" t="s">
        <v>348</v>
      </c>
      <c r="Y173" s="40" t="s">
        <v>348</v>
      </c>
      <c r="Z173" s="40" t="s">
        <v>348</v>
      </c>
      <c r="AA173" s="40" t="s">
        <v>348</v>
      </c>
      <c r="AB173" s="41" t="s">
        <v>348</v>
      </c>
      <c r="AC173" s="42" t="s">
        <v>348</v>
      </c>
      <c r="AD173" s="40" t="s">
        <v>348</v>
      </c>
      <c r="AE173" s="40" t="s">
        <v>348</v>
      </c>
      <c r="AF173" s="40" t="s">
        <v>348</v>
      </c>
      <c r="AG173" s="40" t="s">
        <v>348</v>
      </c>
      <c r="AH173" s="40" t="s">
        <v>348</v>
      </c>
      <c r="AI173" s="40" t="s">
        <v>348</v>
      </c>
      <c r="AJ173" s="40" t="s">
        <v>348</v>
      </c>
      <c r="AK173" s="40" t="s">
        <v>348</v>
      </c>
      <c r="AL173" s="41" t="s">
        <v>348</v>
      </c>
      <c r="AM173" s="42" t="s">
        <v>348</v>
      </c>
      <c r="AN173" s="40" t="s">
        <v>348</v>
      </c>
      <c r="AO173" s="40" t="s">
        <v>348</v>
      </c>
      <c r="AP173" s="40" t="s">
        <v>348</v>
      </c>
      <c r="AQ173" s="40" t="s">
        <v>348</v>
      </c>
      <c r="AR173" s="40" t="s">
        <v>348</v>
      </c>
      <c r="AS173" s="40" t="s">
        <v>348</v>
      </c>
      <c r="AT173" s="40" t="s">
        <v>348</v>
      </c>
      <c r="AU173" s="40" t="s">
        <v>348</v>
      </c>
      <c r="AV173" s="41" t="s">
        <v>348</v>
      </c>
      <c r="AW173" s="42" t="s">
        <v>348</v>
      </c>
      <c r="AX173" s="40" t="s">
        <v>348</v>
      </c>
      <c r="AY173" s="40" t="s">
        <v>348</v>
      </c>
      <c r="AZ173" s="40" t="s">
        <v>348</v>
      </c>
      <c r="BA173" s="40" t="s">
        <v>348</v>
      </c>
      <c r="BB173" s="40" t="s">
        <v>348</v>
      </c>
      <c r="BC173" s="40" t="s">
        <v>348</v>
      </c>
      <c r="BD173" s="40" t="s">
        <v>348</v>
      </c>
      <c r="BE173" s="40" t="s">
        <v>348</v>
      </c>
      <c r="BF173" s="41" t="s">
        <v>348</v>
      </c>
      <c r="BG173" s="42" t="s">
        <v>348</v>
      </c>
      <c r="BH173" s="40" t="s">
        <v>348</v>
      </c>
      <c r="BI173" s="40" t="s">
        <v>348</v>
      </c>
      <c r="BJ173" s="40" t="s">
        <v>348</v>
      </c>
      <c r="BK173" s="40" t="s">
        <v>348</v>
      </c>
      <c r="BL173" s="40" t="s">
        <v>348</v>
      </c>
      <c r="BM173" s="40" t="s">
        <v>348</v>
      </c>
      <c r="BN173" s="40" t="s">
        <v>348</v>
      </c>
      <c r="BO173" s="40" t="s">
        <v>348</v>
      </c>
      <c r="BP173" s="41" t="s">
        <v>348</v>
      </c>
      <c r="BQ173" s="43" t="s">
        <v>348</v>
      </c>
      <c r="BR173" s="40" t="s">
        <v>348</v>
      </c>
      <c r="BS173" s="40" t="s">
        <v>348</v>
      </c>
      <c r="BT173" s="40" t="s">
        <v>348</v>
      </c>
      <c r="BU173" s="40" t="s">
        <v>348</v>
      </c>
      <c r="BV173" s="40" t="s">
        <v>348</v>
      </c>
      <c r="BW173" s="40" t="s">
        <v>348</v>
      </c>
      <c r="BX173" s="40" t="s">
        <v>348</v>
      </c>
      <c r="BY173" s="40" t="s">
        <v>348</v>
      </c>
      <c r="BZ173" s="41" t="s">
        <v>348</v>
      </c>
      <c r="CA173" s="42" t="s">
        <v>348</v>
      </c>
      <c r="CB173" s="40" t="s">
        <v>348</v>
      </c>
      <c r="CC173" s="40" t="s">
        <v>348</v>
      </c>
      <c r="CD173" s="40" t="s">
        <v>348</v>
      </c>
      <c r="CE173" s="40" t="s">
        <v>348</v>
      </c>
      <c r="CF173" s="40" t="s">
        <v>348</v>
      </c>
      <c r="CG173" s="40" t="s">
        <v>348</v>
      </c>
      <c r="CH173" s="40" t="s">
        <v>348</v>
      </c>
      <c r="CI173" s="40" t="s">
        <v>348</v>
      </c>
      <c r="CJ173" s="41" t="s">
        <v>348</v>
      </c>
      <c r="CK173" s="42" t="s">
        <v>348</v>
      </c>
      <c r="CL173" s="40" t="s">
        <v>348</v>
      </c>
      <c r="CM173" s="40" t="s">
        <v>348</v>
      </c>
      <c r="CN173" s="40" t="s">
        <v>348</v>
      </c>
      <c r="CO173" s="40" t="s">
        <v>348</v>
      </c>
      <c r="CP173" s="40" t="s">
        <v>348</v>
      </c>
      <c r="CQ173" s="40" t="s">
        <v>348</v>
      </c>
      <c r="CR173" s="40" t="s">
        <v>348</v>
      </c>
      <c r="CS173" s="40" t="s">
        <v>348</v>
      </c>
      <c r="CT173" s="44" t="s">
        <v>348</v>
      </c>
      <c r="CU173" s="32" t="s">
        <v>354</v>
      </c>
      <c r="CV173" s="47">
        <v>2</v>
      </c>
      <c r="CW173" s="47">
        <v>3</v>
      </c>
      <c r="CX173" s="47">
        <v>3</v>
      </c>
      <c r="CY173" s="55">
        <v>4</v>
      </c>
      <c r="CZ173" s="34" t="s">
        <v>354</v>
      </c>
      <c r="DA173" s="47">
        <f t="shared" si="122"/>
        <v>2</v>
      </c>
      <c r="DB173" s="47">
        <f t="shared" si="123"/>
        <v>6</v>
      </c>
      <c r="DC173" s="47">
        <f t="shared" si="124"/>
        <v>18</v>
      </c>
      <c r="DD173" s="179">
        <f t="shared" si="125"/>
        <v>72</v>
      </c>
      <c r="DE173" s="32">
        <v>100</v>
      </c>
      <c r="DF173" s="47">
        <v>150</v>
      </c>
      <c r="DG173" s="47">
        <v>300</v>
      </c>
      <c r="DH173" s="47">
        <v>500</v>
      </c>
      <c r="DI173" s="55">
        <v>1500</v>
      </c>
      <c r="DJ173" s="174">
        <v>1</v>
      </c>
      <c r="DK173" s="49">
        <f t="shared" si="126"/>
        <v>0.75</v>
      </c>
      <c r="DL173" s="49">
        <f t="shared" si="127"/>
        <v>0.5</v>
      </c>
      <c r="DM173" s="49">
        <f t="shared" si="128"/>
        <v>0.27777777777777779</v>
      </c>
      <c r="DN173" s="56">
        <f t="shared" si="129"/>
        <v>0.20833333333333331</v>
      </c>
      <c r="DO173" s="45" t="s">
        <v>357</v>
      </c>
      <c r="DP173" s="31"/>
      <c r="DQ173" s="46">
        <v>4</v>
      </c>
      <c r="DR173" s="32">
        <v>21</v>
      </c>
      <c r="DS173" s="47">
        <v>13</v>
      </c>
      <c r="DT173" s="47">
        <v>51</v>
      </c>
      <c r="DU173" s="47">
        <v>9</v>
      </c>
      <c r="DV173" s="47">
        <v>6</v>
      </c>
      <c r="DW173" s="47">
        <v>6</v>
      </c>
      <c r="DX173" s="47">
        <v>40</v>
      </c>
      <c r="DY173" s="47">
        <v>63</v>
      </c>
      <c r="DZ173" s="48">
        <f t="shared" si="130"/>
        <v>57</v>
      </c>
      <c r="EA173" s="32">
        <f>RANK(DR173,$DR$9:$DR$350,0)</f>
        <v>280</v>
      </c>
      <c r="EB173" s="47">
        <f>RANK(DS173,$DS$9:$DS$350,0)</f>
        <v>270</v>
      </c>
      <c r="EC173" s="47">
        <f>RANK(DT173,$DT$9:$DT$350,0)</f>
        <v>73</v>
      </c>
      <c r="ED173" s="47">
        <f>RANK(DU173,$DU$9:$DU$350,0)</f>
        <v>278</v>
      </c>
      <c r="EE173" s="47">
        <f>RANK(DV173,$DV$9:$DV$350,0)</f>
        <v>272</v>
      </c>
      <c r="EF173" s="47">
        <f>RANK(DW173,$DW$9:$DW$350,0)</f>
        <v>258</v>
      </c>
      <c r="EG173" s="47">
        <f>RANK(DX173,$DX$9:$DX$350,0)</f>
        <v>120</v>
      </c>
      <c r="EH173" s="47">
        <f>RANK(DY173,$DY$9:$DY$350,0)</f>
        <v>52</v>
      </c>
      <c r="EI173" s="48">
        <f>RANK(DZ173,$DZ$9:$DZ$350,0)</f>
        <v>148</v>
      </c>
      <c r="EJ173" s="32">
        <f>COUNTIFS($DR$9:$DR$350,"&gt;"&amp;DR173,$DO$9:$DO$350,DO173)+1</f>
        <v>54</v>
      </c>
      <c r="EK173" s="47">
        <f>COUNTIFS($DS$9:$DS$350,"&gt;"&amp;DS173,$DO$9:$DO$350,DO173)+1</f>
        <v>43</v>
      </c>
      <c r="EL173" s="47">
        <f>COUNTIFS($DT$9:$DT$350,"&gt;"&amp;DT173,$DO$9:$DO$350,DO173)+1</f>
        <v>30</v>
      </c>
      <c r="EM173" s="47">
        <f>COUNTIFS($DU$9:$DU$350,"&gt;"&amp;DU173,$DO$9:$DO$350,DO173)+1</f>
        <v>52</v>
      </c>
      <c r="EN173" s="47">
        <f>COUNTIFS($DV$9:$DV$350,"&gt;"&amp;DV173,$DO$9:$DO$350,DO173)+1</f>
        <v>43</v>
      </c>
      <c r="EO173" s="47">
        <f>COUNTIFS($DW$9:$DW$350,"&gt;"&amp;DW173,$DO$9:$DO$350,DO173)+1</f>
        <v>42</v>
      </c>
      <c r="EP173" s="47">
        <f>COUNTIFS($DX$9:$DX$350,"&gt;"&amp;DX173,$DO$9:$DO$350,DO173)+1</f>
        <v>36</v>
      </c>
      <c r="EQ173" s="47">
        <f>COUNTIFS($DY$9:$DY$350,"&gt;"&amp;DY173,$DO$9:$DO$350,DO173)+1</f>
        <v>17</v>
      </c>
      <c r="ER173" s="48">
        <f>COUNTIFS($DZ$9:$DZ$350,"&gt;"&amp;DZ173,$DO$9:$DO$350,DO173)+1</f>
        <v>31</v>
      </c>
      <c r="ES173" s="164">
        <f t="shared" si="131"/>
        <v>0.51</v>
      </c>
      <c r="ET173" s="165">
        <f t="shared" si="132"/>
        <v>0.32</v>
      </c>
      <c r="EU173" s="165">
        <f t="shared" si="133"/>
        <v>1.24</v>
      </c>
      <c r="EV173" s="165">
        <f t="shared" si="134"/>
        <v>0.22</v>
      </c>
      <c r="EW173" s="165">
        <f t="shared" si="135"/>
        <v>0.15</v>
      </c>
      <c r="EX173" s="165">
        <f t="shared" si="136"/>
        <v>0.15</v>
      </c>
      <c r="EY173" s="165">
        <f t="shared" si="137"/>
        <v>0.98</v>
      </c>
      <c r="EZ173" s="165">
        <f t="shared" si="138"/>
        <v>1.54</v>
      </c>
      <c r="FA173" s="213">
        <f t="shared" si="139"/>
        <v>1.39</v>
      </c>
      <c r="FB173" s="164">
        <f>ROUND(((ES173-AVERAGE(ES$9:ES$350))/STDEVP(ES$9:ES$350)*10+50),2)</f>
        <v>32.590000000000003</v>
      </c>
      <c r="FC173" s="165">
        <f>ROUND(((ET173-AVERAGE(ET$9:ET$350))/STDEVP(ET$9:ET$350)*10+50),2)</f>
        <v>38.68</v>
      </c>
      <c r="FD173" s="165">
        <f>ROUND(((EU173-AVERAGE(EU$9:EU$350))/STDEVP(EU$9:EU$350)*10+50),2)</f>
        <v>75.760000000000005</v>
      </c>
      <c r="FE173" s="165">
        <f>ROUND(((EV173-AVERAGE(EV$9:EV$350))/STDEVP(EV$9:EV$350)*10+50),2)</f>
        <v>35.32</v>
      </c>
      <c r="FF173" s="165">
        <f>ROUND(((EW173-AVERAGE(EW$9:EW$350))/STDEVP(EW$9:EW$350)*10+50),2)</f>
        <v>41.66</v>
      </c>
      <c r="FG173" s="165">
        <f>ROUND(((EX173-AVERAGE(EX$9:EX$350))/STDEVP(EX$9:EX$350)*10+50),2)</f>
        <v>42.8</v>
      </c>
      <c r="FH173" s="165">
        <f>ROUND(((EY173-AVERAGE(EY$9:EY$350))/STDEVP(EY$9:EY$350)*10+50),2)</f>
        <v>60.21</v>
      </c>
      <c r="FI173" s="165">
        <f>ROUND(((EZ173-AVERAGE(EZ$9:EZ$350))/STDEVP(EZ$9:EZ$350)*10+50),2)</f>
        <v>77.150000000000006</v>
      </c>
      <c r="FJ173" s="166">
        <f>ROUND(((FA173-AVERAGE(FA$9:FA$350))/STDEVP(FA$9:FA$350)*10+50),2)</f>
        <v>64.760000000000005</v>
      </c>
      <c r="FK173" s="32">
        <f>RANK(FB173,$FB$9:$FB$350,0)</f>
        <v>309</v>
      </c>
      <c r="FL173" s="47">
        <f>RANK(FC173,$FC$9:$FC$350,0)</f>
        <v>284</v>
      </c>
      <c r="FM173" s="47">
        <f>RANK(FD173,$FD$9:$FD$350,0)</f>
        <v>7</v>
      </c>
      <c r="FN173" s="47">
        <f>RANK(FE173,$FE$9:$FE$350,0)</f>
        <v>316</v>
      </c>
      <c r="FO173" s="47">
        <f>RANK(FF173,$FF$9:$FF$350,0)</f>
        <v>276</v>
      </c>
      <c r="FP173" s="47">
        <f>RANK(FG173,$FG$9:$FG$350,0)</f>
        <v>255</v>
      </c>
      <c r="FQ173" s="47">
        <f>RANK(FH173,$FH$9:$FH$350,0)</f>
        <v>52</v>
      </c>
      <c r="FR173" s="47">
        <f>RANK(FI173,$FI$9:$FI$350,0)</f>
        <v>5</v>
      </c>
      <c r="FS173" s="48">
        <f>RANK(FJ173,$FJ$9:$FJ$350,0)</f>
        <v>24</v>
      </c>
      <c r="FT173" s="164">
        <f>ROUND(AVERAGEIF($DO$9:$DO$347,$DO173,$ES$9:$ES$347),2)</f>
        <v>0.97</v>
      </c>
      <c r="FU173" s="165">
        <f>ROUND(AVERAGEIF($DO$9:$DO$347,$DO173,$ET$9:$ET$347),2)</f>
        <v>0.37</v>
      </c>
      <c r="FV173" s="165">
        <f>ROUND(AVERAGEIF($DO$9:$DO$347,$DO173,$EU$9:$EU$347),2)</f>
        <v>0.82</v>
      </c>
      <c r="FW173" s="165">
        <f>ROUND(AVERAGEIF($DO$9:$DO$347,$DO173,$EV$9:$EV$347),2)</f>
        <v>0.42</v>
      </c>
      <c r="FX173" s="165">
        <f>ROUND(AVERAGEIF($DO$9:$DO$347,$DO173,$EW$9:$EW$347),2)</f>
        <v>0.16</v>
      </c>
      <c r="FY173" s="165">
        <f>ROUND(AVERAGEIF($DO$9:$DO$347,$DO173,$EX$9:$EX$347),2)</f>
        <v>0.15</v>
      </c>
      <c r="FZ173" s="165">
        <f>ROUND(AVERAGEIF($DO$9:$DO$347,$DO173,$EY$9:$EY$347),2)</f>
        <v>0.78</v>
      </c>
      <c r="GA173" s="165">
        <f>ROUND(AVERAGEIF($DO$9:$DO$347,$DO173,$EZ$9:$EZ$347),2)</f>
        <v>0.92</v>
      </c>
      <c r="GB173" s="166">
        <f>ROUND(AVERAGEIF($DO$9:$DO$347,$DO173,$FA$9:$FA$347),2)</f>
        <v>0.98</v>
      </c>
      <c r="GC173" s="239">
        <f t="shared" si="113"/>
        <v>-0.45999999999999996</v>
      </c>
      <c r="GD173" s="243">
        <f t="shared" si="114"/>
        <v>-4.9999999999999989E-2</v>
      </c>
      <c r="GE173" s="243">
        <f t="shared" si="115"/>
        <v>0.42000000000000004</v>
      </c>
      <c r="GF173" s="243">
        <f t="shared" si="116"/>
        <v>-0.19999999999999998</v>
      </c>
      <c r="GG173" s="243">
        <f t="shared" si="117"/>
        <v>-1.0000000000000009E-2</v>
      </c>
      <c r="GH173" s="243">
        <f t="shared" si="118"/>
        <v>0</v>
      </c>
      <c r="GI173" s="243">
        <f t="shared" si="119"/>
        <v>0.19999999999999996</v>
      </c>
      <c r="GJ173" s="243">
        <f t="shared" si="120"/>
        <v>0.62</v>
      </c>
      <c r="GK173" s="244">
        <f t="shared" si="121"/>
        <v>0.40999999999999992</v>
      </c>
      <c r="GL173" s="238">
        <f>COUNTIFS($ES$9:$ES$350,"&gt;"&amp;ES173,$DO$9:$DO$350,$DO173)+1</f>
        <v>60</v>
      </c>
      <c r="GM173" s="240">
        <f>COUNTIFS($ET$9:$ET$350,"&gt;"&amp;ET173,$DO$9:$DO$350,$DO173)+1</f>
        <v>38</v>
      </c>
      <c r="GN173" s="240">
        <f>COUNTIFS($EU$9:$EU$350,"&gt;"&amp;EU173,$DO$9:$DO$350,$DO173)+1</f>
        <v>6</v>
      </c>
      <c r="GO173" s="240">
        <f>COUNTIFS($EV$9:$EV$350,"&gt;"&amp;EV173,$DO$9:$DO$350,$DO173)+1</f>
        <v>61</v>
      </c>
      <c r="GP173" s="240">
        <f>COUNTIFS($EW$9:$EW$350,"&gt;"&amp;EW173,$DO$9:$DO$350,$DO173)+1</f>
        <v>22</v>
      </c>
      <c r="GQ173" s="240">
        <f>COUNTIFS($EX$9:$EX$350,"&gt;"&amp;EX173,$DO$9:$DO$350,$DO173)+1</f>
        <v>22</v>
      </c>
      <c r="GR173" s="240">
        <f>COUNTIFS($EY$9:$EY$350,"&gt;"&amp;EY173,$DO$9:$DO$350,$DO173)+1</f>
        <v>11</v>
      </c>
      <c r="GS173" s="240">
        <f>COUNTIFS($EZ$9:$EZ$350,"&gt;"&amp;EZ173,$DO$9:$DO$350,$DO173)+1</f>
        <v>5</v>
      </c>
      <c r="GT173" s="241">
        <f>COUNTIFS($FA$9:$FA$350,"&gt;"&amp;FA173,$DO$9:$DO$350,$DO173)+1</f>
        <v>5</v>
      </c>
      <c r="GU173" s="167"/>
      <c r="GV173" s="49"/>
      <c r="GW173" s="49"/>
      <c r="GX173" s="49"/>
      <c r="GY173" s="49"/>
      <c r="GZ173" s="50"/>
      <c r="HA173" s="51"/>
      <c r="HB173" s="52"/>
      <c r="HC173" s="53"/>
      <c r="HD173" s="49"/>
      <c r="HE173" s="49"/>
      <c r="HF173" s="49"/>
      <c r="HG173" s="49"/>
      <c r="HH173" s="49"/>
      <c r="HI173" s="49"/>
      <c r="HJ173" s="144"/>
      <c r="HK173" s="51"/>
      <c r="HL173" s="49"/>
      <c r="HM173" s="49"/>
      <c r="HN173" s="49"/>
      <c r="HO173" s="49"/>
      <c r="HP173" s="49"/>
      <c r="HQ173" s="49"/>
      <c r="HR173" s="150"/>
      <c r="HS173" s="53"/>
      <c r="HT173" s="49"/>
      <c r="HU173" s="49"/>
      <c r="HV173" s="49"/>
      <c r="HW173" s="49"/>
      <c r="HX173" s="49"/>
      <c r="HY173" s="49"/>
      <c r="HZ173" s="144"/>
      <c r="IA173" s="51"/>
      <c r="IB173" s="49"/>
      <c r="IC173" s="49"/>
      <c r="ID173" s="49"/>
      <c r="IE173" s="49"/>
      <c r="IF173" s="49"/>
      <c r="IG173" s="49"/>
      <c r="IH173" s="49"/>
      <c r="II173" s="49"/>
      <c r="IJ173" s="49"/>
      <c r="IK173" s="49"/>
      <c r="IL173" s="49"/>
      <c r="IM173" s="150"/>
      <c r="IN173" s="51"/>
      <c r="IO173" s="49"/>
      <c r="IP173" s="49"/>
      <c r="IQ173" s="49"/>
      <c r="IR173" s="150"/>
      <c r="IS173" s="53"/>
      <c r="IT173" s="49"/>
      <c r="IU173" s="49"/>
      <c r="IV173" s="49"/>
      <c r="IW173" s="49"/>
      <c r="IX173" s="156"/>
      <c r="IY173" s="49"/>
      <c r="IZ173" s="49"/>
      <c r="JA173" s="49"/>
      <c r="JB173" s="49"/>
      <c r="JC173" s="49"/>
      <c r="JD173" s="49"/>
      <c r="JE173" s="49"/>
      <c r="JF173" s="49"/>
      <c r="JG173" s="156"/>
      <c r="JH173" s="49"/>
      <c r="JI173" s="49"/>
      <c r="JJ173" s="49"/>
      <c r="JK173" s="49"/>
      <c r="JL173" s="49"/>
      <c r="JM173" s="49"/>
      <c r="JN173" s="144"/>
      <c r="JO173" s="54"/>
      <c r="JP173" s="55"/>
      <c r="JQ173" s="51"/>
      <c r="JR173" s="49"/>
      <c r="JS173" s="47"/>
      <c r="JT173" s="47"/>
      <c r="JU173" s="47"/>
      <c r="JV173" s="245"/>
      <c r="JW173" s="53"/>
      <c r="JX173" s="49"/>
      <c r="JY173" s="49"/>
      <c r="JZ173" s="49"/>
      <c r="KA173" s="144"/>
      <c r="KB173" s="51"/>
      <c r="KC173" s="49"/>
      <c r="KD173" s="49"/>
      <c r="KE173" s="49"/>
      <c r="KF173" s="49"/>
      <c r="KG173" s="49"/>
      <c r="KH173" s="49"/>
      <c r="KI173" s="49"/>
      <c r="KJ173" s="150"/>
      <c r="KK173" s="53"/>
      <c r="KL173" s="49"/>
      <c r="KM173" s="49"/>
      <c r="KN173" s="49"/>
      <c r="KO173" s="49"/>
      <c r="KP173" s="49"/>
      <c r="KQ173" s="49"/>
      <c r="KR173" s="49"/>
      <c r="KS173" s="49"/>
      <c r="KT173" s="49"/>
      <c r="KU173" s="49"/>
      <c r="KV173" s="49"/>
      <c r="KW173" s="156"/>
      <c r="KX173" s="156"/>
      <c r="KY173" s="156"/>
      <c r="KZ173" s="49"/>
      <c r="LA173" s="49"/>
      <c r="LB173" s="49"/>
      <c r="LC173" s="49"/>
      <c r="LD173" s="49"/>
      <c r="LE173" s="156"/>
      <c r="LF173" s="49"/>
      <c r="LG173" s="49"/>
      <c r="LH173" s="49"/>
      <c r="LI173" s="49"/>
      <c r="LJ173" s="49"/>
      <c r="LK173" s="49">
        <v>0.05</v>
      </c>
      <c r="LL173" s="49"/>
      <c r="LM173" s="49"/>
      <c r="LN173" s="156"/>
      <c r="LO173" s="49"/>
      <c r="LP173" s="49"/>
      <c r="LQ173" s="49"/>
      <c r="LR173" s="49"/>
      <c r="LS173" s="49"/>
      <c r="LT173" s="49"/>
      <c r="LU173" s="56"/>
      <c r="LV173" s="35" t="s">
        <v>628</v>
      </c>
      <c r="LW173" s="36" t="s">
        <v>630</v>
      </c>
      <c r="LX173" s="203" t="s">
        <v>1319</v>
      </c>
      <c r="LY173" s="204"/>
      <c r="LZ173" s="193"/>
      <c r="MA173" s="5" t="s">
        <v>1</v>
      </c>
    </row>
    <row r="174" spans="1:339" ht="17.25" customHeight="1" x14ac:dyDescent="0.15">
      <c r="A174" s="181">
        <v>166</v>
      </c>
      <c r="B174" s="242" t="s">
        <v>630</v>
      </c>
      <c r="C174" s="37"/>
      <c r="D174" s="37"/>
      <c r="E174" s="38" t="s">
        <v>345</v>
      </c>
      <c r="F174" s="36">
        <v>44</v>
      </c>
      <c r="G174" s="36" t="s">
        <v>346</v>
      </c>
      <c r="H174" s="36" t="s">
        <v>618</v>
      </c>
      <c r="I174" s="39" t="s">
        <v>348</v>
      </c>
      <c r="J174" s="40" t="s">
        <v>348</v>
      </c>
      <c r="K174" s="40" t="s">
        <v>348</v>
      </c>
      <c r="L174" s="40" t="s">
        <v>348</v>
      </c>
      <c r="M174" s="40" t="s">
        <v>348</v>
      </c>
      <c r="N174" s="40" t="s">
        <v>348</v>
      </c>
      <c r="O174" s="40" t="s">
        <v>348</v>
      </c>
      <c r="P174" s="40" t="s">
        <v>348</v>
      </c>
      <c r="Q174" s="40" t="s">
        <v>348</v>
      </c>
      <c r="R174" s="41" t="s">
        <v>348</v>
      </c>
      <c r="S174" s="42" t="s">
        <v>348</v>
      </c>
      <c r="T174" s="40" t="s">
        <v>348</v>
      </c>
      <c r="U174" s="40" t="s">
        <v>348</v>
      </c>
      <c r="V174" s="40" t="s">
        <v>348</v>
      </c>
      <c r="W174" s="40" t="s">
        <v>348</v>
      </c>
      <c r="X174" s="40" t="s">
        <v>348</v>
      </c>
      <c r="Y174" s="40" t="s">
        <v>348</v>
      </c>
      <c r="Z174" s="40" t="s">
        <v>348</v>
      </c>
      <c r="AA174" s="40" t="s">
        <v>348</v>
      </c>
      <c r="AB174" s="41" t="s">
        <v>348</v>
      </c>
      <c r="AC174" s="42" t="s">
        <v>348</v>
      </c>
      <c r="AD174" s="40" t="s">
        <v>348</v>
      </c>
      <c r="AE174" s="40" t="s">
        <v>348</v>
      </c>
      <c r="AF174" s="40" t="s">
        <v>348</v>
      </c>
      <c r="AG174" s="40" t="s">
        <v>348</v>
      </c>
      <c r="AH174" s="40" t="s">
        <v>348</v>
      </c>
      <c r="AI174" s="40" t="s">
        <v>348</v>
      </c>
      <c r="AJ174" s="40" t="s">
        <v>348</v>
      </c>
      <c r="AK174" s="40" t="s">
        <v>348</v>
      </c>
      <c r="AL174" s="41" t="s">
        <v>348</v>
      </c>
      <c r="AM174" s="42" t="s">
        <v>348</v>
      </c>
      <c r="AN174" s="40" t="s">
        <v>348</v>
      </c>
      <c r="AO174" s="40" t="s">
        <v>348</v>
      </c>
      <c r="AP174" s="40" t="s">
        <v>348</v>
      </c>
      <c r="AQ174" s="40" t="s">
        <v>348</v>
      </c>
      <c r="AR174" s="40" t="s">
        <v>348</v>
      </c>
      <c r="AS174" s="40" t="s">
        <v>348</v>
      </c>
      <c r="AT174" s="40" t="s">
        <v>348</v>
      </c>
      <c r="AU174" s="40" t="s">
        <v>348</v>
      </c>
      <c r="AV174" s="41" t="s">
        <v>348</v>
      </c>
      <c r="AW174" s="42" t="s">
        <v>348</v>
      </c>
      <c r="AX174" s="40" t="s">
        <v>348</v>
      </c>
      <c r="AY174" s="40" t="s">
        <v>348</v>
      </c>
      <c r="AZ174" s="40" t="s">
        <v>348</v>
      </c>
      <c r="BA174" s="40" t="s">
        <v>348</v>
      </c>
      <c r="BB174" s="40" t="s">
        <v>348</v>
      </c>
      <c r="BC174" s="40" t="s">
        <v>348</v>
      </c>
      <c r="BD174" s="40" t="s">
        <v>348</v>
      </c>
      <c r="BE174" s="40" t="s">
        <v>348</v>
      </c>
      <c r="BF174" s="41" t="s">
        <v>348</v>
      </c>
      <c r="BG174" s="42" t="s">
        <v>348</v>
      </c>
      <c r="BH174" s="40" t="s">
        <v>348</v>
      </c>
      <c r="BI174" s="40" t="s">
        <v>348</v>
      </c>
      <c r="BJ174" s="40" t="s">
        <v>348</v>
      </c>
      <c r="BK174" s="40" t="s">
        <v>348</v>
      </c>
      <c r="BL174" s="40" t="s">
        <v>348</v>
      </c>
      <c r="BM174" s="40" t="s">
        <v>348</v>
      </c>
      <c r="BN174" s="40" t="s">
        <v>348</v>
      </c>
      <c r="BO174" s="40" t="s">
        <v>348</v>
      </c>
      <c r="BP174" s="41" t="s">
        <v>348</v>
      </c>
      <c r="BQ174" s="43" t="s">
        <v>348</v>
      </c>
      <c r="BR174" s="40" t="s">
        <v>348</v>
      </c>
      <c r="BS174" s="40" t="s">
        <v>348</v>
      </c>
      <c r="BT174" s="40" t="s">
        <v>348</v>
      </c>
      <c r="BU174" s="40" t="s">
        <v>348</v>
      </c>
      <c r="BV174" s="40" t="s">
        <v>348</v>
      </c>
      <c r="BW174" s="40" t="s">
        <v>348</v>
      </c>
      <c r="BX174" s="40" t="s">
        <v>348</v>
      </c>
      <c r="BY174" s="40" t="s">
        <v>348</v>
      </c>
      <c r="BZ174" s="41" t="s">
        <v>348</v>
      </c>
      <c r="CA174" s="42" t="s">
        <v>348</v>
      </c>
      <c r="CB174" s="40" t="s">
        <v>348</v>
      </c>
      <c r="CC174" s="40" t="s">
        <v>348</v>
      </c>
      <c r="CD174" s="40" t="s">
        <v>348</v>
      </c>
      <c r="CE174" s="40" t="s">
        <v>348</v>
      </c>
      <c r="CF174" s="40" t="s">
        <v>348</v>
      </c>
      <c r="CG174" s="40" t="s">
        <v>348</v>
      </c>
      <c r="CH174" s="40" t="s">
        <v>348</v>
      </c>
      <c r="CI174" s="40" t="s">
        <v>348</v>
      </c>
      <c r="CJ174" s="41" t="s">
        <v>348</v>
      </c>
      <c r="CK174" s="42" t="s">
        <v>348</v>
      </c>
      <c r="CL174" s="40" t="s">
        <v>348</v>
      </c>
      <c r="CM174" s="40" t="s">
        <v>348</v>
      </c>
      <c r="CN174" s="40" t="s">
        <v>348</v>
      </c>
      <c r="CO174" s="40" t="s">
        <v>348</v>
      </c>
      <c r="CP174" s="40" t="s">
        <v>348</v>
      </c>
      <c r="CQ174" s="40" t="s">
        <v>348</v>
      </c>
      <c r="CR174" s="40" t="s">
        <v>348</v>
      </c>
      <c r="CS174" s="40" t="s">
        <v>348</v>
      </c>
      <c r="CT174" s="44" t="s">
        <v>348</v>
      </c>
      <c r="CU174" s="32" t="s">
        <v>354</v>
      </c>
      <c r="CV174" s="47">
        <v>2</v>
      </c>
      <c r="CW174" s="47">
        <v>3</v>
      </c>
      <c r="CX174" s="47">
        <v>3</v>
      </c>
      <c r="CY174" s="55">
        <v>4</v>
      </c>
      <c r="CZ174" s="34" t="s">
        <v>354</v>
      </c>
      <c r="DA174" s="47">
        <f t="shared" si="122"/>
        <v>2</v>
      </c>
      <c r="DB174" s="47">
        <f t="shared" si="123"/>
        <v>6</v>
      </c>
      <c r="DC174" s="47">
        <f t="shared" si="124"/>
        <v>18</v>
      </c>
      <c r="DD174" s="179">
        <f t="shared" si="125"/>
        <v>72</v>
      </c>
      <c r="DE174" s="32">
        <v>30</v>
      </c>
      <c r="DF174" s="47">
        <v>50</v>
      </c>
      <c r="DG174" s="47">
        <v>90</v>
      </c>
      <c r="DH174" s="47">
        <v>150</v>
      </c>
      <c r="DI174" s="55">
        <v>450</v>
      </c>
      <c r="DJ174" s="174">
        <v>1</v>
      </c>
      <c r="DK174" s="49">
        <f t="shared" si="126"/>
        <v>0.83333333333333337</v>
      </c>
      <c r="DL174" s="49">
        <f t="shared" si="127"/>
        <v>0.5</v>
      </c>
      <c r="DM174" s="49">
        <f t="shared" si="128"/>
        <v>0.27777777777777779</v>
      </c>
      <c r="DN174" s="56">
        <f t="shared" si="129"/>
        <v>0.20833333333333334</v>
      </c>
      <c r="DO174" s="45" t="s">
        <v>376</v>
      </c>
      <c r="DP174" s="31" t="s">
        <v>374</v>
      </c>
      <c r="DQ174" s="46">
        <v>4</v>
      </c>
      <c r="DR174" s="32">
        <v>40</v>
      </c>
      <c r="DS174" s="47">
        <v>28</v>
      </c>
      <c r="DT174" s="47">
        <v>23</v>
      </c>
      <c r="DU174" s="47">
        <v>22</v>
      </c>
      <c r="DV174" s="47">
        <v>13</v>
      </c>
      <c r="DW174" s="47">
        <v>14</v>
      </c>
      <c r="DX174" s="47">
        <v>41</v>
      </c>
      <c r="DY174" s="47">
        <v>31</v>
      </c>
      <c r="DZ174" s="48">
        <f t="shared" si="130"/>
        <v>36</v>
      </c>
      <c r="EA174" s="32">
        <f>RANK(DR174,$DR$9:$DR$350,0)</f>
        <v>209</v>
      </c>
      <c r="EB174" s="47">
        <f>RANK(DS174,$DS$9:$DS$350,0)</f>
        <v>199</v>
      </c>
      <c r="EC174" s="47">
        <f>RANK(DT174,$DT$9:$DT$350,0)</f>
        <v>187</v>
      </c>
      <c r="ED174" s="47">
        <f>RANK(DU174,$DU$9:$DU$350,0)</f>
        <v>181</v>
      </c>
      <c r="EE174" s="47">
        <f>RANK(DV174,$DV$9:$DV$350,0)</f>
        <v>175</v>
      </c>
      <c r="EF174" s="47">
        <f>RANK(DW174,$DW$9:$DW$350,0)</f>
        <v>153</v>
      </c>
      <c r="EG174" s="47">
        <f>RANK(DX174,$DX$9:$DX$350,0)</f>
        <v>118</v>
      </c>
      <c r="EH174" s="47">
        <f>RANK(DY174,$DY$9:$DY$350,0)</f>
        <v>165</v>
      </c>
      <c r="EI174" s="48">
        <f>RANK(DZ174,$DZ$9:$DZ$350,0)</f>
        <v>223</v>
      </c>
      <c r="EJ174" s="32">
        <f>COUNTIFS($DR$9:$DR$350,"&gt;"&amp;DR174,$DO$9:$DO$350,DO174)+1</f>
        <v>40</v>
      </c>
      <c r="EK174" s="47">
        <f>COUNTIFS($DS$9:$DS$350,"&gt;"&amp;DS174,$DO$9:$DO$350,DO174)+1</f>
        <v>45</v>
      </c>
      <c r="EL174" s="47">
        <f>COUNTIFS($DT$9:$DT$350,"&gt;"&amp;DT174,$DO$9:$DO$350,DO174)+1</f>
        <v>46</v>
      </c>
      <c r="EM174" s="47">
        <f>COUNTIFS($DU$9:$DU$350,"&gt;"&amp;DU174,$DO$9:$DO$350,DO174)+1</f>
        <v>39</v>
      </c>
      <c r="EN174" s="47">
        <f>COUNTIFS($DV$9:$DV$350,"&gt;"&amp;DV174,$DO$9:$DO$350,DO174)+1</f>
        <v>43</v>
      </c>
      <c r="EO174" s="47">
        <f>COUNTIFS($DW$9:$DW$350,"&gt;"&amp;DW174,$DO$9:$DO$350,DO174)+1</f>
        <v>42</v>
      </c>
      <c r="EP174" s="47">
        <f>COUNTIFS($DX$9:$DX$350,"&gt;"&amp;DX174,$DO$9:$DO$350,DO174)+1</f>
        <v>45</v>
      </c>
      <c r="EQ174" s="47">
        <f>COUNTIFS($DY$9:$DY$350,"&gt;"&amp;DY174,$DO$9:$DO$350,DO174)+1</f>
        <v>46</v>
      </c>
      <c r="ER174" s="48">
        <f>COUNTIFS($DZ$9:$DZ$350,"&gt;"&amp;DZ174,$DO$9:$DO$350,DO174)+1</f>
        <v>47</v>
      </c>
      <c r="ES174" s="164">
        <f t="shared" si="131"/>
        <v>0.91</v>
      </c>
      <c r="ET174" s="165">
        <f t="shared" si="132"/>
        <v>0.64</v>
      </c>
      <c r="EU174" s="165">
        <f t="shared" si="133"/>
        <v>0.52</v>
      </c>
      <c r="EV174" s="165">
        <f t="shared" si="134"/>
        <v>0.5</v>
      </c>
      <c r="EW174" s="165">
        <f t="shared" si="135"/>
        <v>0.3</v>
      </c>
      <c r="EX174" s="165">
        <f t="shared" si="136"/>
        <v>0.32</v>
      </c>
      <c r="EY174" s="165">
        <f t="shared" si="137"/>
        <v>0.93</v>
      </c>
      <c r="EZ174" s="165">
        <f t="shared" si="138"/>
        <v>0.7</v>
      </c>
      <c r="FA174" s="213">
        <f t="shared" si="139"/>
        <v>0.82</v>
      </c>
      <c r="FB174" s="164">
        <f>ROUND(((ES174-AVERAGE(ES$9:ES$350))/STDEVP(ES$9:ES$350)*10+50),2)</f>
        <v>47.36</v>
      </c>
      <c r="FC174" s="165">
        <f>ROUND(((ET174-AVERAGE(ET$9:ET$350))/STDEVP(ET$9:ET$350)*10+50),2)</f>
        <v>47.63</v>
      </c>
      <c r="FD174" s="165">
        <f>ROUND(((EU174-AVERAGE(EU$9:EU$350))/STDEVP(EU$9:EU$350)*10+50),2)</f>
        <v>47.66</v>
      </c>
      <c r="FE174" s="165">
        <f>ROUND(((EV174-AVERAGE(EV$9:EV$350))/STDEVP(EV$9:EV$350)*10+50),2)</f>
        <v>49.57</v>
      </c>
      <c r="FF174" s="165">
        <f>ROUND(((EW174-AVERAGE(EW$9:EW$350))/STDEVP(EW$9:EW$350)*10+50),2)</f>
        <v>46.76</v>
      </c>
      <c r="FG174" s="165">
        <f>ROUND(((EX174-AVERAGE(EX$9:EX$350))/STDEVP(EX$9:EX$350)*10+50),2)</f>
        <v>48.83</v>
      </c>
      <c r="FH174" s="165">
        <f>ROUND(((EY174-AVERAGE(EY$9:EY$350))/STDEVP(EY$9:EY$350)*10+50),2)</f>
        <v>58.7</v>
      </c>
      <c r="FI174" s="165">
        <f>ROUND(((EZ174-AVERAGE(EZ$9:EZ$350))/STDEVP(EZ$9:EZ$350)*10+50),2)</f>
        <v>51.98</v>
      </c>
      <c r="FJ174" s="166">
        <f>ROUND(((FA174-AVERAGE(FA$9:FA$350))/STDEVP(FA$9:FA$350)*10+50),2)</f>
        <v>44.49</v>
      </c>
      <c r="FK174" s="32">
        <f>RANK(FB174,$FB$9:$FB$350,0)</f>
        <v>190</v>
      </c>
      <c r="FL174" s="47">
        <f>RANK(FC174,$FC$9:$FC$350,0)</f>
        <v>161</v>
      </c>
      <c r="FM174" s="47">
        <f>RANK(FD174,$FD$9:$FD$350,0)</f>
        <v>171</v>
      </c>
      <c r="FN174" s="47">
        <f>RANK(FE174,$FE$9:$FE$350,0)</f>
        <v>140</v>
      </c>
      <c r="FO174" s="47">
        <f>RANK(FF174,$FF$9:$FF$350,0)</f>
        <v>144</v>
      </c>
      <c r="FP174" s="47">
        <f>RANK(FG174,$FG$9:$FG$350,0)</f>
        <v>120</v>
      </c>
      <c r="FQ174" s="47">
        <f>RANK(FH174,$FH$9:$FH$350,0)</f>
        <v>61</v>
      </c>
      <c r="FR174" s="47">
        <f>RANK(FI174,$FI$9:$FI$350,0)</f>
        <v>134</v>
      </c>
      <c r="FS174" s="48">
        <f>RANK(FJ174,$FJ$9:$FJ$350,0)</f>
        <v>202</v>
      </c>
      <c r="FT174" s="164">
        <f>ROUND(AVERAGEIF($DO$9:$DO$347,$DO174,$ES$9:$ES$347),2)</f>
        <v>0.95</v>
      </c>
      <c r="FU174" s="165">
        <f>ROUND(AVERAGEIF($DO$9:$DO$347,$DO174,$ET$9:$ET$347),2)</f>
        <v>0.69</v>
      </c>
      <c r="FV174" s="165">
        <f>ROUND(AVERAGEIF($DO$9:$DO$347,$DO174,$EU$9:$EU$347),2)</f>
        <v>0.66</v>
      </c>
      <c r="FW174" s="165">
        <f>ROUND(AVERAGEIF($DO$9:$DO$347,$DO174,$EV$9:$EV$347),2)</f>
        <v>0.52</v>
      </c>
      <c r="FX174" s="165">
        <f>ROUND(AVERAGEIF($DO$9:$DO$347,$DO174,$EW$9:$EW$347),2)</f>
        <v>0.32</v>
      </c>
      <c r="FY174" s="165">
        <f>ROUND(AVERAGEIF($DO$9:$DO$347,$DO174,$EX$9:$EX$347),2)</f>
        <v>0.34</v>
      </c>
      <c r="FZ174" s="165">
        <f>ROUND(AVERAGEIF($DO$9:$DO$347,$DO174,$EY$9:$EY$347),2)</f>
        <v>1.04</v>
      </c>
      <c r="GA174" s="165">
        <f>ROUND(AVERAGEIF($DO$9:$DO$347,$DO174,$EZ$9:$EZ$347),2)</f>
        <v>0.86</v>
      </c>
      <c r="GB174" s="166">
        <f>ROUND(AVERAGEIF($DO$9:$DO$347,$DO174,$FA$9:$FA$347),2)</f>
        <v>0.98</v>
      </c>
      <c r="GC174" s="239">
        <f t="shared" si="113"/>
        <v>-3.9999999999999925E-2</v>
      </c>
      <c r="GD174" s="243">
        <f t="shared" si="114"/>
        <v>-4.9999999999999933E-2</v>
      </c>
      <c r="GE174" s="243">
        <f t="shared" si="115"/>
        <v>-0.14000000000000001</v>
      </c>
      <c r="GF174" s="243">
        <f t="shared" si="116"/>
        <v>-2.0000000000000018E-2</v>
      </c>
      <c r="GG174" s="243">
        <f t="shared" si="117"/>
        <v>-2.0000000000000018E-2</v>
      </c>
      <c r="GH174" s="243">
        <f t="shared" si="118"/>
        <v>-2.0000000000000018E-2</v>
      </c>
      <c r="GI174" s="243">
        <f t="shared" si="119"/>
        <v>-0.10999999999999999</v>
      </c>
      <c r="GJ174" s="243">
        <f t="shared" si="120"/>
        <v>-0.16000000000000003</v>
      </c>
      <c r="GK174" s="244">
        <f t="shared" si="121"/>
        <v>-0.16000000000000003</v>
      </c>
      <c r="GL174" s="238">
        <f>COUNTIFS($ES$9:$ES$350,"&gt;"&amp;ES174,$DO$9:$DO$350,$DO174)+1</f>
        <v>38</v>
      </c>
      <c r="GM174" s="240">
        <f>COUNTIFS($ET$9:$ET$350,"&gt;"&amp;ET174,$DO$9:$DO$350,$DO174)+1</f>
        <v>36</v>
      </c>
      <c r="GN174" s="240">
        <f>COUNTIFS($EU$9:$EU$350,"&gt;"&amp;EU174,$DO$9:$DO$350,$DO174)+1</f>
        <v>46</v>
      </c>
      <c r="GO174" s="240">
        <f>COUNTIFS($EV$9:$EV$350,"&gt;"&amp;EV174,$DO$9:$DO$350,$DO174)+1</f>
        <v>33</v>
      </c>
      <c r="GP174" s="240">
        <f>COUNTIFS($EW$9:$EW$350,"&gt;"&amp;EW174,$DO$9:$DO$350,$DO174)+1</f>
        <v>31</v>
      </c>
      <c r="GQ174" s="240">
        <f>COUNTIFS($EX$9:$EX$350,"&gt;"&amp;EX174,$DO$9:$DO$350,$DO174)+1</f>
        <v>32</v>
      </c>
      <c r="GR174" s="240">
        <f>COUNTIFS($EY$9:$EY$350,"&gt;"&amp;EY174,$DO$9:$DO$350,$DO174)+1</f>
        <v>40</v>
      </c>
      <c r="GS174" s="240">
        <f>COUNTIFS($EZ$9:$EZ$350,"&gt;"&amp;EZ174,$DO$9:$DO$350,$DO174)+1</f>
        <v>50</v>
      </c>
      <c r="GT174" s="241">
        <f>COUNTIFS($FA$9:$FA$350,"&gt;"&amp;FA174,$DO$9:$DO$350,$DO174)+1</f>
        <v>39</v>
      </c>
      <c r="GU174" s="167"/>
      <c r="GV174" s="49"/>
      <c r="GW174" s="49"/>
      <c r="GX174" s="49"/>
      <c r="GY174" s="49"/>
      <c r="GZ174" s="50"/>
      <c r="HA174" s="51"/>
      <c r="HB174" s="52"/>
      <c r="HC174" s="53"/>
      <c r="HD174" s="49"/>
      <c r="HE174" s="49"/>
      <c r="HF174" s="49"/>
      <c r="HG174" s="49"/>
      <c r="HH174" s="49"/>
      <c r="HI174" s="49"/>
      <c r="HJ174" s="144"/>
      <c r="HK174" s="51"/>
      <c r="HL174" s="49"/>
      <c r="HM174" s="49"/>
      <c r="HN174" s="49"/>
      <c r="HO174" s="49"/>
      <c r="HP174" s="49"/>
      <c r="HQ174" s="49"/>
      <c r="HR174" s="150"/>
      <c r="HS174" s="53"/>
      <c r="HT174" s="49"/>
      <c r="HU174" s="49"/>
      <c r="HV174" s="49"/>
      <c r="HW174" s="49"/>
      <c r="HX174" s="49"/>
      <c r="HY174" s="49"/>
      <c r="HZ174" s="144"/>
      <c r="IA174" s="51"/>
      <c r="IB174" s="49"/>
      <c r="IC174" s="49"/>
      <c r="ID174" s="49"/>
      <c r="IE174" s="49"/>
      <c r="IF174" s="49"/>
      <c r="IG174" s="49"/>
      <c r="IH174" s="49"/>
      <c r="II174" s="49"/>
      <c r="IJ174" s="49"/>
      <c r="IK174" s="49"/>
      <c r="IL174" s="49"/>
      <c r="IM174" s="150"/>
      <c r="IN174" s="51"/>
      <c r="IO174" s="49"/>
      <c r="IP174" s="49"/>
      <c r="IQ174" s="49"/>
      <c r="IR174" s="150"/>
      <c r="IS174" s="53"/>
      <c r="IT174" s="49"/>
      <c r="IU174" s="49"/>
      <c r="IV174" s="49"/>
      <c r="IW174" s="49"/>
      <c r="IX174" s="156"/>
      <c r="IY174" s="49"/>
      <c r="IZ174" s="49"/>
      <c r="JA174" s="49"/>
      <c r="JB174" s="49"/>
      <c r="JC174" s="49"/>
      <c r="JD174" s="49"/>
      <c r="JE174" s="49"/>
      <c r="JF174" s="49"/>
      <c r="JG174" s="156"/>
      <c r="JH174" s="49"/>
      <c r="JI174" s="49"/>
      <c r="JJ174" s="49"/>
      <c r="JK174" s="49"/>
      <c r="JL174" s="49"/>
      <c r="JM174" s="49"/>
      <c r="JN174" s="144"/>
      <c r="JO174" s="54"/>
      <c r="JP174" s="55"/>
      <c r="JQ174" s="51"/>
      <c r="JR174" s="49"/>
      <c r="JS174" s="47"/>
      <c r="JT174" s="47"/>
      <c r="JU174" s="47"/>
      <c r="JV174" s="245"/>
      <c r="JW174" s="53"/>
      <c r="JX174" s="49"/>
      <c r="JY174" s="49"/>
      <c r="JZ174" s="49"/>
      <c r="KA174" s="144"/>
      <c r="KB174" s="51"/>
      <c r="KC174" s="49"/>
      <c r="KD174" s="49"/>
      <c r="KE174" s="49"/>
      <c r="KF174" s="49"/>
      <c r="KG174" s="49"/>
      <c r="KH174" s="49"/>
      <c r="KI174" s="49"/>
      <c r="KJ174" s="150"/>
      <c r="KK174" s="53"/>
      <c r="KL174" s="49"/>
      <c r="KM174" s="49"/>
      <c r="KN174" s="49"/>
      <c r="KO174" s="49"/>
      <c r="KP174" s="49"/>
      <c r="KQ174" s="49"/>
      <c r="KR174" s="49"/>
      <c r="KS174" s="49"/>
      <c r="KT174" s="49"/>
      <c r="KU174" s="49"/>
      <c r="KV174" s="49"/>
      <c r="KW174" s="156"/>
      <c r="KX174" s="156"/>
      <c r="KY174" s="156"/>
      <c r="KZ174" s="49"/>
      <c r="LA174" s="49"/>
      <c r="LB174" s="49"/>
      <c r="LC174" s="49"/>
      <c r="LD174" s="49"/>
      <c r="LE174" s="156"/>
      <c r="LF174" s="49"/>
      <c r="LG174" s="49"/>
      <c r="LH174" s="49"/>
      <c r="LI174" s="49"/>
      <c r="LJ174" s="49"/>
      <c r="LK174" s="49"/>
      <c r="LL174" s="49"/>
      <c r="LM174" s="49"/>
      <c r="LN174" s="156"/>
      <c r="LO174" s="49"/>
      <c r="LP174" s="49"/>
      <c r="LQ174" s="49"/>
      <c r="LR174" s="49"/>
      <c r="LS174" s="49"/>
      <c r="LT174" s="49"/>
      <c r="LU174" s="56"/>
      <c r="LV174" s="35" t="s">
        <v>629</v>
      </c>
      <c r="LW174" s="36" t="s">
        <v>631</v>
      </c>
      <c r="LX174" s="203" t="s">
        <v>1319</v>
      </c>
      <c r="LY174" s="204" t="s">
        <v>991</v>
      </c>
      <c r="LZ174" s="193"/>
      <c r="MA174" s="5" t="s">
        <v>1</v>
      </c>
    </row>
    <row r="175" spans="1:339" ht="17.25" customHeight="1" x14ac:dyDescent="0.15">
      <c r="A175" s="181">
        <v>167</v>
      </c>
      <c r="B175" s="242" t="s">
        <v>631</v>
      </c>
      <c r="C175" s="37"/>
      <c r="D175" s="37"/>
      <c r="E175" s="38" t="s">
        <v>345</v>
      </c>
      <c r="F175" s="36">
        <v>47</v>
      </c>
      <c r="G175" s="36" t="s">
        <v>346</v>
      </c>
      <c r="H175" s="36" t="s">
        <v>618</v>
      </c>
      <c r="I175" s="39" t="s">
        <v>348</v>
      </c>
      <c r="J175" s="40" t="s">
        <v>348</v>
      </c>
      <c r="K175" s="40" t="s">
        <v>348</v>
      </c>
      <c r="L175" s="40" t="s">
        <v>348</v>
      </c>
      <c r="M175" s="40" t="s">
        <v>348</v>
      </c>
      <c r="N175" s="40" t="s">
        <v>348</v>
      </c>
      <c r="O175" s="40" t="s">
        <v>348</v>
      </c>
      <c r="P175" s="40" t="s">
        <v>348</v>
      </c>
      <c r="Q175" s="40" t="s">
        <v>348</v>
      </c>
      <c r="R175" s="41" t="s">
        <v>348</v>
      </c>
      <c r="S175" s="42" t="s">
        <v>348</v>
      </c>
      <c r="T175" s="40" t="s">
        <v>348</v>
      </c>
      <c r="U175" s="40" t="s">
        <v>348</v>
      </c>
      <c r="V175" s="40" t="s">
        <v>348</v>
      </c>
      <c r="W175" s="40" t="s">
        <v>348</v>
      </c>
      <c r="X175" s="40" t="s">
        <v>348</v>
      </c>
      <c r="Y175" s="40" t="s">
        <v>348</v>
      </c>
      <c r="Z175" s="40" t="s">
        <v>348</v>
      </c>
      <c r="AA175" s="40" t="s">
        <v>348</v>
      </c>
      <c r="AB175" s="41" t="s">
        <v>348</v>
      </c>
      <c r="AC175" s="42" t="s">
        <v>348</v>
      </c>
      <c r="AD175" s="40" t="s">
        <v>348</v>
      </c>
      <c r="AE175" s="40" t="s">
        <v>348</v>
      </c>
      <c r="AF175" s="40" t="s">
        <v>348</v>
      </c>
      <c r="AG175" s="40" t="s">
        <v>348</v>
      </c>
      <c r="AH175" s="40" t="s">
        <v>348</v>
      </c>
      <c r="AI175" s="40" t="s">
        <v>348</v>
      </c>
      <c r="AJ175" s="40" t="s">
        <v>348</v>
      </c>
      <c r="AK175" s="40" t="s">
        <v>348</v>
      </c>
      <c r="AL175" s="41" t="s">
        <v>348</v>
      </c>
      <c r="AM175" s="42" t="s">
        <v>348</v>
      </c>
      <c r="AN175" s="40" t="s">
        <v>348</v>
      </c>
      <c r="AO175" s="40" t="s">
        <v>348</v>
      </c>
      <c r="AP175" s="40" t="s">
        <v>348</v>
      </c>
      <c r="AQ175" s="40" t="s">
        <v>348</v>
      </c>
      <c r="AR175" s="40" t="s">
        <v>348</v>
      </c>
      <c r="AS175" s="40" t="s">
        <v>348</v>
      </c>
      <c r="AT175" s="40" t="s">
        <v>348</v>
      </c>
      <c r="AU175" s="40" t="s">
        <v>348</v>
      </c>
      <c r="AV175" s="41" t="s">
        <v>348</v>
      </c>
      <c r="AW175" s="42" t="s">
        <v>348</v>
      </c>
      <c r="AX175" s="40" t="s">
        <v>348</v>
      </c>
      <c r="AY175" s="40" t="s">
        <v>348</v>
      </c>
      <c r="AZ175" s="40" t="s">
        <v>348</v>
      </c>
      <c r="BA175" s="40" t="s">
        <v>348</v>
      </c>
      <c r="BB175" s="40" t="s">
        <v>348</v>
      </c>
      <c r="BC175" s="40" t="s">
        <v>348</v>
      </c>
      <c r="BD175" s="40" t="s">
        <v>348</v>
      </c>
      <c r="BE175" s="40" t="s">
        <v>348</v>
      </c>
      <c r="BF175" s="41" t="s">
        <v>348</v>
      </c>
      <c r="BG175" s="42" t="s">
        <v>348</v>
      </c>
      <c r="BH175" s="40" t="s">
        <v>348</v>
      </c>
      <c r="BI175" s="40" t="s">
        <v>348</v>
      </c>
      <c r="BJ175" s="40" t="s">
        <v>348</v>
      </c>
      <c r="BK175" s="40" t="s">
        <v>348</v>
      </c>
      <c r="BL175" s="40" t="s">
        <v>348</v>
      </c>
      <c r="BM175" s="40" t="s">
        <v>348</v>
      </c>
      <c r="BN175" s="40" t="s">
        <v>348</v>
      </c>
      <c r="BO175" s="40" t="s">
        <v>348</v>
      </c>
      <c r="BP175" s="41" t="s">
        <v>348</v>
      </c>
      <c r="BQ175" s="43" t="s">
        <v>348</v>
      </c>
      <c r="BR175" s="40" t="s">
        <v>348</v>
      </c>
      <c r="BS175" s="40" t="s">
        <v>348</v>
      </c>
      <c r="BT175" s="40" t="s">
        <v>348</v>
      </c>
      <c r="BU175" s="40" t="s">
        <v>348</v>
      </c>
      <c r="BV175" s="40" t="s">
        <v>348</v>
      </c>
      <c r="BW175" s="40" t="s">
        <v>348</v>
      </c>
      <c r="BX175" s="40" t="s">
        <v>348</v>
      </c>
      <c r="BY175" s="40" t="s">
        <v>348</v>
      </c>
      <c r="BZ175" s="41" t="s">
        <v>348</v>
      </c>
      <c r="CA175" s="42" t="s">
        <v>348</v>
      </c>
      <c r="CB175" s="40" t="s">
        <v>348</v>
      </c>
      <c r="CC175" s="40" t="s">
        <v>348</v>
      </c>
      <c r="CD175" s="40" t="s">
        <v>348</v>
      </c>
      <c r="CE175" s="40" t="s">
        <v>348</v>
      </c>
      <c r="CF175" s="40" t="s">
        <v>348</v>
      </c>
      <c r="CG175" s="40" t="s">
        <v>348</v>
      </c>
      <c r="CH175" s="40" t="s">
        <v>348</v>
      </c>
      <c r="CI175" s="40" t="s">
        <v>348</v>
      </c>
      <c r="CJ175" s="41" t="s">
        <v>348</v>
      </c>
      <c r="CK175" s="42" t="s">
        <v>348</v>
      </c>
      <c r="CL175" s="40" t="s">
        <v>348</v>
      </c>
      <c r="CM175" s="40" t="s">
        <v>348</v>
      </c>
      <c r="CN175" s="40" t="s">
        <v>348</v>
      </c>
      <c r="CO175" s="40" t="s">
        <v>348</v>
      </c>
      <c r="CP175" s="40" t="s">
        <v>348</v>
      </c>
      <c r="CQ175" s="40" t="s">
        <v>348</v>
      </c>
      <c r="CR175" s="40" t="s">
        <v>348</v>
      </c>
      <c r="CS175" s="40" t="s">
        <v>348</v>
      </c>
      <c r="CT175" s="44" t="s">
        <v>348</v>
      </c>
      <c r="CU175" s="32" t="s">
        <v>354</v>
      </c>
      <c r="CV175" s="47">
        <v>2</v>
      </c>
      <c r="CW175" s="47">
        <v>3</v>
      </c>
      <c r="CX175" s="47">
        <v>3</v>
      </c>
      <c r="CY175" s="55">
        <v>4</v>
      </c>
      <c r="CZ175" s="34" t="s">
        <v>354</v>
      </c>
      <c r="DA175" s="47">
        <f t="shared" si="122"/>
        <v>2</v>
      </c>
      <c r="DB175" s="47">
        <f t="shared" si="123"/>
        <v>6</v>
      </c>
      <c r="DC175" s="47">
        <f t="shared" si="124"/>
        <v>18</v>
      </c>
      <c r="DD175" s="179">
        <f t="shared" si="125"/>
        <v>72</v>
      </c>
      <c r="DE175" s="32">
        <v>30</v>
      </c>
      <c r="DF175" s="47">
        <v>50</v>
      </c>
      <c r="DG175" s="47">
        <v>90</v>
      </c>
      <c r="DH175" s="47">
        <v>150</v>
      </c>
      <c r="DI175" s="55">
        <v>450</v>
      </c>
      <c r="DJ175" s="174">
        <v>1</v>
      </c>
      <c r="DK175" s="49">
        <f t="shared" si="126"/>
        <v>0.83333333333333337</v>
      </c>
      <c r="DL175" s="49">
        <f t="shared" si="127"/>
        <v>0.5</v>
      </c>
      <c r="DM175" s="49">
        <f t="shared" si="128"/>
        <v>0.27777777777777779</v>
      </c>
      <c r="DN175" s="56">
        <f t="shared" si="129"/>
        <v>0.20833333333333334</v>
      </c>
      <c r="DO175" s="45" t="s">
        <v>355</v>
      </c>
      <c r="DP175" s="31" t="s">
        <v>484</v>
      </c>
      <c r="DQ175" s="46">
        <v>4</v>
      </c>
      <c r="DR175" s="32">
        <v>42</v>
      </c>
      <c r="DS175" s="47">
        <v>42</v>
      </c>
      <c r="DT175" s="47">
        <v>19</v>
      </c>
      <c r="DU175" s="47">
        <v>21</v>
      </c>
      <c r="DV175" s="47">
        <v>13</v>
      </c>
      <c r="DW175" s="47">
        <v>31</v>
      </c>
      <c r="DX175" s="47">
        <v>21</v>
      </c>
      <c r="DY175" s="47">
        <v>18</v>
      </c>
      <c r="DZ175" s="48">
        <f t="shared" si="130"/>
        <v>32</v>
      </c>
      <c r="EA175" s="32">
        <f>RANK(DR175,$DR$9:$DR$350,0)</f>
        <v>198</v>
      </c>
      <c r="EB175" s="47">
        <f>RANK(DS175,$DS$9:$DS$350,0)</f>
        <v>131</v>
      </c>
      <c r="EC175" s="47">
        <f>RANK(DT175,$DT$9:$DT$350,0)</f>
        <v>214</v>
      </c>
      <c r="ED175" s="47">
        <f>RANK(DU175,$DU$9:$DU$350,0)</f>
        <v>187</v>
      </c>
      <c r="EE175" s="47">
        <f>RANK(DV175,$DV$9:$DV$350,0)</f>
        <v>175</v>
      </c>
      <c r="EF175" s="47">
        <f>RANK(DW175,$DW$9:$DW$350,0)</f>
        <v>57</v>
      </c>
      <c r="EG175" s="47">
        <f>RANK(DX175,$DX$9:$DX$350,0)</f>
        <v>211</v>
      </c>
      <c r="EH175" s="47">
        <f>RANK(DY175,$DY$9:$DY$350,0)</f>
        <v>231</v>
      </c>
      <c r="EI175" s="48">
        <f>RANK(DZ175,$DZ$9:$DZ$350,0)</f>
        <v>236</v>
      </c>
      <c r="EJ175" s="32">
        <f>COUNTIFS($DR$9:$DR$350,"&gt;"&amp;DR175,$DO$9:$DO$350,DO175)+1</f>
        <v>34</v>
      </c>
      <c r="EK175" s="47">
        <f>COUNTIFS($DS$9:$DS$350,"&gt;"&amp;DS175,$DO$9:$DO$350,DO175)+1</f>
        <v>39</v>
      </c>
      <c r="EL175" s="47">
        <f>COUNTIFS($DT$9:$DT$350,"&gt;"&amp;DT175,$DO$9:$DO$350,DO175)+1</f>
        <v>35</v>
      </c>
      <c r="EM175" s="47">
        <f>COUNTIFS($DU$9:$DU$350,"&gt;"&amp;DU175,$DO$9:$DO$350,DO175)+1</f>
        <v>30</v>
      </c>
      <c r="EN175" s="47">
        <f>COUNTIFS($DV$9:$DV$350,"&gt;"&amp;DV175,$DO$9:$DO$350,DO175)+1</f>
        <v>33</v>
      </c>
      <c r="EO175" s="47">
        <f>COUNTIFS($DW$9:$DW$350,"&gt;"&amp;DW175,$DO$9:$DO$350,DO175)+1</f>
        <v>41</v>
      </c>
      <c r="EP175" s="47">
        <f>COUNTIFS($DX$9:$DX$350,"&gt;"&amp;DX175,$DO$9:$DO$350,DO175)+1</f>
        <v>30</v>
      </c>
      <c r="EQ175" s="47">
        <f>COUNTIFS($DY$9:$DY$350,"&gt;"&amp;DY175,$DO$9:$DO$350,DO175)+1</f>
        <v>39</v>
      </c>
      <c r="ER175" s="48">
        <f>COUNTIFS($DZ$9:$DZ$350,"&gt;"&amp;DZ175,$DO$9:$DO$350,DO175)+1</f>
        <v>37</v>
      </c>
      <c r="ES175" s="164">
        <f t="shared" si="131"/>
        <v>0.89</v>
      </c>
      <c r="ET175" s="165">
        <f t="shared" si="132"/>
        <v>0.89</v>
      </c>
      <c r="EU175" s="165">
        <f t="shared" si="133"/>
        <v>0.4</v>
      </c>
      <c r="EV175" s="165">
        <f t="shared" si="134"/>
        <v>0.45</v>
      </c>
      <c r="EW175" s="165">
        <f t="shared" si="135"/>
        <v>0.28000000000000003</v>
      </c>
      <c r="EX175" s="165">
        <f t="shared" si="136"/>
        <v>0.66</v>
      </c>
      <c r="EY175" s="165">
        <f t="shared" si="137"/>
        <v>0.45</v>
      </c>
      <c r="EZ175" s="165">
        <f t="shared" si="138"/>
        <v>0.38</v>
      </c>
      <c r="FA175" s="213">
        <f t="shared" si="139"/>
        <v>0.68</v>
      </c>
      <c r="FB175" s="164">
        <f>ROUND(((ES175-AVERAGE(ES$9:ES$350))/STDEVP(ES$9:ES$350)*10+50),2)</f>
        <v>46.63</v>
      </c>
      <c r="FC175" s="165">
        <f>ROUND(((ET175-AVERAGE(ET$9:ET$350))/STDEVP(ET$9:ET$350)*10+50),2)</f>
        <v>54.61</v>
      </c>
      <c r="FD175" s="165">
        <f>ROUND(((EU175-AVERAGE(EU$9:EU$350))/STDEVP(EU$9:EU$350)*10+50),2)</f>
        <v>42.98</v>
      </c>
      <c r="FE175" s="165">
        <f>ROUND(((EV175-AVERAGE(EV$9:EV$350))/STDEVP(EV$9:EV$350)*10+50),2)</f>
        <v>47.02</v>
      </c>
      <c r="FF175" s="165">
        <f>ROUND(((EW175-AVERAGE(EW$9:EW$350))/STDEVP(EW$9:EW$350)*10+50),2)</f>
        <v>46.08</v>
      </c>
      <c r="FG175" s="165">
        <f>ROUND(((EX175-AVERAGE(EX$9:EX$350))/STDEVP(EX$9:EX$350)*10+50),2)</f>
        <v>60.88</v>
      </c>
      <c r="FH175" s="165">
        <f>ROUND(((EY175-AVERAGE(EY$9:EY$350))/STDEVP(EY$9:EY$350)*10+50),2)</f>
        <v>44.27</v>
      </c>
      <c r="FI175" s="165">
        <f>ROUND(((EZ175-AVERAGE(EZ$9:EZ$350))/STDEVP(EZ$9:EZ$350)*10+50),2)</f>
        <v>42.39</v>
      </c>
      <c r="FJ175" s="166">
        <f>ROUND(((FA175-AVERAGE(FA$9:FA$350))/STDEVP(FA$9:FA$350)*10+50),2)</f>
        <v>39.51</v>
      </c>
      <c r="FK175" s="32">
        <f>RANK(FB175,$FB$9:$FB$350,0)</f>
        <v>208</v>
      </c>
      <c r="FL175" s="47">
        <f>RANK(FC175,$FC$9:$FC$350,0)</f>
        <v>102</v>
      </c>
      <c r="FM175" s="47">
        <f>RANK(FD175,$FD$9:$FD$350,0)</f>
        <v>240</v>
      </c>
      <c r="FN175" s="47">
        <f>RANK(FE175,$FE$9:$FE$350,0)</f>
        <v>188</v>
      </c>
      <c r="FO175" s="47">
        <f>RANK(FF175,$FF$9:$FF$350,0)</f>
        <v>171</v>
      </c>
      <c r="FP175" s="47">
        <f>RANK(FG175,$FG$9:$FG$350,0)</f>
        <v>49</v>
      </c>
      <c r="FQ175" s="47">
        <f>RANK(FH175,$FH$9:$FH$350,0)</f>
        <v>211</v>
      </c>
      <c r="FR175" s="47">
        <f>RANK(FI175,$FI$9:$FI$350,0)</f>
        <v>247</v>
      </c>
      <c r="FS175" s="48">
        <f>RANK(FJ175,$FJ$9:$FJ$350,0)</f>
        <v>298</v>
      </c>
      <c r="FT175" s="164">
        <f>ROUND(AVERAGEIF($DO$9:$DO$347,$DO175,$ES$9:$ES$347),2)</f>
        <v>0.95</v>
      </c>
      <c r="FU175" s="165">
        <f>ROUND(AVERAGEIF($DO$9:$DO$347,$DO175,$ET$9:$ET$347),2)</f>
        <v>0.99</v>
      </c>
      <c r="FV175" s="165">
        <f>ROUND(AVERAGEIF($DO$9:$DO$347,$DO175,$EU$9:$EU$347),2)</f>
        <v>0.44</v>
      </c>
      <c r="FW175" s="165">
        <f>ROUND(AVERAGEIF($DO$9:$DO$347,$DO175,$EV$9:$EV$347),2)</f>
        <v>0.45</v>
      </c>
      <c r="FX175" s="165">
        <f>ROUND(AVERAGEIF($DO$9:$DO$347,$DO175,$EW$9:$EW$347),2)</f>
        <v>0.36</v>
      </c>
      <c r="FY175" s="165">
        <f>ROUND(AVERAGEIF($DO$9:$DO$347,$DO175,$EX$9:$EX$347),2)</f>
        <v>0.84</v>
      </c>
      <c r="FZ175" s="165">
        <f>ROUND(AVERAGEIF($DO$9:$DO$347,$DO175,$EY$9:$EY$347),2)</f>
        <v>0.46</v>
      </c>
      <c r="GA175" s="165">
        <f>ROUND(AVERAGEIF($DO$9:$DO$347,$DO175,$EZ$9:$EZ$347),2)</f>
        <v>0.44</v>
      </c>
      <c r="GB175" s="166">
        <f>ROUND(AVERAGEIF($DO$9:$DO$347,$DO175,$FA$9:$FA$347),2)</f>
        <v>0.8</v>
      </c>
      <c r="GC175" s="239">
        <f t="shared" si="113"/>
        <v>-5.9999999999999942E-2</v>
      </c>
      <c r="GD175" s="243">
        <f t="shared" si="114"/>
        <v>-9.9999999999999978E-2</v>
      </c>
      <c r="GE175" s="243">
        <f t="shared" si="115"/>
        <v>-3.999999999999998E-2</v>
      </c>
      <c r="GF175" s="243">
        <f t="shared" si="116"/>
        <v>0</v>
      </c>
      <c r="GG175" s="243">
        <f t="shared" si="117"/>
        <v>-7.999999999999996E-2</v>
      </c>
      <c r="GH175" s="243">
        <f t="shared" si="118"/>
        <v>-0.17999999999999994</v>
      </c>
      <c r="GI175" s="243">
        <f t="shared" si="119"/>
        <v>-1.0000000000000009E-2</v>
      </c>
      <c r="GJ175" s="243">
        <f t="shared" si="120"/>
        <v>-0.06</v>
      </c>
      <c r="GK175" s="244">
        <f t="shared" si="121"/>
        <v>-0.12</v>
      </c>
      <c r="GL175" s="238">
        <f>COUNTIFS($ES$9:$ES$350,"&gt;"&amp;ES175,$DO$9:$DO$350,$DO175)+1</f>
        <v>34</v>
      </c>
      <c r="GM175" s="240">
        <f>COUNTIFS($ET$9:$ET$350,"&gt;"&amp;ET175,$DO$9:$DO$350,$DO175)+1</f>
        <v>39</v>
      </c>
      <c r="GN175" s="240">
        <f>COUNTIFS($EU$9:$EU$350,"&gt;"&amp;EU175,$DO$9:$DO$350,$DO175)+1</f>
        <v>34</v>
      </c>
      <c r="GO175" s="240">
        <f>COUNTIFS($EV$9:$EV$350,"&gt;"&amp;EV175,$DO$9:$DO$350,$DO175)+1</f>
        <v>27</v>
      </c>
      <c r="GP175" s="240">
        <f>COUNTIFS($EW$9:$EW$350,"&gt;"&amp;EW175,$DO$9:$DO$350,$DO175)+1</f>
        <v>44</v>
      </c>
      <c r="GQ175" s="240">
        <f>COUNTIFS($EX$9:$EX$350,"&gt;"&amp;EX175,$DO$9:$DO$350,$DO175)+1</f>
        <v>45</v>
      </c>
      <c r="GR175" s="240">
        <f>COUNTIFS($EY$9:$EY$350,"&gt;"&amp;EY175,$DO$9:$DO$350,$DO175)+1</f>
        <v>22</v>
      </c>
      <c r="GS175" s="240">
        <f>COUNTIFS($EZ$9:$EZ$350,"&gt;"&amp;EZ175,$DO$9:$DO$350,$DO175)+1</f>
        <v>41</v>
      </c>
      <c r="GT175" s="241">
        <f>COUNTIFS($FA$9:$FA$350,"&gt;"&amp;FA175,$DO$9:$DO$350,$DO175)+1</f>
        <v>45</v>
      </c>
      <c r="GU175" s="167"/>
      <c r="GV175" s="49"/>
      <c r="GW175" s="49"/>
      <c r="GX175" s="49"/>
      <c r="GY175" s="49"/>
      <c r="GZ175" s="50"/>
      <c r="HA175" s="51"/>
      <c r="HB175" s="52"/>
      <c r="HC175" s="53"/>
      <c r="HD175" s="49"/>
      <c r="HE175" s="49"/>
      <c r="HF175" s="49"/>
      <c r="HG175" s="49"/>
      <c r="HH175" s="49"/>
      <c r="HI175" s="49"/>
      <c r="HJ175" s="144"/>
      <c r="HK175" s="51"/>
      <c r="HL175" s="49"/>
      <c r="HM175" s="49"/>
      <c r="HN175" s="49"/>
      <c r="HO175" s="49"/>
      <c r="HP175" s="49"/>
      <c r="HQ175" s="49"/>
      <c r="HR175" s="150"/>
      <c r="HS175" s="53"/>
      <c r="HT175" s="49"/>
      <c r="HU175" s="49"/>
      <c r="HV175" s="49"/>
      <c r="HW175" s="49"/>
      <c r="HX175" s="49"/>
      <c r="HY175" s="49"/>
      <c r="HZ175" s="144"/>
      <c r="IA175" s="51"/>
      <c r="IB175" s="49"/>
      <c r="IC175" s="49"/>
      <c r="ID175" s="49"/>
      <c r="IE175" s="49"/>
      <c r="IF175" s="49"/>
      <c r="IG175" s="49"/>
      <c r="IH175" s="49"/>
      <c r="II175" s="49"/>
      <c r="IJ175" s="49"/>
      <c r="IK175" s="49"/>
      <c r="IL175" s="49"/>
      <c r="IM175" s="150"/>
      <c r="IN175" s="51"/>
      <c r="IO175" s="49"/>
      <c r="IP175" s="49"/>
      <c r="IQ175" s="49"/>
      <c r="IR175" s="150"/>
      <c r="IS175" s="53"/>
      <c r="IT175" s="49"/>
      <c r="IU175" s="49"/>
      <c r="IV175" s="49"/>
      <c r="IW175" s="49"/>
      <c r="IX175" s="156"/>
      <c r="IY175" s="49"/>
      <c r="IZ175" s="49"/>
      <c r="JA175" s="49"/>
      <c r="JB175" s="49"/>
      <c r="JC175" s="49"/>
      <c r="JD175" s="49"/>
      <c r="JE175" s="49"/>
      <c r="JF175" s="49"/>
      <c r="JG175" s="156"/>
      <c r="JH175" s="49"/>
      <c r="JI175" s="49"/>
      <c r="JJ175" s="49"/>
      <c r="JK175" s="49"/>
      <c r="JL175" s="49"/>
      <c r="JM175" s="49"/>
      <c r="JN175" s="144"/>
      <c r="JO175" s="54"/>
      <c r="JP175" s="55"/>
      <c r="JQ175" s="51"/>
      <c r="JR175" s="49"/>
      <c r="JS175" s="47"/>
      <c r="JT175" s="47"/>
      <c r="JU175" s="47"/>
      <c r="JV175" s="245"/>
      <c r="JW175" s="53"/>
      <c r="JX175" s="49"/>
      <c r="JY175" s="49"/>
      <c r="JZ175" s="49"/>
      <c r="KA175" s="144"/>
      <c r="KB175" s="51"/>
      <c r="KC175" s="49"/>
      <c r="KD175" s="49"/>
      <c r="KE175" s="49"/>
      <c r="KF175" s="49"/>
      <c r="KG175" s="49"/>
      <c r="KH175" s="49"/>
      <c r="KI175" s="49"/>
      <c r="KJ175" s="150"/>
      <c r="KK175" s="53"/>
      <c r="KL175" s="49"/>
      <c r="KM175" s="49"/>
      <c r="KN175" s="49"/>
      <c r="KO175" s="49"/>
      <c r="KP175" s="49"/>
      <c r="KQ175" s="49"/>
      <c r="KR175" s="49"/>
      <c r="KS175" s="49"/>
      <c r="KT175" s="49"/>
      <c r="KU175" s="49"/>
      <c r="KV175" s="49"/>
      <c r="KW175" s="156"/>
      <c r="KX175" s="156"/>
      <c r="KY175" s="156"/>
      <c r="KZ175" s="49"/>
      <c r="LA175" s="49"/>
      <c r="LB175" s="49"/>
      <c r="LC175" s="49"/>
      <c r="LD175" s="49"/>
      <c r="LE175" s="156"/>
      <c r="LF175" s="49"/>
      <c r="LG175" s="49"/>
      <c r="LH175" s="49"/>
      <c r="LI175" s="49"/>
      <c r="LJ175" s="49"/>
      <c r="LK175" s="49"/>
      <c r="LL175" s="49"/>
      <c r="LM175" s="49"/>
      <c r="LN175" s="156"/>
      <c r="LO175" s="49"/>
      <c r="LP175" s="49"/>
      <c r="LQ175" s="49"/>
      <c r="LR175" s="49"/>
      <c r="LS175" s="49"/>
      <c r="LT175" s="49"/>
      <c r="LU175" s="56"/>
      <c r="LV175" s="35" t="s">
        <v>630</v>
      </c>
      <c r="LW175" s="36" t="s">
        <v>632</v>
      </c>
      <c r="LX175" s="203" t="s">
        <v>1319</v>
      </c>
      <c r="LY175" s="204" t="s">
        <v>991</v>
      </c>
      <c r="LZ175" s="193"/>
      <c r="MA175" s="5" t="s">
        <v>1</v>
      </c>
    </row>
    <row r="176" spans="1:339" ht="17.25" customHeight="1" x14ac:dyDescent="0.15">
      <c r="A176" s="181">
        <v>168</v>
      </c>
      <c r="B176" s="242" t="s">
        <v>632</v>
      </c>
      <c r="C176" s="37"/>
      <c r="D176" s="37"/>
      <c r="E176" s="38" t="s">
        <v>345</v>
      </c>
      <c r="F176" s="36">
        <v>50</v>
      </c>
      <c r="G176" s="36" t="s">
        <v>365</v>
      </c>
      <c r="H176" s="36" t="s">
        <v>1318</v>
      </c>
      <c r="I176" s="39" t="s">
        <v>348</v>
      </c>
      <c r="J176" s="40" t="s">
        <v>348</v>
      </c>
      <c r="K176" s="40" t="s">
        <v>348</v>
      </c>
      <c r="L176" s="40" t="s">
        <v>348</v>
      </c>
      <c r="M176" s="40" t="s">
        <v>348</v>
      </c>
      <c r="N176" s="40" t="s">
        <v>348</v>
      </c>
      <c r="O176" s="40" t="s">
        <v>348</v>
      </c>
      <c r="P176" s="40" t="s">
        <v>348</v>
      </c>
      <c r="Q176" s="40" t="s">
        <v>348</v>
      </c>
      <c r="R176" s="41" t="s">
        <v>348</v>
      </c>
      <c r="S176" s="42" t="s">
        <v>348</v>
      </c>
      <c r="T176" s="40" t="s">
        <v>348</v>
      </c>
      <c r="U176" s="40" t="s">
        <v>348</v>
      </c>
      <c r="V176" s="40" t="s">
        <v>348</v>
      </c>
      <c r="W176" s="40" t="s">
        <v>348</v>
      </c>
      <c r="X176" s="40" t="s">
        <v>348</v>
      </c>
      <c r="Y176" s="40" t="s">
        <v>348</v>
      </c>
      <c r="Z176" s="40" t="s">
        <v>348</v>
      </c>
      <c r="AA176" s="40" t="s">
        <v>348</v>
      </c>
      <c r="AB176" s="41" t="s">
        <v>348</v>
      </c>
      <c r="AC176" s="42" t="s">
        <v>348</v>
      </c>
      <c r="AD176" s="40" t="s">
        <v>348</v>
      </c>
      <c r="AE176" s="40" t="s">
        <v>348</v>
      </c>
      <c r="AF176" s="40" t="s">
        <v>348</v>
      </c>
      <c r="AG176" s="40" t="s">
        <v>348</v>
      </c>
      <c r="AH176" s="40" t="s">
        <v>348</v>
      </c>
      <c r="AI176" s="40" t="s">
        <v>348</v>
      </c>
      <c r="AJ176" s="40" t="s">
        <v>348</v>
      </c>
      <c r="AK176" s="40" t="s">
        <v>348</v>
      </c>
      <c r="AL176" s="41" t="s">
        <v>348</v>
      </c>
      <c r="AM176" s="42" t="s">
        <v>348</v>
      </c>
      <c r="AN176" s="40" t="s">
        <v>348</v>
      </c>
      <c r="AO176" s="40" t="s">
        <v>348</v>
      </c>
      <c r="AP176" s="40" t="s">
        <v>348</v>
      </c>
      <c r="AQ176" s="40" t="s">
        <v>348</v>
      </c>
      <c r="AR176" s="40" t="s">
        <v>348</v>
      </c>
      <c r="AS176" s="40" t="s">
        <v>348</v>
      </c>
      <c r="AT176" s="40" t="s">
        <v>348</v>
      </c>
      <c r="AU176" s="40" t="s">
        <v>348</v>
      </c>
      <c r="AV176" s="41" t="s">
        <v>348</v>
      </c>
      <c r="AW176" s="42" t="s">
        <v>348</v>
      </c>
      <c r="AX176" s="40" t="s">
        <v>348</v>
      </c>
      <c r="AY176" s="40" t="s">
        <v>348</v>
      </c>
      <c r="AZ176" s="40" t="s">
        <v>348</v>
      </c>
      <c r="BA176" s="40" t="s">
        <v>348</v>
      </c>
      <c r="BB176" s="40" t="s">
        <v>348</v>
      </c>
      <c r="BC176" s="40" t="s">
        <v>348</v>
      </c>
      <c r="BD176" s="40" t="s">
        <v>348</v>
      </c>
      <c r="BE176" s="40" t="s">
        <v>348</v>
      </c>
      <c r="BF176" s="41" t="s">
        <v>348</v>
      </c>
      <c r="BG176" s="42" t="s">
        <v>348</v>
      </c>
      <c r="BH176" s="40" t="s">
        <v>348</v>
      </c>
      <c r="BI176" s="40" t="s">
        <v>348</v>
      </c>
      <c r="BJ176" s="40" t="s">
        <v>348</v>
      </c>
      <c r="BK176" s="40" t="s">
        <v>348</v>
      </c>
      <c r="BL176" s="40" t="s">
        <v>348</v>
      </c>
      <c r="BM176" s="40" t="s">
        <v>348</v>
      </c>
      <c r="BN176" s="40" t="s">
        <v>348</v>
      </c>
      <c r="BO176" s="40" t="s">
        <v>348</v>
      </c>
      <c r="BP176" s="41" t="s">
        <v>348</v>
      </c>
      <c r="BQ176" s="43" t="s">
        <v>348</v>
      </c>
      <c r="BR176" s="40" t="s">
        <v>348</v>
      </c>
      <c r="BS176" s="40" t="s">
        <v>348</v>
      </c>
      <c r="BT176" s="40" t="s">
        <v>348</v>
      </c>
      <c r="BU176" s="40" t="s">
        <v>348</v>
      </c>
      <c r="BV176" s="40" t="s">
        <v>348</v>
      </c>
      <c r="BW176" s="40" t="s">
        <v>348</v>
      </c>
      <c r="BX176" s="40" t="s">
        <v>348</v>
      </c>
      <c r="BY176" s="40" t="s">
        <v>348</v>
      </c>
      <c r="BZ176" s="41" t="s">
        <v>348</v>
      </c>
      <c r="CA176" s="42" t="s">
        <v>348</v>
      </c>
      <c r="CB176" s="40" t="s">
        <v>348</v>
      </c>
      <c r="CC176" s="40" t="s">
        <v>348</v>
      </c>
      <c r="CD176" s="40" t="s">
        <v>348</v>
      </c>
      <c r="CE176" s="40" t="s">
        <v>348</v>
      </c>
      <c r="CF176" s="40" t="s">
        <v>348</v>
      </c>
      <c r="CG176" s="40" t="s">
        <v>348</v>
      </c>
      <c r="CH176" s="40" t="s">
        <v>348</v>
      </c>
      <c r="CI176" s="40" t="s">
        <v>348</v>
      </c>
      <c r="CJ176" s="41" t="s">
        <v>348</v>
      </c>
      <c r="CK176" s="42" t="s">
        <v>348</v>
      </c>
      <c r="CL176" s="40" t="s">
        <v>348</v>
      </c>
      <c r="CM176" s="40" t="s">
        <v>348</v>
      </c>
      <c r="CN176" s="40" t="s">
        <v>348</v>
      </c>
      <c r="CO176" s="40" t="s">
        <v>348</v>
      </c>
      <c r="CP176" s="40" t="s">
        <v>348</v>
      </c>
      <c r="CQ176" s="40" t="s">
        <v>348</v>
      </c>
      <c r="CR176" s="40" t="s">
        <v>348</v>
      </c>
      <c r="CS176" s="40" t="s">
        <v>348</v>
      </c>
      <c r="CT176" s="44" t="s">
        <v>348</v>
      </c>
      <c r="CU176" s="32" t="s">
        <v>354</v>
      </c>
      <c r="CV176" s="47">
        <v>2</v>
      </c>
      <c r="CW176" s="47">
        <v>3</v>
      </c>
      <c r="CX176" s="47">
        <v>3</v>
      </c>
      <c r="CY176" s="55">
        <v>4</v>
      </c>
      <c r="CZ176" s="34" t="s">
        <v>354</v>
      </c>
      <c r="DA176" s="47">
        <f t="shared" si="122"/>
        <v>2</v>
      </c>
      <c r="DB176" s="47">
        <f t="shared" si="123"/>
        <v>6</v>
      </c>
      <c r="DC176" s="47">
        <f t="shared" si="124"/>
        <v>18</v>
      </c>
      <c r="DD176" s="179">
        <f t="shared" si="125"/>
        <v>72</v>
      </c>
      <c r="DE176" s="32">
        <v>100</v>
      </c>
      <c r="DF176" s="47">
        <v>150</v>
      </c>
      <c r="DG176" s="47">
        <v>300</v>
      </c>
      <c r="DH176" s="47">
        <v>500</v>
      </c>
      <c r="DI176" s="55">
        <v>1500</v>
      </c>
      <c r="DJ176" s="174">
        <v>1</v>
      </c>
      <c r="DK176" s="49">
        <f t="shared" si="126"/>
        <v>0.75</v>
      </c>
      <c r="DL176" s="49">
        <f t="shared" si="127"/>
        <v>0.5</v>
      </c>
      <c r="DM176" s="49">
        <f t="shared" si="128"/>
        <v>0.27777777777777779</v>
      </c>
      <c r="DN176" s="56">
        <f t="shared" si="129"/>
        <v>0.20833333333333331</v>
      </c>
      <c r="DO176" s="45" t="s">
        <v>350</v>
      </c>
      <c r="DP176" s="31"/>
      <c r="DQ176" s="46">
        <v>4</v>
      </c>
      <c r="DR176" s="32">
        <v>62</v>
      </c>
      <c r="DS176" s="47">
        <v>19</v>
      </c>
      <c r="DT176" s="47">
        <v>23</v>
      </c>
      <c r="DU176" s="47">
        <v>54</v>
      </c>
      <c r="DV176" s="47">
        <v>12</v>
      </c>
      <c r="DW176" s="47">
        <v>8</v>
      </c>
      <c r="DX176" s="47">
        <v>6</v>
      </c>
      <c r="DY176" s="47">
        <v>7</v>
      </c>
      <c r="DZ176" s="48">
        <f t="shared" si="130"/>
        <v>35</v>
      </c>
      <c r="EA176" s="32">
        <f>RANK(DR176,$DR$9:$DR$350,0)</f>
        <v>124</v>
      </c>
      <c r="EB176" s="47">
        <f>RANK(DS176,$DS$9:$DS$350,0)</f>
        <v>240</v>
      </c>
      <c r="EC176" s="47">
        <f>RANK(DT176,$DT$9:$DT$350,0)</f>
        <v>187</v>
      </c>
      <c r="ED176" s="47">
        <f>RANK(DU176,$DU$9:$DU$350,0)</f>
        <v>35</v>
      </c>
      <c r="EE176" s="47">
        <f>RANK(DV176,$DV$9:$DV$350,0)</f>
        <v>190</v>
      </c>
      <c r="EF176" s="47">
        <f>RANK(DW176,$DW$9:$DW$350,0)</f>
        <v>228</v>
      </c>
      <c r="EG176" s="47">
        <f>RANK(DX176,$DX$9:$DX$350,0)</f>
        <v>295</v>
      </c>
      <c r="EH176" s="47">
        <f>RANK(DY176,$DY$9:$DY$350,0)</f>
        <v>276</v>
      </c>
      <c r="EI176" s="48">
        <f>RANK(DZ176,$DZ$9:$DZ$350,0)</f>
        <v>229</v>
      </c>
      <c r="EJ176" s="32">
        <f>COUNTIFS($DR$9:$DR$350,"&gt;"&amp;DR176,$DO$9:$DO$350,DO176)+1</f>
        <v>33</v>
      </c>
      <c r="EK176" s="47">
        <f>COUNTIFS($DS$9:$DS$350,"&gt;"&amp;DS176,$DO$9:$DO$350,DO176)+1</f>
        <v>39</v>
      </c>
      <c r="EL176" s="47">
        <f>COUNTIFS($DT$9:$DT$350,"&gt;"&amp;DT176,$DO$9:$DO$350,DO176)+1</f>
        <v>48</v>
      </c>
      <c r="EM176" s="47">
        <f>COUNTIFS($DU$9:$DU$350,"&gt;"&amp;DU176,$DO$9:$DO$350,DO176)+1</f>
        <v>22</v>
      </c>
      <c r="EN176" s="47">
        <f>COUNTIFS($DV$9:$DV$350,"&gt;"&amp;DV176,$DO$9:$DO$350,DO176)+1</f>
        <v>37</v>
      </c>
      <c r="EO176" s="47">
        <f>COUNTIFS($DW$9:$DW$350,"&gt;"&amp;DW176,$DO$9:$DO$350,DO176)+1</f>
        <v>39</v>
      </c>
      <c r="EP176" s="47">
        <f>COUNTIFS($DX$9:$DX$350,"&gt;"&amp;DX176,$DO$9:$DO$350,DO176)+1</f>
        <v>52</v>
      </c>
      <c r="EQ176" s="47">
        <f>COUNTIFS($DY$9:$DY$350,"&gt;"&amp;DY176,$DO$9:$DO$350,DO176)+1</f>
        <v>35</v>
      </c>
      <c r="ER176" s="48">
        <f>COUNTIFS($DZ$9:$DZ$350,"&gt;"&amp;DZ176,$DO$9:$DO$350,DO176)+1</f>
        <v>48</v>
      </c>
      <c r="ES176" s="164">
        <f t="shared" si="131"/>
        <v>1.24</v>
      </c>
      <c r="ET176" s="165">
        <f t="shared" si="132"/>
        <v>0.38</v>
      </c>
      <c r="EU176" s="165">
        <f t="shared" si="133"/>
        <v>0.46</v>
      </c>
      <c r="EV176" s="165">
        <f t="shared" si="134"/>
        <v>1.08</v>
      </c>
      <c r="EW176" s="165">
        <f t="shared" si="135"/>
        <v>0.24</v>
      </c>
      <c r="EX176" s="165">
        <f t="shared" si="136"/>
        <v>0.16</v>
      </c>
      <c r="EY176" s="165">
        <f t="shared" si="137"/>
        <v>0.12</v>
      </c>
      <c r="EZ176" s="165">
        <f t="shared" si="138"/>
        <v>0.14000000000000001</v>
      </c>
      <c r="FA176" s="213">
        <f t="shared" si="139"/>
        <v>0.7</v>
      </c>
      <c r="FB176" s="164">
        <f>ROUND(((ES176-AVERAGE(ES$9:ES$350))/STDEVP(ES$9:ES$350)*10+50),2)</f>
        <v>59.55</v>
      </c>
      <c r="FC176" s="165">
        <f>ROUND(((ET176-AVERAGE(ET$9:ET$350))/STDEVP(ET$9:ET$350)*10+50),2)</f>
        <v>40.36</v>
      </c>
      <c r="FD176" s="165">
        <f>ROUND(((EU176-AVERAGE(EU$9:EU$350))/STDEVP(EU$9:EU$350)*10+50),2)</f>
        <v>45.32</v>
      </c>
      <c r="FE176" s="165">
        <f>ROUND(((EV176-AVERAGE(EV$9:EV$350))/STDEVP(EV$9:EV$350)*10+50),2)</f>
        <v>79.09</v>
      </c>
      <c r="FF176" s="165">
        <f>ROUND(((EW176-AVERAGE(EW$9:EW$350))/STDEVP(EW$9:EW$350)*10+50),2)</f>
        <v>44.72</v>
      </c>
      <c r="FG176" s="165">
        <f>ROUND(((EX176-AVERAGE(EX$9:EX$350))/STDEVP(EX$9:EX$350)*10+50),2)</f>
        <v>43.16</v>
      </c>
      <c r="FH176" s="165">
        <f>ROUND(((EY176-AVERAGE(EY$9:EY$350))/STDEVP(EY$9:EY$350)*10+50),2)</f>
        <v>34.35</v>
      </c>
      <c r="FI176" s="165">
        <f>ROUND(((EZ176-AVERAGE(EZ$9:EZ$350))/STDEVP(EZ$9:EZ$350)*10+50),2)</f>
        <v>35.200000000000003</v>
      </c>
      <c r="FJ176" s="166">
        <f>ROUND(((FA176-AVERAGE(FA$9:FA$350))/STDEVP(FA$9:FA$350)*10+50),2)</f>
        <v>40.22</v>
      </c>
      <c r="FK176" s="32">
        <f>RANK(FB176,$FB$9:$FB$350,0)</f>
        <v>61</v>
      </c>
      <c r="FL176" s="47">
        <f>RANK(FC176,$FC$9:$FC$350,0)</f>
        <v>257</v>
      </c>
      <c r="FM176" s="47">
        <f>RANK(FD176,$FD$9:$FD$350,0)</f>
        <v>204</v>
      </c>
      <c r="FN176" s="47">
        <f>RANK(FE176,$FE$9:$FE$350,0)</f>
        <v>9</v>
      </c>
      <c r="FO176" s="47">
        <f>RANK(FF176,$FF$9:$FF$350,0)</f>
        <v>211</v>
      </c>
      <c r="FP176" s="47">
        <f>RANK(FG176,$FG$9:$FG$350,0)</f>
        <v>247</v>
      </c>
      <c r="FQ176" s="47">
        <f>RANK(FH176,$FH$9:$FH$350,0)</f>
        <v>318</v>
      </c>
      <c r="FR176" s="47">
        <f>RANK(FI176,$FI$9:$FI$350,0)</f>
        <v>299</v>
      </c>
      <c r="FS176" s="48">
        <f>RANK(FJ176,$FJ$9:$FJ$350,0)</f>
        <v>279</v>
      </c>
      <c r="FT176" s="164">
        <f>ROUND(AVERAGEIF($DO$9:$DO$347,$DO176,$ES$9:$ES$347),2)</f>
        <v>1.1599999999999999</v>
      </c>
      <c r="FU176" s="165">
        <f>ROUND(AVERAGEIF($DO$9:$DO$347,$DO176,$ET$9:$ET$347),2)</f>
        <v>0.45</v>
      </c>
      <c r="FV176" s="165">
        <f>ROUND(AVERAGEIF($DO$9:$DO$347,$DO176,$EU$9:$EU$347),2)</f>
        <v>0.66</v>
      </c>
      <c r="FW176" s="165">
        <f>ROUND(AVERAGEIF($DO$9:$DO$347,$DO176,$EV$9:$EV$347),2)</f>
        <v>0.73</v>
      </c>
      <c r="FX176" s="165">
        <f>ROUND(AVERAGEIF($DO$9:$DO$347,$DO176,$EW$9:$EW$347),2)</f>
        <v>0.26</v>
      </c>
      <c r="FY176" s="165">
        <f>ROUND(AVERAGEIF($DO$9:$DO$347,$DO176,$EX$9:$EX$347),2)</f>
        <v>0.2</v>
      </c>
      <c r="FZ176" s="165">
        <f>ROUND(AVERAGEIF($DO$9:$DO$347,$DO176,$EY$9:$EY$347),2)</f>
        <v>0.28000000000000003</v>
      </c>
      <c r="GA176" s="165">
        <f>ROUND(AVERAGEIF($DO$9:$DO$347,$DO176,$EZ$9:$EZ$347),2)</f>
        <v>0.23</v>
      </c>
      <c r="GB176" s="166">
        <f>ROUND(AVERAGEIF($DO$9:$DO$347,$DO176,$FA$9:$FA$347),2)</f>
        <v>0.92</v>
      </c>
      <c r="GC176" s="239">
        <f t="shared" si="113"/>
        <v>8.0000000000000071E-2</v>
      </c>
      <c r="GD176" s="243">
        <f t="shared" si="114"/>
        <v>-7.0000000000000007E-2</v>
      </c>
      <c r="GE176" s="243">
        <f t="shared" si="115"/>
        <v>-0.2</v>
      </c>
      <c r="GF176" s="243">
        <f t="shared" si="116"/>
        <v>0.35000000000000009</v>
      </c>
      <c r="GG176" s="243">
        <f t="shared" si="117"/>
        <v>-2.0000000000000018E-2</v>
      </c>
      <c r="GH176" s="243">
        <f t="shared" si="118"/>
        <v>-4.0000000000000008E-2</v>
      </c>
      <c r="GI176" s="243">
        <f t="shared" si="119"/>
        <v>-0.16000000000000003</v>
      </c>
      <c r="GJ176" s="243">
        <f t="shared" si="120"/>
        <v>-0.09</v>
      </c>
      <c r="GK176" s="244">
        <f t="shared" si="121"/>
        <v>-0.22000000000000008</v>
      </c>
      <c r="GL176" s="238">
        <f>COUNTIFS($ES$9:$ES$350,"&gt;"&amp;ES176,$DO$9:$DO$350,$DO176)+1</f>
        <v>25</v>
      </c>
      <c r="GM176" s="240">
        <f>COUNTIFS($ET$9:$ET$350,"&gt;"&amp;ET176,$DO$9:$DO$350,$DO176)+1</f>
        <v>51</v>
      </c>
      <c r="GN176" s="240">
        <f>COUNTIFS($EU$9:$EU$350,"&gt;"&amp;EU176,$DO$9:$DO$350,$DO176)+1</f>
        <v>59</v>
      </c>
      <c r="GO176" s="240">
        <f>COUNTIFS($EV$9:$EV$350,"&gt;"&amp;EV176,$DO$9:$DO$350,$DO176)+1</f>
        <v>9</v>
      </c>
      <c r="GP176" s="240">
        <f>COUNTIFS($EW$9:$EW$350,"&gt;"&amp;EW176,$DO$9:$DO$350,$DO176)+1</f>
        <v>37</v>
      </c>
      <c r="GQ176" s="240">
        <f>COUNTIFS($EX$9:$EX$350,"&gt;"&amp;EX176,$DO$9:$DO$350,$DO176)+1</f>
        <v>49</v>
      </c>
      <c r="GR176" s="240">
        <f>COUNTIFS($EY$9:$EY$350,"&gt;"&amp;EY176,$DO$9:$DO$350,$DO176)+1</f>
        <v>67</v>
      </c>
      <c r="GS176" s="240">
        <f>COUNTIFS($EZ$9:$EZ$350,"&gt;"&amp;EZ176,$DO$9:$DO$350,$DO176)+1</f>
        <v>48</v>
      </c>
      <c r="GT176" s="241">
        <f>COUNTIFS($FA$9:$FA$350,"&gt;"&amp;FA176,$DO$9:$DO$350,$DO176)+1</f>
        <v>59</v>
      </c>
      <c r="GU176" s="167"/>
      <c r="GV176" s="49"/>
      <c r="GW176" s="49"/>
      <c r="GX176" s="49"/>
      <c r="GY176" s="49"/>
      <c r="GZ176" s="50"/>
      <c r="HA176" s="51"/>
      <c r="HB176" s="52"/>
      <c r="HC176" s="53"/>
      <c r="HD176" s="49"/>
      <c r="HE176" s="49"/>
      <c r="HF176" s="49"/>
      <c r="HG176" s="49"/>
      <c r="HH176" s="49"/>
      <c r="HI176" s="49"/>
      <c r="HJ176" s="144"/>
      <c r="HK176" s="51"/>
      <c r="HL176" s="49"/>
      <c r="HM176" s="49"/>
      <c r="HN176" s="49"/>
      <c r="HO176" s="49"/>
      <c r="HP176" s="49"/>
      <c r="HQ176" s="49"/>
      <c r="HR176" s="150"/>
      <c r="HS176" s="53"/>
      <c r="HT176" s="49"/>
      <c r="HU176" s="49"/>
      <c r="HV176" s="49"/>
      <c r="HW176" s="49"/>
      <c r="HX176" s="49"/>
      <c r="HY176" s="49"/>
      <c r="HZ176" s="144"/>
      <c r="IA176" s="51"/>
      <c r="IB176" s="49"/>
      <c r="IC176" s="49"/>
      <c r="ID176" s="49"/>
      <c r="IE176" s="49"/>
      <c r="IF176" s="49"/>
      <c r="IG176" s="49"/>
      <c r="IH176" s="49"/>
      <c r="II176" s="49"/>
      <c r="IJ176" s="49"/>
      <c r="IK176" s="49"/>
      <c r="IL176" s="49"/>
      <c r="IM176" s="150"/>
      <c r="IN176" s="51"/>
      <c r="IO176" s="49"/>
      <c r="IP176" s="49"/>
      <c r="IQ176" s="49"/>
      <c r="IR176" s="150"/>
      <c r="IS176" s="53"/>
      <c r="IT176" s="49"/>
      <c r="IU176" s="49"/>
      <c r="IV176" s="49"/>
      <c r="IW176" s="49"/>
      <c r="IX176" s="156"/>
      <c r="IY176" s="49"/>
      <c r="IZ176" s="49"/>
      <c r="JA176" s="49"/>
      <c r="JB176" s="49"/>
      <c r="JC176" s="49"/>
      <c r="JD176" s="49"/>
      <c r="JE176" s="49"/>
      <c r="JF176" s="49"/>
      <c r="JG176" s="156"/>
      <c r="JH176" s="49"/>
      <c r="JI176" s="49"/>
      <c r="JJ176" s="49"/>
      <c r="JK176" s="49"/>
      <c r="JL176" s="49"/>
      <c r="JM176" s="49"/>
      <c r="JN176" s="144"/>
      <c r="JO176" s="54"/>
      <c r="JP176" s="55"/>
      <c r="JQ176" s="51"/>
      <c r="JR176" s="49"/>
      <c r="JS176" s="47"/>
      <c r="JT176" s="47"/>
      <c r="JU176" s="47"/>
      <c r="JV176" s="245"/>
      <c r="JW176" s="53"/>
      <c r="JX176" s="49"/>
      <c r="JY176" s="49"/>
      <c r="JZ176" s="49"/>
      <c r="KA176" s="144"/>
      <c r="KB176" s="51"/>
      <c r="KC176" s="49">
        <v>0.05</v>
      </c>
      <c r="KD176" s="49"/>
      <c r="KE176" s="49"/>
      <c r="KF176" s="49"/>
      <c r="KG176" s="49"/>
      <c r="KH176" s="49"/>
      <c r="KI176" s="49"/>
      <c r="KJ176" s="150"/>
      <c r="KK176" s="53"/>
      <c r="KL176" s="49"/>
      <c r="KM176" s="49"/>
      <c r="KN176" s="49"/>
      <c r="KO176" s="49"/>
      <c r="KP176" s="49"/>
      <c r="KQ176" s="49"/>
      <c r="KR176" s="49"/>
      <c r="KS176" s="49"/>
      <c r="KT176" s="49"/>
      <c r="KU176" s="49"/>
      <c r="KV176" s="49"/>
      <c r="KW176" s="156"/>
      <c r="KX176" s="156"/>
      <c r="KY176" s="156"/>
      <c r="KZ176" s="49"/>
      <c r="LA176" s="49"/>
      <c r="LB176" s="49"/>
      <c r="LC176" s="49"/>
      <c r="LD176" s="49"/>
      <c r="LE176" s="156"/>
      <c r="LF176" s="49"/>
      <c r="LG176" s="49"/>
      <c r="LH176" s="49"/>
      <c r="LI176" s="49"/>
      <c r="LJ176" s="49"/>
      <c r="LK176" s="49"/>
      <c r="LL176" s="49"/>
      <c r="LM176" s="49"/>
      <c r="LN176" s="156"/>
      <c r="LO176" s="49"/>
      <c r="LP176" s="49"/>
      <c r="LQ176" s="49"/>
      <c r="LR176" s="49"/>
      <c r="LS176" s="49"/>
      <c r="LT176" s="49"/>
      <c r="LU176" s="56"/>
      <c r="LV176" s="35" t="s">
        <v>631</v>
      </c>
      <c r="LW176" s="36" t="s">
        <v>633</v>
      </c>
      <c r="LX176" s="203" t="s">
        <v>1332</v>
      </c>
      <c r="LY176" s="204"/>
      <c r="LZ176" s="193"/>
      <c r="MA176" s="5" t="s">
        <v>1</v>
      </c>
    </row>
    <row r="177" spans="1:339" ht="17.25" customHeight="1" x14ac:dyDescent="0.15">
      <c r="A177" s="181">
        <v>169</v>
      </c>
      <c r="B177" s="242" t="s">
        <v>633</v>
      </c>
      <c r="C177" s="37"/>
      <c r="D177" s="37"/>
      <c r="E177" s="38" t="s">
        <v>716</v>
      </c>
      <c r="F177" s="36">
        <v>92</v>
      </c>
      <c r="G177" s="36" t="s">
        <v>609</v>
      </c>
      <c r="H177" s="36" t="s">
        <v>1052</v>
      </c>
      <c r="I177" s="39" t="s">
        <v>348</v>
      </c>
      <c r="J177" s="40" t="s">
        <v>348</v>
      </c>
      <c r="K177" s="40" t="s">
        <v>348</v>
      </c>
      <c r="L177" s="40" t="s">
        <v>348</v>
      </c>
      <c r="M177" s="40" t="s">
        <v>348</v>
      </c>
      <c r="N177" s="40" t="s">
        <v>348</v>
      </c>
      <c r="O177" s="40" t="s">
        <v>348</v>
      </c>
      <c r="P177" s="40" t="s">
        <v>348</v>
      </c>
      <c r="Q177" s="40" t="s">
        <v>348</v>
      </c>
      <c r="R177" s="41" t="s">
        <v>348</v>
      </c>
      <c r="S177" s="42" t="s">
        <v>348</v>
      </c>
      <c r="T177" s="40" t="s">
        <v>348</v>
      </c>
      <c r="U177" s="40" t="s">
        <v>348</v>
      </c>
      <c r="V177" s="40" t="s">
        <v>348</v>
      </c>
      <c r="W177" s="40" t="s">
        <v>348</v>
      </c>
      <c r="X177" s="40" t="s">
        <v>348</v>
      </c>
      <c r="Y177" s="40" t="s">
        <v>348</v>
      </c>
      <c r="Z177" s="40" t="s">
        <v>348</v>
      </c>
      <c r="AA177" s="40" t="s">
        <v>348</v>
      </c>
      <c r="AB177" s="41" t="s">
        <v>348</v>
      </c>
      <c r="AC177" s="42" t="s">
        <v>348</v>
      </c>
      <c r="AD177" s="40" t="s">
        <v>348</v>
      </c>
      <c r="AE177" s="40" t="s">
        <v>348</v>
      </c>
      <c r="AF177" s="40" t="s">
        <v>348</v>
      </c>
      <c r="AG177" s="40" t="s">
        <v>348</v>
      </c>
      <c r="AH177" s="40" t="s">
        <v>348</v>
      </c>
      <c r="AI177" s="40" t="s">
        <v>348</v>
      </c>
      <c r="AJ177" s="40" t="s">
        <v>348</v>
      </c>
      <c r="AK177" s="40" t="s">
        <v>348</v>
      </c>
      <c r="AL177" s="41" t="s">
        <v>348</v>
      </c>
      <c r="AM177" s="42" t="s">
        <v>348</v>
      </c>
      <c r="AN177" s="40" t="s">
        <v>348</v>
      </c>
      <c r="AO177" s="40" t="s">
        <v>348</v>
      </c>
      <c r="AP177" s="40" t="s">
        <v>348</v>
      </c>
      <c r="AQ177" s="40" t="s">
        <v>348</v>
      </c>
      <c r="AR177" s="40" t="s">
        <v>348</v>
      </c>
      <c r="AS177" s="40" t="s">
        <v>348</v>
      </c>
      <c r="AT177" s="40" t="s">
        <v>348</v>
      </c>
      <c r="AU177" s="40" t="s">
        <v>348</v>
      </c>
      <c r="AV177" s="41" t="s">
        <v>348</v>
      </c>
      <c r="AW177" s="42" t="s">
        <v>348</v>
      </c>
      <c r="AX177" s="40" t="s">
        <v>348</v>
      </c>
      <c r="AY177" s="40" t="s">
        <v>348</v>
      </c>
      <c r="AZ177" s="40" t="s">
        <v>348</v>
      </c>
      <c r="BA177" s="40" t="s">
        <v>348</v>
      </c>
      <c r="BB177" s="40" t="s">
        <v>348</v>
      </c>
      <c r="BC177" s="40" t="s">
        <v>348</v>
      </c>
      <c r="BD177" s="40" t="s">
        <v>348</v>
      </c>
      <c r="BE177" s="40" t="s">
        <v>348</v>
      </c>
      <c r="BF177" s="41" t="s">
        <v>348</v>
      </c>
      <c r="BG177" s="42" t="s">
        <v>348</v>
      </c>
      <c r="BH177" s="40" t="s">
        <v>348</v>
      </c>
      <c r="BI177" s="40" t="s">
        <v>348</v>
      </c>
      <c r="BJ177" s="40" t="s">
        <v>348</v>
      </c>
      <c r="BK177" s="40" t="s">
        <v>348</v>
      </c>
      <c r="BL177" s="40" t="s">
        <v>348</v>
      </c>
      <c r="BM177" s="40" t="s">
        <v>348</v>
      </c>
      <c r="BN177" s="40" t="s">
        <v>348</v>
      </c>
      <c r="BO177" s="40" t="s">
        <v>348</v>
      </c>
      <c r="BP177" s="41" t="s">
        <v>348</v>
      </c>
      <c r="BQ177" s="43" t="s">
        <v>348</v>
      </c>
      <c r="BR177" s="40" t="s">
        <v>348</v>
      </c>
      <c r="BS177" s="40" t="s">
        <v>348</v>
      </c>
      <c r="BT177" s="40" t="s">
        <v>348</v>
      </c>
      <c r="BU177" s="40" t="s">
        <v>348</v>
      </c>
      <c r="BV177" s="40" t="s">
        <v>348</v>
      </c>
      <c r="BW177" s="40" t="s">
        <v>348</v>
      </c>
      <c r="BX177" s="40" t="s">
        <v>348</v>
      </c>
      <c r="BY177" s="40" t="s">
        <v>348</v>
      </c>
      <c r="BZ177" s="41" t="s">
        <v>348</v>
      </c>
      <c r="CA177" s="42" t="s">
        <v>348</v>
      </c>
      <c r="CB177" s="40" t="s">
        <v>348</v>
      </c>
      <c r="CC177" s="40" t="s">
        <v>348</v>
      </c>
      <c r="CD177" s="40" t="s">
        <v>348</v>
      </c>
      <c r="CE177" s="40" t="s">
        <v>348</v>
      </c>
      <c r="CF177" s="40" t="s">
        <v>348</v>
      </c>
      <c r="CG177" s="40" t="s">
        <v>348</v>
      </c>
      <c r="CH177" s="40" t="s">
        <v>348</v>
      </c>
      <c r="CI177" s="40" t="s">
        <v>348</v>
      </c>
      <c r="CJ177" s="41" t="s">
        <v>348</v>
      </c>
      <c r="CK177" s="42" t="s">
        <v>348</v>
      </c>
      <c r="CL177" s="40" t="s">
        <v>348</v>
      </c>
      <c r="CM177" s="40" t="s">
        <v>348</v>
      </c>
      <c r="CN177" s="40" t="s">
        <v>348</v>
      </c>
      <c r="CO177" s="40" t="s">
        <v>348</v>
      </c>
      <c r="CP177" s="40" t="s">
        <v>348</v>
      </c>
      <c r="CQ177" s="40" t="s">
        <v>348</v>
      </c>
      <c r="CR177" s="40" t="s">
        <v>348</v>
      </c>
      <c r="CS177" s="40" t="s">
        <v>348</v>
      </c>
      <c r="CT177" s="44" t="s">
        <v>348</v>
      </c>
      <c r="CU177" s="32" t="s">
        <v>354</v>
      </c>
      <c r="CV177" s="47">
        <v>3</v>
      </c>
      <c r="CW177" s="47">
        <v>4</v>
      </c>
      <c r="CX177" s="47">
        <v>4</v>
      </c>
      <c r="CY177" s="55">
        <v>5</v>
      </c>
      <c r="CZ177" s="34" t="s">
        <v>354</v>
      </c>
      <c r="DA177" s="47">
        <f t="shared" si="122"/>
        <v>3</v>
      </c>
      <c r="DB177" s="47">
        <f t="shared" si="123"/>
        <v>12</v>
      </c>
      <c r="DC177" s="47">
        <f t="shared" si="124"/>
        <v>48</v>
      </c>
      <c r="DD177" s="179">
        <f t="shared" si="125"/>
        <v>240</v>
      </c>
      <c r="DE177" s="32">
        <v>10</v>
      </c>
      <c r="DF177" s="47">
        <v>50</v>
      </c>
      <c r="DG177" s="47">
        <v>270</v>
      </c>
      <c r="DH177" s="47">
        <v>900</v>
      </c>
      <c r="DI177" s="55">
        <v>2700</v>
      </c>
      <c r="DJ177" s="174">
        <v>1</v>
      </c>
      <c r="DK177" s="49">
        <f t="shared" si="126"/>
        <v>1.6666666666666667</v>
      </c>
      <c r="DL177" s="49">
        <f t="shared" si="127"/>
        <v>2.25</v>
      </c>
      <c r="DM177" s="49">
        <f t="shared" si="128"/>
        <v>1.875</v>
      </c>
      <c r="DN177" s="56">
        <f t="shared" si="129"/>
        <v>1.125</v>
      </c>
      <c r="DO177" s="45" t="s">
        <v>735</v>
      </c>
      <c r="DP177" s="31" t="s">
        <v>1053</v>
      </c>
      <c r="DQ177" s="46">
        <v>4</v>
      </c>
      <c r="DR177" s="32">
        <v>87</v>
      </c>
      <c r="DS177" s="47">
        <v>37</v>
      </c>
      <c r="DT177" s="47">
        <v>81</v>
      </c>
      <c r="DU177" s="47">
        <v>49</v>
      </c>
      <c r="DV177" s="47">
        <v>13</v>
      </c>
      <c r="DW177" s="47">
        <v>13</v>
      </c>
      <c r="DX177" s="47">
        <v>72</v>
      </c>
      <c r="DY177" s="47">
        <v>64</v>
      </c>
      <c r="DZ177" s="48">
        <f t="shared" si="130"/>
        <v>94</v>
      </c>
      <c r="EA177" s="32">
        <f>RANK(DR177,$DR$9:$DR$350,0)</f>
        <v>49</v>
      </c>
      <c r="EB177" s="47">
        <f>RANK(DS177,$DS$9:$DS$350,0)</f>
        <v>156</v>
      </c>
      <c r="EC177" s="47">
        <f>RANK(DT177,$DT$9:$DT$350,0)</f>
        <v>14</v>
      </c>
      <c r="ED177" s="47">
        <f>RANK(DU177,$DU$9:$DU$350,0)</f>
        <v>47</v>
      </c>
      <c r="EE177" s="47">
        <f>RANK(DV177,$DV$9:$DV$350,0)</f>
        <v>175</v>
      </c>
      <c r="EF177" s="47">
        <f>RANK(DW177,$DW$9:$DW$350,0)</f>
        <v>161</v>
      </c>
      <c r="EG177" s="47">
        <f>RANK(DX177,$DX$9:$DX$350,0)</f>
        <v>29</v>
      </c>
      <c r="EH177" s="47">
        <f>RANK(DY177,$DY$9:$DY$350,0)</f>
        <v>47</v>
      </c>
      <c r="EI177" s="48">
        <f>RANK(DZ177,$DZ$9:$DZ$350,0)</f>
        <v>38</v>
      </c>
      <c r="EJ177" s="32">
        <f>COUNTIFS($DR$9:$DR$350,"&gt;"&amp;DR177,$DO$9:$DO$350,DO177)+1</f>
        <v>12</v>
      </c>
      <c r="EK177" s="47">
        <f>COUNTIFS($DS$9:$DS$350,"&gt;"&amp;DS177,$DO$9:$DO$350,DO177)+1</f>
        <v>8</v>
      </c>
      <c r="EL177" s="47">
        <f>COUNTIFS($DT$9:$DT$350,"&gt;"&amp;DT177,$DO$9:$DO$350,DO177)+1</f>
        <v>8</v>
      </c>
      <c r="EM177" s="47">
        <f>COUNTIFS($DU$9:$DU$350,"&gt;"&amp;DU177,$DO$9:$DO$350,DO177)+1</f>
        <v>4</v>
      </c>
      <c r="EN177" s="47">
        <f>COUNTIFS($DV$9:$DV$350,"&gt;"&amp;DV177,$DO$9:$DO$350,DO177)+1</f>
        <v>6</v>
      </c>
      <c r="EO177" s="47">
        <f>COUNTIFS($DW$9:$DW$350,"&gt;"&amp;DW177,$DO$9:$DO$350,DO177)+1</f>
        <v>5</v>
      </c>
      <c r="EP177" s="47">
        <f>COUNTIFS($DX$9:$DX$350,"&gt;"&amp;DX177,$DO$9:$DO$350,DO177)+1</f>
        <v>5</v>
      </c>
      <c r="EQ177" s="47">
        <f>COUNTIFS($DY$9:$DY$350,"&gt;"&amp;DY177,$DO$9:$DO$350,DO177)+1</f>
        <v>13</v>
      </c>
      <c r="ER177" s="48">
        <f>COUNTIFS($DZ$9:$DZ$350,"&gt;"&amp;DZ177,$DO$9:$DO$350,DO177)+1</f>
        <v>7</v>
      </c>
      <c r="ES177" s="32">
        <f t="shared" si="131"/>
        <v>0.95</v>
      </c>
      <c r="ET177" s="47">
        <f t="shared" si="132"/>
        <v>0.4</v>
      </c>
      <c r="EU177" s="47">
        <f t="shared" si="133"/>
        <v>0.88</v>
      </c>
      <c r="EV177" s="47">
        <f t="shared" si="134"/>
        <v>0.53</v>
      </c>
      <c r="EW177" s="47">
        <f t="shared" si="135"/>
        <v>0.14000000000000001</v>
      </c>
      <c r="EX177" s="47">
        <f t="shared" si="136"/>
        <v>0.14000000000000001</v>
      </c>
      <c r="EY177" s="47">
        <f t="shared" si="137"/>
        <v>0.78</v>
      </c>
      <c r="EZ177" s="47">
        <f t="shared" si="138"/>
        <v>0.7</v>
      </c>
      <c r="FA177" s="214">
        <f t="shared" si="139"/>
        <v>1.02</v>
      </c>
      <c r="FB177" s="164">
        <f>ROUND(((ES177-AVERAGE(ES$9:ES$350))/STDEVP(ES$9:ES$350)*10+50),2)</f>
        <v>48.84</v>
      </c>
      <c r="FC177" s="165">
        <f>ROUND(((ET177-AVERAGE(ET$9:ET$350))/STDEVP(ET$9:ET$350)*10+50),2)</f>
        <v>40.92</v>
      </c>
      <c r="FD177" s="165">
        <f>ROUND(((EU177-AVERAGE(EU$9:EU$350))/STDEVP(EU$9:EU$350)*10+50),2)</f>
        <v>61.71</v>
      </c>
      <c r="FE177" s="165">
        <f>ROUND(((EV177-AVERAGE(EV$9:EV$350))/STDEVP(EV$9:EV$350)*10+50),2)</f>
        <v>51.09</v>
      </c>
      <c r="FF177" s="165">
        <f>ROUND(((EW177-AVERAGE(EW$9:EW$350))/STDEVP(EW$9:EW$350)*10+50),2)</f>
        <v>41.32</v>
      </c>
      <c r="FG177" s="165">
        <f>ROUND(((EX177-AVERAGE(EX$9:EX$350))/STDEVP(EX$9:EX$350)*10+50),2)</f>
        <v>42.45</v>
      </c>
      <c r="FH177" s="165">
        <f>ROUND(((EY177-AVERAGE(EY$9:EY$350))/STDEVP(EY$9:EY$350)*10+50),2)</f>
        <v>54.19</v>
      </c>
      <c r="FI177" s="165">
        <f>ROUND(((EZ177-AVERAGE(EZ$9:EZ$350))/STDEVP(EZ$9:EZ$350)*10+50),2)</f>
        <v>51.98</v>
      </c>
      <c r="FJ177" s="166">
        <f>ROUND(((FA177-AVERAGE(FA$9:FA$350))/STDEVP(FA$9:FA$350)*10+50),2)</f>
        <v>51.6</v>
      </c>
      <c r="FK177" s="32">
        <f>RANK(FB177,$FB$9:$FB$350,0)</f>
        <v>158</v>
      </c>
      <c r="FL177" s="47">
        <f>RANK(FC177,$FC$9:$FC$350,0)</f>
        <v>251</v>
      </c>
      <c r="FM177" s="47">
        <f>RANK(FD177,$FD$9:$FD$350,0)</f>
        <v>46</v>
      </c>
      <c r="FN177" s="47">
        <f>RANK(FE177,$FE$9:$FE$350,0)</f>
        <v>120</v>
      </c>
      <c r="FO177" s="47">
        <f>RANK(FF177,$FF$9:$FF$350,0)</f>
        <v>285</v>
      </c>
      <c r="FP177" s="47">
        <f>RANK(FG177,$FG$9:$FG$350,0)</f>
        <v>270</v>
      </c>
      <c r="FQ177" s="47">
        <f>RANK(FH177,$FH$9:$FH$350,0)</f>
        <v>105</v>
      </c>
      <c r="FR177" s="47">
        <f>RANK(FI177,$FI$9:$FI$350,0)</f>
        <v>134</v>
      </c>
      <c r="FS177" s="48">
        <f>RANK(FJ177,$FJ$9:$FJ$350,0)</f>
        <v>114</v>
      </c>
      <c r="FT177" s="164">
        <f>ROUND(AVERAGEIF($DO$9:$DO$347,$DO177,$ES$9:$ES$347),2)</f>
        <v>0.97</v>
      </c>
      <c r="FU177" s="165">
        <f>ROUND(AVERAGEIF($DO$9:$DO$347,$DO177,$ET$9:$ET$347),2)</f>
        <v>0.37</v>
      </c>
      <c r="FV177" s="165">
        <f>ROUND(AVERAGEIF($DO$9:$DO$347,$DO177,$EU$9:$EU$347),2)</f>
        <v>0.82</v>
      </c>
      <c r="FW177" s="165">
        <f>ROUND(AVERAGEIF($DO$9:$DO$347,$DO177,$EV$9:$EV$347),2)</f>
        <v>0.42</v>
      </c>
      <c r="FX177" s="165">
        <f>ROUND(AVERAGEIF($DO$9:$DO$347,$DO177,$EW$9:$EW$347),2)</f>
        <v>0.16</v>
      </c>
      <c r="FY177" s="165">
        <f>ROUND(AVERAGEIF($DO$9:$DO$347,$DO177,$EX$9:$EX$347),2)</f>
        <v>0.15</v>
      </c>
      <c r="FZ177" s="165">
        <f>ROUND(AVERAGEIF($DO$9:$DO$347,$DO177,$EY$9:$EY$347),2)</f>
        <v>0.78</v>
      </c>
      <c r="GA177" s="165">
        <f>ROUND(AVERAGEIF($DO$9:$DO$347,$DO177,$EZ$9:$EZ$347),2)</f>
        <v>0.92</v>
      </c>
      <c r="GB177" s="166">
        <f>ROUND(AVERAGEIF($DO$9:$DO$347,$DO177,$FA$9:$FA$347),2)</f>
        <v>0.98</v>
      </c>
      <c r="GC177" s="239">
        <f t="shared" si="113"/>
        <v>-2.0000000000000018E-2</v>
      </c>
      <c r="GD177" s="243">
        <f t="shared" si="114"/>
        <v>3.0000000000000027E-2</v>
      </c>
      <c r="GE177" s="243">
        <f t="shared" si="115"/>
        <v>6.0000000000000053E-2</v>
      </c>
      <c r="GF177" s="243">
        <f t="shared" si="116"/>
        <v>0.11000000000000004</v>
      </c>
      <c r="GG177" s="243">
        <f t="shared" si="117"/>
        <v>-1.999999999999999E-2</v>
      </c>
      <c r="GH177" s="243">
        <f t="shared" si="118"/>
        <v>-9.9999999999999811E-3</v>
      </c>
      <c r="GI177" s="243">
        <f t="shared" si="119"/>
        <v>0</v>
      </c>
      <c r="GJ177" s="243">
        <f t="shared" si="120"/>
        <v>-0.22000000000000008</v>
      </c>
      <c r="GK177" s="244">
        <f t="shared" si="121"/>
        <v>4.0000000000000036E-2</v>
      </c>
      <c r="GL177" s="238">
        <f>COUNTIFS($ES$9:$ES$350,"&gt;"&amp;ES177,$DO$9:$DO$350,$DO177)+1</f>
        <v>28</v>
      </c>
      <c r="GM177" s="240">
        <f>COUNTIFS($ET$9:$ET$350,"&gt;"&amp;ET177,$DO$9:$DO$350,$DO177)+1</f>
        <v>18</v>
      </c>
      <c r="GN177" s="240">
        <f>COUNTIFS($EU$9:$EU$350,"&gt;"&amp;EU177,$DO$9:$DO$350,$DO177)+1</f>
        <v>20</v>
      </c>
      <c r="GO177" s="240">
        <f>COUNTIFS($EV$9:$EV$350,"&gt;"&amp;EV177,$DO$9:$DO$350,$DO177)+1</f>
        <v>12</v>
      </c>
      <c r="GP177" s="240">
        <f>COUNTIFS($EW$9:$EW$350,"&gt;"&amp;EW177,$DO$9:$DO$350,$DO177)+1</f>
        <v>28</v>
      </c>
      <c r="GQ177" s="240">
        <f>COUNTIFS($EX$9:$EX$350,"&gt;"&amp;EX177,$DO$9:$DO$350,$DO177)+1</f>
        <v>28</v>
      </c>
      <c r="GR177" s="240">
        <f>COUNTIFS($EY$9:$EY$350,"&gt;"&amp;EY177,$DO$9:$DO$350,$DO177)+1</f>
        <v>29</v>
      </c>
      <c r="GS177" s="240">
        <f>COUNTIFS($EZ$9:$EZ$350,"&gt;"&amp;EZ177,$DO$9:$DO$350,$DO177)+1</f>
        <v>46</v>
      </c>
      <c r="GT177" s="241">
        <f>COUNTIFS($FA$9:$FA$350,"&gt;"&amp;FA177,$DO$9:$DO$350,$DO177)+1</f>
        <v>20</v>
      </c>
      <c r="GU177" s="167">
        <v>7.0000000000000007E-2</v>
      </c>
      <c r="GV177" s="49"/>
      <c r="GW177" s="49"/>
      <c r="GX177" s="49"/>
      <c r="GY177" s="49"/>
      <c r="GZ177" s="50"/>
      <c r="HA177" s="51"/>
      <c r="HB177" s="52"/>
      <c r="HC177" s="53"/>
      <c r="HD177" s="49"/>
      <c r="HE177" s="49"/>
      <c r="HF177" s="49"/>
      <c r="HG177" s="49"/>
      <c r="HH177" s="49"/>
      <c r="HI177" s="49"/>
      <c r="HJ177" s="144"/>
      <c r="HK177" s="51"/>
      <c r="HL177" s="49"/>
      <c r="HM177" s="49"/>
      <c r="HN177" s="49"/>
      <c r="HO177" s="49"/>
      <c r="HP177" s="49"/>
      <c r="HQ177" s="49">
        <v>0.05</v>
      </c>
      <c r="HR177" s="150"/>
      <c r="HS177" s="53"/>
      <c r="HT177" s="49"/>
      <c r="HU177" s="49"/>
      <c r="HV177" s="49"/>
      <c r="HW177" s="49"/>
      <c r="HX177" s="49"/>
      <c r="HY177" s="49"/>
      <c r="HZ177" s="144"/>
      <c r="IA177" s="51">
        <v>0.05</v>
      </c>
      <c r="IB177" s="49"/>
      <c r="IC177" s="49"/>
      <c r="ID177" s="49"/>
      <c r="IE177" s="49"/>
      <c r="IF177" s="49"/>
      <c r="IG177" s="49"/>
      <c r="IH177" s="49"/>
      <c r="II177" s="49"/>
      <c r="IJ177" s="49"/>
      <c r="IK177" s="49"/>
      <c r="IL177" s="49"/>
      <c r="IM177" s="150"/>
      <c r="IN177" s="51"/>
      <c r="IO177" s="49"/>
      <c r="IP177" s="49"/>
      <c r="IQ177" s="49"/>
      <c r="IR177" s="150"/>
      <c r="IS177" s="53"/>
      <c r="IT177" s="49"/>
      <c r="IU177" s="49"/>
      <c r="IV177" s="49"/>
      <c r="IW177" s="49"/>
      <c r="IX177" s="156"/>
      <c r="IY177" s="49"/>
      <c r="IZ177" s="49"/>
      <c r="JA177" s="49"/>
      <c r="JB177" s="49"/>
      <c r="JC177" s="49"/>
      <c r="JD177" s="49"/>
      <c r="JE177" s="49"/>
      <c r="JF177" s="49"/>
      <c r="JG177" s="156"/>
      <c r="JH177" s="49"/>
      <c r="JI177" s="49"/>
      <c r="JJ177" s="49"/>
      <c r="JK177" s="49"/>
      <c r="JL177" s="49"/>
      <c r="JM177" s="49"/>
      <c r="JN177" s="144"/>
      <c r="JO177" s="54"/>
      <c r="JP177" s="55"/>
      <c r="JQ177" s="51"/>
      <c r="JR177" s="49"/>
      <c r="JS177" s="47"/>
      <c r="JT177" s="47"/>
      <c r="JU177" s="47"/>
      <c r="JV177" s="245"/>
      <c r="JW177" s="53"/>
      <c r="JX177" s="49"/>
      <c r="JY177" s="49"/>
      <c r="JZ177" s="49"/>
      <c r="KA177" s="144"/>
      <c r="KB177" s="51"/>
      <c r="KC177" s="49"/>
      <c r="KD177" s="49">
        <v>7.0000000000000007E-2</v>
      </c>
      <c r="KE177" s="49"/>
      <c r="KF177" s="49"/>
      <c r="KG177" s="49"/>
      <c r="KH177" s="49"/>
      <c r="KI177" s="49"/>
      <c r="KJ177" s="150"/>
      <c r="KK177" s="53"/>
      <c r="KL177" s="49"/>
      <c r="KM177" s="49"/>
      <c r="KN177" s="49"/>
      <c r="KO177" s="49"/>
      <c r="KP177" s="49"/>
      <c r="KQ177" s="49"/>
      <c r="KR177" s="49"/>
      <c r="KS177" s="49"/>
      <c r="KT177" s="49"/>
      <c r="KU177" s="49"/>
      <c r="KV177" s="49"/>
      <c r="KW177" s="156"/>
      <c r="KX177" s="156"/>
      <c r="KY177" s="156"/>
      <c r="KZ177" s="49"/>
      <c r="LA177" s="49"/>
      <c r="LB177" s="49">
        <v>7.0000000000000007E-2</v>
      </c>
      <c r="LC177" s="49"/>
      <c r="LD177" s="49"/>
      <c r="LE177" s="156"/>
      <c r="LF177" s="49"/>
      <c r="LG177" s="49"/>
      <c r="LH177" s="49"/>
      <c r="LI177" s="49"/>
      <c r="LJ177" s="49"/>
      <c r="LK177" s="49"/>
      <c r="LL177" s="49"/>
      <c r="LM177" s="49"/>
      <c r="LN177" s="156"/>
      <c r="LO177" s="49"/>
      <c r="LP177" s="49"/>
      <c r="LQ177" s="49"/>
      <c r="LR177" s="49"/>
      <c r="LS177" s="49"/>
      <c r="LT177" s="49"/>
      <c r="LU177" s="56"/>
      <c r="LV177" s="35" t="s">
        <v>632</v>
      </c>
      <c r="LW177" s="36" t="s">
        <v>634</v>
      </c>
      <c r="LX177" s="211" t="s">
        <v>1214</v>
      </c>
      <c r="LY177" s="204" t="s">
        <v>1051</v>
      </c>
      <c r="LZ177" s="193"/>
      <c r="MA177" s="5" t="s">
        <v>1</v>
      </c>
    </row>
    <row r="178" spans="1:339" ht="17.25" customHeight="1" x14ac:dyDescent="0.15">
      <c r="A178" s="181">
        <v>170</v>
      </c>
      <c r="B178" s="242" t="s">
        <v>634</v>
      </c>
      <c r="C178" s="37"/>
      <c r="D178" s="37"/>
      <c r="E178" s="38" t="s">
        <v>345</v>
      </c>
      <c r="F178" s="36">
        <v>32</v>
      </c>
      <c r="G178" s="36" t="s">
        <v>609</v>
      </c>
      <c r="H178" s="36" t="s">
        <v>616</v>
      </c>
      <c r="I178" s="39" t="s">
        <v>348</v>
      </c>
      <c r="J178" s="40" t="s">
        <v>348</v>
      </c>
      <c r="K178" s="40" t="s">
        <v>348</v>
      </c>
      <c r="L178" s="40" t="s">
        <v>348</v>
      </c>
      <c r="M178" s="40" t="s">
        <v>348</v>
      </c>
      <c r="N178" s="40" t="s">
        <v>348</v>
      </c>
      <c r="O178" s="40" t="s">
        <v>348</v>
      </c>
      <c r="P178" s="40" t="s">
        <v>348</v>
      </c>
      <c r="Q178" s="40" t="s">
        <v>348</v>
      </c>
      <c r="R178" s="41" t="s">
        <v>348</v>
      </c>
      <c r="S178" s="42" t="s">
        <v>348</v>
      </c>
      <c r="T178" s="40" t="s">
        <v>348</v>
      </c>
      <c r="U178" s="40" t="s">
        <v>348</v>
      </c>
      <c r="V178" s="40" t="s">
        <v>348</v>
      </c>
      <c r="W178" s="40" t="s">
        <v>348</v>
      </c>
      <c r="X178" s="40" t="s">
        <v>348</v>
      </c>
      <c r="Y178" s="40" t="s">
        <v>348</v>
      </c>
      <c r="Z178" s="40" t="s">
        <v>348</v>
      </c>
      <c r="AA178" s="40" t="s">
        <v>348</v>
      </c>
      <c r="AB178" s="41" t="s">
        <v>348</v>
      </c>
      <c r="AC178" s="42" t="s">
        <v>348</v>
      </c>
      <c r="AD178" s="40" t="s">
        <v>348</v>
      </c>
      <c r="AE178" s="40" t="s">
        <v>348</v>
      </c>
      <c r="AF178" s="40" t="s">
        <v>348</v>
      </c>
      <c r="AG178" s="40" t="s">
        <v>348</v>
      </c>
      <c r="AH178" s="40" t="s">
        <v>348</v>
      </c>
      <c r="AI178" s="40" t="s">
        <v>348</v>
      </c>
      <c r="AJ178" s="40" t="s">
        <v>348</v>
      </c>
      <c r="AK178" s="40" t="s">
        <v>348</v>
      </c>
      <c r="AL178" s="41" t="s">
        <v>348</v>
      </c>
      <c r="AM178" s="42" t="s">
        <v>348</v>
      </c>
      <c r="AN178" s="40" t="s">
        <v>348</v>
      </c>
      <c r="AO178" s="40" t="s">
        <v>348</v>
      </c>
      <c r="AP178" s="40" t="s">
        <v>348</v>
      </c>
      <c r="AQ178" s="40" t="s">
        <v>348</v>
      </c>
      <c r="AR178" s="40" t="s">
        <v>348</v>
      </c>
      <c r="AS178" s="40" t="s">
        <v>348</v>
      </c>
      <c r="AT178" s="40" t="s">
        <v>348</v>
      </c>
      <c r="AU178" s="40" t="s">
        <v>348</v>
      </c>
      <c r="AV178" s="41" t="s">
        <v>348</v>
      </c>
      <c r="AW178" s="42" t="s">
        <v>348</v>
      </c>
      <c r="AX178" s="40" t="s">
        <v>348</v>
      </c>
      <c r="AY178" s="40" t="s">
        <v>348</v>
      </c>
      <c r="AZ178" s="40" t="s">
        <v>348</v>
      </c>
      <c r="BA178" s="40" t="s">
        <v>348</v>
      </c>
      <c r="BB178" s="40" t="s">
        <v>348</v>
      </c>
      <c r="BC178" s="40" t="s">
        <v>348</v>
      </c>
      <c r="BD178" s="40" t="s">
        <v>348</v>
      </c>
      <c r="BE178" s="40" t="s">
        <v>348</v>
      </c>
      <c r="BF178" s="41" t="s">
        <v>348</v>
      </c>
      <c r="BG178" s="42" t="s">
        <v>348</v>
      </c>
      <c r="BH178" s="40" t="s">
        <v>348</v>
      </c>
      <c r="BI178" s="40" t="s">
        <v>348</v>
      </c>
      <c r="BJ178" s="40" t="s">
        <v>348</v>
      </c>
      <c r="BK178" s="40" t="s">
        <v>348</v>
      </c>
      <c r="BL178" s="40" t="s">
        <v>348</v>
      </c>
      <c r="BM178" s="40" t="s">
        <v>348</v>
      </c>
      <c r="BN178" s="40" t="s">
        <v>348</v>
      </c>
      <c r="BO178" s="40" t="s">
        <v>348</v>
      </c>
      <c r="BP178" s="41" t="s">
        <v>348</v>
      </c>
      <c r="BQ178" s="43" t="s">
        <v>348</v>
      </c>
      <c r="BR178" s="40" t="s">
        <v>348</v>
      </c>
      <c r="BS178" s="40" t="s">
        <v>348</v>
      </c>
      <c r="BT178" s="40" t="s">
        <v>348</v>
      </c>
      <c r="BU178" s="40" t="s">
        <v>348</v>
      </c>
      <c r="BV178" s="40" t="s">
        <v>348</v>
      </c>
      <c r="BW178" s="40" t="s">
        <v>348</v>
      </c>
      <c r="BX178" s="40" t="s">
        <v>348</v>
      </c>
      <c r="BY178" s="40" t="s">
        <v>348</v>
      </c>
      <c r="BZ178" s="41" t="s">
        <v>348</v>
      </c>
      <c r="CA178" s="42" t="s">
        <v>348</v>
      </c>
      <c r="CB178" s="40" t="s">
        <v>348</v>
      </c>
      <c r="CC178" s="40" t="s">
        <v>348</v>
      </c>
      <c r="CD178" s="40" t="s">
        <v>348</v>
      </c>
      <c r="CE178" s="40" t="s">
        <v>348</v>
      </c>
      <c r="CF178" s="40" t="s">
        <v>348</v>
      </c>
      <c r="CG178" s="40" t="s">
        <v>348</v>
      </c>
      <c r="CH178" s="40" t="s">
        <v>348</v>
      </c>
      <c r="CI178" s="40" t="s">
        <v>348</v>
      </c>
      <c r="CJ178" s="41" t="s">
        <v>348</v>
      </c>
      <c r="CK178" s="42" t="s">
        <v>348</v>
      </c>
      <c r="CL178" s="40" t="s">
        <v>348</v>
      </c>
      <c r="CM178" s="40" t="s">
        <v>348</v>
      </c>
      <c r="CN178" s="40" t="s">
        <v>348</v>
      </c>
      <c r="CO178" s="40" t="s">
        <v>348</v>
      </c>
      <c r="CP178" s="40" t="s">
        <v>348</v>
      </c>
      <c r="CQ178" s="40" t="s">
        <v>348</v>
      </c>
      <c r="CR178" s="40" t="s">
        <v>348</v>
      </c>
      <c r="CS178" s="40" t="s">
        <v>348</v>
      </c>
      <c r="CT178" s="44" t="s">
        <v>348</v>
      </c>
      <c r="CU178" s="32" t="s">
        <v>354</v>
      </c>
      <c r="CV178" s="47">
        <v>5</v>
      </c>
      <c r="CW178" s="47">
        <v>5</v>
      </c>
      <c r="CX178" s="47">
        <v>5</v>
      </c>
      <c r="CY178" s="55">
        <v>5</v>
      </c>
      <c r="CZ178" s="34" t="s">
        <v>354</v>
      </c>
      <c r="DA178" s="47">
        <f t="shared" si="122"/>
        <v>5</v>
      </c>
      <c r="DB178" s="47">
        <f t="shared" si="123"/>
        <v>25</v>
      </c>
      <c r="DC178" s="47">
        <f t="shared" si="124"/>
        <v>125</v>
      </c>
      <c r="DD178" s="179">
        <f t="shared" si="125"/>
        <v>625</v>
      </c>
      <c r="DE178" s="32">
        <v>30</v>
      </c>
      <c r="DF178" s="47">
        <v>150</v>
      </c>
      <c r="DG178" s="47">
        <v>900</v>
      </c>
      <c r="DH178" s="47">
        <v>3000</v>
      </c>
      <c r="DI178" s="55">
        <v>15000</v>
      </c>
      <c r="DJ178" s="174">
        <v>1</v>
      </c>
      <c r="DK178" s="49">
        <f t="shared" si="126"/>
        <v>1</v>
      </c>
      <c r="DL178" s="49">
        <f t="shared" si="127"/>
        <v>1.2</v>
      </c>
      <c r="DM178" s="49">
        <f t="shared" si="128"/>
        <v>0.8</v>
      </c>
      <c r="DN178" s="56">
        <f t="shared" si="129"/>
        <v>0.8</v>
      </c>
      <c r="DO178" s="45" t="s">
        <v>355</v>
      </c>
      <c r="DP178" s="31"/>
      <c r="DQ178" s="46">
        <v>4</v>
      </c>
      <c r="DR178" s="32">
        <v>44</v>
      </c>
      <c r="DS178" s="47">
        <v>44</v>
      </c>
      <c r="DT178" s="47">
        <v>19</v>
      </c>
      <c r="DU178" s="47">
        <v>21</v>
      </c>
      <c r="DV178" s="47">
        <v>12</v>
      </c>
      <c r="DW178" s="47">
        <v>32</v>
      </c>
      <c r="DX178" s="47">
        <v>21</v>
      </c>
      <c r="DY178" s="47">
        <v>19</v>
      </c>
      <c r="DZ178" s="48">
        <f t="shared" si="130"/>
        <v>31</v>
      </c>
      <c r="EA178" s="32">
        <f>RANK(DR178,$DR$9:$DR$350,0)</f>
        <v>192</v>
      </c>
      <c r="EB178" s="47">
        <f>RANK(DS178,$DS$9:$DS$350,0)</f>
        <v>122</v>
      </c>
      <c r="EC178" s="47">
        <f>RANK(DT178,$DT$9:$DT$350,0)</f>
        <v>214</v>
      </c>
      <c r="ED178" s="47">
        <f>RANK(DU178,$DU$9:$DU$350,0)</f>
        <v>187</v>
      </c>
      <c r="EE178" s="47">
        <f>RANK(DV178,$DV$9:$DV$350,0)</f>
        <v>190</v>
      </c>
      <c r="EF178" s="47">
        <f>RANK(DW178,$DW$9:$DW$350,0)</f>
        <v>50</v>
      </c>
      <c r="EG178" s="47">
        <f>RANK(DX178,$DX$9:$DX$350,0)</f>
        <v>211</v>
      </c>
      <c r="EH178" s="47">
        <f>RANK(DY178,$DY$9:$DY$350,0)</f>
        <v>226</v>
      </c>
      <c r="EI178" s="48">
        <f>RANK(DZ178,$DZ$9:$DZ$350,0)</f>
        <v>242</v>
      </c>
      <c r="EJ178" s="32">
        <f>COUNTIFS($DR$9:$DR$350,"&gt;"&amp;DR178,$DO$9:$DO$350,DO178)+1</f>
        <v>32</v>
      </c>
      <c r="EK178" s="47">
        <f>COUNTIFS($DS$9:$DS$350,"&gt;"&amp;DS178,$DO$9:$DO$350,DO178)+1</f>
        <v>36</v>
      </c>
      <c r="EL178" s="47">
        <f>COUNTIFS($DT$9:$DT$350,"&gt;"&amp;DT178,$DO$9:$DO$350,DO178)+1</f>
        <v>35</v>
      </c>
      <c r="EM178" s="47">
        <f>COUNTIFS($DU$9:$DU$350,"&gt;"&amp;DU178,$DO$9:$DO$350,DO178)+1</f>
        <v>30</v>
      </c>
      <c r="EN178" s="47">
        <f>COUNTIFS($DV$9:$DV$350,"&gt;"&amp;DV178,$DO$9:$DO$350,DO178)+1</f>
        <v>38</v>
      </c>
      <c r="EO178" s="47">
        <f>COUNTIFS($DW$9:$DW$350,"&gt;"&amp;DW178,$DO$9:$DO$350,DO178)+1</f>
        <v>39</v>
      </c>
      <c r="EP178" s="47">
        <f>COUNTIFS($DX$9:$DX$350,"&gt;"&amp;DX178,$DO$9:$DO$350,DO178)+1</f>
        <v>30</v>
      </c>
      <c r="EQ178" s="47">
        <f>COUNTIFS($DY$9:$DY$350,"&gt;"&amp;DY178,$DO$9:$DO$350,DO178)+1</f>
        <v>37</v>
      </c>
      <c r="ER178" s="48">
        <f>COUNTIFS($DZ$9:$DZ$350,"&gt;"&amp;DZ178,$DO$9:$DO$350,DO178)+1</f>
        <v>38</v>
      </c>
      <c r="ES178" s="164">
        <f t="shared" si="131"/>
        <v>1.38</v>
      </c>
      <c r="ET178" s="165">
        <f t="shared" si="132"/>
        <v>1.38</v>
      </c>
      <c r="EU178" s="165">
        <f t="shared" si="133"/>
        <v>0.59</v>
      </c>
      <c r="EV178" s="165">
        <f t="shared" si="134"/>
        <v>0.66</v>
      </c>
      <c r="EW178" s="165">
        <f t="shared" si="135"/>
        <v>0.38</v>
      </c>
      <c r="EX178" s="165">
        <f t="shared" si="136"/>
        <v>1</v>
      </c>
      <c r="EY178" s="165">
        <f t="shared" si="137"/>
        <v>0.66</v>
      </c>
      <c r="EZ178" s="165">
        <f t="shared" si="138"/>
        <v>0.59</v>
      </c>
      <c r="FA178" s="213">
        <f t="shared" si="139"/>
        <v>0.97</v>
      </c>
      <c r="FB178" s="164">
        <f>ROUND(((ES178-AVERAGE(ES$9:ES$350))/STDEVP(ES$9:ES$350)*10+50),2)</f>
        <v>64.72</v>
      </c>
      <c r="FC178" s="165">
        <f>ROUND(((ET178-AVERAGE(ET$9:ET$350))/STDEVP(ET$9:ET$350)*10+50),2)</f>
        <v>68.31</v>
      </c>
      <c r="FD178" s="165">
        <f>ROUND(((EU178-AVERAGE(EU$9:EU$350))/STDEVP(EU$9:EU$350)*10+50),2)</f>
        <v>50.39</v>
      </c>
      <c r="FE178" s="165">
        <f>ROUND(((EV178-AVERAGE(EV$9:EV$350))/STDEVP(EV$9:EV$350)*10+50),2)</f>
        <v>57.71</v>
      </c>
      <c r="FF178" s="165">
        <f>ROUND(((EW178-AVERAGE(EW$9:EW$350))/STDEVP(EW$9:EW$350)*10+50),2)</f>
        <v>49.48</v>
      </c>
      <c r="FG178" s="165">
        <f>ROUND(((EX178-AVERAGE(EX$9:EX$350))/STDEVP(EX$9:EX$350)*10+50),2)</f>
        <v>72.930000000000007</v>
      </c>
      <c r="FH178" s="165">
        <f>ROUND(((EY178-AVERAGE(EY$9:EY$350))/STDEVP(EY$9:EY$350)*10+50),2)</f>
        <v>50.59</v>
      </c>
      <c r="FI178" s="165">
        <f>ROUND(((EZ178-AVERAGE(EZ$9:EZ$350))/STDEVP(EZ$9:EZ$350)*10+50),2)</f>
        <v>48.69</v>
      </c>
      <c r="FJ178" s="166">
        <f>ROUND(((FA178-AVERAGE(FA$9:FA$350))/STDEVP(FA$9:FA$350)*10+50),2)</f>
        <v>49.82</v>
      </c>
      <c r="FK178" s="32">
        <f>RANK(FB178,$FB$9:$FB$350,0)</f>
        <v>24</v>
      </c>
      <c r="FL178" s="47">
        <f>RANK(FC178,$FC$9:$FC$350,0)</f>
        <v>15</v>
      </c>
      <c r="FM178" s="47">
        <f>RANK(FD178,$FD$9:$FD$350,0)</f>
        <v>133</v>
      </c>
      <c r="FN178" s="47">
        <f>RANK(FE178,$FE$9:$FE$350,0)</f>
        <v>52</v>
      </c>
      <c r="FO178" s="47">
        <f>RANK(FF178,$FF$9:$FF$350,0)</f>
        <v>97</v>
      </c>
      <c r="FP178" s="47">
        <f>RANK(FG178,$FG$9:$FG$350,0)</f>
        <v>12</v>
      </c>
      <c r="FQ178" s="47">
        <f>RANK(FH178,$FH$9:$FH$350,0)</f>
        <v>145</v>
      </c>
      <c r="FR178" s="47">
        <f>RANK(FI178,$FI$9:$FI$350,0)</f>
        <v>175</v>
      </c>
      <c r="FS178" s="48">
        <f>RANK(FJ178,$FJ$9:$FJ$350,0)</f>
        <v>133</v>
      </c>
      <c r="FT178" s="164">
        <f>ROUND(AVERAGEIF($DO$9:$DO$347,$DO178,$ES$9:$ES$347),2)</f>
        <v>0.95</v>
      </c>
      <c r="FU178" s="165">
        <f>ROUND(AVERAGEIF($DO$9:$DO$347,$DO178,$ET$9:$ET$347),2)</f>
        <v>0.99</v>
      </c>
      <c r="FV178" s="165">
        <f>ROUND(AVERAGEIF($DO$9:$DO$347,$DO178,$EU$9:$EU$347),2)</f>
        <v>0.44</v>
      </c>
      <c r="FW178" s="165">
        <f>ROUND(AVERAGEIF($DO$9:$DO$347,$DO178,$EV$9:$EV$347),2)</f>
        <v>0.45</v>
      </c>
      <c r="FX178" s="165">
        <f>ROUND(AVERAGEIF($DO$9:$DO$347,$DO178,$EW$9:$EW$347),2)</f>
        <v>0.36</v>
      </c>
      <c r="FY178" s="165">
        <f>ROUND(AVERAGEIF($DO$9:$DO$347,$DO178,$EX$9:$EX$347),2)</f>
        <v>0.84</v>
      </c>
      <c r="FZ178" s="165">
        <f>ROUND(AVERAGEIF($DO$9:$DO$347,$DO178,$EY$9:$EY$347),2)</f>
        <v>0.46</v>
      </c>
      <c r="GA178" s="165">
        <f>ROUND(AVERAGEIF($DO$9:$DO$347,$DO178,$EZ$9:$EZ$347),2)</f>
        <v>0.44</v>
      </c>
      <c r="GB178" s="166">
        <f>ROUND(AVERAGEIF($DO$9:$DO$347,$DO178,$FA$9:$FA$347),2)</f>
        <v>0.8</v>
      </c>
      <c r="GC178" s="239">
        <f t="shared" si="113"/>
        <v>0.42999999999999994</v>
      </c>
      <c r="GD178" s="243">
        <f t="shared" si="114"/>
        <v>0.3899999999999999</v>
      </c>
      <c r="GE178" s="243">
        <f t="shared" si="115"/>
        <v>0.14999999999999997</v>
      </c>
      <c r="GF178" s="243">
        <f t="shared" si="116"/>
        <v>0.21000000000000002</v>
      </c>
      <c r="GG178" s="243">
        <f t="shared" si="117"/>
        <v>2.0000000000000018E-2</v>
      </c>
      <c r="GH178" s="243">
        <f t="shared" si="118"/>
        <v>0.16000000000000003</v>
      </c>
      <c r="GI178" s="243">
        <f t="shared" si="119"/>
        <v>0.2</v>
      </c>
      <c r="GJ178" s="243">
        <f t="shared" si="120"/>
        <v>0.14999999999999997</v>
      </c>
      <c r="GK178" s="244">
        <f t="shared" si="121"/>
        <v>0.16999999999999993</v>
      </c>
      <c r="GL178" s="238">
        <f>COUNTIFS($ES$9:$ES$350,"&gt;"&amp;ES178,$DO$9:$DO$350,$DO178)+1</f>
        <v>3</v>
      </c>
      <c r="GM178" s="240">
        <f>COUNTIFS($ET$9:$ET$350,"&gt;"&amp;ET178,$DO$9:$DO$350,$DO178)+1</f>
        <v>3</v>
      </c>
      <c r="GN178" s="240">
        <f>COUNTIFS($EU$9:$EU$350,"&gt;"&amp;EU178,$DO$9:$DO$350,$DO178)+1</f>
        <v>8</v>
      </c>
      <c r="GO178" s="240">
        <f>COUNTIFS($EV$9:$EV$350,"&gt;"&amp;EV178,$DO$9:$DO$350,$DO178)+1</f>
        <v>3</v>
      </c>
      <c r="GP178" s="240">
        <f>COUNTIFS($EW$9:$EW$350,"&gt;"&amp;EW178,$DO$9:$DO$350,$DO178)+1</f>
        <v>21</v>
      </c>
      <c r="GQ178" s="240">
        <f>COUNTIFS($EX$9:$EX$350,"&gt;"&amp;EX178,$DO$9:$DO$350,$DO178)+1</f>
        <v>12</v>
      </c>
      <c r="GR178" s="240">
        <f>COUNTIFS($EY$9:$EY$350,"&gt;"&amp;EY178,$DO$9:$DO$350,$DO178)+1</f>
        <v>7</v>
      </c>
      <c r="GS178" s="240">
        <f>COUNTIFS($EZ$9:$EZ$350,"&gt;"&amp;EZ178,$DO$9:$DO$350,$DO178)+1</f>
        <v>6</v>
      </c>
      <c r="GT178" s="241">
        <f>COUNTIFS($FA$9:$FA$350,"&gt;"&amp;FA178,$DO$9:$DO$350,$DO178)+1</f>
        <v>7</v>
      </c>
      <c r="GU178" s="167"/>
      <c r="GV178" s="49"/>
      <c r="GW178" s="49"/>
      <c r="GX178" s="49"/>
      <c r="GY178" s="49"/>
      <c r="GZ178" s="50"/>
      <c r="HA178" s="51"/>
      <c r="HB178" s="52"/>
      <c r="HC178" s="53"/>
      <c r="HD178" s="49"/>
      <c r="HE178" s="49"/>
      <c r="HF178" s="49"/>
      <c r="HG178" s="49"/>
      <c r="HH178" s="49"/>
      <c r="HI178" s="49"/>
      <c r="HJ178" s="144"/>
      <c r="HK178" s="51"/>
      <c r="HL178" s="49"/>
      <c r="HM178" s="49"/>
      <c r="HN178" s="49"/>
      <c r="HO178" s="49"/>
      <c r="HP178" s="49"/>
      <c r="HQ178" s="49"/>
      <c r="HR178" s="150"/>
      <c r="HS178" s="53"/>
      <c r="HT178" s="49"/>
      <c r="HU178" s="49"/>
      <c r="HV178" s="49"/>
      <c r="HW178" s="49"/>
      <c r="HX178" s="49"/>
      <c r="HY178" s="49"/>
      <c r="HZ178" s="144"/>
      <c r="IA178" s="51"/>
      <c r="IB178" s="49"/>
      <c r="IC178" s="49"/>
      <c r="ID178" s="49"/>
      <c r="IE178" s="49"/>
      <c r="IF178" s="49"/>
      <c r="IG178" s="49"/>
      <c r="IH178" s="49"/>
      <c r="II178" s="49"/>
      <c r="IJ178" s="49"/>
      <c r="IK178" s="49"/>
      <c r="IL178" s="49"/>
      <c r="IM178" s="150"/>
      <c r="IN178" s="51">
        <v>0.1</v>
      </c>
      <c r="IO178" s="49"/>
      <c r="IP178" s="49"/>
      <c r="IQ178" s="49"/>
      <c r="IR178" s="150"/>
      <c r="IS178" s="53"/>
      <c r="IT178" s="49"/>
      <c r="IU178" s="49"/>
      <c r="IV178" s="49"/>
      <c r="IW178" s="49"/>
      <c r="IX178" s="156"/>
      <c r="IY178" s="49"/>
      <c r="IZ178" s="49"/>
      <c r="JA178" s="49"/>
      <c r="JB178" s="49"/>
      <c r="JC178" s="49"/>
      <c r="JD178" s="49"/>
      <c r="JE178" s="49"/>
      <c r="JF178" s="49"/>
      <c r="JG178" s="156"/>
      <c r="JH178" s="49"/>
      <c r="JI178" s="49"/>
      <c r="JJ178" s="49"/>
      <c r="JK178" s="49"/>
      <c r="JL178" s="49"/>
      <c r="JM178" s="49"/>
      <c r="JN178" s="144"/>
      <c r="JO178" s="54"/>
      <c r="JP178" s="55"/>
      <c r="JQ178" s="51"/>
      <c r="JR178" s="49"/>
      <c r="JS178" s="47">
        <v>6</v>
      </c>
      <c r="JT178" s="47"/>
      <c r="JU178" s="47"/>
      <c r="JV178" s="245"/>
      <c r="JW178" s="53"/>
      <c r="JX178" s="49"/>
      <c r="JY178" s="49"/>
      <c r="JZ178" s="49"/>
      <c r="KA178" s="144"/>
      <c r="KB178" s="51"/>
      <c r="KC178" s="49"/>
      <c r="KD178" s="49"/>
      <c r="KE178" s="49"/>
      <c r="KF178" s="49"/>
      <c r="KG178" s="49"/>
      <c r="KH178" s="49"/>
      <c r="KI178" s="49"/>
      <c r="KJ178" s="150"/>
      <c r="KK178" s="53"/>
      <c r="KL178" s="49"/>
      <c r="KM178" s="49"/>
      <c r="KN178" s="49"/>
      <c r="KO178" s="49"/>
      <c r="KP178" s="49"/>
      <c r="KQ178" s="49"/>
      <c r="KR178" s="49"/>
      <c r="KS178" s="49"/>
      <c r="KT178" s="49"/>
      <c r="KU178" s="49"/>
      <c r="KV178" s="49"/>
      <c r="KW178" s="156"/>
      <c r="KX178" s="156"/>
      <c r="KY178" s="156"/>
      <c r="KZ178" s="49"/>
      <c r="LA178" s="49"/>
      <c r="LB178" s="49"/>
      <c r="LC178" s="49"/>
      <c r="LD178" s="49"/>
      <c r="LE178" s="156">
        <v>0.1</v>
      </c>
      <c r="LF178" s="49"/>
      <c r="LG178" s="49"/>
      <c r="LH178" s="49"/>
      <c r="LI178" s="49"/>
      <c r="LJ178" s="49"/>
      <c r="LK178" s="49"/>
      <c r="LL178" s="49">
        <v>0.1</v>
      </c>
      <c r="LM178" s="49"/>
      <c r="LN178" s="156"/>
      <c r="LO178" s="49"/>
      <c r="LP178" s="49"/>
      <c r="LQ178" s="49"/>
      <c r="LR178" s="49"/>
      <c r="LS178" s="49"/>
      <c r="LT178" s="49"/>
      <c r="LU178" s="56"/>
      <c r="LV178" s="35" t="s">
        <v>633</v>
      </c>
      <c r="LW178" s="36" t="s">
        <v>635</v>
      </c>
      <c r="LX178" s="203" t="s">
        <v>1192</v>
      </c>
      <c r="LY178" s="204" t="s">
        <v>1028</v>
      </c>
      <c r="LZ178" s="193"/>
      <c r="MA178" s="5" t="s">
        <v>1</v>
      </c>
    </row>
    <row r="179" spans="1:339" ht="17.25" customHeight="1" x14ac:dyDescent="0.15">
      <c r="A179" s="181">
        <v>171</v>
      </c>
      <c r="B179" s="242" t="s">
        <v>635</v>
      </c>
      <c r="C179" s="37"/>
      <c r="D179" s="37"/>
      <c r="E179" s="38" t="s">
        <v>345</v>
      </c>
      <c r="F179" s="36">
        <v>39</v>
      </c>
      <c r="G179" s="36" t="s">
        <v>609</v>
      </c>
      <c r="H179" s="36" t="s">
        <v>616</v>
      </c>
      <c r="I179" s="39" t="s">
        <v>348</v>
      </c>
      <c r="J179" s="40" t="s">
        <v>348</v>
      </c>
      <c r="K179" s="40" t="s">
        <v>348</v>
      </c>
      <c r="L179" s="40" t="s">
        <v>348</v>
      </c>
      <c r="M179" s="40" t="s">
        <v>348</v>
      </c>
      <c r="N179" s="40" t="s">
        <v>348</v>
      </c>
      <c r="O179" s="40" t="s">
        <v>348</v>
      </c>
      <c r="P179" s="40" t="s">
        <v>348</v>
      </c>
      <c r="Q179" s="40" t="s">
        <v>348</v>
      </c>
      <c r="R179" s="41" t="s">
        <v>348</v>
      </c>
      <c r="S179" s="42" t="s">
        <v>348</v>
      </c>
      <c r="T179" s="40" t="s">
        <v>348</v>
      </c>
      <c r="U179" s="40" t="s">
        <v>348</v>
      </c>
      <c r="V179" s="40" t="s">
        <v>348</v>
      </c>
      <c r="W179" s="40" t="s">
        <v>348</v>
      </c>
      <c r="X179" s="40" t="s">
        <v>348</v>
      </c>
      <c r="Y179" s="40" t="s">
        <v>348</v>
      </c>
      <c r="Z179" s="40" t="s">
        <v>348</v>
      </c>
      <c r="AA179" s="40" t="s">
        <v>348</v>
      </c>
      <c r="AB179" s="41" t="s">
        <v>348</v>
      </c>
      <c r="AC179" s="42" t="s">
        <v>348</v>
      </c>
      <c r="AD179" s="40" t="s">
        <v>348</v>
      </c>
      <c r="AE179" s="40" t="s">
        <v>348</v>
      </c>
      <c r="AF179" s="40" t="s">
        <v>348</v>
      </c>
      <c r="AG179" s="40" t="s">
        <v>348</v>
      </c>
      <c r="AH179" s="40" t="s">
        <v>348</v>
      </c>
      <c r="AI179" s="40" t="s">
        <v>348</v>
      </c>
      <c r="AJ179" s="40" t="s">
        <v>348</v>
      </c>
      <c r="AK179" s="40" t="s">
        <v>348</v>
      </c>
      <c r="AL179" s="41" t="s">
        <v>348</v>
      </c>
      <c r="AM179" s="42" t="s">
        <v>348</v>
      </c>
      <c r="AN179" s="40" t="s">
        <v>348</v>
      </c>
      <c r="AO179" s="40" t="s">
        <v>348</v>
      </c>
      <c r="AP179" s="40" t="s">
        <v>348</v>
      </c>
      <c r="AQ179" s="40" t="s">
        <v>348</v>
      </c>
      <c r="AR179" s="40" t="s">
        <v>348</v>
      </c>
      <c r="AS179" s="40" t="s">
        <v>348</v>
      </c>
      <c r="AT179" s="40" t="s">
        <v>348</v>
      </c>
      <c r="AU179" s="40" t="s">
        <v>348</v>
      </c>
      <c r="AV179" s="41" t="s">
        <v>348</v>
      </c>
      <c r="AW179" s="42" t="s">
        <v>348</v>
      </c>
      <c r="AX179" s="40" t="s">
        <v>348</v>
      </c>
      <c r="AY179" s="40" t="s">
        <v>348</v>
      </c>
      <c r="AZ179" s="40" t="s">
        <v>348</v>
      </c>
      <c r="BA179" s="40" t="s">
        <v>348</v>
      </c>
      <c r="BB179" s="40" t="s">
        <v>348</v>
      </c>
      <c r="BC179" s="40" t="s">
        <v>348</v>
      </c>
      <c r="BD179" s="40" t="s">
        <v>348</v>
      </c>
      <c r="BE179" s="40" t="s">
        <v>348</v>
      </c>
      <c r="BF179" s="41" t="s">
        <v>348</v>
      </c>
      <c r="BG179" s="42" t="s">
        <v>348</v>
      </c>
      <c r="BH179" s="40" t="s">
        <v>348</v>
      </c>
      <c r="BI179" s="40" t="s">
        <v>348</v>
      </c>
      <c r="BJ179" s="40" t="s">
        <v>348</v>
      </c>
      <c r="BK179" s="40" t="s">
        <v>348</v>
      </c>
      <c r="BL179" s="40" t="s">
        <v>348</v>
      </c>
      <c r="BM179" s="40" t="s">
        <v>348</v>
      </c>
      <c r="BN179" s="40" t="s">
        <v>348</v>
      </c>
      <c r="BO179" s="40" t="s">
        <v>348</v>
      </c>
      <c r="BP179" s="41" t="s">
        <v>348</v>
      </c>
      <c r="BQ179" s="43" t="s">
        <v>348</v>
      </c>
      <c r="BR179" s="40" t="s">
        <v>348</v>
      </c>
      <c r="BS179" s="40" t="s">
        <v>348</v>
      </c>
      <c r="BT179" s="40" t="s">
        <v>348</v>
      </c>
      <c r="BU179" s="40" t="s">
        <v>348</v>
      </c>
      <c r="BV179" s="40" t="s">
        <v>348</v>
      </c>
      <c r="BW179" s="40" t="s">
        <v>348</v>
      </c>
      <c r="BX179" s="40" t="s">
        <v>348</v>
      </c>
      <c r="BY179" s="40" t="s">
        <v>348</v>
      </c>
      <c r="BZ179" s="41" t="s">
        <v>348</v>
      </c>
      <c r="CA179" s="42" t="s">
        <v>348</v>
      </c>
      <c r="CB179" s="40" t="s">
        <v>348</v>
      </c>
      <c r="CC179" s="40" t="s">
        <v>348</v>
      </c>
      <c r="CD179" s="40" t="s">
        <v>348</v>
      </c>
      <c r="CE179" s="40" t="s">
        <v>348</v>
      </c>
      <c r="CF179" s="40" t="s">
        <v>348</v>
      </c>
      <c r="CG179" s="40" t="s">
        <v>348</v>
      </c>
      <c r="CH179" s="40" t="s">
        <v>348</v>
      </c>
      <c r="CI179" s="40" t="s">
        <v>348</v>
      </c>
      <c r="CJ179" s="41" t="s">
        <v>348</v>
      </c>
      <c r="CK179" s="42" t="s">
        <v>348</v>
      </c>
      <c r="CL179" s="40" t="s">
        <v>348</v>
      </c>
      <c r="CM179" s="40" t="s">
        <v>348</v>
      </c>
      <c r="CN179" s="40" t="s">
        <v>348</v>
      </c>
      <c r="CO179" s="40" t="s">
        <v>348</v>
      </c>
      <c r="CP179" s="40" t="s">
        <v>348</v>
      </c>
      <c r="CQ179" s="40" t="s">
        <v>348</v>
      </c>
      <c r="CR179" s="40" t="s">
        <v>348</v>
      </c>
      <c r="CS179" s="40" t="s">
        <v>348</v>
      </c>
      <c r="CT179" s="44" t="s">
        <v>348</v>
      </c>
      <c r="CU179" s="32" t="s">
        <v>354</v>
      </c>
      <c r="CV179" s="47">
        <v>5</v>
      </c>
      <c r="CW179" s="47">
        <v>5</v>
      </c>
      <c r="CX179" s="47">
        <v>5</v>
      </c>
      <c r="CY179" s="55">
        <v>5</v>
      </c>
      <c r="CZ179" s="34" t="s">
        <v>354</v>
      </c>
      <c r="DA179" s="47">
        <f t="shared" si="122"/>
        <v>5</v>
      </c>
      <c r="DB179" s="47">
        <f t="shared" si="123"/>
        <v>25</v>
      </c>
      <c r="DC179" s="47">
        <f t="shared" si="124"/>
        <v>125</v>
      </c>
      <c r="DD179" s="179">
        <f t="shared" si="125"/>
        <v>625</v>
      </c>
      <c r="DE179" s="32">
        <v>30</v>
      </c>
      <c r="DF179" s="47">
        <v>150</v>
      </c>
      <c r="DG179" s="47">
        <v>900</v>
      </c>
      <c r="DH179" s="47">
        <v>3000</v>
      </c>
      <c r="DI179" s="55">
        <v>15000</v>
      </c>
      <c r="DJ179" s="174">
        <v>1</v>
      </c>
      <c r="DK179" s="49">
        <f t="shared" si="126"/>
        <v>1</v>
      </c>
      <c r="DL179" s="49">
        <f t="shared" si="127"/>
        <v>1.2</v>
      </c>
      <c r="DM179" s="49">
        <f t="shared" si="128"/>
        <v>0.8</v>
      </c>
      <c r="DN179" s="56">
        <f t="shared" si="129"/>
        <v>0.8</v>
      </c>
      <c r="DO179" s="45" t="s">
        <v>357</v>
      </c>
      <c r="DP179" s="31"/>
      <c r="DQ179" s="46">
        <v>4</v>
      </c>
      <c r="DR179" s="32">
        <v>55</v>
      </c>
      <c r="DS179" s="47">
        <v>17</v>
      </c>
      <c r="DT179" s="47">
        <v>39</v>
      </c>
      <c r="DU179" s="47">
        <v>24</v>
      </c>
      <c r="DV179" s="47">
        <v>8</v>
      </c>
      <c r="DW179" s="47">
        <v>8</v>
      </c>
      <c r="DX179" s="47">
        <v>44</v>
      </c>
      <c r="DY179" s="47">
        <v>55</v>
      </c>
      <c r="DZ179" s="48">
        <f t="shared" si="130"/>
        <v>47</v>
      </c>
      <c r="EA179" s="32">
        <f>RANK(DR179,$DR$9:$DR$350,0)</f>
        <v>151</v>
      </c>
      <c r="EB179" s="47">
        <f>RANK(DS179,$DS$9:$DS$350,0)</f>
        <v>257</v>
      </c>
      <c r="EC179" s="47">
        <f>RANK(DT179,$DT$9:$DT$350,0)</f>
        <v>102</v>
      </c>
      <c r="ED179" s="47">
        <f>RANK(DU179,$DU$9:$DU$350,0)</f>
        <v>168</v>
      </c>
      <c r="EE179" s="47">
        <f>RANK(DV179,$DV$9:$DV$350,0)</f>
        <v>247</v>
      </c>
      <c r="EF179" s="47">
        <f>RANK(DW179,$DW$9:$DW$350,0)</f>
        <v>228</v>
      </c>
      <c r="EG179" s="47">
        <f>RANK(DX179,$DX$9:$DX$350,0)</f>
        <v>110</v>
      </c>
      <c r="EH179" s="47">
        <f>RANK(DY179,$DY$9:$DY$350,0)</f>
        <v>74</v>
      </c>
      <c r="EI179" s="48">
        <f>RANK(DZ179,$DZ$9:$DZ$350,0)</f>
        <v>185</v>
      </c>
      <c r="EJ179" s="32">
        <f>COUNTIFS($DR$9:$DR$350,"&gt;"&amp;DR179,$DO$9:$DO$350,DO179)+1</f>
        <v>33</v>
      </c>
      <c r="EK179" s="47">
        <f>COUNTIFS($DS$9:$DS$350,"&gt;"&amp;DS179,$DO$9:$DO$350,DO179)+1</f>
        <v>37</v>
      </c>
      <c r="EL179" s="47">
        <f>COUNTIFS($DT$9:$DT$350,"&gt;"&amp;DT179,$DO$9:$DO$350,DO179)+1</f>
        <v>40</v>
      </c>
      <c r="EM179" s="47">
        <f>COUNTIFS($DU$9:$DU$350,"&gt;"&amp;DU179,$DO$9:$DO$350,DO179)+1</f>
        <v>29</v>
      </c>
      <c r="EN179" s="47">
        <f>COUNTIFS($DV$9:$DV$350,"&gt;"&amp;DV179,$DO$9:$DO$350,DO179)+1</f>
        <v>32</v>
      </c>
      <c r="EO179" s="47">
        <f>COUNTIFS($DW$9:$DW$350,"&gt;"&amp;DW179,$DO$9:$DO$350,DO179)+1</f>
        <v>31</v>
      </c>
      <c r="EP179" s="47">
        <f>COUNTIFS($DX$9:$DX$350,"&gt;"&amp;DX179,$DO$9:$DO$350,DO179)+1</f>
        <v>34</v>
      </c>
      <c r="EQ179" s="47">
        <f>COUNTIFS($DY$9:$DY$350,"&gt;"&amp;DY179,$DO$9:$DO$350,DO179)+1</f>
        <v>27</v>
      </c>
      <c r="ER179" s="48">
        <f>COUNTIFS($DZ$9:$DZ$350,"&gt;"&amp;DZ179,$DO$9:$DO$350,DO179)+1</f>
        <v>38</v>
      </c>
      <c r="ES179" s="164">
        <f t="shared" si="131"/>
        <v>1.41</v>
      </c>
      <c r="ET179" s="165">
        <f t="shared" si="132"/>
        <v>0.44</v>
      </c>
      <c r="EU179" s="165">
        <f t="shared" si="133"/>
        <v>1</v>
      </c>
      <c r="EV179" s="165">
        <f t="shared" si="134"/>
        <v>0.62</v>
      </c>
      <c r="EW179" s="165">
        <f t="shared" si="135"/>
        <v>0.21</v>
      </c>
      <c r="EX179" s="165">
        <f t="shared" si="136"/>
        <v>0.21</v>
      </c>
      <c r="EY179" s="165">
        <f t="shared" si="137"/>
        <v>1.1299999999999999</v>
      </c>
      <c r="EZ179" s="165">
        <f t="shared" si="138"/>
        <v>1.41</v>
      </c>
      <c r="FA179" s="213">
        <f t="shared" si="139"/>
        <v>1.21</v>
      </c>
      <c r="FB179" s="164">
        <f>ROUND(((ES179-AVERAGE(ES$9:ES$350))/STDEVP(ES$9:ES$350)*10+50),2)</f>
        <v>65.83</v>
      </c>
      <c r="FC179" s="165">
        <f>ROUND(((ET179-AVERAGE(ET$9:ET$350))/STDEVP(ET$9:ET$350)*10+50),2)</f>
        <v>42.03</v>
      </c>
      <c r="FD179" s="165">
        <f>ROUND(((EU179-AVERAGE(EU$9:EU$350))/STDEVP(EU$9:EU$350)*10+50),2)</f>
        <v>66.39</v>
      </c>
      <c r="FE179" s="165">
        <f>ROUND(((EV179-AVERAGE(EV$9:EV$350))/STDEVP(EV$9:EV$350)*10+50),2)</f>
        <v>55.67</v>
      </c>
      <c r="FF179" s="165">
        <f>ROUND(((EW179-AVERAGE(EW$9:EW$350))/STDEVP(EW$9:EW$350)*10+50),2)</f>
        <v>43.7</v>
      </c>
      <c r="FG179" s="165">
        <f>ROUND(((EX179-AVERAGE(EX$9:EX$350))/STDEVP(EX$9:EX$350)*10+50),2)</f>
        <v>44.93</v>
      </c>
      <c r="FH179" s="165">
        <f>ROUND(((EY179-AVERAGE(EY$9:EY$350))/STDEVP(EY$9:EY$350)*10+50),2)</f>
        <v>64.72</v>
      </c>
      <c r="FI179" s="165">
        <f>ROUND(((EZ179-AVERAGE(EZ$9:EZ$350))/STDEVP(EZ$9:EZ$350)*10+50),2)</f>
        <v>73.260000000000005</v>
      </c>
      <c r="FJ179" s="166">
        <f>ROUND(((FA179-AVERAGE(FA$9:FA$350))/STDEVP(FA$9:FA$350)*10+50),2)</f>
        <v>58.36</v>
      </c>
      <c r="FK179" s="32">
        <f>RANK(FB179,$FB$9:$FB$350,0)</f>
        <v>15</v>
      </c>
      <c r="FL179" s="47">
        <f>RANK(FC179,$FC$9:$FC$350,0)</f>
        <v>230</v>
      </c>
      <c r="FM179" s="47">
        <f>RANK(FD179,$FD$9:$FD$350,0)</f>
        <v>20</v>
      </c>
      <c r="FN179" s="47">
        <f>RANK(FE179,$FE$9:$FE$350,0)</f>
        <v>73</v>
      </c>
      <c r="FO179" s="47">
        <f>RANK(FF179,$FF$9:$FF$350,0)</f>
        <v>231</v>
      </c>
      <c r="FP179" s="47">
        <f>RANK(FG179,$FG$9:$FG$350,0)</f>
        <v>196</v>
      </c>
      <c r="FQ179" s="47">
        <f>RANK(FH179,$FH$9:$FH$350,0)</f>
        <v>23</v>
      </c>
      <c r="FR179" s="47">
        <f>RANK(FI179,$FI$9:$FI$350,0)</f>
        <v>7</v>
      </c>
      <c r="FS179" s="48">
        <f>RANK(FJ179,$FJ$9:$FJ$350,0)</f>
        <v>56</v>
      </c>
      <c r="FT179" s="164">
        <f>ROUND(AVERAGEIF($DO$9:$DO$347,$DO179,$ES$9:$ES$347),2)</f>
        <v>0.97</v>
      </c>
      <c r="FU179" s="165">
        <f>ROUND(AVERAGEIF($DO$9:$DO$347,$DO179,$ET$9:$ET$347),2)</f>
        <v>0.37</v>
      </c>
      <c r="FV179" s="165">
        <f>ROUND(AVERAGEIF($DO$9:$DO$347,$DO179,$EU$9:$EU$347),2)</f>
        <v>0.82</v>
      </c>
      <c r="FW179" s="165">
        <f>ROUND(AVERAGEIF($DO$9:$DO$347,$DO179,$EV$9:$EV$347),2)</f>
        <v>0.42</v>
      </c>
      <c r="FX179" s="165">
        <f>ROUND(AVERAGEIF($DO$9:$DO$347,$DO179,$EW$9:$EW$347),2)</f>
        <v>0.16</v>
      </c>
      <c r="FY179" s="165">
        <f>ROUND(AVERAGEIF($DO$9:$DO$347,$DO179,$EX$9:$EX$347),2)</f>
        <v>0.15</v>
      </c>
      <c r="FZ179" s="165">
        <f>ROUND(AVERAGEIF($DO$9:$DO$347,$DO179,$EY$9:$EY$347),2)</f>
        <v>0.78</v>
      </c>
      <c r="GA179" s="165">
        <f>ROUND(AVERAGEIF($DO$9:$DO$347,$DO179,$EZ$9:$EZ$347),2)</f>
        <v>0.92</v>
      </c>
      <c r="GB179" s="166">
        <f>ROUND(AVERAGEIF($DO$9:$DO$347,$DO179,$FA$9:$FA$347),2)</f>
        <v>0.98</v>
      </c>
      <c r="GC179" s="239">
        <f t="shared" si="113"/>
        <v>0.43999999999999995</v>
      </c>
      <c r="GD179" s="243">
        <f t="shared" si="114"/>
        <v>7.0000000000000007E-2</v>
      </c>
      <c r="GE179" s="243">
        <f t="shared" si="115"/>
        <v>0.18000000000000005</v>
      </c>
      <c r="GF179" s="243">
        <f t="shared" si="116"/>
        <v>0.2</v>
      </c>
      <c r="GG179" s="243">
        <f t="shared" si="117"/>
        <v>4.9999999999999989E-2</v>
      </c>
      <c r="GH179" s="243">
        <f t="shared" si="118"/>
        <v>0.06</v>
      </c>
      <c r="GI179" s="243">
        <f t="shared" si="119"/>
        <v>0.34999999999999987</v>
      </c>
      <c r="GJ179" s="243">
        <f t="shared" si="120"/>
        <v>0.48999999999999988</v>
      </c>
      <c r="GK179" s="244">
        <f t="shared" si="121"/>
        <v>0.22999999999999998</v>
      </c>
      <c r="GL179" s="238">
        <f>COUNTIFS($ES$9:$ES$350,"&gt;"&amp;ES179,$DO$9:$DO$350,$DO179)+1</f>
        <v>6</v>
      </c>
      <c r="GM179" s="240">
        <f>COUNTIFS($ET$9:$ET$350,"&gt;"&amp;ET179,$DO$9:$DO$350,$DO179)+1</f>
        <v>12</v>
      </c>
      <c r="GN179" s="240">
        <f>COUNTIFS($EU$9:$EU$350,"&gt;"&amp;EU179,$DO$9:$DO$350,$DO179)+1</f>
        <v>10</v>
      </c>
      <c r="GO179" s="240">
        <f>COUNTIFS($EV$9:$EV$350,"&gt;"&amp;EV179,$DO$9:$DO$350,$DO179)+1</f>
        <v>2</v>
      </c>
      <c r="GP179" s="240">
        <f>COUNTIFS($EW$9:$EW$350,"&gt;"&amp;EW179,$DO$9:$DO$350,$DO179)+1</f>
        <v>6</v>
      </c>
      <c r="GQ179" s="240">
        <f>COUNTIFS($EX$9:$EX$350,"&gt;"&amp;EX179,$DO$9:$DO$350,$DO179)+1</f>
        <v>6</v>
      </c>
      <c r="GR179" s="240">
        <f>COUNTIFS($EY$9:$EY$350,"&gt;"&amp;EY179,$DO$9:$DO$350,$DO179)+1</f>
        <v>1</v>
      </c>
      <c r="GS179" s="240">
        <f>COUNTIFS($EZ$9:$EZ$350,"&gt;"&amp;EZ179,$DO$9:$DO$350,$DO179)+1</f>
        <v>7</v>
      </c>
      <c r="GT179" s="241">
        <f>COUNTIFS($FA$9:$FA$350,"&gt;"&amp;FA179,$DO$9:$DO$350,$DO179)+1</f>
        <v>11</v>
      </c>
      <c r="GU179" s="167"/>
      <c r="GV179" s="49"/>
      <c r="GW179" s="49">
        <v>0.1</v>
      </c>
      <c r="GX179" s="49"/>
      <c r="GY179" s="49"/>
      <c r="GZ179" s="50"/>
      <c r="HA179" s="51"/>
      <c r="HB179" s="52"/>
      <c r="HC179" s="53"/>
      <c r="HD179" s="49"/>
      <c r="HE179" s="49"/>
      <c r="HF179" s="49"/>
      <c r="HG179" s="49"/>
      <c r="HH179" s="49"/>
      <c r="HI179" s="49"/>
      <c r="HJ179" s="144"/>
      <c r="HK179" s="51"/>
      <c r="HL179" s="49"/>
      <c r="HM179" s="49"/>
      <c r="HN179" s="49"/>
      <c r="HO179" s="49"/>
      <c r="HP179" s="49"/>
      <c r="HQ179" s="49">
        <v>0.1</v>
      </c>
      <c r="HR179" s="150"/>
      <c r="HS179" s="53"/>
      <c r="HT179" s="49"/>
      <c r="HU179" s="49"/>
      <c r="HV179" s="49"/>
      <c r="HW179" s="49"/>
      <c r="HX179" s="49"/>
      <c r="HY179" s="49"/>
      <c r="HZ179" s="144"/>
      <c r="IA179" s="51"/>
      <c r="IB179" s="49"/>
      <c r="IC179" s="49"/>
      <c r="ID179" s="49"/>
      <c r="IE179" s="49"/>
      <c r="IF179" s="49"/>
      <c r="IG179" s="49"/>
      <c r="IH179" s="49"/>
      <c r="II179" s="49"/>
      <c r="IJ179" s="49"/>
      <c r="IK179" s="49"/>
      <c r="IL179" s="49"/>
      <c r="IM179" s="150"/>
      <c r="IN179" s="51"/>
      <c r="IO179" s="49"/>
      <c r="IP179" s="49"/>
      <c r="IQ179" s="49"/>
      <c r="IR179" s="150"/>
      <c r="IS179" s="53"/>
      <c r="IT179" s="49"/>
      <c r="IU179" s="49"/>
      <c r="IV179" s="49"/>
      <c r="IW179" s="49"/>
      <c r="IX179" s="156"/>
      <c r="IY179" s="49"/>
      <c r="IZ179" s="49"/>
      <c r="JA179" s="49"/>
      <c r="JB179" s="49"/>
      <c r="JC179" s="49"/>
      <c r="JD179" s="49"/>
      <c r="JE179" s="49"/>
      <c r="JF179" s="49"/>
      <c r="JG179" s="156"/>
      <c r="JH179" s="49"/>
      <c r="JI179" s="49"/>
      <c r="JJ179" s="49"/>
      <c r="JK179" s="49"/>
      <c r="JL179" s="49"/>
      <c r="JM179" s="49"/>
      <c r="JN179" s="144"/>
      <c r="JO179" s="54"/>
      <c r="JP179" s="55"/>
      <c r="JQ179" s="51"/>
      <c r="JR179" s="49"/>
      <c r="JS179" s="47"/>
      <c r="JT179" s="47"/>
      <c r="JU179" s="47"/>
      <c r="JV179" s="245"/>
      <c r="JW179" s="53"/>
      <c r="JX179" s="49"/>
      <c r="JY179" s="49"/>
      <c r="JZ179" s="49"/>
      <c r="KA179" s="144"/>
      <c r="KB179" s="51"/>
      <c r="KC179" s="49">
        <v>0.1</v>
      </c>
      <c r="KD179" s="49"/>
      <c r="KE179" s="49"/>
      <c r="KF179" s="49"/>
      <c r="KG179" s="49"/>
      <c r="KH179" s="49"/>
      <c r="KI179" s="49"/>
      <c r="KJ179" s="150"/>
      <c r="KK179" s="53"/>
      <c r="KL179" s="49"/>
      <c r="KM179" s="49"/>
      <c r="KN179" s="49"/>
      <c r="KO179" s="49"/>
      <c r="KP179" s="49"/>
      <c r="KQ179" s="49"/>
      <c r="KR179" s="49"/>
      <c r="KS179" s="49"/>
      <c r="KT179" s="49"/>
      <c r="KU179" s="49"/>
      <c r="KV179" s="49"/>
      <c r="KW179" s="156"/>
      <c r="KX179" s="156"/>
      <c r="KY179" s="156"/>
      <c r="KZ179" s="49"/>
      <c r="LA179" s="49"/>
      <c r="LB179" s="49"/>
      <c r="LC179" s="49"/>
      <c r="LD179" s="49"/>
      <c r="LE179" s="156"/>
      <c r="LF179" s="49"/>
      <c r="LG179" s="49"/>
      <c r="LH179" s="49"/>
      <c r="LI179" s="49"/>
      <c r="LJ179" s="49"/>
      <c r="LK179" s="49">
        <v>0.1</v>
      </c>
      <c r="LL179" s="49"/>
      <c r="LM179" s="49"/>
      <c r="LN179" s="156"/>
      <c r="LO179" s="49"/>
      <c r="LP179" s="49"/>
      <c r="LQ179" s="49"/>
      <c r="LR179" s="49"/>
      <c r="LS179" s="49"/>
      <c r="LT179" s="49"/>
      <c r="LU179" s="56"/>
      <c r="LV179" s="35" t="s">
        <v>634</v>
      </c>
      <c r="LW179" s="36" t="s">
        <v>636</v>
      </c>
      <c r="LX179" s="203" t="s">
        <v>1191</v>
      </c>
      <c r="LY179" s="204" t="s">
        <v>1028</v>
      </c>
      <c r="LZ179" s="193"/>
      <c r="MA179" s="5" t="s">
        <v>1</v>
      </c>
    </row>
    <row r="180" spans="1:339" ht="17.25" customHeight="1" x14ac:dyDescent="0.15">
      <c r="A180" s="181">
        <v>172</v>
      </c>
      <c r="B180" s="242" t="s">
        <v>636</v>
      </c>
      <c r="C180" s="37"/>
      <c r="D180" s="37"/>
      <c r="E180" s="38" t="s">
        <v>345</v>
      </c>
      <c r="F180" s="36">
        <v>54</v>
      </c>
      <c r="G180" s="36" t="s">
        <v>609</v>
      </c>
      <c r="H180" s="36" t="s">
        <v>616</v>
      </c>
      <c r="I180" s="39" t="s">
        <v>348</v>
      </c>
      <c r="J180" s="40" t="s">
        <v>348</v>
      </c>
      <c r="K180" s="40" t="s">
        <v>348</v>
      </c>
      <c r="L180" s="40" t="s">
        <v>348</v>
      </c>
      <c r="M180" s="40" t="s">
        <v>348</v>
      </c>
      <c r="N180" s="40" t="s">
        <v>348</v>
      </c>
      <c r="O180" s="40" t="s">
        <v>348</v>
      </c>
      <c r="P180" s="40" t="s">
        <v>348</v>
      </c>
      <c r="Q180" s="40" t="s">
        <v>348</v>
      </c>
      <c r="R180" s="41" t="s">
        <v>348</v>
      </c>
      <c r="S180" s="42" t="s">
        <v>348</v>
      </c>
      <c r="T180" s="40" t="s">
        <v>348</v>
      </c>
      <c r="U180" s="40" t="s">
        <v>348</v>
      </c>
      <c r="V180" s="40" t="s">
        <v>348</v>
      </c>
      <c r="W180" s="40" t="s">
        <v>348</v>
      </c>
      <c r="X180" s="40" t="s">
        <v>348</v>
      </c>
      <c r="Y180" s="40" t="s">
        <v>348</v>
      </c>
      <c r="Z180" s="40" t="s">
        <v>348</v>
      </c>
      <c r="AA180" s="40" t="s">
        <v>348</v>
      </c>
      <c r="AB180" s="41" t="s">
        <v>348</v>
      </c>
      <c r="AC180" s="42" t="s">
        <v>348</v>
      </c>
      <c r="AD180" s="40" t="s">
        <v>348</v>
      </c>
      <c r="AE180" s="40" t="s">
        <v>348</v>
      </c>
      <c r="AF180" s="40" t="s">
        <v>348</v>
      </c>
      <c r="AG180" s="40" t="s">
        <v>348</v>
      </c>
      <c r="AH180" s="40" t="s">
        <v>348</v>
      </c>
      <c r="AI180" s="40" t="s">
        <v>348</v>
      </c>
      <c r="AJ180" s="40" t="s">
        <v>348</v>
      </c>
      <c r="AK180" s="40" t="s">
        <v>348</v>
      </c>
      <c r="AL180" s="41" t="s">
        <v>348</v>
      </c>
      <c r="AM180" s="42" t="s">
        <v>348</v>
      </c>
      <c r="AN180" s="40" t="s">
        <v>348</v>
      </c>
      <c r="AO180" s="40" t="s">
        <v>348</v>
      </c>
      <c r="AP180" s="40" t="s">
        <v>348</v>
      </c>
      <c r="AQ180" s="40" t="s">
        <v>348</v>
      </c>
      <c r="AR180" s="40" t="s">
        <v>348</v>
      </c>
      <c r="AS180" s="40" t="s">
        <v>348</v>
      </c>
      <c r="AT180" s="40" t="s">
        <v>348</v>
      </c>
      <c r="AU180" s="40" t="s">
        <v>348</v>
      </c>
      <c r="AV180" s="41" t="s">
        <v>348</v>
      </c>
      <c r="AW180" s="42" t="s">
        <v>348</v>
      </c>
      <c r="AX180" s="40" t="s">
        <v>348</v>
      </c>
      <c r="AY180" s="40" t="s">
        <v>348</v>
      </c>
      <c r="AZ180" s="40" t="s">
        <v>348</v>
      </c>
      <c r="BA180" s="40" t="s">
        <v>348</v>
      </c>
      <c r="BB180" s="40" t="s">
        <v>348</v>
      </c>
      <c r="BC180" s="40" t="s">
        <v>348</v>
      </c>
      <c r="BD180" s="40" t="s">
        <v>348</v>
      </c>
      <c r="BE180" s="40" t="s">
        <v>348</v>
      </c>
      <c r="BF180" s="41" t="s">
        <v>348</v>
      </c>
      <c r="BG180" s="42" t="s">
        <v>348</v>
      </c>
      <c r="BH180" s="40" t="s">
        <v>348</v>
      </c>
      <c r="BI180" s="40" t="s">
        <v>348</v>
      </c>
      <c r="BJ180" s="40" t="s">
        <v>348</v>
      </c>
      <c r="BK180" s="40" t="s">
        <v>348</v>
      </c>
      <c r="BL180" s="40" t="s">
        <v>348</v>
      </c>
      <c r="BM180" s="40" t="s">
        <v>348</v>
      </c>
      <c r="BN180" s="40" t="s">
        <v>348</v>
      </c>
      <c r="BO180" s="40" t="s">
        <v>348</v>
      </c>
      <c r="BP180" s="41" t="s">
        <v>348</v>
      </c>
      <c r="BQ180" s="43" t="s">
        <v>348</v>
      </c>
      <c r="BR180" s="40" t="s">
        <v>348</v>
      </c>
      <c r="BS180" s="40" t="s">
        <v>348</v>
      </c>
      <c r="BT180" s="40" t="s">
        <v>348</v>
      </c>
      <c r="BU180" s="40" t="s">
        <v>348</v>
      </c>
      <c r="BV180" s="40" t="s">
        <v>348</v>
      </c>
      <c r="BW180" s="40" t="s">
        <v>348</v>
      </c>
      <c r="BX180" s="40" t="s">
        <v>348</v>
      </c>
      <c r="BY180" s="40" t="s">
        <v>348</v>
      </c>
      <c r="BZ180" s="41" t="s">
        <v>348</v>
      </c>
      <c r="CA180" s="42" t="s">
        <v>348</v>
      </c>
      <c r="CB180" s="40" t="s">
        <v>348</v>
      </c>
      <c r="CC180" s="40" t="s">
        <v>348</v>
      </c>
      <c r="CD180" s="40" t="s">
        <v>348</v>
      </c>
      <c r="CE180" s="40" t="s">
        <v>348</v>
      </c>
      <c r="CF180" s="40" t="s">
        <v>348</v>
      </c>
      <c r="CG180" s="40" t="s">
        <v>348</v>
      </c>
      <c r="CH180" s="40" t="s">
        <v>348</v>
      </c>
      <c r="CI180" s="40" t="s">
        <v>348</v>
      </c>
      <c r="CJ180" s="41" t="s">
        <v>348</v>
      </c>
      <c r="CK180" s="42" t="s">
        <v>348</v>
      </c>
      <c r="CL180" s="40" t="s">
        <v>348</v>
      </c>
      <c r="CM180" s="40" t="s">
        <v>348</v>
      </c>
      <c r="CN180" s="40" t="s">
        <v>348</v>
      </c>
      <c r="CO180" s="40" t="s">
        <v>348</v>
      </c>
      <c r="CP180" s="40" t="s">
        <v>348</v>
      </c>
      <c r="CQ180" s="40" t="s">
        <v>348</v>
      </c>
      <c r="CR180" s="40" t="s">
        <v>348</v>
      </c>
      <c r="CS180" s="40" t="s">
        <v>348</v>
      </c>
      <c r="CT180" s="44" t="s">
        <v>348</v>
      </c>
      <c r="CU180" s="32" t="s">
        <v>354</v>
      </c>
      <c r="CV180" s="47">
        <v>5</v>
      </c>
      <c r="CW180" s="47">
        <v>5</v>
      </c>
      <c r="CX180" s="47">
        <v>5</v>
      </c>
      <c r="CY180" s="55">
        <v>5</v>
      </c>
      <c r="CZ180" s="34" t="s">
        <v>354</v>
      </c>
      <c r="DA180" s="47">
        <f t="shared" si="122"/>
        <v>5</v>
      </c>
      <c r="DB180" s="47">
        <f t="shared" si="123"/>
        <v>25</v>
      </c>
      <c r="DC180" s="47">
        <f t="shared" si="124"/>
        <v>125</v>
      </c>
      <c r="DD180" s="179">
        <f t="shared" si="125"/>
        <v>625</v>
      </c>
      <c r="DE180" s="32">
        <v>30</v>
      </c>
      <c r="DF180" s="47">
        <v>150</v>
      </c>
      <c r="DG180" s="47">
        <v>900</v>
      </c>
      <c r="DH180" s="47">
        <v>3000</v>
      </c>
      <c r="DI180" s="55">
        <v>15000</v>
      </c>
      <c r="DJ180" s="174">
        <v>1</v>
      </c>
      <c r="DK180" s="49">
        <f t="shared" si="126"/>
        <v>1</v>
      </c>
      <c r="DL180" s="49">
        <f t="shared" si="127"/>
        <v>1.2</v>
      </c>
      <c r="DM180" s="49">
        <f t="shared" si="128"/>
        <v>0.8</v>
      </c>
      <c r="DN180" s="56">
        <f t="shared" si="129"/>
        <v>0.8</v>
      </c>
      <c r="DO180" s="45" t="s">
        <v>363</v>
      </c>
      <c r="DP180" s="31" t="s">
        <v>424</v>
      </c>
      <c r="DQ180" s="46">
        <v>4</v>
      </c>
      <c r="DR180" s="32">
        <v>68</v>
      </c>
      <c r="DS180" s="47">
        <v>83</v>
      </c>
      <c r="DT180" s="47">
        <v>27</v>
      </c>
      <c r="DU180" s="47">
        <v>35</v>
      </c>
      <c r="DV180" s="47">
        <v>53</v>
      </c>
      <c r="DW180" s="47">
        <v>19</v>
      </c>
      <c r="DX180" s="47">
        <v>51</v>
      </c>
      <c r="DY180" s="47">
        <v>49</v>
      </c>
      <c r="DZ180" s="48">
        <f t="shared" si="130"/>
        <v>80</v>
      </c>
      <c r="EA180" s="32">
        <f>RANK(DR180,$DR$9:$DR$350,0)</f>
        <v>109</v>
      </c>
      <c r="EB180" s="47">
        <f>RANK(DS180,$DS$9:$DS$350,0)</f>
        <v>20</v>
      </c>
      <c r="EC180" s="47">
        <f>RANK(DT180,$DT$9:$DT$350,0)</f>
        <v>165</v>
      </c>
      <c r="ED180" s="47">
        <f>RANK(DU180,$DU$9:$DU$350,0)</f>
        <v>104</v>
      </c>
      <c r="EE180" s="47">
        <f>RANK(DV180,$DV$9:$DV$350,0)</f>
        <v>29</v>
      </c>
      <c r="EF180" s="47">
        <f>RANK(DW180,$DW$9:$DW$350,0)</f>
        <v>123</v>
      </c>
      <c r="EG180" s="47">
        <f>RANK(DX180,$DX$9:$DX$350,0)</f>
        <v>90</v>
      </c>
      <c r="EH180" s="47">
        <f>RANK(DY180,$DY$9:$DY$350,0)</f>
        <v>91</v>
      </c>
      <c r="EI180" s="48">
        <f>RANK(DZ180,$DZ$9:$DZ$350,0)</f>
        <v>78</v>
      </c>
      <c r="EJ180" s="32">
        <f>COUNTIFS($DR$9:$DR$350,"&gt;"&amp;DR180,$DO$9:$DO$350,DO180)+1</f>
        <v>17</v>
      </c>
      <c r="EK180" s="47">
        <f>COUNTIFS($DS$9:$DS$350,"&gt;"&amp;DS180,$DO$9:$DO$350,DO180)+1</f>
        <v>15</v>
      </c>
      <c r="EL180" s="47">
        <f>COUNTIFS($DT$9:$DT$350,"&gt;"&amp;DT180,$DO$9:$DO$350,DO180)+1</f>
        <v>11</v>
      </c>
      <c r="EM180" s="47">
        <f>COUNTIFS($DU$9:$DU$350,"&gt;"&amp;DU180,$DO$9:$DO$350,DO180)+1</f>
        <v>16</v>
      </c>
      <c r="EN180" s="47">
        <f>COUNTIFS($DV$9:$DV$350,"&gt;"&amp;DV180,$DO$9:$DO$350,DO180)+1</f>
        <v>28</v>
      </c>
      <c r="EO180" s="47">
        <f>COUNTIFS($DW$9:$DW$350,"&gt;"&amp;DW180,$DO$9:$DO$350,DO180)+1</f>
        <v>26</v>
      </c>
      <c r="EP180" s="47">
        <f>COUNTIFS($DX$9:$DX$350,"&gt;"&amp;DX180,$DO$9:$DO$350,DO180)+1</f>
        <v>16</v>
      </c>
      <c r="EQ180" s="47">
        <f>COUNTIFS($DY$9:$DY$350,"&gt;"&amp;DY180,$DO$9:$DO$350,DO180)+1</f>
        <v>24</v>
      </c>
      <c r="ER180" s="48">
        <f>COUNTIFS($DZ$9:$DZ$350,"&gt;"&amp;DZ180,$DO$9:$DO$350,DO180)+1</f>
        <v>24</v>
      </c>
      <c r="ES180" s="164">
        <f t="shared" si="131"/>
        <v>1.26</v>
      </c>
      <c r="ET180" s="165">
        <f t="shared" si="132"/>
        <v>1.54</v>
      </c>
      <c r="EU180" s="165">
        <f t="shared" si="133"/>
        <v>0.5</v>
      </c>
      <c r="EV180" s="165">
        <f t="shared" si="134"/>
        <v>0.65</v>
      </c>
      <c r="EW180" s="165">
        <f t="shared" si="135"/>
        <v>0.98</v>
      </c>
      <c r="EX180" s="165">
        <f t="shared" si="136"/>
        <v>0.35</v>
      </c>
      <c r="EY180" s="165">
        <f t="shared" si="137"/>
        <v>0.94</v>
      </c>
      <c r="EZ180" s="165">
        <f t="shared" si="138"/>
        <v>0.91</v>
      </c>
      <c r="FA180" s="213">
        <f t="shared" si="139"/>
        <v>1.48</v>
      </c>
      <c r="FB180" s="164">
        <f>ROUND(((ES180-AVERAGE(ES$9:ES$350))/STDEVP(ES$9:ES$350)*10+50),2)</f>
        <v>60.29</v>
      </c>
      <c r="FC180" s="165">
        <f>ROUND(((ET180-AVERAGE(ET$9:ET$350))/STDEVP(ET$9:ET$350)*10+50),2)</f>
        <v>72.790000000000006</v>
      </c>
      <c r="FD180" s="165">
        <f>ROUND(((EU180-AVERAGE(EU$9:EU$350))/STDEVP(EU$9:EU$350)*10+50),2)</f>
        <v>46.88</v>
      </c>
      <c r="FE180" s="165">
        <f>ROUND(((EV180-AVERAGE(EV$9:EV$350))/STDEVP(EV$9:EV$350)*10+50),2)</f>
        <v>57.2</v>
      </c>
      <c r="FF180" s="165">
        <f>ROUND(((EW180-AVERAGE(EW$9:EW$350))/STDEVP(EW$9:EW$350)*10+50),2)</f>
        <v>69.87</v>
      </c>
      <c r="FG180" s="165">
        <f>ROUND(((EX180-AVERAGE(EX$9:EX$350))/STDEVP(EX$9:EX$350)*10+50),2)</f>
        <v>49.89</v>
      </c>
      <c r="FH180" s="165">
        <f>ROUND(((EY180-AVERAGE(EY$9:EY$350))/STDEVP(EY$9:EY$350)*10+50),2)</f>
        <v>59</v>
      </c>
      <c r="FI180" s="165">
        <f>ROUND(((EZ180-AVERAGE(EZ$9:EZ$350))/STDEVP(EZ$9:EZ$350)*10+50),2)</f>
        <v>58.27</v>
      </c>
      <c r="FJ180" s="166">
        <f>ROUND(((FA180-AVERAGE(FA$9:FA$350))/STDEVP(FA$9:FA$350)*10+50),2)</f>
        <v>67.959999999999994</v>
      </c>
      <c r="FK180" s="32">
        <f>RANK(FB180,$FB$9:$FB$350,0)</f>
        <v>48</v>
      </c>
      <c r="FL180" s="47">
        <f>RANK(FC180,$FC$9:$FC$350,0)</f>
        <v>9</v>
      </c>
      <c r="FM180" s="47">
        <f>RANK(FD180,$FD$9:$FD$350,0)</f>
        <v>182</v>
      </c>
      <c r="FN180" s="47">
        <f>RANK(FE180,$FE$9:$FE$350,0)</f>
        <v>58</v>
      </c>
      <c r="FO180" s="47">
        <f>RANK(FF180,$FF$9:$FF$350,0)</f>
        <v>23</v>
      </c>
      <c r="FP180" s="47">
        <f>RANK(FG180,$FG$9:$FG$350,0)</f>
        <v>89</v>
      </c>
      <c r="FQ180" s="47">
        <f>RANK(FH180,$FH$9:$FH$350,0)</f>
        <v>59</v>
      </c>
      <c r="FR180" s="47">
        <f>RANK(FI180,$FI$9:$FI$350,0)</f>
        <v>68</v>
      </c>
      <c r="FS180" s="48">
        <f>RANK(FJ180,$FJ$9:$FJ$350,0)</f>
        <v>17</v>
      </c>
      <c r="FT180" s="164">
        <f>ROUND(AVERAGEIF($DO$9:$DO$347,$DO180,$ES$9:$ES$347),2)</f>
        <v>0.89</v>
      </c>
      <c r="FU180" s="165">
        <f>ROUND(AVERAGEIF($DO$9:$DO$347,$DO180,$ET$9:$ET$347),2)</f>
        <v>1.1499999999999999</v>
      </c>
      <c r="FV180" s="165">
        <f>ROUND(AVERAGEIF($DO$9:$DO$347,$DO180,$EU$9:$EU$347),2)</f>
        <v>0.32</v>
      </c>
      <c r="FW180" s="165">
        <f>ROUND(AVERAGEIF($DO$9:$DO$347,$DO180,$EV$9:$EV$347),2)</f>
        <v>0.41</v>
      </c>
      <c r="FX180" s="165">
        <f>ROUND(AVERAGEIF($DO$9:$DO$347,$DO180,$EW$9:$EW$347),2)</f>
        <v>0.86</v>
      </c>
      <c r="FY180" s="165">
        <f>ROUND(AVERAGEIF($DO$9:$DO$347,$DO180,$EX$9:$EX$347),2)</f>
        <v>0.3</v>
      </c>
      <c r="FZ180" s="165">
        <f>ROUND(AVERAGEIF($DO$9:$DO$347,$DO180,$EY$9:$EY$347),2)</f>
        <v>0.66</v>
      </c>
      <c r="GA180" s="165">
        <f>ROUND(AVERAGEIF($DO$9:$DO$347,$DO180,$EZ$9:$EZ$347),2)</f>
        <v>0.74</v>
      </c>
      <c r="GB180" s="166">
        <f>ROUND(AVERAGEIF($DO$9:$DO$347,$DO180,$FA$9:$FA$347),2)</f>
        <v>1.18</v>
      </c>
      <c r="GC180" s="239">
        <f t="shared" si="113"/>
        <v>0.37</v>
      </c>
      <c r="GD180" s="243">
        <f t="shared" si="114"/>
        <v>0.39000000000000012</v>
      </c>
      <c r="GE180" s="243">
        <f t="shared" si="115"/>
        <v>0.18</v>
      </c>
      <c r="GF180" s="243">
        <f t="shared" si="116"/>
        <v>0.24000000000000005</v>
      </c>
      <c r="GG180" s="243">
        <f t="shared" si="117"/>
        <v>0.12</v>
      </c>
      <c r="GH180" s="243">
        <f t="shared" si="118"/>
        <v>4.9999999999999989E-2</v>
      </c>
      <c r="GI180" s="243">
        <f t="shared" si="119"/>
        <v>0.27999999999999992</v>
      </c>
      <c r="GJ180" s="243">
        <f t="shared" si="120"/>
        <v>0.17000000000000004</v>
      </c>
      <c r="GK180" s="244">
        <f t="shared" si="121"/>
        <v>0.30000000000000004</v>
      </c>
      <c r="GL180" s="238">
        <f>COUNTIFS($ES$9:$ES$350,"&gt;"&amp;ES180,$DO$9:$DO$350,$DO180)+1</f>
        <v>3</v>
      </c>
      <c r="GM180" s="240">
        <f>COUNTIFS($ET$9:$ET$350,"&gt;"&amp;ET180,$DO$9:$DO$350,$DO180)+1</f>
        <v>8</v>
      </c>
      <c r="GN180" s="240">
        <f>COUNTIFS($EU$9:$EU$350,"&gt;"&amp;EU180,$DO$9:$DO$350,$DO180)+1</f>
        <v>1</v>
      </c>
      <c r="GO180" s="240">
        <f>COUNTIFS($EV$9:$EV$350,"&gt;"&amp;EV180,$DO$9:$DO$350,$DO180)+1</f>
        <v>3</v>
      </c>
      <c r="GP180" s="240">
        <f>COUNTIFS($EW$9:$EW$350,"&gt;"&amp;EW180,$DO$9:$DO$350,$DO180)+1</f>
        <v>19</v>
      </c>
      <c r="GQ180" s="240">
        <f>COUNTIFS($EX$9:$EX$350,"&gt;"&amp;EX180,$DO$9:$DO$350,$DO180)+1</f>
        <v>11</v>
      </c>
      <c r="GR180" s="240">
        <f>COUNTIFS($EY$9:$EY$350,"&gt;"&amp;EY180,$DO$9:$DO$350,$DO180)+1</f>
        <v>6</v>
      </c>
      <c r="GS180" s="240">
        <f>COUNTIFS($EZ$9:$EZ$350,"&gt;"&amp;EZ180,$DO$9:$DO$350,$DO180)+1</f>
        <v>12</v>
      </c>
      <c r="GT180" s="241">
        <f>COUNTIFS($FA$9:$FA$350,"&gt;"&amp;FA180,$DO$9:$DO$350,$DO180)+1</f>
        <v>11</v>
      </c>
      <c r="GU180" s="167"/>
      <c r="GV180" s="49"/>
      <c r="GW180" s="49"/>
      <c r="GX180" s="49"/>
      <c r="GY180" s="49">
        <v>0.1</v>
      </c>
      <c r="GZ180" s="50"/>
      <c r="HA180" s="51"/>
      <c r="HB180" s="52"/>
      <c r="HC180" s="53"/>
      <c r="HD180" s="49"/>
      <c r="HE180" s="49"/>
      <c r="HF180" s="49"/>
      <c r="HG180" s="49"/>
      <c r="HH180" s="49"/>
      <c r="HI180" s="49"/>
      <c r="HJ180" s="144"/>
      <c r="HK180" s="51"/>
      <c r="HL180" s="49"/>
      <c r="HM180" s="49"/>
      <c r="HN180" s="49"/>
      <c r="HO180" s="49"/>
      <c r="HP180" s="49"/>
      <c r="HQ180" s="49"/>
      <c r="HR180" s="150"/>
      <c r="HS180" s="53"/>
      <c r="HT180" s="49"/>
      <c r="HU180" s="49"/>
      <c r="HV180" s="49"/>
      <c r="HW180" s="49"/>
      <c r="HX180" s="49"/>
      <c r="HY180" s="49"/>
      <c r="HZ180" s="144"/>
      <c r="IA180" s="51"/>
      <c r="IB180" s="49"/>
      <c r="IC180" s="49"/>
      <c r="ID180" s="49"/>
      <c r="IE180" s="49"/>
      <c r="IF180" s="49"/>
      <c r="IG180" s="49"/>
      <c r="IH180" s="49"/>
      <c r="II180" s="49"/>
      <c r="IJ180" s="49"/>
      <c r="IK180" s="49"/>
      <c r="IL180" s="49"/>
      <c r="IM180" s="150"/>
      <c r="IN180" s="51"/>
      <c r="IO180" s="49"/>
      <c r="IP180" s="49"/>
      <c r="IQ180" s="49"/>
      <c r="IR180" s="150"/>
      <c r="IS180" s="53"/>
      <c r="IT180" s="49"/>
      <c r="IU180" s="49"/>
      <c r="IV180" s="49"/>
      <c r="IW180" s="49"/>
      <c r="IX180" s="156"/>
      <c r="IY180" s="49"/>
      <c r="IZ180" s="49"/>
      <c r="JA180" s="49"/>
      <c r="JB180" s="49"/>
      <c r="JC180" s="49"/>
      <c r="JD180" s="49"/>
      <c r="JE180" s="49"/>
      <c r="JF180" s="49"/>
      <c r="JG180" s="156"/>
      <c r="JH180" s="49"/>
      <c r="JI180" s="49"/>
      <c r="JJ180" s="49"/>
      <c r="JK180" s="49"/>
      <c r="JL180" s="49"/>
      <c r="JM180" s="49"/>
      <c r="JN180" s="144"/>
      <c r="JO180" s="54"/>
      <c r="JP180" s="55"/>
      <c r="JQ180" s="51"/>
      <c r="JR180" s="49"/>
      <c r="JS180" s="47"/>
      <c r="JT180" s="47">
        <v>6</v>
      </c>
      <c r="JU180" s="47"/>
      <c r="JV180" s="245"/>
      <c r="JW180" s="53"/>
      <c r="JX180" s="49"/>
      <c r="JY180" s="49"/>
      <c r="JZ180" s="49"/>
      <c r="KA180" s="144"/>
      <c r="KB180" s="51"/>
      <c r="KC180" s="49"/>
      <c r="KD180" s="49"/>
      <c r="KE180" s="49"/>
      <c r="KF180" s="49"/>
      <c r="KG180" s="49"/>
      <c r="KH180" s="49">
        <v>0.05</v>
      </c>
      <c r="KI180" s="49"/>
      <c r="KJ180" s="150"/>
      <c r="KK180" s="53"/>
      <c r="KL180" s="49"/>
      <c r="KM180" s="49"/>
      <c r="KN180" s="49"/>
      <c r="KO180" s="49"/>
      <c r="KP180" s="49"/>
      <c r="KQ180" s="49"/>
      <c r="KR180" s="49"/>
      <c r="KS180" s="49"/>
      <c r="KT180" s="49"/>
      <c r="KU180" s="49"/>
      <c r="KV180" s="49"/>
      <c r="KW180" s="156"/>
      <c r="KX180" s="156"/>
      <c r="KY180" s="156"/>
      <c r="KZ180" s="49"/>
      <c r="LA180" s="49"/>
      <c r="LB180" s="49"/>
      <c r="LC180" s="49"/>
      <c r="LD180" s="49"/>
      <c r="LE180" s="156"/>
      <c r="LF180" s="49"/>
      <c r="LG180" s="49"/>
      <c r="LH180" s="49">
        <v>0.1</v>
      </c>
      <c r="LI180" s="49"/>
      <c r="LJ180" s="49"/>
      <c r="LK180" s="49"/>
      <c r="LL180" s="49"/>
      <c r="LM180" s="49"/>
      <c r="LN180" s="156">
        <v>0.1</v>
      </c>
      <c r="LO180" s="49"/>
      <c r="LP180" s="49"/>
      <c r="LQ180" s="49"/>
      <c r="LR180" s="49"/>
      <c r="LS180" s="49"/>
      <c r="LT180" s="49"/>
      <c r="LU180" s="56"/>
      <c r="LV180" s="35" t="s">
        <v>635</v>
      </c>
      <c r="LW180" s="36" t="s">
        <v>637</v>
      </c>
      <c r="LX180" s="203" t="s">
        <v>1254</v>
      </c>
      <c r="LY180" s="204" t="s">
        <v>1028</v>
      </c>
      <c r="LZ180" s="193"/>
      <c r="MA180" s="5" t="s">
        <v>1</v>
      </c>
    </row>
    <row r="181" spans="1:339" ht="17.25" customHeight="1" x14ac:dyDescent="0.15">
      <c r="A181" s="181">
        <v>173</v>
      </c>
      <c r="B181" s="242" t="s">
        <v>637</v>
      </c>
      <c r="C181" s="37"/>
      <c r="D181" s="37"/>
      <c r="E181" s="38" t="s">
        <v>345</v>
      </c>
      <c r="F181" s="36">
        <v>17</v>
      </c>
      <c r="G181" s="36" t="s">
        <v>373</v>
      </c>
      <c r="H181" s="36" t="s">
        <v>618</v>
      </c>
      <c r="I181" s="39" t="s">
        <v>348</v>
      </c>
      <c r="J181" s="40" t="s">
        <v>348</v>
      </c>
      <c r="K181" s="40" t="s">
        <v>348</v>
      </c>
      <c r="L181" s="40" t="s">
        <v>348</v>
      </c>
      <c r="M181" s="40" t="s">
        <v>348</v>
      </c>
      <c r="N181" s="40" t="s">
        <v>348</v>
      </c>
      <c r="O181" s="40" t="s">
        <v>348</v>
      </c>
      <c r="P181" s="40" t="s">
        <v>348</v>
      </c>
      <c r="Q181" s="40" t="s">
        <v>348</v>
      </c>
      <c r="R181" s="41" t="s">
        <v>348</v>
      </c>
      <c r="S181" s="42" t="s">
        <v>348</v>
      </c>
      <c r="T181" s="40" t="s">
        <v>348</v>
      </c>
      <c r="U181" s="40" t="s">
        <v>348</v>
      </c>
      <c r="V181" s="40" t="s">
        <v>348</v>
      </c>
      <c r="W181" s="40" t="s">
        <v>348</v>
      </c>
      <c r="X181" s="40" t="s">
        <v>348</v>
      </c>
      <c r="Y181" s="40" t="s">
        <v>348</v>
      </c>
      <c r="Z181" s="40" t="s">
        <v>348</v>
      </c>
      <c r="AA181" s="40" t="s">
        <v>348</v>
      </c>
      <c r="AB181" s="41" t="s">
        <v>348</v>
      </c>
      <c r="AC181" s="42" t="s">
        <v>348</v>
      </c>
      <c r="AD181" s="40" t="s">
        <v>348</v>
      </c>
      <c r="AE181" s="40" t="s">
        <v>348</v>
      </c>
      <c r="AF181" s="40" t="s">
        <v>348</v>
      </c>
      <c r="AG181" s="40" t="s">
        <v>348</v>
      </c>
      <c r="AH181" s="40" t="s">
        <v>348</v>
      </c>
      <c r="AI181" s="40" t="s">
        <v>348</v>
      </c>
      <c r="AJ181" s="40" t="s">
        <v>348</v>
      </c>
      <c r="AK181" s="40" t="s">
        <v>348</v>
      </c>
      <c r="AL181" s="41" t="s">
        <v>348</v>
      </c>
      <c r="AM181" s="42" t="s">
        <v>348</v>
      </c>
      <c r="AN181" s="40" t="s">
        <v>348</v>
      </c>
      <c r="AO181" s="40" t="s">
        <v>348</v>
      </c>
      <c r="AP181" s="40" t="s">
        <v>348</v>
      </c>
      <c r="AQ181" s="40" t="s">
        <v>348</v>
      </c>
      <c r="AR181" s="40" t="s">
        <v>348</v>
      </c>
      <c r="AS181" s="40" t="s">
        <v>348</v>
      </c>
      <c r="AT181" s="40" t="s">
        <v>348</v>
      </c>
      <c r="AU181" s="40" t="s">
        <v>348</v>
      </c>
      <c r="AV181" s="41" t="s">
        <v>348</v>
      </c>
      <c r="AW181" s="42" t="s">
        <v>348</v>
      </c>
      <c r="AX181" s="40" t="s">
        <v>348</v>
      </c>
      <c r="AY181" s="40" t="s">
        <v>348</v>
      </c>
      <c r="AZ181" s="40" t="s">
        <v>348</v>
      </c>
      <c r="BA181" s="40" t="s">
        <v>348</v>
      </c>
      <c r="BB181" s="40" t="s">
        <v>348</v>
      </c>
      <c r="BC181" s="40" t="s">
        <v>348</v>
      </c>
      <c r="BD181" s="40" t="s">
        <v>348</v>
      </c>
      <c r="BE181" s="40" t="s">
        <v>348</v>
      </c>
      <c r="BF181" s="41" t="s">
        <v>348</v>
      </c>
      <c r="BG181" s="42" t="s">
        <v>348</v>
      </c>
      <c r="BH181" s="40" t="s">
        <v>348</v>
      </c>
      <c r="BI181" s="40" t="s">
        <v>348</v>
      </c>
      <c r="BJ181" s="40" t="s">
        <v>348</v>
      </c>
      <c r="BK181" s="40" t="s">
        <v>348</v>
      </c>
      <c r="BL181" s="40" t="s">
        <v>348</v>
      </c>
      <c r="BM181" s="40" t="s">
        <v>348</v>
      </c>
      <c r="BN181" s="40" t="s">
        <v>348</v>
      </c>
      <c r="BO181" s="40" t="s">
        <v>348</v>
      </c>
      <c r="BP181" s="41" t="s">
        <v>348</v>
      </c>
      <c r="BQ181" s="43" t="s">
        <v>348</v>
      </c>
      <c r="BR181" s="40" t="s">
        <v>348</v>
      </c>
      <c r="BS181" s="40" t="s">
        <v>348</v>
      </c>
      <c r="BT181" s="40" t="s">
        <v>348</v>
      </c>
      <c r="BU181" s="40" t="s">
        <v>348</v>
      </c>
      <c r="BV181" s="40" t="s">
        <v>348</v>
      </c>
      <c r="BW181" s="40" t="s">
        <v>348</v>
      </c>
      <c r="BX181" s="40" t="s">
        <v>348</v>
      </c>
      <c r="BY181" s="40" t="s">
        <v>348</v>
      </c>
      <c r="BZ181" s="41" t="s">
        <v>348</v>
      </c>
      <c r="CA181" s="42" t="s">
        <v>348</v>
      </c>
      <c r="CB181" s="40" t="s">
        <v>348</v>
      </c>
      <c r="CC181" s="40" t="s">
        <v>348</v>
      </c>
      <c r="CD181" s="40" t="s">
        <v>348</v>
      </c>
      <c r="CE181" s="40" t="s">
        <v>348</v>
      </c>
      <c r="CF181" s="40" t="s">
        <v>348</v>
      </c>
      <c r="CG181" s="40" t="s">
        <v>348</v>
      </c>
      <c r="CH181" s="40" t="s">
        <v>348</v>
      </c>
      <c r="CI181" s="40" t="s">
        <v>348</v>
      </c>
      <c r="CJ181" s="41" t="s">
        <v>348</v>
      </c>
      <c r="CK181" s="42" t="s">
        <v>348</v>
      </c>
      <c r="CL181" s="40" t="s">
        <v>348</v>
      </c>
      <c r="CM181" s="40" t="s">
        <v>348</v>
      </c>
      <c r="CN181" s="40" t="s">
        <v>348</v>
      </c>
      <c r="CO181" s="40" t="s">
        <v>348</v>
      </c>
      <c r="CP181" s="40" t="s">
        <v>348</v>
      </c>
      <c r="CQ181" s="40" t="s">
        <v>348</v>
      </c>
      <c r="CR181" s="40" t="s">
        <v>348</v>
      </c>
      <c r="CS181" s="40" t="s">
        <v>348</v>
      </c>
      <c r="CT181" s="44" t="s">
        <v>348</v>
      </c>
      <c r="CU181" s="32" t="s">
        <v>354</v>
      </c>
      <c r="CV181" s="47">
        <v>2</v>
      </c>
      <c r="CW181" s="47">
        <v>3</v>
      </c>
      <c r="CX181" s="47">
        <v>3</v>
      </c>
      <c r="CY181" s="55">
        <v>4</v>
      </c>
      <c r="CZ181" s="34" t="s">
        <v>354</v>
      </c>
      <c r="DA181" s="47">
        <f t="shared" si="122"/>
        <v>2</v>
      </c>
      <c r="DB181" s="47">
        <f t="shared" si="123"/>
        <v>6</v>
      </c>
      <c r="DC181" s="47">
        <f t="shared" si="124"/>
        <v>18</v>
      </c>
      <c r="DD181" s="179">
        <f t="shared" si="125"/>
        <v>72</v>
      </c>
      <c r="DE181" s="32">
        <v>20</v>
      </c>
      <c r="DF181" s="47">
        <v>30</v>
      </c>
      <c r="DG181" s="47">
        <v>50</v>
      </c>
      <c r="DH181" s="47">
        <v>80</v>
      </c>
      <c r="DI181" s="55">
        <v>230</v>
      </c>
      <c r="DJ181" s="174">
        <v>1</v>
      </c>
      <c r="DK181" s="49">
        <f t="shared" si="126"/>
        <v>0.75</v>
      </c>
      <c r="DL181" s="49">
        <f t="shared" si="127"/>
        <v>0.41666666666666669</v>
      </c>
      <c r="DM181" s="49">
        <f t="shared" si="128"/>
        <v>0.22222222222222224</v>
      </c>
      <c r="DN181" s="56">
        <f t="shared" si="129"/>
        <v>0.15972222222222224</v>
      </c>
      <c r="DO181" s="45" t="s">
        <v>355</v>
      </c>
      <c r="DP181" s="31"/>
      <c r="DQ181" s="46">
        <v>4</v>
      </c>
      <c r="DR181" s="32">
        <v>18</v>
      </c>
      <c r="DS181" s="47">
        <v>19</v>
      </c>
      <c r="DT181" s="47">
        <v>7</v>
      </c>
      <c r="DU181" s="47">
        <v>9</v>
      </c>
      <c r="DV181" s="47">
        <v>5</v>
      </c>
      <c r="DW181" s="47">
        <v>13</v>
      </c>
      <c r="DX181" s="47">
        <v>9</v>
      </c>
      <c r="DY181" s="47">
        <v>8</v>
      </c>
      <c r="DZ181" s="48">
        <f t="shared" si="130"/>
        <v>12</v>
      </c>
      <c r="EA181" s="32">
        <f>RANK(DR181,$DR$9:$DR$350,0)</f>
        <v>287</v>
      </c>
      <c r="EB181" s="47">
        <f>RANK(DS181,$DS$9:$DS$350,0)</f>
        <v>240</v>
      </c>
      <c r="EC181" s="47">
        <f>RANK(DT181,$DT$9:$DT$350,0)</f>
        <v>296</v>
      </c>
      <c r="ED181" s="47">
        <f>RANK(DU181,$DU$9:$DU$350,0)</f>
        <v>278</v>
      </c>
      <c r="EE181" s="47">
        <f>RANK(DV181,$DV$9:$DV$350,0)</f>
        <v>286</v>
      </c>
      <c r="EF181" s="47">
        <f>RANK(DW181,$DW$9:$DW$350,0)</f>
        <v>161</v>
      </c>
      <c r="EG181" s="47">
        <f>RANK(DX181,$DX$9:$DX$350,0)</f>
        <v>276</v>
      </c>
      <c r="EH181" s="47">
        <f>RANK(DY181,$DY$9:$DY$350,0)</f>
        <v>270</v>
      </c>
      <c r="EI181" s="48">
        <f>RANK(DZ181,$DZ$9:$DZ$350,0)</f>
        <v>301</v>
      </c>
      <c r="EJ181" s="32">
        <f>COUNTIFS($DR$9:$DR$350,"&gt;"&amp;DR181,$DO$9:$DO$350,DO181)+1</f>
        <v>53</v>
      </c>
      <c r="EK181" s="47">
        <f>COUNTIFS($DS$9:$DS$350,"&gt;"&amp;DS181,$DO$9:$DO$350,DO181)+1</f>
        <v>53</v>
      </c>
      <c r="EL181" s="47">
        <f>COUNTIFS($DT$9:$DT$350,"&gt;"&amp;DT181,$DO$9:$DO$350,DO181)+1</f>
        <v>54</v>
      </c>
      <c r="EM181" s="47">
        <f>COUNTIFS($DU$9:$DU$350,"&gt;"&amp;DU181,$DO$9:$DO$350,DO181)+1</f>
        <v>50</v>
      </c>
      <c r="EN181" s="47">
        <f>COUNTIFS($DV$9:$DV$350,"&gt;"&amp;DV181,$DO$9:$DO$350,DO181)+1</f>
        <v>54</v>
      </c>
      <c r="EO181" s="47">
        <f>COUNTIFS($DW$9:$DW$350,"&gt;"&amp;DW181,$DO$9:$DO$350,DO181)+1</f>
        <v>54</v>
      </c>
      <c r="EP181" s="47">
        <f>COUNTIFS($DX$9:$DX$350,"&gt;"&amp;DX181,$DO$9:$DO$350,DO181)+1</f>
        <v>52</v>
      </c>
      <c r="EQ181" s="47">
        <f>COUNTIFS($DY$9:$DY$350,"&gt;"&amp;DY181,$DO$9:$DO$350,DO181)+1</f>
        <v>53</v>
      </c>
      <c r="ER181" s="48">
        <f>COUNTIFS($DZ$9:$DZ$350,"&gt;"&amp;DZ181,$DO$9:$DO$350,DO181)+1</f>
        <v>54</v>
      </c>
      <c r="ES181" s="164">
        <f t="shared" si="131"/>
        <v>1.06</v>
      </c>
      <c r="ET181" s="165">
        <f t="shared" si="132"/>
        <v>1.1200000000000001</v>
      </c>
      <c r="EU181" s="165">
        <f t="shared" si="133"/>
        <v>0.41</v>
      </c>
      <c r="EV181" s="165">
        <f t="shared" si="134"/>
        <v>0.53</v>
      </c>
      <c r="EW181" s="165">
        <f t="shared" si="135"/>
        <v>0.28999999999999998</v>
      </c>
      <c r="EX181" s="165">
        <f t="shared" si="136"/>
        <v>0.76</v>
      </c>
      <c r="EY181" s="165">
        <f t="shared" si="137"/>
        <v>0.53</v>
      </c>
      <c r="EZ181" s="165">
        <f t="shared" si="138"/>
        <v>0.47</v>
      </c>
      <c r="FA181" s="213">
        <f t="shared" si="139"/>
        <v>0.71</v>
      </c>
      <c r="FB181" s="164">
        <f>ROUND(((ES181-AVERAGE(ES$9:ES$350))/STDEVP(ES$9:ES$350)*10+50),2)</f>
        <v>52.9</v>
      </c>
      <c r="FC181" s="165">
        <f>ROUND(((ET181-AVERAGE(ET$9:ET$350))/STDEVP(ET$9:ET$350)*10+50),2)</f>
        <v>61.04</v>
      </c>
      <c r="FD181" s="165">
        <f>ROUND(((EU181-AVERAGE(EU$9:EU$350))/STDEVP(EU$9:EU$350)*10+50),2)</f>
        <v>43.37</v>
      </c>
      <c r="FE181" s="165">
        <f>ROUND(((EV181-AVERAGE(EV$9:EV$350))/STDEVP(EV$9:EV$350)*10+50),2)</f>
        <v>51.09</v>
      </c>
      <c r="FF181" s="165">
        <f>ROUND(((EW181-AVERAGE(EW$9:EW$350))/STDEVP(EW$9:EW$350)*10+50),2)</f>
        <v>46.42</v>
      </c>
      <c r="FG181" s="165">
        <f>ROUND(((EX181-AVERAGE(EX$9:EX$350))/STDEVP(EX$9:EX$350)*10+50),2)</f>
        <v>64.430000000000007</v>
      </c>
      <c r="FH181" s="165">
        <f>ROUND(((EY181-AVERAGE(EY$9:EY$350))/STDEVP(EY$9:EY$350)*10+50),2)</f>
        <v>46.68</v>
      </c>
      <c r="FI181" s="165">
        <f>ROUND(((EZ181-AVERAGE(EZ$9:EZ$350))/STDEVP(EZ$9:EZ$350)*10+50),2)</f>
        <v>45.09</v>
      </c>
      <c r="FJ181" s="166">
        <f>ROUND(((FA181-AVERAGE(FA$9:FA$350))/STDEVP(FA$9:FA$350)*10+50),2)</f>
        <v>40.58</v>
      </c>
      <c r="FK181" s="32">
        <f>RANK(FB181,$FB$9:$FB$350,0)</f>
        <v>113</v>
      </c>
      <c r="FL181" s="47">
        <f>RANK(FC181,$FC$9:$FC$350,0)</f>
        <v>47</v>
      </c>
      <c r="FM181" s="47">
        <f>RANK(FD181,$FD$9:$FD$350,0)</f>
        <v>233</v>
      </c>
      <c r="FN181" s="47">
        <f>RANK(FE181,$FE$9:$FE$350,0)</f>
        <v>120</v>
      </c>
      <c r="FO181" s="47">
        <f>RANK(FF181,$FF$9:$FF$350,0)</f>
        <v>155</v>
      </c>
      <c r="FP181" s="47">
        <f>RANK(FG181,$FG$9:$FG$350,0)</f>
        <v>27</v>
      </c>
      <c r="FQ181" s="47">
        <f>RANK(FH181,$FH$9:$FH$350,0)</f>
        <v>185</v>
      </c>
      <c r="FR181" s="47">
        <f>RANK(FI181,$FI$9:$FI$350,0)</f>
        <v>206</v>
      </c>
      <c r="FS181" s="48">
        <f>RANK(FJ181,$FJ$9:$FJ$350,0)</f>
        <v>272</v>
      </c>
      <c r="FT181" s="164">
        <f>ROUND(AVERAGEIF($DO$9:$DO$347,$DO181,$ES$9:$ES$347),2)</f>
        <v>0.95</v>
      </c>
      <c r="FU181" s="165">
        <f>ROUND(AVERAGEIF($DO$9:$DO$347,$DO181,$ET$9:$ET$347),2)</f>
        <v>0.99</v>
      </c>
      <c r="FV181" s="165">
        <f>ROUND(AVERAGEIF($DO$9:$DO$347,$DO181,$EU$9:$EU$347),2)</f>
        <v>0.44</v>
      </c>
      <c r="FW181" s="165">
        <f>ROUND(AVERAGEIF($DO$9:$DO$347,$DO181,$EV$9:$EV$347),2)</f>
        <v>0.45</v>
      </c>
      <c r="FX181" s="165">
        <f>ROUND(AVERAGEIF($DO$9:$DO$347,$DO181,$EW$9:$EW$347),2)</f>
        <v>0.36</v>
      </c>
      <c r="FY181" s="165">
        <f>ROUND(AVERAGEIF($DO$9:$DO$347,$DO181,$EX$9:$EX$347),2)</f>
        <v>0.84</v>
      </c>
      <c r="FZ181" s="165">
        <f>ROUND(AVERAGEIF($DO$9:$DO$347,$DO181,$EY$9:$EY$347),2)</f>
        <v>0.46</v>
      </c>
      <c r="GA181" s="165">
        <f>ROUND(AVERAGEIF($DO$9:$DO$347,$DO181,$EZ$9:$EZ$347),2)</f>
        <v>0.44</v>
      </c>
      <c r="GB181" s="166">
        <f>ROUND(AVERAGEIF($DO$9:$DO$347,$DO181,$FA$9:$FA$347),2)</f>
        <v>0.8</v>
      </c>
      <c r="GC181" s="239">
        <f t="shared" si="113"/>
        <v>0.1100000000000001</v>
      </c>
      <c r="GD181" s="243">
        <f t="shared" si="114"/>
        <v>0.13000000000000012</v>
      </c>
      <c r="GE181" s="243">
        <f t="shared" si="115"/>
        <v>-3.0000000000000027E-2</v>
      </c>
      <c r="GF181" s="243">
        <f t="shared" si="116"/>
        <v>8.0000000000000016E-2</v>
      </c>
      <c r="GG181" s="243">
        <f t="shared" si="117"/>
        <v>-7.0000000000000007E-2</v>
      </c>
      <c r="GH181" s="243">
        <f t="shared" si="118"/>
        <v>-7.999999999999996E-2</v>
      </c>
      <c r="GI181" s="243">
        <f t="shared" si="119"/>
        <v>7.0000000000000007E-2</v>
      </c>
      <c r="GJ181" s="243">
        <f t="shared" si="120"/>
        <v>2.9999999999999971E-2</v>
      </c>
      <c r="GK181" s="244">
        <f t="shared" si="121"/>
        <v>-9.000000000000008E-2</v>
      </c>
      <c r="GL181" s="238">
        <f>COUNTIFS($ES$9:$ES$350,"&gt;"&amp;ES181,$DO$9:$DO$350,$DO181)+1</f>
        <v>18</v>
      </c>
      <c r="GM181" s="240">
        <f>COUNTIFS($ET$9:$ET$350,"&gt;"&amp;ET181,$DO$9:$DO$350,$DO181)+1</f>
        <v>15</v>
      </c>
      <c r="GN181" s="240">
        <f>COUNTIFS($EU$9:$EU$350,"&gt;"&amp;EU181,$DO$9:$DO$350,$DO181)+1</f>
        <v>31</v>
      </c>
      <c r="GO181" s="240">
        <f>COUNTIFS($EV$9:$EV$350,"&gt;"&amp;EV181,$DO$9:$DO$350,$DO181)+1</f>
        <v>11</v>
      </c>
      <c r="GP181" s="240">
        <f>COUNTIFS($EW$9:$EW$350,"&gt;"&amp;EW181,$DO$9:$DO$350,$DO181)+1</f>
        <v>37</v>
      </c>
      <c r="GQ181" s="240">
        <f>COUNTIFS($EX$9:$EX$350,"&gt;"&amp;EX181,$DO$9:$DO$350,$DO181)+1</f>
        <v>25</v>
      </c>
      <c r="GR181" s="240">
        <f>COUNTIFS($EY$9:$EY$350,"&gt;"&amp;EY181,$DO$9:$DO$350,$DO181)+1</f>
        <v>15</v>
      </c>
      <c r="GS181" s="240">
        <f>COUNTIFS($EZ$9:$EZ$350,"&gt;"&amp;EZ181,$DO$9:$DO$350,$DO181)+1</f>
        <v>16</v>
      </c>
      <c r="GT181" s="241">
        <f>COUNTIFS($FA$9:$FA$350,"&gt;"&amp;FA181,$DO$9:$DO$350,$DO181)+1</f>
        <v>31</v>
      </c>
      <c r="GU181" s="167"/>
      <c r="GV181" s="49"/>
      <c r="GW181" s="49"/>
      <c r="GX181" s="49"/>
      <c r="GY181" s="49"/>
      <c r="GZ181" s="50"/>
      <c r="HA181" s="51"/>
      <c r="HB181" s="52"/>
      <c r="HC181" s="53"/>
      <c r="HD181" s="49"/>
      <c r="HE181" s="49"/>
      <c r="HF181" s="49"/>
      <c r="HG181" s="49"/>
      <c r="HH181" s="49"/>
      <c r="HI181" s="49"/>
      <c r="HJ181" s="144"/>
      <c r="HK181" s="51"/>
      <c r="HL181" s="49"/>
      <c r="HM181" s="49"/>
      <c r="HN181" s="49"/>
      <c r="HO181" s="49"/>
      <c r="HP181" s="49"/>
      <c r="HQ181" s="49"/>
      <c r="HR181" s="150"/>
      <c r="HS181" s="53"/>
      <c r="HT181" s="49"/>
      <c r="HU181" s="49"/>
      <c r="HV181" s="49">
        <v>0.05</v>
      </c>
      <c r="HW181" s="49"/>
      <c r="HX181" s="49"/>
      <c r="HY181" s="49"/>
      <c r="HZ181" s="144"/>
      <c r="IA181" s="51"/>
      <c r="IB181" s="49"/>
      <c r="IC181" s="49"/>
      <c r="ID181" s="49"/>
      <c r="IE181" s="49"/>
      <c r="IF181" s="49"/>
      <c r="IG181" s="49"/>
      <c r="IH181" s="49"/>
      <c r="II181" s="49"/>
      <c r="IJ181" s="49"/>
      <c r="IK181" s="49"/>
      <c r="IL181" s="49"/>
      <c r="IM181" s="150"/>
      <c r="IN181" s="51">
        <v>7.0000000000000007E-2</v>
      </c>
      <c r="IO181" s="49"/>
      <c r="IP181" s="49"/>
      <c r="IQ181" s="49"/>
      <c r="IR181" s="150"/>
      <c r="IS181" s="53"/>
      <c r="IT181" s="49"/>
      <c r="IU181" s="49"/>
      <c r="IV181" s="49"/>
      <c r="IW181" s="49"/>
      <c r="IX181" s="156"/>
      <c r="IY181" s="49"/>
      <c r="IZ181" s="49"/>
      <c r="JA181" s="49"/>
      <c r="JB181" s="49"/>
      <c r="JC181" s="49"/>
      <c r="JD181" s="49"/>
      <c r="JE181" s="49"/>
      <c r="JF181" s="49"/>
      <c r="JG181" s="156"/>
      <c r="JH181" s="49"/>
      <c r="JI181" s="49"/>
      <c r="JJ181" s="49"/>
      <c r="JK181" s="49"/>
      <c r="JL181" s="49"/>
      <c r="JM181" s="49"/>
      <c r="JN181" s="144"/>
      <c r="JO181" s="54"/>
      <c r="JP181" s="55"/>
      <c r="JQ181" s="51"/>
      <c r="JR181" s="49"/>
      <c r="JS181" s="47"/>
      <c r="JT181" s="47"/>
      <c r="JU181" s="47"/>
      <c r="JV181" s="245"/>
      <c r="JW181" s="53"/>
      <c r="JX181" s="49"/>
      <c r="JY181" s="49"/>
      <c r="JZ181" s="49"/>
      <c r="KA181" s="144"/>
      <c r="KB181" s="51"/>
      <c r="KC181" s="49"/>
      <c r="KD181" s="49"/>
      <c r="KE181" s="49"/>
      <c r="KF181" s="49"/>
      <c r="KG181" s="49"/>
      <c r="KH181" s="49"/>
      <c r="KI181" s="49"/>
      <c r="KJ181" s="150"/>
      <c r="KK181" s="53"/>
      <c r="KL181" s="49"/>
      <c r="KM181" s="49"/>
      <c r="KN181" s="49"/>
      <c r="KO181" s="49"/>
      <c r="KP181" s="49"/>
      <c r="KQ181" s="49"/>
      <c r="KR181" s="49"/>
      <c r="KS181" s="49"/>
      <c r="KT181" s="49"/>
      <c r="KU181" s="49"/>
      <c r="KV181" s="49"/>
      <c r="KW181" s="156"/>
      <c r="KX181" s="156"/>
      <c r="KY181" s="156"/>
      <c r="KZ181" s="49"/>
      <c r="LA181" s="49"/>
      <c r="LB181" s="49"/>
      <c r="LC181" s="49"/>
      <c r="LD181" s="49"/>
      <c r="LE181" s="156"/>
      <c r="LF181" s="49"/>
      <c r="LG181" s="49"/>
      <c r="LH181" s="49"/>
      <c r="LI181" s="49"/>
      <c r="LJ181" s="49">
        <v>0.05</v>
      </c>
      <c r="LK181" s="49"/>
      <c r="LL181" s="49"/>
      <c r="LM181" s="49"/>
      <c r="LN181" s="156"/>
      <c r="LO181" s="49"/>
      <c r="LP181" s="49"/>
      <c r="LQ181" s="49"/>
      <c r="LR181" s="49"/>
      <c r="LS181" s="49"/>
      <c r="LT181" s="49"/>
      <c r="LU181" s="56"/>
      <c r="LV181" s="35" t="s">
        <v>636</v>
      </c>
      <c r="LW181" s="36" t="s">
        <v>638</v>
      </c>
      <c r="LX181" s="203"/>
      <c r="LY181" s="204"/>
      <c r="LZ181" s="193"/>
      <c r="MA181" s="5" t="s">
        <v>1</v>
      </c>
    </row>
    <row r="182" spans="1:339" ht="17.25" customHeight="1" x14ac:dyDescent="0.15">
      <c r="A182" s="181">
        <v>174</v>
      </c>
      <c r="B182" s="242" t="s">
        <v>638</v>
      </c>
      <c r="C182" s="37"/>
      <c r="D182" s="37"/>
      <c r="E182" s="38" t="s">
        <v>345</v>
      </c>
      <c r="F182" s="36">
        <v>24</v>
      </c>
      <c r="G182" s="36" t="s">
        <v>609</v>
      </c>
      <c r="H182" s="36" t="s">
        <v>1181</v>
      </c>
      <c r="I182" s="39" t="s">
        <v>348</v>
      </c>
      <c r="J182" s="40" t="s">
        <v>348</v>
      </c>
      <c r="K182" s="40" t="s">
        <v>348</v>
      </c>
      <c r="L182" s="40" t="s">
        <v>348</v>
      </c>
      <c r="M182" s="40" t="s">
        <v>348</v>
      </c>
      <c r="N182" s="40" t="s">
        <v>348</v>
      </c>
      <c r="O182" s="40" t="s">
        <v>348</v>
      </c>
      <c r="P182" s="40" t="s">
        <v>348</v>
      </c>
      <c r="Q182" s="40" t="s">
        <v>348</v>
      </c>
      <c r="R182" s="41" t="s">
        <v>348</v>
      </c>
      <c r="S182" s="42" t="s">
        <v>348</v>
      </c>
      <c r="T182" s="40" t="s">
        <v>348</v>
      </c>
      <c r="U182" s="40" t="s">
        <v>348</v>
      </c>
      <c r="V182" s="40" t="s">
        <v>348</v>
      </c>
      <c r="W182" s="40" t="s">
        <v>348</v>
      </c>
      <c r="X182" s="40" t="s">
        <v>348</v>
      </c>
      <c r="Y182" s="40" t="s">
        <v>348</v>
      </c>
      <c r="Z182" s="40" t="s">
        <v>348</v>
      </c>
      <c r="AA182" s="40" t="s">
        <v>348</v>
      </c>
      <c r="AB182" s="41" t="s">
        <v>348</v>
      </c>
      <c r="AC182" s="42" t="s">
        <v>348</v>
      </c>
      <c r="AD182" s="40" t="s">
        <v>348</v>
      </c>
      <c r="AE182" s="40" t="s">
        <v>348</v>
      </c>
      <c r="AF182" s="40" t="s">
        <v>348</v>
      </c>
      <c r="AG182" s="40" t="s">
        <v>348</v>
      </c>
      <c r="AH182" s="40" t="s">
        <v>348</v>
      </c>
      <c r="AI182" s="40" t="s">
        <v>348</v>
      </c>
      <c r="AJ182" s="40" t="s">
        <v>348</v>
      </c>
      <c r="AK182" s="40" t="s">
        <v>348</v>
      </c>
      <c r="AL182" s="41" t="s">
        <v>348</v>
      </c>
      <c r="AM182" s="42" t="s">
        <v>348</v>
      </c>
      <c r="AN182" s="40" t="s">
        <v>348</v>
      </c>
      <c r="AO182" s="40" t="s">
        <v>348</v>
      </c>
      <c r="AP182" s="40" t="s">
        <v>348</v>
      </c>
      <c r="AQ182" s="40" t="s">
        <v>348</v>
      </c>
      <c r="AR182" s="40" t="s">
        <v>348</v>
      </c>
      <c r="AS182" s="40" t="s">
        <v>348</v>
      </c>
      <c r="AT182" s="40" t="s">
        <v>348</v>
      </c>
      <c r="AU182" s="40" t="s">
        <v>348</v>
      </c>
      <c r="AV182" s="41" t="s">
        <v>348</v>
      </c>
      <c r="AW182" s="42" t="s">
        <v>348</v>
      </c>
      <c r="AX182" s="40" t="s">
        <v>348</v>
      </c>
      <c r="AY182" s="40" t="s">
        <v>348</v>
      </c>
      <c r="AZ182" s="40" t="s">
        <v>348</v>
      </c>
      <c r="BA182" s="40" t="s">
        <v>348</v>
      </c>
      <c r="BB182" s="40" t="s">
        <v>348</v>
      </c>
      <c r="BC182" s="40" t="s">
        <v>348</v>
      </c>
      <c r="BD182" s="40" t="s">
        <v>348</v>
      </c>
      <c r="BE182" s="40" t="s">
        <v>348</v>
      </c>
      <c r="BF182" s="41" t="s">
        <v>348</v>
      </c>
      <c r="BG182" s="42" t="s">
        <v>348</v>
      </c>
      <c r="BH182" s="40" t="s">
        <v>348</v>
      </c>
      <c r="BI182" s="40" t="s">
        <v>348</v>
      </c>
      <c r="BJ182" s="40" t="s">
        <v>348</v>
      </c>
      <c r="BK182" s="40" t="s">
        <v>348</v>
      </c>
      <c r="BL182" s="40" t="s">
        <v>348</v>
      </c>
      <c r="BM182" s="40" t="s">
        <v>348</v>
      </c>
      <c r="BN182" s="40" t="s">
        <v>348</v>
      </c>
      <c r="BO182" s="40" t="s">
        <v>348</v>
      </c>
      <c r="BP182" s="41" t="s">
        <v>348</v>
      </c>
      <c r="BQ182" s="43" t="s">
        <v>348</v>
      </c>
      <c r="BR182" s="40" t="s">
        <v>348</v>
      </c>
      <c r="BS182" s="40" t="s">
        <v>348</v>
      </c>
      <c r="BT182" s="40" t="s">
        <v>348</v>
      </c>
      <c r="BU182" s="40" t="s">
        <v>348</v>
      </c>
      <c r="BV182" s="40" t="s">
        <v>348</v>
      </c>
      <c r="BW182" s="40" t="s">
        <v>348</v>
      </c>
      <c r="BX182" s="40" t="s">
        <v>348</v>
      </c>
      <c r="BY182" s="40" t="s">
        <v>348</v>
      </c>
      <c r="BZ182" s="41" t="s">
        <v>348</v>
      </c>
      <c r="CA182" s="42" t="s">
        <v>348</v>
      </c>
      <c r="CB182" s="40" t="s">
        <v>348</v>
      </c>
      <c r="CC182" s="40" t="s">
        <v>348</v>
      </c>
      <c r="CD182" s="40" t="s">
        <v>348</v>
      </c>
      <c r="CE182" s="40" t="s">
        <v>348</v>
      </c>
      <c r="CF182" s="40" t="s">
        <v>348</v>
      </c>
      <c r="CG182" s="40" t="s">
        <v>348</v>
      </c>
      <c r="CH182" s="40" t="s">
        <v>348</v>
      </c>
      <c r="CI182" s="40" t="s">
        <v>348</v>
      </c>
      <c r="CJ182" s="41" t="s">
        <v>348</v>
      </c>
      <c r="CK182" s="42" t="s">
        <v>348</v>
      </c>
      <c r="CL182" s="40" t="s">
        <v>348</v>
      </c>
      <c r="CM182" s="40" t="s">
        <v>348</v>
      </c>
      <c r="CN182" s="40" t="s">
        <v>348</v>
      </c>
      <c r="CO182" s="40" t="s">
        <v>348</v>
      </c>
      <c r="CP182" s="40" t="s">
        <v>348</v>
      </c>
      <c r="CQ182" s="40" t="s">
        <v>348</v>
      </c>
      <c r="CR182" s="40" t="s">
        <v>348</v>
      </c>
      <c r="CS182" s="40" t="s">
        <v>348</v>
      </c>
      <c r="CT182" s="44" t="s">
        <v>348</v>
      </c>
      <c r="CU182" s="32" t="s">
        <v>354</v>
      </c>
      <c r="CV182" s="47">
        <v>5</v>
      </c>
      <c r="CW182" s="47">
        <v>5</v>
      </c>
      <c r="CX182" s="47">
        <v>5</v>
      </c>
      <c r="CY182" s="55">
        <v>6</v>
      </c>
      <c r="CZ182" s="34" t="s">
        <v>354</v>
      </c>
      <c r="DA182" s="47">
        <f t="shared" si="122"/>
        <v>5</v>
      </c>
      <c r="DB182" s="47">
        <f t="shared" si="123"/>
        <v>25</v>
      </c>
      <c r="DC182" s="47">
        <f t="shared" si="124"/>
        <v>125</v>
      </c>
      <c r="DD182" s="179">
        <f t="shared" si="125"/>
        <v>750</v>
      </c>
      <c r="DE182" s="32">
        <v>20</v>
      </c>
      <c r="DF182" s="47">
        <v>130</v>
      </c>
      <c r="DG182" s="47">
        <v>750</v>
      </c>
      <c r="DH182" s="47">
        <v>1250</v>
      </c>
      <c r="DI182" s="55">
        <v>1250</v>
      </c>
      <c r="DJ182" s="174">
        <v>1</v>
      </c>
      <c r="DK182" s="49">
        <f t="shared" si="126"/>
        <v>1.3</v>
      </c>
      <c r="DL182" s="49">
        <f t="shared" si="127"/>
        <v>1.5</v>
      </c>
      <c r="DM182" s="49">
        <f t="shared" si="128"/>
        <v>0.5</v>
      </c>
      <c r="DN182" s="56">
        <f t="shared" si="129"/>
        <v>8.3333333333333343E-2</v>
      </c>
      <c r="DO182" s="45" t="s">
        <v>350</v>
      </c>
      <c r="DP182" s="31"/>
      <c r="DQ182" s="46">
        <v>4</v>
      </c>
      <c r="DR182" s="32">
        <v>35</v>
      </c>
      <c r="DS182" s="47">
        <v>12</v>
      </c>
      <c r="DT182" s="47">
        <v>16</v>
      </c>
      <c r="DU182" s="47">
        <v>17</v>
      </c>
      <c r="DV182" s="47">
        <v>7</v>
      </c>
      <c r="DW182" s="47">
        <v>6</v>
      </c>
      <c r="DX182" s="47">
        <v>6</v>
      </c>
      <c r="DY182" s="47">
        <v>5</v>
      </c>
      <c r="DZ182" s="48">
        <f t="shared" si="130"/>
        <v>23</v>
      </c>
      <c r="EA182" s="32">
        <f>RANK(DR182,$DR$9:$DR$350,0)</f>
        <v>229</v>
      </c>
      <c r="EB182" s="47">
        <f>RANK(DS182,$DS$9:$DS$350,0)</f>
        <v>277</v>
      </c>
      <c r="EC182" s="47">
        <f>RANK(DT182,$DT$9:$DT$350,0)</f>
        <v>228</v>
      </c>
      <c r="ED182" s="47">
        <f>RANK(DU182,$DU$9:$DU$350,0)</f>
        <v>219</v>
      </c>
      <c r="EE182" s="47">
        <f>RANK(DV182,$DV$9:$DV$350,0)</f>
        <v>263</v>
      </c>
      <c r="EF182" s="47">
        <f>RANK(DW182,$DW$9:$DW$350,0)</f>
        <v>258</v>
      </c>
      <c r="EG182" s="47">
        <f>RANK(DX182,$DX$9:$DX$350,0)</f>
        <v>295</v>
      </c>
      <c r="EH182" s="47">
        <f>RANK(DY182,$DY$9:$DY$350,0)</f>
        <v>292</v>
      </c>
      <c r="EI182" s="48">
        <f>RANK(DZ182,$DZ$9:$DZ$350,0)</f>
        <v>267</v>
      </c>
      <c r="EJ182" s="32">
        <f>COUNTIFS($DR$9:$DR$350,"&gt;"&amp;DR182,$DO$9:$DO$350,DO182)+1</f>
        <v>56</v>
      </c>
      <c r="EK182" s="47">
        <f>COUNTIFS($DS$9:$DS$350,"&gt;"&amp;DS182,$DO$9:$DO$350,DO182)+1</f>
        <v>55</v>
      </c>
      <c r="EL182" s="47">
        <f>COUNTIFS($DT$9:$DT$350,"&gt;"&amp;DT182,$DO$9:$DO$350,DO182)+1</f>
        <v>57</v>
      </c>
      <c r="EM182" s="47">
        <f>COUNTIFS($DU$9:$DU$350,"&gt;"&amp;DU182,$DO$9:$DO$350,DO182)+1</f>
        <v>59</v>
      </c>
      <c r="EN182" s="47">
        <f>COUNTIFS($DV$9:$DV$350,"&gt;"&amp;DV182,$DO$9:$DO$350,DO182)+1</f>
        <v>56</v>
      </c>
      <c r="EO182" s="47">
        <f>COUNTIFS($DW$9:$DW$350,"&gt;"&amp;DW182,$DO$9:$DO$350,DO182)+1</f>
        <v>49</v>
      </c>
      <c r="EP182" s="47">
        <f>COUNTIFS($DX$9:$DX$350,"&gt;"&amp;DX182,$DO$9:$DO$350,DO182)+1</f>
        <v>52</v>
      </c>
      <c r="EQ182" s="47">
        <f>COUNTIFS($DY$9:$DY$350,"&gt;"&amp;DY182,$DO$9:$DO$350,DO182)+1</f>
        <v>47</v>
      </c>
      <c r="ER182" s="48">
        <f>COUNTIFS($DZ$9:$DZ$350,"&gt;"&amp;DZ182,$DO$9:$DO$350,DO182)+1</f>
        <v>56</v>
      </c>
      <c r="ES182" s="164">
        <f t="shared" si="131"/>
        <v>1.46</v>
      </c>
      <c r="ET182" s="165">
        <f t="shared" si="132"/>
        <v>0.5</v>
      </c>
      <c r="EU182" s="165">
        <f t="shared" si="133"/>
        <v>0.67</v>
      </c>
      <c r="EV182" s="165">
        <f t="shared" si="134"/>
        <v>0.71</v>
      </c>
      <c r="EW182" s="165">
        <f t="shared" si="135"/>
        <v>0.28999999999999998</v>
      </c>
      <c r="EX182" s="165">
        <f t="shared" si="136"/>
        <v>0.25</v>
      </c>
      <c r="EY182" s="165">
        <f t="shared" si="137"/>
        <v>0.25</v>
      </c>
      <c r="EZ182" s="165">
        <f t="shared" si="138"/>
        <v>0.21</v>
      </c>
      <c r="FA182" s="213">
        <f t="shared" si="139"/>
        <v>0.96</v>
      </c>
      <c r="FB182" s="164">
        <f>ROUND(((ES182-AVERAGE(ES$9:ES$350))/STDEVP(ES$9:ES$350)*10+50),2)</f>
        <v>67.680000000000007</v>
      </c>
      <c r="FC182" s="165">
        <f>ROUND(((ET182-AVERAGE(ET$9:ET$350))/STDEVP(ET$9:ET$350)*10+50),2)</f>
        <v>43.71</v>
      </c>
      <c r="FD182" s="165">
        <f>ROUND(((EU182-AVERAGE(EU$9:EU$350))/STDEVP(EU$9:EU$350)*10+50),2)</f>
        <v>53.51</v>
      </c>
      <c r="FE182" s="165">
        <f>ROUND(((EV182-AVERAGE(EV$9:EV$350))/STDEVP(EV$9:EV$350)*10+50),2)</f>
        <v>60.26</v>
      </c>
      <c r="FF182" s="165">
        <f>ROUND(((EW182-AVERAGE(EW$9:EW$350))/STDEVP(EW$9:EW$350)*10+50),2)</f>
        <v>46.42</v>
      </c>
      <c r="FG182" s="165">
        <f>ROUND(((EX182-AVERAGE(EX$9:EX$350))/STDEVP(EX$9:EX$350)*10+50),2)</f>
        <v>46.35</v>
      </c>
      <c r="FH182" s="165">
        <f>ROUND(((EY182-AVERAGE(EY$9:EY$350))/STDEVP(EY$9:EY$350)*10+50),2)</f>
        <v>38.26</v>
      </c>
      <c r="FI182" s="165">
        <f>ROUND(((EZ182-AVERAGE(EZ$9:EZ$350))/STDEVP(EZ$9:EZ$350)*10+50),2)</f>
        <v>37.299999999999997</v>
      </c>
      <c r="FJ182" s="166">
        <f>ROUND(((FA182-AVERAGE(FA$9:FA$350))/STDEVP(FA$9:FA$350)*10+50),2)</f>
        <v>49.47</v>
      </c>
      <c r="FK182" s="32">
        <f>RANK(FB182,$FB$9:$FB$350,0)</f>
        <v>11</v>
      </c>
      <c r="FL182" s="47">
        <f>RANK(FC182,$FC$9:$FC$350,0)</f>
        <v>204</v>
      </c>
      <c r="FM182" s="47">
        <f>RANK(FD182,$FD$9:$FD$350,0)</f>
        <v>90</v>
      </c>
      <c r="FN182" s="47">
        <f>RANK(FE182,$FE$9:$FE$350,0)</f>
        <v>31</v>
      </c>
      <c r="FO182" s="47">
        <f>RANK(FF182,$FF$9:$FF$350,0)</f>
        <v>155</v>
      </c>
      <c r="FP182" s="47">
        <f>RANK(FG182,$FG$9:$FG$350,0)</f>
        <v>168</v>
      </c>
      <c r="FQ182" s="47">
        <f>RANK(FH182,$FH$9:$FH$350,0)</f>
        <v>284</v>
      </c>
      <c r="FR182" s="47">
        <f>RANK(FI182,$FI$9:$FI$350,0)</f>
        <v>277</v>
      </c>
      <c r="FS182" s="48">
        <f>RANK(FJ182,$FJ$9:$FJ$350,0)</f>
        <v>142</v>
      </c>
      <c r="FT182" s="164">
        <f>ROUND(AVERAGEIF($DO$9:$DO$347,$DO182,$ES$9:$ES$347),2)</f>
        <v>1.1599999999999999</v>
      </c>
      <c r="FU182" s="165">
        <f>ROUND(AVERAGEIF($DO$9:$DO$347,$DO182,$ET$9:$ET$347),2)</f>
        <v>0.45</v>
      </c>
      <c r="FV182" s="165">
        <f>ROUND(AVERAGEIF($DO$9:$DO$347,$DO182,$EU$9:$EU$347),2)</f>
        <v>0.66</v>
      </c>
      <c r="FW182" s="165">
        <f>ROUND(AVERAGEIF($DO$9:$DO$347,$DO182,$EV$9:$EV$347),2)</f>
        <v>0.73</v>
      </c>
      <c r="FX182" s="165">
        <f>ROUND(AVERAGEIF($DO$9:$DO$347,$DO182,$EW$9:$EW$347),2)</f>
        <v>0.26</v>
      </c>
      <c r="FY182" s="165">
        <f>ROUND(AVERAGEIF($DO$9:$DO$347,$DO182,$EX$9:$EX$347),2)</f>
        <v>0.2</v>
      </c>
      <c r="FZ182" s="165">
        <f>ROUND(AVERAGEIF($DO$9:$DO$347,$DO182,$EY$9:$EY$347),2)</f>
        <v>0.28000000000000003</v>
      </c>
      <c r="GA182" s="165">
        <f>ROUND(AVERAGEIF($DO$9:$DO$347,$DO182,$EZ$9:$EZ$347),2)</f>
        <v>0.23</v>
      </c>
      <c r="GB182" s="166">
        <f>ROUND(AVERAGEIF($DO$9:$DO$347,$DO182,$FA$9:$FA$347),2)</f>
        <v>0.92</v>
      </c>
      <c r="GC182" s="239">
        <f t="shared" si="113"/>
        <v>0.30000000000000004</v>
      </c>
      <c r="GD182" s="243">
        <f t="shared" si="114"/>
        <v>4.9999999999999989E-2</v>
      </c>
      <c r="GE182" s="243">
        <f t="shared" si="115"/>
        <v>1.0000000000000009E-2</v>
      </c>
      <c r="GF182" s="243">
        <f t="shared" si="116"/>
        <v>-2.0000000000000018E-2</v>
      </c>
      <c r="GG182" s="243">
        <f t="shared" si="117"/>
        <v>2.9999999999999971E-2</v>
      </c>
      <c r="GH182" s="243">
        <f t="shared" si="118"/>
        <v>4.9999999999999989E-2</v>
      </c>
      <c r="GI182" s="243">
        <f t="shared" si="119"/>
        <v>-3.0000000000000027E-2</v>
      </c>
      <c r="GJ182" s="243">
        <f t="shared" si="120"/>
        <v>-2.0000000000000018E-2</v>
      </c>
      <c r="GK182" s="244">
        <f t="shared" si="121"/>
        <v>3.9999999999999925E-2</v>
      </c>
      <c r="GL182" s="238">
        <f>COUNTIFS($ES$9:$ES$350,"&gt;"&amp;ES182,$DO$9:$DO$350,$DO182)+1</f>
        <v>5</v>
      </c>
      <c r="GM182" s="240">
        <f>COUNTIFS($ET$9:$ET$350,"&gt;"&amp;ET182,$DO$9:$DO$350,$DO182)+1</f>
        <v>19</v>
      </c>
      <c r="GN182" s="240">
        <f>COUNTIFS($EU$9:$EU$350,"&gt;"&amp;EU182,$DO$9:$DO$350,$DO182)+1</f>
        <v>24</v>
      </c>
      <c r="GO182" s="240">
        <f>COUNTIFS($EV$9:$EV$350,"&gt;"&amp;EV182,$DO$9:$DO$350,$DO182)+1</f>
        <v>25</v>
      </c>
      <c r="GP182" s="240">
        <f>COUNTIFS($EW$9:$EW$350,"&gt;"&amp;EW182,$DO$9:$DO$350,$DO182)+1</f>
        <v>14</v>
      </c>
      <c r="GQ182" s="240">
        <f>COUNTIFS($EX$9:$EX$350,"&gt;"&amp;EX182,$DO$9:$DO$350,$DO182)+1</f>
        <v>14</v>
      </c>
      <c r="GR182" s="240">
        <f>COUNTIFS($EY$9:$EY$350,"&gt;"&amp;EY182,$DO$9:$DO$350,$DO182)+1</f>
        <v>36</v>
      </c>
      <c r="GS182" s="240">
        <f>COUNTIFS($EZ$9:$EZ$350,"&gt;"&amp;EZ182,$DO$9:$DO$350,$DO182)+1</f>
        <v>26</v>
      </c>
      <c r="GT182" s="241">
        <f>COUNTIFS($FA$9:$FA$350,"&gt;"&amp;FA182,$DO$9:$DO$350,$DO182)+1</f>
        <v>25</v>
      </c>
      <c r="GU182" s="167"/>
      <c r="GV182" s="49"/>
      <c r="GW182" s="49"/>
      <c r="GX182" s="49"/>
      <c r="GY182" s="49"/>
      <c r="GZ182" s="50"/>
      <c r="HA182" s="51"/>
      <c r="HB182" s="52"/>
      <c r="HC182" s="53"/>
      <c r="HD182" s="49"/>
      <c r="HE182" s="49"/>
      <c r="HF182" s="49">
        <v>7.0000000000000007E-2</v>
      </c>
      <c r="HG182" s="49"/>
      <c r="HH182" s="49"/>
      <c r="HI182" s="49"/>
      <c r="HJ182" s="144"/>
      <c r="HK182" s="51"/>
      <c r="HL182" s="49"/>
      <c r="HM182" s="49"/>
      <c r="HN182" s="49"/>
      <c r="HO182" s="49"/>
      <c r="HP182" s="49"/>
      <c r="HQ182" s="49"/>
      <c r="HR182" s="150"/>
      <c r="HS182" s="53"/>
      <c r="HT182" s="49"/>
      <c r="HU182" s="49"/>
      <c r="HV182" s="49"/>
      <c r="HW182" s="49"/>
      <c r="HX182" s="49"/>
      <c r="HY182" s="49"/>
      <c r="HZ182" s="144"/>
      <c r="IA182" s="51"/>
      <c r="IB182" s="49"/>
      <c r="IC182" s="49"/>
      <c r="ID182" s="49"/>
      <c r="IE182" s="49"/>
      <c r="IF182" s="49"/>
      <c r="IG182" s="49"/>
      <c r="IH182" s="49">
        <v>0.04</v>
      </c>
      <c r="II182" s="49"/>
      <c r="IJ182" s="49"/>
      <c r="IK182" s="49"/>
      <c r="IL182" s="49"/>
      <c r="IM182" s="150"/>
      <c r="IN182" s="51"/>
      <c r="IO182" s="49"/>
      <c r="IP182" s="49"/>
      <c r="IQ182" s="49"/>
      <c r="IR182" s="150"/>
      <c r="IS182" s="53"/>
      <c r="IT182" s="49"/>
      <c r="IU182" s="49"/>
      <c r="IV182" s="49"/>
      <c r="IW182" s="49"/>
      <c r="IX182" s="156"/>
      <c r="IY182" s="49"/>
      <c r="IZ182" s="49"/>
      <c r="JA182" s="49"/>
      <c r="JB182" s="49"/>
      <c r="JC182" s="49"/>
      <c r="JD182" s="49"/>
      <c r="JE182" s="49"/>
      <c r="JF182" s="49"/>
      <c r="JG182" s="156"/>
      <c r="JH182" s="49"/>
      <c r="JI182" s="49"/>
      <c r="JJ182" s="49"/>
      <c r="JK182" s="49"/>
      <c r="JL182" s="49"/>
      <c r="JM182" s="49"/>
      <c r="JN182" s="144"/>
      <c r="JO182" s="54"/>
      <c r="JP182" s="55"/>
      <c r="JQ182" s="51"/>
      <c r="JR182" s="49"/>
      <c r="JS182" s="47"/>
      <c r="JT182" s="47"/>
      <c r="JU182" s="47"/>
      <c r="JV182" s="245"/>
      <c r="JW182" s="53"/>
      <c r="JX182" s="49"/>
      <c r="JY182" s="49"/>
      <c r="JZ182" s="49"/>
      <c r="KA182" s="144"/>
      <c r="KB182" s="51"/>
      <c r="KC182" s="49"/>
      <c r="KD182" s="49"/>
      <c r="KE182" s="49">
        <v>7.0000000000000007E-2</v>
      </c>
      <c r="KF182" s="49"/>
      <c r="KG182" s="49"/>
      <c r="KH182" s="49"/>
      <c r="KI182" s="49"/>
      <c r="KJ182" s="150"/>
      <c r="KK182" s="53"/>
      <c r="KL182" s="49"/>
      <c r="KM182" s="49"/>
      <c r="KN182" s="49"/>
      <c r="KO182" s="49"/>
      <c r="KP182" s="49"/>
      <c r="KQ182" s="49"/>
      <c r="KR182" s="49"/>
      <c r="KS182" s="49"/>
      <c r="KT182" s="49"/>
      <c r="KU182" s="49"/>
      <c r="KV182" s="49"/>
      <c r="KW182" s="156"/>
      <c r="KX182" s="156"/>
      <c r="KY182" s="156"/>
      <c r="KZ182" s="49"/>
      <c r="LA182" s="49"/>
      <c r="LB182" s="49"/>
      <c r="LC182" s="49"/>
      <c r="LD182" s="49"/>
      <c r="LE182" s="156"/>
      <c r="LF182" s="49"/>
      <c r="LG182" s="49"/>
      <c r="LH182" s="49"/>
      <c r="LI182" s="49"/>
      <c r="LJ182" s="49"/>
      <c r="LK182" s="49">
        <v>0.05</v>
      </c>
      <c r="LL182" s="49"/>
      <c r="LM182" s="49"/>
      <c r="LN182" s="156"/>
      <c r="LO182" s="49"/>
      <c r="LP182" s="49"/>
      <c r="LQ182" s="49"/>
      <c r="LR182" s="49"/>
      <c r="LS182" s="49"/>
      <c r="LT182" s="49"/>
      <c r="LU182" s="56"/>
      <c r="LV182" s="35" t="s">
        <v>637</v>
      </c>
      <c r="LW182" s="36" t="s">
        <v>640</v>
      </c>
      <c r="LX182" s="203" t="s">
        <v>1220</v>
      </c>
      <c r="LY182" s="204" t="s">
        <v>1216</v>
      </c>
      <c r="LZ182" s="193"/>
      <c r="MA182" s="5" t="s">
        <v>1</v>
      </c>
    </row>
    <row r="183" spans="1:339" ht="17.25" customHeight="1" x14ac:dyDescent="0.15">
      <c r="A183" s="181">
        <v>175</v>
      </c>
      <c r="B183" s="242" t="s">
        <v>640</v>
      </c>
      <c r="C183" s="37"/>
      <c r="D183" s="37"/>
      <c r="E183" s="38" t="s">
        <v>345</v>
      </c>
      <c r="F183" s="36">
        <v>39</v>
      </c>
      <c r="G183" s="36" t="s">
        <v>609</v>
      </c>
      <c r="H183" s="36" t="s">
        <v>1181</v>
      </c>
      <c r="I183" s="39" t="s">
        <v>348</v>
      </c>
      <c r="J183" s="40" t="s">
        <v>348</v>
      </c>
      <c r="K183" s="40" t="s">
        <v>348</v>
      </c>
      <c r="L183" s="40" t="s">
        <v>348</v>
      </c>
      <c r="M183" s="40" t="s">
        <v>348</v>
      </c>
      <c r="N183" s="40" t="s">
        <v>348</v>
      </c>
      <c r="O183" s="40" t="s">
        <v>348</v>
      </c>
      <c r="P183" s="40" t="s">
        <v>348</v>
      </c>
      <c r="Q183" s="40" t="s">
        <v>348</v>
      </c>
      <c r="R183" s="41" t="s">
        <v>348</v>
      </c>
      <c r="S183" s="42" t="s">
        <v>348</v>
      </c>
      <c r="T183" s="40" t="s">
        <v>348</v>
      </c>
      <c r="U183" s="40" t="s">
        <v>348</v>
      </c>
      <c r="V183" s="40" t="s">
        <v>348</v>
      </c>
      <c r="W183" s="40" t="s">
        <v>348</v>
      </c>
      <c r="X183" s="40" t="s">
        <v>348</v>
      </c>
      <c r="Y183" s="40" t="s">
        <v>348</v>
      </c>
      <c r="Z183" s="40" t="s">
        <v>348</v>
      </c>
      <c r="AA183" s="40" t="s">
        <v>348</v>
      </c>
      <c r="AB183" s="41" t="s">
        <v>348</v>
      </c>
      <c r="AC183" s="42" t="s">
        <v>348</v>
      </c>
      <c r="AD183" s="40" t="s">
        <v>348</v>
      </c>
      <c r="AE183" s="40" t="s">
        <v>348</v>
      </c>
      <c r="AF183" s="40" t="s">
        <v>348</v>
      </c>
      <c r="AG183" s="40" t="s">
        <v>348</v>
      </c>
      <c r="AH183" s="40" t="s">
        <v>348</v>
      </c>
      <c r="AI183" s="40" t="s">
        <v>348</v>
      </c>
      <c r="AJ183" s="40" t="s">
        <v>348</v>
      </c>
      <c r="AK183" s="40" t="s">
        <v>348</v>
      </c>
      <c r="AL183" s="41" t="s">
        <v>348</v>
      </c>
      <c r="AM183" s="42" t="s">
        <v>348</v>
      </c>
      <c r="AN183" s="40" t="s">
        <v>348</v>
      </c>
      <c r="AO183" s="40" t="s">
        <v>348</v>
      </c>
      <c r="AP183" s="40" t="s">
        <v>348</v>
      </c>
      <c r="AQ183" s="40" t="s">
        <v>348</v>
      </c>
      <c r="AR183" s="40" t="s">
        <v>348</v>
      </c>
      <c r="AS183" s="40" t="s">
        <v>348</v>
      </c>
      <c r="AT183" s="40" t="s">
        <v>348</v>
      </c>
      <c r="AU183" s="40" t="s">
        <v>348</v>
      </c>
      <c r="AV183" s="41" t="s">
        <v>348</v>
      </c>
      <c r="AW183" s="42" t="s">
        <v>348</v>
      </c>
      <c r="AX183" s="40" t="s">
        <v>348</v>
      </c>
      <c r="AY183" s="40" t="s">
        <v>348</v>
      </c>
      <c r="AZ183" s="40" t="s">
        <v>348</v>
      </c>
      <c r="BA183" s="40" t="s">
        <v>348</v>
      </c>
      <c r="BB183" s="40" t="s">
        <v>348</v>
      </c>
      <c r="BC183" s="40" t="s">
        <v>348</v>
      </c>
      <c r="BD183" s="40" t="s">
        <v>348</v>
      </c>
      <c r="BE183" s="40" t="s">
        <v>348</v>
      </c>
      <c r="BF183" s="41" t="s">
        <v>348</v>
      </c>
      <c r="BG183" s="42" t="s">
        <v>348</v>
      </c>
      <c r="BH183" s="40" t="s">
        <v>348</v>
      </c>
      <c r="BI183" s="40" t="s">
        <v>348</v>
      </c>
      <c r="BJ183" s="40" t="s">
        <v>348</v>
      </c>
      <c r="BK183" s="40" t="s">
        <v>348</v>
      </c>
      <c r="BL183" s="40" t="s">
        <v>348</v>
      </c>
      <c r="BM183" s="40" t="s">
        <v>348</v>
      </c>
      <c r="BN183" s="40" t="s">
        <v>348</v>
      </c>
      <c r="BO183" s="40" t="s">
        <v>348</v>
      </c>
      <c r="BP183" s="41" t="s">
        <v>348</v>
      </c>
      <c r="BQ183" s="43" t="s">
        <v>348</v>
      </c>
      <c r="BR183" s="40" t="s">
        <v>348</v>
      </c>
      <c r="BS183" s="40" t="s">
        <v>348</v>
      </c>
      <c r="BT183" s="40" t="s">
        <v>348</v>
      </c>
      <c r="BU183" s="40" t="s">
        <v>348</v>
      </c>
      <c r="BV183" s="40" t="s">
        <v>348</v>
      </c>
      <c r="BW183" s="40" t="s">
        <v>348</v>
      </c>
      <c r="BX183" s="40" t="s">
        <v>348</v>
      </c>
      <c r="BY183" s="40" t="s">
        <v>348</v>
      </c>
      <c r="BZ183" s="41" t="s">
        <v>348</v>
      </c>
      <c r="CA183" s="42" t="s">
        <v>348</v>
      </c>
      <c r="CB183" s="40" t="s">
        <v>348</v>
      </c>
      <c r="CC183" s="40" t="s">
        <v>348</v>
      </c>
      <c r="CD183" s="40" t="s">
        <v>348</v>
      </c>
      <c r="CE183" s="40" t="s">
        <v>348</v>
      </c>
      <c r="CF183" s="40" t="s">
        <v>348</v>
      </c>
      <c r="CG183" s="40" t="s">
        <v>348</v>
      </c>
      <c r="CH183" s="40" t="s">
        <v>348</v>
      </c>
      <c r="CI183" s="40" t="s">
        <v>348</v>
      </c>
      <c r="CJ183" s="41" t="s">
        <v>348</v>
      </c>
      <c r="CK183" s="42" t="s">
        <v>348</v>
      </c>
      <c r="CL183" s="40" t="s">
        <v>348</v>
      </c>
      <c r="CM183" s="40" t="s">
        <v>348</v>
      </c>
      <c r="CN183" s="40" t="s">
        <v>348</v>
      </c>
      <c r="CO183" s="40" t="s">
        <v>348</v>
      </c>
      <c r="CP183" s="40" t="s">
        <v>348</v>
      </c>
      <c r="CQ183" s="40" t="s">
        <v>348</v>
      </c>
      <c r="CR183" s="40" t="s">
        <v>348</v>
      </c>
      <c r="CS183" s="40" t="s">
        <v>348</v>
      </c>
      <c r="CT183" s="44" t="s">
        <v>348</v>
      </c>
      <c r="CU183" s="32" t="s">
        <v>354</v>
      </c>
      <c r="CV183" s="47">
        <v>5</v>
      </c>
      <c r="CW183" s="47">
        <v>5</v>
      </c>
      <c r="CX183" s="47">
        <v>5</v>
      </c>
      <c r="CY183" s="55">
        <v>6</v>
      </c>
      <c r="CZ183" s="34" t="s">
        <v>354</v>
      </c>
      <c r="DA183" s="47">
        <f t="shared" si="122"/>
        <v>5</v>
      </c>
      <c r="DB183" s="47">
        <f t="shared" si="123"/>
        <v>25</v>
      </c>
      <c r="DC183" s="47">
        <f t="shared" si="124"/>
        <v>125</v>
      </c>
      <c r="DD183" s="179">
        <f t="shared" si="125"/>
        <v>750</v>
      </c>
      <c r="DE183" s="32">
        <v>30</v>
      </c>
      <c r="DF183" s="47">
        <v>150</v>
      </c>
      <c r="DG183" s="47">
        <v>900</v>
      </c>
      <c r="DH183" s="47">
        <v>1500</v>
      </c>
      <c r="DI183" s="55">
        <v>4500</v>
      </c>
      <c r="DJ183" s="174">
        <v>1</v>
      </c>
      <c r="DK183" s="49">
        <f t="shared" si="126"/>
        <v>1</v>
      </c>
      <c r="DL183" s="49">
        <f t="shared" si="127"/>
        <v>1.2</v>
      </c>
      <c r="DM183" s="49">
        <f t="shared" si="128"/>
        <v>0.4</v>
      </c>
      <c r="DN183" s="56">
        <f t="shared" si="129"/>
        <v>0.2</v>
      </c>
      <c r="DO183" s="45" t="s">
        <v>350</v>
      </c>
      <c r="DP183" s="31"/>
      <c r="DQ183" s="46">
        <v>4</v>
      </c>
      <c r="DR183" s="32">
        <v>55</v>
      </c>
      <c r="DS183" s="47">
        <v>21</v>
      </c>
      <c r="DT183" s="47">
        <v>26</v>
      </c>
      <c r="DU183" s="47">
        <v>27</v>
      </c>
      <c r="DV183" s="47">
        <v>10</v>
      </c>
      <c r="DW183" s="47">
        <v>8</v>
      </c>
      <c r="DX183" s="47">
        <v>11</v>
      </c>
      <c r="DY183" s="47">
        <v>6</v>
      </c>
      <c r="DZ183" s="48">
        <f t="shared" si="130"/>
        <v>36</v>
      </c>
      <c r="EA183" s="32">
        <f>RANK(DR183,$DR$9:$DR$350,0)</f>
        <v>151</v>
      </c>
      <c r="EB183" s="47">
        <f>RANK(DS183,$DS$9:$DS$350,0)</f>
        <v>230</v>
      </c>
      <c r="EC183" s="47">
        <f>RANK(DT183,$DT$9:$DT$350,0)</f>
        <v>170</v>
      </c>
      <c r="ED183" s="47">
        <f>RANK(DU183,$DU$9:$DU$350,0)</f>
        <v>147</v>
      </c>
      <c r="EE183" s="47">
        <f>RANK(DV183,$DV$9:$DV$350,0)</f>
        <v>216</v>
      </c>
      <c r="EF183" s="47">
        <f>RANK(DW183,$DW$9:$DW$350,0)</f>
        <v>228</v>
      </c>
      <c r="EG183" s="47">
        <f>RANK(DX183,$DX$9:$DX$350,0)</f>
        <v>263</v>
      </c>
      <c r="EH183" s="47">
        <f>RANK(DY183,$DY$9:$DY$350,0)</f>
        <v>284</v>
      </c>
      <c r="EI183" s="48">
        <f>RANK(DZ183,$DZ$9:$DZ$350,0)</f>
        <v>223</v>
      </c>
      <c r="EJ183" s="32">
        <f>COUNTIFS($DR$9:$DR$350,"&gt;"&amp;DR183,$DO$9:$DO$350,DO183)+1</f>
        <v>39</v>
      </c>
      <c r="EK183" s="47">
        <f>COUNTIFS($DS$9:$DS$350,"&gt;"&amp;DS183,$DO$9:$DO$350,DO183)+1</f>
        <v>35</v>
      </c>
      <c r="EL183" s="47">
        <f>COUNTIFS($DT$9:$DT$350,"&gt;"&amp;DT183,$DO$9:$DO$350,DO183)+1</f>
        <v>46</v>
      </c>
      <c r="EM183" s="47">
        <f>COUNTIFS($DU$9:$DU$350,"&gt;"&amp;DU183,$DO$9:$DO$350,DO183)+1</f>
        <v>47</v>
      </c>
      <c r="EN183" s="47">
        <f>COUNTIFS($DV$9:$DV$350,"&gt;"&amp;DV183,$DO$9:$DO$350,DO183)+1</f>
        <v>45</v>
      </c>
      <c r="EO183" s="47">
        <f>COUNTIFS($DW$9:$DW$350,"&gt;"&amp;DW183,$DO$9:$DO$350,DO183)+1</f>
        <v>39</v>
      </c>
      <c r="EP183" s="47">
        <f>COUNTIFS($DX$9:$DX$350,"&gt;"&amp;DX183,$DO$9:$DO$350,DO183)+1</f>
        <v>37</v>
      </c>
      <c r="EQ183" s="47">
        <f>COUNTIFS($DY$9:$DY$350,"&gt;"&amp;DY183,$DO$9:$DO$350,DO183)+1</f>
        <v>41</v>
      </c>
      <c r="ER183" s="48">
        <f>COUNTIFS($DZ$9:$DZ$350,"&gt;"&amp;DZ183,$DO$9:$DO$350,DO183)+1</f>
        <v>46</v>
      </c>
      <c r="ES183" s="164">
        <f t="shared" si="131"/>
        <v>1.41</v>
      </c>
      <c r="ET183" s="165">
        <f t="shared" si="132"/>
        <v>0.54</v>
      </c>
      <c r="EU183" s="165">
        <f t="shared" si="133"/>
        <v>0.67</v>
      </c>
      <c r="EV183" s="165">
        <f t="shared" si="134"/>
        <v>0.69</v>
      </c>
      <c r="EW183" s="165">
        <f t="shared" si="135"/>
        <v>0.26</v>
      </c>
      <c r="EX183" s="165">
        <f t="shared" si="136"/>
        <v>0.21</v>
      </c>
      <c r="EY183" s="165">
        <f t="shared" si="137"/>
        <v>0.28000000000000003</v>
      </c>
      <c r="EZ183" s="165">
        <f t="shared" si="138"/>
        <v>0.15</v>
      </c>
      <c r="FA183" s="213">
        <f t="shared" si="139"/>
        <v>0.92</v>
      </c>
      <c r="FB183" s="164">
        <f>ROUND(((ES183-AVERAGE(ES$9:ES$350))/STDEVP(ES$9:ES$350)*10+50),2)</f>
        <v>65.83</v>
      </c>
      <c r="FC183" s="165">
        <f>ROUND(((ET183-AVERAGE(ET$9:ET$350))/STDEVP(ET$9:ET$350)*10+50),2)</f>
        <v>44.83</v>
      </c>
      <c r="FD183" s="165">
        <f>ROUND(((EU183-AVERAGE(EU$9:EU$350))/STDEVP(EU$9:EU$350)*10+50),2)</f>
        <v>53.51</v>
      </c>
      <c r="FE183" s="165">
        <f>ROUND(((EV183-AVERAGE(EV$9:EV$350))/STDEVP(EV$9:EV$350)*10+50),2)</f>
        <v>59.24</v>
      </c>
      <c r="FF183" s="165">
        <f>ROUND(((EW183-AVERAGE(EW$9:EW$350))/STDEVP(EW$9:EW$350)*10+50),2)</f>
        <v>45.4</v>
      </c>
      <c r="FG183" s="165">
        <f>ROUND(((EX183-AVERAGE(EX$9:EX$350))/STDEVP(EX$9:EX$350)*10+50),2)</f>
        <v>44.93</v>
      </c>
      <c r="FH183" s="165">
        <f>ROUND(((EY183-AVERAGE(EY$9:EY$350))/STDEVP(EY$9:EY$350)*10+50),2)</f>
        <v>39.159999999999997</v>
      </c>
      <c r="FI183" s="165">
        <f>ROUND(((EZ183-AVERAGE(EZ$9:EZ$350))/STDEVP(EZ$9:EZ$350)*10+50),2)</f>
        <v>35.5</v>
      </c>
      <c r="FJ183" s="166">
        <f>ROUND(((FA183-AVERAGE(FA$9:FA$350))/STDEVP(FA$9:FA$350)*10+50),2)</f>
        <v>48.04</v>
      </c>
      <c r="FK183" s="32">
        <f>RANK(FB183,$FB$9:$FB$350,0)</f>
        <v>15</v>
      </c>
      <c r="FL183" s="47">
        <f>RANK(FC183,$FC$9:$FC$350,0)</f>
        <v>197</v>
      </c>
      <c r="FM183" s="47">
        <f>RANK(FD183,$FD$9:$FD$350,0)</f>
        <v>90</v>
      </c>
      <c r="FN183" s="47">
        <f>RANK(FE183,$FE$9:$FE$350,0)</f>
        <v>36</v>
      </c>
      <c r="FO183" s="47">
        <f>RANK(FF183,$FF$9:$FF$350,0)</f>
        <v>189</v>
      </c>
      <c r="FP183" s="47">
        <f>RANK(FG183,$FG$9:$FG$350,0)</f>
        <v>196</v>
      </c>
      <c r="FQ183" s="47">
        <f>RANK(FH183,$FH$9:$FH$350,0)</f>
        <v>268</v>
      </c>
      <c r="FR183" s="47">
        <f>RANK(FI183,$FI$9:$FI$350,0)</f>
        <v>293</v>
      </c>
      <c r="FS183" s="48">
        <f>RANK(FJ183,$FJ$9:$FJ$350,0)</f>
        <v>155</v>
      </c>
      <c r="FT183" s="164">
        <f>ROUND(AVERAGEIF($DO$9:$DO$347,$DO183,$ES$9:$ES$347),2)</f>
        <v>1.1599999999999999</v>
      </c>
      <c r="FU183" s="165">
        <f>ROUND(AVERAGEIF($DO$9:$DO$347,$DO183,$ET$9:$ET$347),2)</f>
        <v>0.45</v>
      </c>
      <c r="FV183" s="165">
        <f>ROUND(AVERAGEIF($DO$9:$DO$347,$DO183,$EU$9:$EU$347),2)</f>
        <v>0.66</v>
      </c>
      <c r="FW183" s="165">
        <f>ROUND(AVERAGEIF($DO$9:$DO$347,$DO183,$EV$9:$EV$347),2)</f>
        <v>0.73</v>
      </c>
      <c r="FX183" s="165">
        <f>ROUND(AVERAGEIF($DO$9:$DO$347,$DO183,$EW$9:$EW$347),2)</f>
        <v>0.26</v>
      </c>
      <c r="FY183" s="165">
        <f>ROUND(AVERAGEIF($DO$9:$DO$347,$DO183,$EX$9:$EX$347),2)</f>
        <v>0.2</v>
      </c>
      <c r="FZ183" s="165">
        <f>ROUND(AVERAGEIF($DO$9:$DO$347,$DO183,$EY$9:$EY$347),2)</f>
        <v>0.28000000000000003</v>
      </c>
      <c r="GA183" s="165">
        <f>ROUND(AVERAGEIF($DO$9:$DO$347,$DO183,$EZ$9:$EZ$347),2)</f>
        <v>0.23</v>
      </c>
      <c r="GB183" s="166">
        <f>ROUND(AVERAGEIF($DO$9:$DO$347,$DO183,$FA$9:$FA$347),2)</f>
        <v>0.92</v>
      </c>
      <c r="GC183" s="239">
        <f t="shared" si="113"/>
        <v>0.25</v>
      </c>
      <c r="GD183" s="243">
        <f t="shared" si="114"/>
        <v>9.0000000000000024E-2</v>
      </c>
      <c r="GE183" s="243">
        <f t="shared" si="115"/>
        <v>1.0000000000000009E-2</v>
      </c>
      <c r="GF183" s="243">
        <f t="shared" si="116"/>
        <v>-4.0000000000000036E-2</v>
      </c>
      <c r="GG183" s="243">
        <f t="shared" si="117"/>
        <v>0</v>
      </c>
      <c r="GH183" s="243">
        <f t="shared" si="118"/>
        <v>9.9999999999999811E-3</v>
      </c>
      <c r="GI183" s="243">
        <f t="shared" si="119"/>
        <v>0</v>
      </c>
      <c r="GJ183" s="243">
        <f t="shared" si="120"/>
        <v>-8.0000000000000016E-2</v>
      </c>
      <c r="GK183" s="244">
        <f t="shared" si="121"/>
        <v>0</v>
      </c>
      <c r="GL183" s="238">
        <f>COUNTIFS($ES$9:$ES$350,"&gt;"&amp;ES183,$DO$9:$DO$350,$DO183)+1</f>
        <v>7</v>
      </c>
      <c r="GM183" s="240">
        <f>COUNTIFS($ET$9:$ET$350,"&gt;"&amp;ET183,$DO$9:$DO$350,$DO183)+1</f>
        <v>13</v>
      </c>
      <c r="GN183" s="240">
        <f>COUNTIFS($EU$9:$EU$350,"&gt;"&amp;EU183,$DO$9:$DO$350,$DO183)+1</f>
        <v>24</v>
      </c>
      <c r="GO183" s="240">
        <f>COUNTIFS($EV$9:$EV$350,"&gt;"&amp;EV183,$DO$9:$DO$350,$DO183)+1</f>
        <v>27</v>
      </c>
      <c r="GP183" s="240">
        <f>COUNTIFS($EW$9:$EW$350,"&gt;"&amp;EW183,$DO$9:$DO$350,$DO183)+1</f>
        <v>22</v>
      </c>
      <c r="GQ183" s="240">
        <f>COUNTIFS($EX$9:$EX$350,"&gt;"&amp;EX183,$DO$9:$DO$350,$DO183)+1</f>
        <v>20</v>
      </c>
      <c r="GR183" s="240">
        <f>COUNTIFS($EY$9:$EY$350,"&gt;"&amp;EY183,$DO$9:$DO$350,$DO183)+1</f>
        <v>24</v>
      </c>
      <c r="GS183" s="240">
        <f>COUNTIFS($EZ$9:$EZ$350,"&gt;"&amp;EZ183,$DO$9:$DO$350,$DO183)+1</f>
        <v>42</v>
      </c>
      <c r="GT183" s="241">
        <f>COUNTIFS($FA$9:$FA$350,"&gt;"&amp;FA183,$DO$9:$DO$350,$DO183)+1</f>
        <v>27</v>
      </c>
      <c r="GU183" s="167"/>
      <c r="GV183" s="49"/>
      <c r="GW183" s="49">
        <v>7.0000000000000007E-2</v>
      </c>
      <c r="GX183" s="49"/>
      <c r="GY183" s="49"/>
      <c r="GZ183" s="50"/>
      <c r="HA183" s="51"/>
      <c r="HB183" s="52"/>
      <c r="HC183" s="53"/>
      <c r="HD183" s="49"/>
      <c r="HE183" s="49"/>
      <c r="HF183" s="49"/>
      <c r="HG183" s="49"/>
      <c r="HH183" s="49"/>
      <c r="HI183" s="49"/>
      <c r="HJ183" s="144"/>
      <c r="HK183" s="51"/>
      <c r="HL183" s="49"/>
      <c r="HM183" s="49"/>
      <c r="HN183" s="49"/>
      <c r="HO183" s="49"/>
      <c r="HP183" s="49"/>
      <c r="HQ183" s="49"/>
      <c r="HR183" s="150"/>
      <c r="HS183" s="53"/>
      <c r="HT183" s="49"/>
      <c r="HU183" s="49"/>
      <c r="HV183" s="49"/>
      <c r="HW183" s="49"/>
      <c r="HX183" s="49"/>
      <c r="HY183" s="49"/>
      <c r="HZ183" s="144"/>
      <c r="IA183" s="51"/>
      <c r="IB183" s="49"/>
      <c r="IC183" s="49"/>
      <c r="ID183" s="49"/>
      <c r="IE183" s="49"/>
      <c r="IF183" s="49"/>
      <c r="IG183" s="49"/>
      <c r="IH183" s="49">
        <v>0.04</v>
      </c>
      <c r="II183" s="49"/>
      <c r="IJ183" s="49"/>
      <c r="IK183" s="49"/>
      <c r="IL183" s="49"/>
      <c r="IM183" s="150"/>
      <c r="IN183" s="51"/>
      <c r="IO183" s="49"/>
      <c r="IP183" s="49"/>
      <c r="IQ183" s="49"/>
      <c r="IR183" s="150"/>
      <c r="IS183" s="53"/>
      <c r="IT183" s="49"/>
      <c r="IU183" s="49"/>
      <c r="IV183" s="49"/>
      <c r="IW183" s="49"/>
      <c r="IX183" s="156"/>
      <c r="IY183" s="49"/>
      <c r="IZ183" s="49"/>
      <c r="JA183" s="49"/>
      <c r="JB183" s="49"/>
      <c r="JC183" s="49"/>
      <c r="JD183" s="49"/>
      <c r="JE183" s="49"/>
      <c r="JF183" s="49"/>
      <c r="JG183" s="156"/>
      <c r="JH183" s="49"/>
      <c r="JI183" s="49"/>
      <c r="JJ183" s="49"/>
      <c r="JK183" s="49"/>
      <c r="JL183" s="49"/>
      <c r="JM183" s="49"/>
      <c r="JN183" s="144"/>
      <c r="JO183" s="54"/>
      <c r="JP183" s="55"/>
      <c r="JQ183" s="51"/>
      <c r="JR183" s="49"/>
      <c r="JS183" s="47"/>
      <c r="JT183" s="47"/>
      <c r="JU183" s="47"/>
      <c r="JV183" s="245"/>
      <c r="JW183" s="53"/>
      <c r="JX183" s="49"/>
      <c r="JY183" s="49"/>
      <c r="JZ183" s="49"/>
      <c r="KA183" s="144"/>
      <c r="KB183" s="51"/>
      <c r="KC183" s="49"/>
      <c r="KD183" s="49"/>
      <c r="KE183" s="49">
        <v>7.0000000000000007E-2</v>
      </c>
      <c r="KF183" s="49"/>
      <c r="KG183" s="49"/>
      <c r="KH183" s="49"/>
      <c r="KI183" s="49"/>
      <c r="KJ183" s="150"/>
      <c r="KK183" s="53"/>
      <c r="KL183" s="49"/>
      <c r="KM183" s="49"/>
      <c r="KN183" s="49"/>
      <c r="KO183" s="49"/>
      <c r="KP183" s="49"/>
      <c r="KQ183" s="49"/>
      <c r="KR183" s="49"/>
      <c r="KS183" s="49"/>
      <c r="KT183" s="49"/>
      <c r="KU183" s="49"/>
      <c r="KV183" s="49"/>
      <c r="KW183" s="156"/>
      <c r="KX183" s="156"/>
      <c r="KY183" s="156"/>
      <c r="KZ183" s="49"/>
      <c r="LA183" s="49"/>
      <c r="LB183" s="49"/>
      <c r="LC183" s="49"/>
      <c r="LD183" s="49"/>
      <c r="LE183" s="156"/>
      <c r="LF183" s="49"/>
      <c r="LG183" s="49"/>
      <c r="LH183" s="49"/>
      <c r="LI183" s="49"/>
      <c r="LJ183" s="49">
        <v>0.05</v>
      </c>
      <c r="LK183" s="49"/>
      <c r="LL183" s="49"/>
      <c r="LM183" s="49"/>
      <c r="LN183" s="156"/>
      <c r="LO183" s="49"/>
      <c r="LP183" s="49"/>
      <c r="LQ183" s="49"/>
      <c r="LR183" s="49"/>
      <c r="LS183" s="49"/>
      <c r="LT183" s="49"/>
      <c r="LU183" s="56"/>
      <c r="LV183" s="35" t="s">
        <v>638</v>
      </c>
      <c r="LW183" s="36" t="s">
        <v>641</v>
      </c>
      <c r="LX183" s="203" t="s">
        <v>1333</v>
      </c>
      <c r="LY183" s="204" t="s">
        <v>1217</v>
      </c>
      <c r="LZ183" s="193"/>
      <c r="MA183" s="5" t="s">
        <v>1</v>
      </c>
    </row>
    <row r="184" spans="1:339" ht="17.25" customHeight="1" x14ac:dyDescent="0.15">
      <c r="A184" s="181">
        <v>176</v>
      </c>
      <c r="B184" s="242" t="s">
        <v>641</v>
      </c>
      <c r="C184" s="37"/>
      <c r="D184" s="37"/>
      <c r="E184" s="38" t="s">
        <v>345</v>
      </c>
      <c r="F184" s="36">
        <v>62</v>
      </c>
      <c r="G184" s="36" t="s">
        <v>609</v>
      </c>
      <c r="H184" s="36" t="s">
        <v>1181</v>
      </c>
      <c r="I184" s="39" t="s">
        <v>348</v>
      </c>
      <c r="J184" s="40" t="s">
        <v>348</v>
      </c>
      <c r="K184" s="40" t="s">
        <v>348</v>
      </c>
      <c r="L184" s="40" t="s">
        <v>348</v>
      </c>
      <c r="M184" s="40" t="s">
        <v>348</v>
      </c>
      <c r="N184" s="40" t="s">
        <v>348</v>
      </c>
      <c r="O184" s="40" t="s">
        <v>348</v>
      </c>
      <c r="P184" s="40" t="s">
        <v>348</v>
      </c>
      <c r="Q184" s="40" t="s">
        <v>348</v>
      </c>
      <c r="R184" s="41" t="s">
        <v>348</v>
      </c>
      <c r="S184" s="42" t="s">
        <v>348</v>
      </c>
      <c r="T184" s="40" t="s">
        <v>348</v>
      </c>
      <c r="U184" s="40" t="s">
        <v>348</v>
      </c>
      <c r="V184" s="40" t="s">
        <v>348</v>
      </c>
      <c r="W184" s="40" t="s">
        <v>348</v>
      </c>
      <c r="X184" s="40" t="s">
        <v>348</v>
      </c>
      <c r="Y184" s="40" t="s">
        <v>348</v>
      </c>
      <c r="Z184" s="40" t="s">
        <v>348</v>
      </c>
      <c r="AA184" s="40" t="s">
        <v>348</v>
      </c>
      <c r="AB184" s="41" t="s">
        <v>348</v>
      </c>
      <c r="AC184" s="42" t="s">
        <v>348</v>
      </c>
      <c r="AD184" s="40" t="s">
        <v>348</v>
      </c>
      <c r="AE184" s="40" t="s">
        <v>348</v>
      </c>
      <c r="AF184" s="40" t="s">
        <v>348</v>
      </c>
      <c r="AG184" s="40" t="s">
        <v>348</v>
      </c>
      <c r="AH184" s="40" t="s">
        <v>348</v>
      </c>
      <c r="AI184" s="40" t="s">
        <v>348</v>
      </c>
      <c r="AJ184" s="40" t="s">
        <v>348</v>
      </c>
      <c r="AK184" s="40" t="s">
        <v>348</v>
      </c>
      <c r="AL184" s="41" t="s">
        <v>348</v>
      </c>
      <c r="AM184" s="42" t="s">
        <v>348</v>
      </c>
      <c r="AN184" s="40" t="s">
        <v>348</v>
      </c>
      <c r="AO184" s="40" t="s">
        <v>348</v>
      </c>
      <c r="AP184" s="40" t="s">
        <v>348</v>
      </c>
      <c r="AQ184" s="40" t="s">
        <v>348</v>
      </c>
      <c r="AR184" s="40" t="s">
        <v>348</v>
      </c>
      <c r="AS184" s="40" t="s">
        <v>348</v>
      </c>
      <c r="AT184" s="40" t="s">
        <v>348</v>
      </c>
      <c r="AU184" s="40" t="s">
        <v>348</v>
      </c>
      <c r="AV184" s="41" t="s">
        <v>348</v>
      </c>
      <c r="AW184" s="42" t="s">
        <v>348</v>
      </c>
      <c r="AX184" s="40" t="s">
        <v>348</v>
      </c>
      <c r="AY184" s="40" t="s">
        <v>348</v>
      </c>
      <c r="AZ184" s="40" t="s">
        <v>348</v>
      </c>
      <c r="BA184" s="40" t="s">
        <v>348</v>
      </c>
      <c r="BB184" s="40" t="s">
        <v>348</v>
      </c>
      <c r="BC184" s="40" t="s">
        <v>348</v>
      </c>
      <c r="BD184" s="40" t="s">
        <v>348</v>
      </c>
      <c r="BE184" s="40" t="s">
        <v>348</v>
      </c>
      <c r="BF184" s="41" t="s">
        <v>348</v>
      </c>
      <c r="BG184" s="42" t="s">
        <v>348</v>
      </c>
      <c r="BH184" s="40" t="s">
        <v>348</v>
      </c>
      <c r="BI184" s="40" t="s">
        <v>348</v>
      </c>
      <c r="BJ184" s="40" t="s">
        <v>348</v>
      </c>
      <c r="BK184" s="40" t="s">
        <v>348</v>
      </c>
      <c r="BL184" s="40" t="s">
        <v>348</v>
      </c>
      <c r="BM184" s="40" t="s">
        <v>348</v>
      </c>
      <c r="BN184" s="40" t="s">
        <v>348</v>
      </c>
      <c r="BO184" s="40" t="s">
        <v>348</v>
      </c>
      <c r="BP184" s="41" t="s">
        <v>348</v>
      </c>
      <c r="BQ184" s="43" t="s">
        <v>348</v>
      </c>
      <c r="BR184" s="40" t="s">
        <v>348</v>
      </c>
      <c r="BS184" s="40" t="s">
        <v>348</v>
      </c>
      <c r="BT184" s="40" t="s">
        <v>348</v>
      </c>
      <c r="BU184" s="40" t="s">
        <v>348</v>
      </c>
      <c r="BV184" s="40" t="s">
        <v>348</v>
      </c>
      <c r="BW184" s="40" t="s">
        <v>348</v>
      </c>
      <c r="BX184" s="40" t="s">
        <v>348</v>
      </c>
      <c r="BY184" s="40" t="s">
        <v>348</v>
      </c>
      <c r="BZ184" s="41" t="s">
        <v>348</v>
      </c>
      <c r="CA184" s="42" t="s">
        <v>348</v>
      </c>
      <c r="CB184" s="40" t="s">
        <v>348</v>
      </c>
      <c r="CC184" s="40" t="s">
        <v>348</v>
      </c>
      <c r="CD184" s="40" t="s">
        <v>348</v>
      </c>
      <c r="CE184" s="40" t="s">
        <v>348</v>
      </c>
      <c r="CF184" s="40" t="s">
        <v>348</v>
      </c>
      <c r="CG184" s="40" t="s">
        <v>348</v>
      </c>
      <c r="CH184" s="40" t="s">
        <v>348</v>
      </c>
      <c r="CI184" s="40" t="s">
        <v>348</v>
      </c>
      <c r="CJ184" s="41" t="s">
        <v>348</v>
      </c>
      <c r="CK184" s="42" t="s">
        <v>348</v>
      </c>
      <c r="CL184" s="40" t="s">
        <v>348</v>
      </c>
      <c r="CM184" s="40" t="s">
        <v>348</v>
      </c>
      <c r="CN184" s="40" t="s">
        <v>348</v>
      </c>
      <c r="CO184" s="40" t="s">
        <v>348</v>
      </c>
      <c r="CP184" s="40" t="s">
        <v>348</v>
      </c>
      <c r="CQ184" s="40" t="s">
        <v>348</v>
      </c>
      <c r="CR184" s="40" t="s">
        <v>348</v>
      </c>
      <c r="CS184" s="40" t="s">
        <v>348</v>
      </c>
      <c r="CT184" s="44" t="s">
        <v>348</v>
      </c>
      <c r="CU184" s="32" t="s">
        <v>354</v>
      </c>
      <c r="CV184" s="47">
        <v>5</v>
      </c>
      <c r="CW184" s="47">
        <v>5</v>
      </c>
      <c r="CX184" s="47">
        <v>5</v>
      </c>
      <c r="CY184" s="55">
        <v>6</v>
      </c>
      <c r="CZ184" s="34" t="s">
        <v>354</v>
      </c>
      <c r="DA184" s="47">
        <f t="shared" si="122"/>
        <v>5</v>
      </c>
      <c r="DB184" s="47">
        <f t="shared" si="123"/>
        <v>25</v>
      </c>
      <c r="DC184" s="47">
        <f t="shared" si="124"/>
        <v>125</v>
      </c>
      <c r="DD184" s="179">
        <f t="shared" si="125"/>
        <v>750</v>
      </c>
      <c r="DE184" s="32">
        <v>30</v>
      </c>
      <c r="DF184" s="47">
        <v>150</v>
      </c>
      <c r="DG184" s="47">
        <v>900</v>
      </c>
      <c r="DH184" s="47">
        <v>1500</v>
      </c>
      <c r="DI184" s="55">
        <v>4500</v>
      </c>
      <c r="DJ184" s="174">
        <v>1</v>
      </c>
      <c r="DK184" s="49">
        <f t="shared" si="126"/>
        <v>1</v>
      </c>
      <c r="DL184" s="49">
        <f t="shared" si="127"/>
        <v>1.2</v>
      </c>
      <c r="DM184" s="49">
        <f t="shared" si="128"/>
        <v>0.4</v>
      </c>
      <c r="DN184" s="56">
        <f t="shared" si="129"/>
        <v>0.2</v>
      </c>
      <c r="DO184" s="45" t="s">
        <v>350</v>
      </c>
      <c r="DP184" s="31"/>
      <c r="DQ184" s="46">
        <v>4</v>
      </c>
      <c r="DR184" s="32">
        <v>80</v>
      </c>
      <c r="DS184" s="47">
        <v>32</v>
      </c>
      <c r="DT184" s="47">
        <v>39</v>
      </c>
      <c r="DU184" s="47">
        <v>42</v>
      </c>
      <c r="DV184" s="47">
        <v>16</v>
      </c>
      <c r="DW184" s="47">
        <v>11</v>
      </c>
      <c r="DX184" s="47">
        <v>17</v>
      </c>
      <c r="DY184" s="47">
        <v>10</v>
      </c>
      <c r="DZ184" s="48">
        <f t="shared" si="130"/>
        <v>55</v>
      </c>
      <c r="EA184" s="32">
        <f>RANK(DR184,$DR$9:$DR$350,0)</f>
        <v>69</v>
      </c>
      <c r="EB184" s="47">
        <f>RANK(DS184,$DS$9:$DS$350,0)</f>
        <v>179</v>
      </c>
      <c r="EC184" s="47">
        <f>RANK(DT184,$DT$9:$DT$350,0)</f>
        <v>102</v>
      </c>
      <c r="ED184" s="47">
        <f>RANK(DU184,$DU$9:$DU$350,0)</f>
        <v>73</v>
      </c>
      <c r="EE184" s="47">
        <f>RANK(DV184,$DV$9:$DV$350,0)</f>
        <v>154</v>
      </c>
      <c r="EF184" s="47">
        <f>RANK(DW184,$DW$9:$DW$350,0)</f>
        <v>184</v>
      </c>
      <c r="EG184" s="47">
        <f>RANK(DX184,$DX$9:$DX$350,0)</f>
        <v>229</v>
      </c>
      <c r="EH184" s="47">
        <f>RANK(DY184,$DY$9:$DY$350,0)</f>
        <v>258</v>
      </c>
      <c r="EI184" s="48">
        <f>RANK(DZ184,$DZ$9:$DZ$350,0)</f>
        <v>154</v>
      </c>
      <c r="EJ184" s="32">
        <f>COUNTIFS($DR$9:$DR$350,"&gt;"&amp;DR184,$DO$9:$DO$350,DO184)+1</f>
        <v>23</v>
      </c>
      <c r="EK184" s="47">
        <f>COUNTIFS($DS$9:$DS$350,"&gt;"&amp;DS184,$DO$9:$DO$350,DO184)+1</f>
        <v>22</v>
      </c>
      <c r="EL184" s="47">
        <f>COUNTIFS($DT$9:$DT$350,"&gt;"&amp;DT184,$DO$9:$DO$350,DO184)+1</f>
        <v>27</v>
      </c>
      <c r="EM184" s="47">
        <f>COUNTIFS($DU$9:$DU$350,"&gt;"&amp;DU184,$DO$9:$DO$350,DO184)+1</f>
        <v>28</v>
      </c>
      <c r="EN184" s="47">
        <f>COUNTIFS($DV$9:$DV$350,"&gt;"&amp;DV184,$DO$9:$DO$350,DO184)+1</f>
        <v>25</v>
      </c>
      <c r="EO184" s="47">
        <f>COUNTIFS($DW$9:$DW$350,"&gt;"&amp;DW184,$DO$9:$DO$350,DO184)+1</f>
        <v>31</v>
      </c>
      <c r="EP184" s="47">
        <f>COUNTIFS($DX$9:$DX$350,"&gt;"&amp;DX184,$DO$9:$DO$350,DO184)+1</f>
        <v>24</v>
      </c>
      <c r="EQ184" s="47">
        <f>COUNTIFS($DY$9:$DY$350,"&gt;"&amp;DY184,$DO$9:$DO$350,DO184)+1</f>
        <v>27</v>
      </c>
      <c r="ER184" s="48">
        <f>COUNTIFS($DZ$9:$DZ$350,"&gt;"&amp;DZ184,$DO$9:$DO$350,DO184)+1</f>
        <v>28</v>
      </c>
      <c r="ES184" s="164">
        <f t="shared" si="131"/>
        <v>1.29</v>
      </c>
      <c r="ET184" s="165">
        <f t="shared" si="132"/>
        <v>0.52</v>
      </c>
      <c r="EU184" s="165">
        <f t="shared" si="133"/>
        <v>0.63</v>
      </c>
      <c r="EV184" s="165">
        <f t="shared" si="134"/>
        <v>0.68</v>
      </c>
      <c r="EW184" s="165">
        <f t="shared" si="135"/>
        <v>0.26</v>
      </c>
      <c r="EX184" s="165">
        <f t="shared" si="136"/>
        <v>0.18</v>
      </c>
      <c r="EY184" s="165">
        <f t="shared" si="137"/>
        <v>0.27</v>
      </c>
      <c r="EZ184" s="165">
        <f t="shared" si="138"/>
        <v>0.16</v>
      </c>
      <c r="FA184" s="213">
        <f t="shared" si="139"/>
        <v>0.89</v>
      </c>
      <c r="FB184" s="164">
        <f>ROUND(((ES184-AVERAGE(ES$9:ES$350))/STDEVP(ES$9:ES$350)*10+50),2)</f>
        <v>61.4</v>
      </c>
      <c r="FC184" s="165">
        <f>ROUND(((ET184-AVERAGE(ET$9:ET$350))/STDEVP(ET$9:ET$350)*10+50),2)</f>
        <v>44.27</v>
      </c>
      <c r="FD184" s="165">
        <f>ROUND(((EU184-AVERAGE(EU$9:EU$350))/STDEVP(EU$9:EU$350)*10+50),2)</f>
        <v>51.95</v>
      </c>
      <c r="FE184" s="165">
        <f>ROUND(((EV184-AVERAGE(EV$9:EV$350))/STDEVP(EV$9:EV$350)*10+50),2)</f>
        <v>58.73</v>
      </c>
      <c r="FF184" s="165">
        <f>ROUND(((EW184-AVERAGE(EW$9:EW$350))/STDEVP(EW$9:EW$350)*10+50),2)</f>
        <v>45.4</v>
      </c>
      <c r="FG184" s="165">
        <f>ROUND(((EX184-AVERAGE(EX$9:EX$350))/STDEVP(EX$9:EX$350)*10+50),2)</f>
        <v>43.87</v>
      </c>
      <c r="FH184" s="165">
        <f>ROUND(((EY184-AVERAGE(EY$9:EY$350))/STDEVP(EY$9:EY$350)*10+50),2)</f>
        <v>38.86</v>
      </c>
      <c r="FI184" s="165">
        <f>ROUND(((EZ184-AVERAGE(EZ$9:EZ$350))/STDEVP(EZ$9:EZ$350)*10+50),2)</f>
        <v>35.799999999999997</v>
      </c>
      <c r="FJ184" s="166">
        <f>ROUND(((FA184-AVERAGE(FA$9:FA$350))/STDEVP(FA$9:FA$350)*10+50),2)</f>
        <v>46.98</v>
      </c>
      <c r="FK184" s="32">
        <f>RANK(FB184,$FB$9:$FB$350,0)</f>
        <v>38</v>
      </c>
      <c r="FL184" s="47">
        <f>RANK(FC184,$FC$9:$FC$350,0)</f>
        <v>201</v>
      </c>
      <c r="FM184" s="47">
        <f>RANK(FD184,$FD$9:$FD$350,0)</f>
        <v>117</v>
      </c>
      <c r="FN184" s="47">
        <f>RANK(FE184,$FE$9:$FE$350,0)</f>
        <v>39</v>
      </c>
      <c r="FO184" s="47">
        <f>RANK(FF184,$FF$9:$FF$350,0)</f>
        <v>189</v>
      </c>
      <c r="FP184" s="47">
        <f>RANK(FG184,$FG$9:$FG$350,0)</f>
        <v>218</v>
      </c>
      <c r="FQ184" s="47">
        <f>RANK(FH184,$FH$9:$FH$350,0)</f>
        <v>270</v>
      </c>
      <c r="FR184" s="47">
        <f>RANK(FI184,$FI$9:$FI$350,0)</f>
        <v>290</v>
      </c>
      <c r="FS184" s="48">
        <f>RANK(FJ184,$FJ$9:$FJ$350,0)</f>
        <v>169</v>
      </c>
      <c r="FT184" s="164">
        <f>ROUND(AVERAGEIF($DO$9:$DO$347,$DO184,$ES$9:$ES$347),2)</f>
        <v>1.1599999999999999</v>
      </c>
      <c r="FU184" s="165">
        <f>ROUND(AVERAGEIF($DO$9:$DO$347,$DO184,$ET$9:$ET$347),2)</f>
        <v>0.45</v>
      </c>
      <c r="FV184" s="165">
        <f>ROUND(AVERAGEIF($DO$9:$DO$347,$DO184,$EU$9:$EU$347),2)</f>
        <v>0.66</v>
      </c>
      <c r="FW184" s="165">
        <f>ROUND(AVERAGEIF($DO$9:$DO$347,$DO184,$EV$9:$EV$347),2)</f>
        <v>0.73</v>
      </c>
      <c r="FX184" s="165">
        <f>ROUND(AVERAGEIF($DO$9:$DO$347,$DO184,$EW$9:$EW$347),2)</f>
        <v>0.26</v>
      </c>
      <c r="FY184" s="165">
        <f>ROUND(AVERAGEIF($DO$9:$DO$347,$DO184,$EX$9:$EX$347),2)</f>
        <v>0.2</v>
      </c>
      <c r="FZ184" s="165">
        <f>ROUND(AVERAGEIF($DO$9:$DO$347,$DO184,$EY$9:$EY$347),2)</f>
        <v>0.28000000000000003</v>
      </c>
      <c r="GA184" s="165">
        <f>ROUND(AVERAGEIF($DO$9:$DO$347,$DO184,$EZ$9:$EZ$347),2)</f>
        <v>0.23</v>
      </c>
      <c r="GB184" s="166">
        <f>ROUND(AVERAGEIF($DO$9:$DO$347,$DO184,$FA$9:$FA$347),2)</f>
        <v>0.92</v>
      </c>
      <c r="GC184" s="239">
        <f t="shared" si="113"/>
        <v>0.13000000000000012</v>
      </c>
      <c r="GD184" s="243">
        <f t="shared" si="114"/>
        <v>7.0000000000000007E-2</v>
      </c>
      <c r="GE184" s="243">
        <f t="shared" si="115"/>
        <v>-3.0000000000000027E-2</v>
      </c>
      <c r="GF184" s="243">
        <f t="shared" si="116"/>
        <v>-4.9999999999999933E-2</v>
      </c>
      <c r="GG184" s="243">
        <f t="shared" si="117"/>
        <v>0</v>
      </c>
      <c r="GH184" s="243">
        <f t="shared" si="118"/>
        <v>-2.0000000000000018E-2</v>
      </c>
      <c r="GI184" s="243">
        <f t="shared" si="119"/>
        <v>-1.0000000000000009E-2</v>
      </c>
      <c r="GJ184" s="243">
        <f t="shared" si="120"/>
        <v>-7.0000000000000007E-2</v>
      </c>
      <c r="GK184" s="244">
        <f t="shared" si="121"/>
        <v>-3.0000000000000027E-2</v>
      </c>
      <c r="GL184" s="238">
        <f>COUNTIFS($ES$9:$ES$350,"&gt;"&amp;ES184,$DO$9:$DO$350,$DO184)+1</f>
        <v>18</v>
      </c>
      <c r="GM184" s="240">
        <f>COUNTIFS($ET$9:$ET$350,"&gt;"&amp;ET184,$DO$9:$DO$350,$DO184)+1</f>
        <v>16</v>
      </c>
      <c r="GN184" s="240">
        <f>COUNTIFS($EU$9:$EU$350,"&gt;"&amp;EU184,$DO$9:$DO$350,$DO184)+1</f>
        <v>29</v>
      </c>
      <c r="GO184" s="240">
        <f>COUNTIFS($EV$9:$EV$350,"&gt;"&amp;EV184,$DO$9:$DO$350,$DO184)+1</f>
        <v>29</v>
      </c>
      <c r="GP184" s="240">
        <f>COUNTIFS($EW$9:$EW$350,"&gt;"&amp;EW184,$DO$9:$DO$350,$DO184)+1</f>
        <v>22</v>
      </c>
      <c r="GQ184" s="240">
        <f>COUNTIFS($EX$9:$EX$350,"&gt;"&amp;EX184,$DO$9:$DO$350,$DO184)+1</f>
        <v>33</v>
      </c>
      <c r="GR184" s="240">
        <f>COUNTIFS($EY$9:$EY$350,"&gt;"&amp;EY184,$DO$9:$DO$350,$DO184)+1</f>
        <v>25</v>
      </c>
      <c r="GS184" s="240">
        <f>COUNTIFS($EZ$9:$EZ$350,"&gt;"&amp;EZ184,$DO$9:$DO$350,$DO184)+1</f>
        <v>39</v>
      </c>
      <c r="GT184" s="241">
        <f>COUNTIFS($FA$9:$FA$350,"&gt;"&amp;FA184,$DO$9:$DO$350,$DO184)+1</f>
        <v>30</v>
      </c>
      <c r="GU184" s="167"/>
      <c r="GV184" s="49">
        <v>7.0000000000000007E-2</v>
      </c>
      <c r="GW184" s="49"/>
      <c r="GX184" s="49"/>
      <c r="GY184" s="49"/>
      <c r="GZ184" s="50"/>
      <c r="HA184" s="51"/>
      <c r="HB184" s="52"/>
      <c r="HC184" s="53"/>
      <c r="HD184" s="49"/>
      <c r="HE184" s="49"/>
      <c r="HF184" s="49"/>
      <c r="HG184" s="49"/>
      <c r="HH184" s="49"/>
      <c r="HI184" s="49"/>
      <c r="HJ184" s="144"/>
      <c r="HK184" s="51"/>
      <c r="HL184" s="49"/>
      <c r="HM184" s="49"/>
      <c r="HN184" s="49"/>
      <c r="HO184" s="49"/>
      <c r="HP184" s="49"/>
      <c r="HQ184" s="49"/>
      <c r="HR184" s="150"/>
      <c r="HS184" s="53"/>
      <c r="HT184" s="49"/>
      <c r="HU184" s="49"/>
      <c r="HV184" s="49"/>
      <c r="HW184" s="49"/>
      <c r="HX184" s="49"/>
      <c r="HY184" s="49"/>
      <c r="HZ184" s="144"/>
      <c r="IA184" s="51"/>
      <c r="IB184" s="49"/>
      <c r="IC184" s="49"/>
      <c r="ID184" s="49"/>
      <c r="IE184" s="49"/>
      <c r="IF184" s="49"/>
      <c r="IG184" s="49"/>
      <c r="IH184" s="49"/>
      <c r="II184" s="49"/>
      <c r="IJ184" s="49"/>
      <c r="IK184" s="49"/>
      <c r="IL184" s="49"/>
      <c r="IM184" s="150"/>
      <c r="IN184" s="51"/>
      <c r="IO184" s="49"/>
      <c r="IP184" s="49"/>
      <c r="IQ184" s="49"/>
      <c r="IR184" s="150"/>
      <c r="IS184" s="53"/>
      <c r="IT184" s="49"/>
      <c r="IU184" s="49"/>
      <c r="IV184" s="49"/>
      <c r="IW184" s="49"/>
      <c r="IX184" s="156"/>
      <c r="IY184" s="49"/>
      <c r="IZ184" s="49"/>
      <c r="JA184" s="49"/>
      <c r="JB184" s="49"/>
      <c r="JC184" s="49"/>
      <c r="JD184" s="49"/>
      <c r="JE184" s="49"/>
      <c r="JF184" s="49"/>
      <c r="JG184" s="156"/>
      <c r="JH184" s="49"/>
      <c r="JI184" s="49"/>
      <c r="JJ184" s="49"/>
      <c r="JK184" s="49"/>
      <c r="JL184" s="49"/>
      <c r="JM184" s="49"/>
      <c r="JN184" s="144"/>
      <c r="JO184" s="54"/>
      <c r="JP184" s="55"/>
      <c r="JQ184" s="51">
        <v>0.03</v>
      </c>
      <c r="JR184" s="49"/>
      <c r="JS184" s="47"/>
      <c r="JT184" s="47"/>
      <c r="JU184" s="47"/>
      <c r="JV184" s="245"/>
      <c r="JW184" s="53"/>
      <c r="JX184" s="49"/>
      <c r="JY184" s="49"/>
      <c r="JZ184" s="49"/>
      <c r="KA184" s="144"/>
      <c r="KB184" s="51"/>
      <c r="KC184" s="49"/>
      <c r="KD184" s="49"/>
      <c r="KE184" s="49"/>
      <c r="KF184" s="49"/>
      <c r="KG184" s="49"/>
      <c r="KH184" s="49"/>
      <c r="KI184" s="49"/>
      <c r="KJ184" s="150"/>
      <c r="KK184" s="53"/>
      <c r="KL184" s="49"/>
      <c r="KM184" s="49"/>
      <c r="KN184" s="49"/>
      <c r="KO184" s="49"/>
      <c r="KP184" s="49"/>
      <c r="KQ184" s="49"/>
      <c r="KR184" s="49"/>
      <c r="KS184" s="49"/>
      <c r="KT184" s="49"/>
      <c r="KU184" s="49"/>
      <c r="KV184" s="49"/>
      <c r="KW184" s="156"/>
      <c r="KX184" s="156"/>
      <c r="KY184" s="156"/>
      <c r="KZ184" s="49"/>
      <c r="LA184" s="49"/>
      <c r="LB184" s="49">
        <v>0.05</v>
      </c>
      <c r="LC184" s="49"/>
      <c r="LD184" s="49"/>
      <c r="LE184" s="156"/>
      <c r="LF184" s="49">
        <v>7.0000000000000007E-2</v>
      </c>
      <c r="LG184" s="49"/>
      <c r="LH184" s="49"/>
      <c r="LI184" s="49"/>
      <c r="LJ184" s="49"/>
      <c r="LK184" s="49"/>
      <c r="LL184" s="49"/>
      <c r="LM184" s="49"/>
      <c r="LN184" s="156"/>
      <c r="LO184" s="49"/>
      <c r="LP184" s="49"/>
      <c r="LQ184" s="49"/>
      <c r="LR184" s="49"/>
      <c r="LS184" s="49"/>
      <c r="LT184" s="49"/>
      <c r="LU184" s="56"/>
      <c r="LV184" s="35" t="s">
        <v>640</v>
      </c>
      <c r="LW184" s="36" t="s">
        <v>642</v>
      </c>
      <c r="LX184" s="203" t="s">
        <v>1335</v>
      </c>
      <c r="LY184" s="204" t="s">
        <v>1218</v>
      </c>
      <c r="LZ184" s="193"/>
      <c r="MA184" s="5" t="s">
        <v>1</v>
      </c>
    </row>
    <row r="185" spans="1:339" ht="17.25" customHeight="1" x14ac:dyDescent="0.15">
      <c r="A185" s="181">
        <v>177</v>
      </c>
      <c r="B185" s="242" t="s">
        <v>642</v>
      </c>
      <c r="C185" s="37"/>
      <c r="D185" s="37"/>
      <c r="E185" s="38" t="s">
        <v>345</v>
      </c>
      <c r="F185" s="36">
        <v>26</v>
      </c>
      <c r="G185" s="36" t="s">
        <v>609</v>
      </c>
      <c r="H185" s="36" t="s">
        <v>639</v>
      </c>
      <c r="I185" s="39" t="s">
        <v>348</v>
      </c>
      <c r="J185" s="40" t="s">
        <v>348</v>
      </c>
      <c r="K185" s="40" t="s">
        <v>348</v>
      </c>
      <c r="L185" s="40" t="s">
        <v>348</v>
      </c>
      <c r="M185" s="40" t="s">
        <v>348</v>
      </c>
      <c r="N185" s="40" t="s">
        <v>348</v>
      </c>
      <c r="O185" s="40" t="s">
        <v>348</v>
      </c>
      <c r="P185" s="40" t="s">
        <v>348</v>
      </c>
      <c r="Q185" s="40" t="s">
        <v>348</v>
      </c>
      <c r="R185" s="41" t="s">
        <v>348</v>
      </c>
      <c r="S185" s="42" t="s">
        <v>348</v>
      </c>
      <c r="T185" s="40" t="s">
        <v>348</v>
      </c>
      <c r="U185" s="40" t="s">
        <v>348</v>
      </c>
      <c r="V185" s="40" t="s">
        <v>348</v>
      </c>
      <c r="W185" s="40" t="s">
        <v>348</v>
      </c>
      <c r="X185" s="40" t="s">
        <v>348</v>
      </c>
      <c r="Y185" s="40" t="s">
        <v>348</v>
      </c>
      <c r="Z185" s="40" t="s">
        <v>348</v>
      </c>
      <c r="AA185" s="40" t="s">
        <v>348</v>
      </c>
      <c r="AB185" s="41" t="s">
        <v>348</v>
      </c>
      <c r="AC185" s="42" t="s">
        <v>348</v>
      </c>
      <c r="AD185" s="40" t="s">
        <v>348</v>
      </c>
      <c r="AE185" s="40" t="s">
        <v>348</v>
      </c>
      <c r="AF185" s="40" t="s">
        <v>348</v>
      </c>
      <c r="AG185" s="40" t="s">
        <v>348</v>
      </c>
      <c r="AH185" s="40" t="s">
        <v>348</v>
      </c>
      <c r="AI185" s="40" t="s">
        <v>348</v>
      </c>
      <c r="AJ185" s="40" t="s">
        <v>348</v>
      </c>
      <c r="AK185" s="40" t="s">
        <v>348</v>
      </c>
      <c r="AL185" s="41" t="s">
        <v>348</v>
      </c>
      <c r="AM185" s="42" t="s">
        <v>348</v>
      </c>
      <c r="AN185" s="40" t="s">
        <v>348</v>
      </c>
      <c r="AO185" s="40" t="s">
        <v>348</v>
      </c>
      <c r="AP185" s="40" t="s">
        <v>348</v>
      </c>
      <c r="AQ185" s="40" t="s">
        <v>348</v>
      </c>
      <c r="AR185" s="40" t="s">
        <v>348</v>
      </c>
      <c r="AS185" s="40" t="s">
        <v>348</v>
      </c>
      <c r="AT185" s="40" t="s">
        <v>348</v>
      </c>
      <c r="AU185" s="40" t="s">
        <v>348</v>
      </c>
      <c r="AV185" s="41" t="s">
        <v>348</v>
      </c>
      <c r="AW185" s="42" t="s">
        <v>348</v>
      </c>
      <c r="AX185" s="40" t="s">
        <v>348</v>
      </c>
      <c r="AY185" s="40" t="s">
        <v>348</v>
      </c>
      <c r="AZ185" s="40" t="s">
        <v>348</v>
      </c>
      <c r="BA185" s="40" t="s">
        <v>348</v>
      </c>
      <c r="BB185" s="40" t="s">
        <v>348</v>
      </c>
      <c r="BC185" s="40" t="s">
        <v>348</v>
      </c>
      <c r="BD185" s="40" t="s">
        <v>348</v>
      </c>
      <c r="BE185" s="40" t="s">
        <v>348</v>
      </c>
      <c r="BF185" s="41" t="s">
        <v>348</v>
      </c>
      <c r="BG185" s="42" t="s">
        <v>348</v>
      </c>
      <c r="BH185" s="40" t="s">
        <v>348</v>
      </c>
      <c r="BI185" s="40" t="s">
        <v>348</v>
      </c>
      <c r="BJ185" s="40" t="s">
        <v>348</v>
      </c>
      <c r="BK185" s="40" t="s">
        <v>348</v>
      </c>
      <c r="BL185" s="40" t="s">
        <v>348</v>
      </c>
      <c r="BM185" s="40" t="s">
        <v>348</v>
      </c>
      <c r="BN185" s="40" t="s">
        <v>348</v>
      </c>
      <c r="BO185" s="40" t="s">
        <v>348</v>
      </c>
      <c r="BP185" s="41" t="s">
        <v>348</v>
      </c>
      <c r="BQ185" s="43" t="s">
        <v>348</v>
      </c>
      <c r="BR185" s="40" t="s">
        <v>348</v>
      </c>
      <c r="BS185" s="40" t="s">
        <v>348</v>
      </c>
      <c r="BT185" s="40" t="s">
        <v>348</v>
      </c>
      <c r="BU185" s="40" t="s">
        <v>348</v>
      </c>
      <c r="BV185" s="40" t="s">
        <v>348</v>
      </c>
      <c r="BW185" s="40" t="s">
        <v>348</v>
      </c>
      <c r="BX185" s="40" t="s">
        <v>348</v>
      </c>
      <c r="BY185" s="40" t="s">
        <v>348</v>
      </c>
      <c r="BZ185" s="41" t="s">
        <v>348</v>
      </c>
      <c r="CA185" s="42" t="s">
        <v>348</v>
      </c>
      <c r="CB185" s="40" t="s">
        <v>348</v>
      </c>
      <c r="CC185" s="40" t="s">
        <v>348</v>
      </c>
      <c r="CD185" s="40" t="s">
        <v>348</v>
      </c>
      <c r="CE185" s="40" t="s">
        <v>348</v>
      </c>
      <c r="CF185" s="40" t="s">
        <v>348</v>
      </c>
      <c r="CG185" s="40" t="s">
        <v>348</v>
      </c>
      <c r="CH185" s="40" t="s">
        <v>348</v>
      </c>
      <c r="CI185" s="40" t="s">
        <v>348</v>
      </c>
      <c r="CJ185" s="41" t="s">
        <v>348</v>
      </c>
      <c r="CK185" s="42" t="s">
        <v>348</v>
      </c>
      <c r="CL185" s="40" t="s">
        <v>348</v>
      </c>
      <c r="CM185" s="40" t="s">
        <v>348</v>
      </c>
      <c r="CN185" s="40" t="s">
        <v>348</v>
      </c>
      <c r="CO185" s="40" t="s">
        <v>348</v>
      </c>
      <c r="CP185" s="40" t="s">
        <v>348</v>
      </c>
      <c r="CQ185" s="40" t="s">
        <v>348</v>
      </c>
      <c r="CR185" s="40" t="s">
        <v>348</v>
      </c>
      <c r="CS185" s="40" t="s">
        <v>348</v>
      </c>
      <c r="CT185" s="44" t="s">
        <v>348</v>
      </c>
      <c r="CU185" s="32" t="s">
        <v>354</v>
      </c>
      <c r="CV185" s="47">
        <v>5</v>
      </c>
      <c r="CW185" s="47">
        <v>5</v>
      </c>
      <c r="CX185" s="47">
        <v>5</v>
      </c>
      <c r="CY185" s="55">
        <v>6</v>
      </c>
      <c r="CZ185" s="34" t="s">
        <v>354</v>
      </c>
      <c r="DA185" s="47">
        <f t="shared" si="122"/>
        <v>5</v>
      </c>
      <c r="DB185" s="47">
        <f t="shared" si="123"/>
        <v>25</v>
      </c>
      <c r="DC185" s="47">
        <f t="shared" si="124"/>
        <v>125</v>
      </c>
      <c r="DD185" s="179">
        <f t="shared" si="125"/>
        <v>750</v>
      </c>
      <c r="DE185" s="32">
        <v>20</v>
      </c>
      <c r="DF185" s="47">
        <v>150</v>
      </c>
      <c r="DG185" s="47"/>
      <c r="DH185" s="47"/>
      <c r="DI185" s="55"/>
      <c r="DJ185" s="174">
        <v>1</v>
      </c>
      <c r="DK185" s="49">
        <f t="shared" si="126"/>
        <v>1.5</v>
      </c>
      <c r="DL185" s="49">
        <f t="shared" si="127"/>
        <v>0</v>
      </c>
      <c r="DM185" s="49">
        <f t="shared" si="128"/>
        <v>0</v>
      </c>
      <c r="DN185" s="56">
        <f t="shared" si="129"/>
        <v>0</v>
      </c>
      <c r="DO185" s="45" t="s">
        <v>363</v>
      </c>
      <c r="DP185" s="31" t="s">
        <v>82</v>
      </c>
      <c r="DQ185" s="46">
        <v>4</v>
      </c>
      <c r="DR185" s="32">
        <v>31</v>
      </c>
      <c r="DS185" s="47">
        <v>38</v>
      </c>
      <c r="DT185" s="47">
        <v>10</v>
      </c>
      <c r="DU185" s="47">
        <v>14</v>
      </c>
      <c r="DV185" s="47">
        <v>23</v>
      </c>
      <c r="DW185" s="47">
        <v>7</v>
      </c>
      <c r="DX185" s="47">
        <v>23</v>
      </c>
      <c r="DY185" s="47">
        <v>22</v>
      </c>
      <c r="DZ185" s="48">
        <f t="shared" si="130"/>
        <v>33</v>
      </c>
      <c r="EA185" s="32">
        <f>RANK(DR185,$DR$9:$DR$350,0)</f>
        <v>247</v>
      </c>
      <c r="EB185" s="47">
        <f>RANK(DS185,$DS$9:$DS$350,0)</f>
        <v>150</v>
      </c>
      <c r="EC185" s="47">
        <f>RANK(DT185,$DT$9:$DT$350,0)</f>
        <v>277</v>
      </c>
      <c r="ED185" s="47">
        <f>RANK(DU185,$DU$9:$DU$350,0)</f>
        <v>247</v>
      </c>
      <c r="EE185" s="47">
        <f>RANK(DV185,$DV$9:$DV$350,0)</f>
        <v>104</v>
      </c>
      <c r="EF185" s="47">
        <f>RANK(DW185,$DW$9:$DW$350,0)</f>
        <v>247</v>
      </c>
      <c r="EG185" s="47">
        <f>RANK(DX185,$DX$9:$DX$350,0)</f>
        <v>200</v>
      </c>
      <c r="EH185" s="47">
        <f>RANK(DY185,$DY$9:$DY$350,0)</f>
        <v>210</v>
      </c>
      <c r="EI185" s="48">
        <f>RANK(DZ185,$DZ$9:$DZ$350,0)</f>
        <v>233</v>
      </c>
      <c r="EJ185" s="32">
        <f>COUNTIFS($DR$9:$DR$350,"&gt;"&amp;DR185,$DO$9:$DO$350,DO185)+1</f>
        <v>49</v>
      </c>
      <c r="EK185" s="47">
        <f>COUNTIFS($DS$9:$DS$350,"&gt;"&amp;DS185,$DO$9:$DO$350,DO185)+1</f>
        <v>54</v>
      </c>
      <c r="EL185" s="47">
        <f>COUNTIFS($DT$9:$DT$350,"&gt;"&amp;DT185,$DO$9:$DO$350,DO185)+1</f>
        <v>50</v>
      </c>
      <c r="EM185" s="47">
        <f>COUNTIFS($DU$9:$DU$350,"&gt;"&amp;DU185,$DO$9:$DO$350,DO185)+1</f>
        <v>45</v>
      </c>
      <c r="EN185" s="47">
        <f>COUNTIFS($DV$9:$DV$350,"&gt;"&amp;DV185,$DO$9:$DO$350,DO185)+1</f>
        <v>53</v>
      </c>
      <c r="EO185" s="47">
        <f>COUNTIFS($DW$9:$DW$350,"&gt;"&amp;DW185,$DO$9:$DO$350,DO185)+1</f>
        <v>51</v>
      </c>
      <c r="EP185" s="47">
        <f>COUNTIFS($DX$9:$DX$350,"&gt;"&amp;DX185,$DO$9:$DO$350,DO185)+1</f>
        <v>48</v>
      </c>
      <c r="EQ185" s="47">
        <f>COUNTIFS($DY$9:$DY$350,"&gt;"&amp;DY185,$DO$9:$DO$350,DO185)+1</f>
        <v>54</v>
      </c>
      <c r="ER185" s="48">
        <f>COUNTIFS($DZ$9:$DZ$350,"&gt;"&amp;DZ185,$DO$9:$DO$350,DO185)+1</f>
        <v>54</v>
      </c>
      <c r="ES185" s="164">
        <f t="shared" si="131"/>
        <v>1.19</v>
      </c>
      <c r="ET185" s="165">
        <f t="shared" si="132"/>
        <v>1.46</v>
      </c>
      <c r="EU185" s="165">
        <f t="shared" si="133"/>
        <v>0.38</v>
      </c>
      <c r="EV185" s="165">
        <f t="shared" si="134"/>
        <v>0.54</v>
      </c>
      <c r="EW185" s="165">
        <f t="shared" si="135"/>
        <v>0.88</v>
      </c>
      <c r="EX185" s="165">
        <f t="shared" si="136"/>
        <v>0.27</v>
      </c>
      <c r="EY185" s="165">
        <f t="shared" si="137"/>
        <v>0.88</v>
      </c>
      <c r="EZ185" s="165">
        <f t="shared" si="138"/>
        <v>0.85</v>
      </c>
      <c r="FA185" s="213">
        <f t="shared" si="139"/>
        <v>1.27</v>
      </c>
      <c r="FB185" s="164">
        <f>ROUND(((ES185-AVERAGE(ES$9:ES$350))/STDEVP(ES$9:ES$350)*10+50),2)</f>
        <v>57.71</v>
      </c>
      <c r="FC185" s="165">
        <f>ROUND(((ET185-AVERAGE(ET$9:ET$350))/STDEVP(ET$9:ET$350)*10+50),2)</f>
        <v>70.55</v>
      </c>
      <c r="FD185" s="165">
        <f>ROUND(((EU185-AVERAGE(EU$9:EU$350))/STDEVP(EU$9:EU$350)*10+50),2)</f>
        <v>42.2</v>
      </c>
      <c r="FE185" s="165">
        <f>ROUND(((EV185-AVERAGE(EV$9:EV$350))/STDEVP(EV$9:EV$350)*10+50),2)</f>
        <v>51.6</v>
      </c>
      <c r="FF185" s="165">
        <f>ROUND(((EW185-AVERAGE(EW$9:EW$350))/STDEVP(EW$9:EW$350)*10+50),2)</f>
        <v>66.47</v>
      </c>
      <c r="FG185" s="165">
        <f>ROUND(((EX185-AVERAGE(EX$9:EX$350))/STDEVP(EX$9:EX$350)*10+50),2)</f>
        <v>47.06</v>
      </c>
      <c r="FH185" s="165">
        <f>ROUND(((EY185-AVERAGE(EY$9:EY$350))/STDEVP(EY$9:EY$350)*10+50),2)</f>
        <v>57.2</v>
      </c>
      <c r="FI185" s="165">
        <f>ROUND(((EZ185-AVERAGE(EZ$9:EZ$350))/STDEVP(EZ$9:EZ$350)*10+50),2)</f>
        <v>56.48</v>
      </c>
      <c r="FJ185" s="166">
        <f>ROUND(((FA185-AVERAGE(FA$9:FA$350))/STDEVP(FA$9:FA$350)*10+50),2)</f>
        <v>60.49</v>
      </c>
      <c r="FK185" s="32">
        <f>RANK(FB185,$FB$9:$FB$350,0)</f>
        <v>76</v>
      </c>
      <c r="FL185" s="47">
        <f>RANK(FC185,$FC$9:$FC$350,0)</f>
        <v>11</v>
      </c>
      <c r="FM185" s="47">
        <f>RANK(FD185,$FD$9:$FD$350,0)</f>
        <v>255</v>
      </c>
      <c r="FN185" s="47">
        <f>RANK(FE185,$FE$9:$FE$350,0)</f>
        <v>111</v>
      </c>
      <c r="FO185" s="47">
        <f>RANK(FF185,$FF$9:$FF$350,0)</f>
        <v>28</v>
      </c>
      <c r="FP185" s="47">
        <f>RANK(FG185,$FG$9:$FG$350,0)</f>
        <v>152</v>
      </c>
      <c r="FQ185" s="47">
        <f>RANK(FH185,$FH$9:$FH$350,0)</f>
        <v>75</v>
      </c>
      <c r="FR185" s="47">
        <f>RANK(FI185,$FI$9:$FI$350,0)</f>
        <v>81</v>
      </c>
      <c r="FS185" s="48">
        <f>RANK(FJ185,$FJ$9:$FJ$350,0)</f>
        <v>45</v>
      </c>
      <c r="FT185" s="164">
        <f>ROUND(AVERAGEIF($DO$9:$DO$347,$DO185,$ES$9:$ES$347),2)</f>
        <v>0.89</v>
      </c>
      <c r="FU185" s="165">
        <f>ROUND(AVERAGEIF($DO$9:$DO$347,$DO185,$ET$9:$ET$347),2)</f>
        <v>1.1499999999999999</v>
      </c>
      <c r="FV185" s="165">
        <f>ROUND(AVERAGEIF($DO$9:$DO$347,$DO185,$EU$9:$EU$347),2)</f>
        <v>0.32</v>
      </c>
      <c r="FW185" s="165">
        <f>ROUND(AVERAGEIF($DO$9:$DO$347,$DO185,$EV$9:$EV$347),2)</f>
        <v>0.41</v>
      </c>
      <c r="FX185" s="165">
        <f>ROUND(AVERAGEIF($DO$9:$DO$347,$DO185,$EW$9:$EW$347),2)</f>
        <v>0.86</v>
      </c>
      <c r="FY185" s="165">
        <f>ROUND(AVERAGEIF($DO$9:$DO$347,$DO185,$EX$9:$EX$347),2)</f>
        <v>0.3</v>
      </c>
      <c r="FZ185" s="165">
        <f>ROUND(AVERAGEIF($DO$9:$DO$347,$DO185,$EY$9:$EY$347),2)</f>
        <v>0.66</v>
      </c>
      <c r="GA185" s="165">
        <f>ROUND(AVERAGEIF($DO$9:$DO$347,$DO185,$EZ$9:$EZ$347),2)</f>
        <v>0.74</v>
      </c>
      <c r="GB185" s="166">
        <f>ROUND(AVERAGEIF($DO$9:$DO$347,$DO185,$FA$9:$FA$347),2)</f>
        <v>1.18</v>
      </c>
      <c r="GC185" s="239">
        <f t="shared" si="113"/>
        <v>0.29999999999999993</v>
      </c>
      <c r="GD185" s="243">
        <f t="shared" si="114"/>
        <v>0.31000000000000005</v>
      </c>
      <c r="GE185" s="243">
        <f t="shared" si="115"/>
        <v>0.06</v>
      </c>
      <c r="GF185" s="243">
        <f t="shared" si="116"/>
        <v>0.13000000000000006</v>
      </c>
      <c r="GG185" s="243">
        <f t="shared" si="117"/>
        <v>2.0000000000000018E-2</v>
      </c>
      <c r="GH185" s="243">
        <f t="shared" si="118"/>
        <v>-2.9999999999999971E-2</v>
      </c>
      <c r="GI185" s="243">
        <f t="shared" si="119"/>
        <v>0.21999999999999997</v>
      </c>
      <c r="GJ185" s="243">
        <f t="shared" si="120"/>
        <v>0.10999999999999999</v>
      </c>
      <c r="GK185" s="244">
        <f t="shared" si="121"/>
        <v>9.000000000000008E-2</v>
      </c>
      <c r="GL185" s="238">
        <f>COUNTIFS($ES$9:$ES$350,"&gt;"&amp;ES185,$DO$9:$DO$350,$DO185)+1</f>
        <v>10</v>
      </c>
      <c r="GM185" s="240">
        <f>COUNTIFS($ET$9:$ET$350,"&gt;"&amp;ET185,$DO$9:$DO$350,$DO185)+1</f>
        <v>10</v>
      </c>
      <c r="GN185" s="240">
        <f>COUNTIFS($EU$9:$EU$350,"&gt;"&amp;EU185,$DO$9:$DO$350,$DO185)+1</f>
        <v>23</v>
      </c>
      <c r="GO185" s="240">
        <f>COUNTIFS($EV$9:$EV$350,"&gt;"&amp;EV185,$DO$9:$DO$350,$DO185)+1</f>
        <v>11</v>
      </c>
      <c r="GP185" s="240">
        <f>COUNTIFS($EW$9:$EW$350,"&gt;"&amp;EW185,$DO$9:$DO$350,$DO185)+1</f>
        <v>24</v>
      </c>
      <c r="GQ185" s="240">
        <f>COUNTIFS($EX$9:$EX$350,"&gt;"&amp;EX185,$DO$9:$DO$350,$DO185)+1</f>
        <v>35</v>
      </c>
      <c r="GR185" s="240">
        <f>COUNTIFS($EY$9:$EY$350,"&gt;"&amp;EY185,$DO$9:$DO$350,$DO185)+1</f>
        <v>9</v>
      </c>
      <c r="GS185" s="240">
        <f>COUNTIFS($EZ$9:$EZ$350,"&gt;"&amp;EZ185,$DO$9:$DO$350,$DO185)+1</f>
        <v>16</v>
      </c>
      <c r="GT185" s="241">
        <f>COUNTIFS($FA$9:$FA$350,"&gt;"&amp;FA185,$DO$9:$DO$350,$DO185)+1</f>
        <v>22</v>
      </c>
      <c r="GU185" s="167"/>
      <c r="GV185" s="49"/>
      <c r="GW185" s="49"/>
      <c r="GX185" s="49"/>
      <c r="GY185" s="49"/>
      <c r="GZ185" s="50"/>
      <c r="HA185" s="51"/>
      <c r="HB185" s="52"/>
      <c r="HC185" s="53"/>
      <c r="HD185" s="49"/>
      <c r="HE185" s="49"/>
      <c r="HF185" s="49"/>
      <c r="HG185" s="49"/>
      <c r="HH185" s="49"/>
      <c r="HI185" s="49"/>
      <c r="HJ185" s="144"/>
      <c r="HK185" s="51"/>
      <c r="HL185" s="49"/>
      <c r="HM185" s="49"/>
      <c r="HN185" s="49"/>
      <c r="HO185" s="49"/>
      <c r="HP185" s="49"/>
      <c r="HQ185" s="49"/>
      <c r="HR185" s="150"/>
      <c r="HS185" s="53"/>
      <c r="HT185" s="49">
        <v>0.1</v>
      </c>
      <c r="HU185" s="49"/>
      <c r="HV185" s="49">
        <v>0.1</v>
      </c>
      <c r="HW185" s="49"/>
      <c r="HX185" s="49"/>
      <c r="HY185" s="49"/>
      <c r="HZ185" s="144"/>
      <c r="IA185" s="51"/>
      <c r="IB185" s="49"/>
      <c r="IC185" s="49"/>
      <c r="ID185" s="49"/>
      <c r="IE185" s="49"/>
      <c r="IF185" s="49"/>
      <c r="IG185" s="49"/>
      <c r="IH185" s="49"/>
      <c r="II185" s="49"/>
      <c r="IJ185" s="49"/>
      <c r="IK185" s="49"/>
      <c r="IL185" s="49"/>
      <c r="IM185" s="150"/>
      <c r="IN185" s="51"/>
      <c r="IO185" s="49"/>
      <c r="IP185" s="49"/>
      <c r="IQ185" s="49"/>
      <c r="IR185" s="150"/>
      <c r="IS185" s="53"/>
      <c r="IT185" s="49"/>
      <c r="IU185" s="49"/>
      <c r="IV185" s="49"/>
      <c r="IW185" s="49"/>
      <c r="IX185" s="156"/>
      <c r="IY185" s="49"/>
      <c r="IZ185" s="49"/>
      <c r="JA185" s="49"/>
      <c r="JB185" s="49"/>
      <c r="JC185" s="49"/>
      <c r="JD185" s="49"/>
      <c r="JE185" s="49"/>
      <c r="JF185" s="49"/>
      <c r="JG185" s="156"/>
      <c r="JH185" s="49"/>
      <c r="JI185" s="49"/>
      <c r="JJ185" s="49"/>
      <c r="JK185" s="49"/>
      <c r="JL185" s="49"/>
      <c r="JM185" s="49"/>
      <c r="JN185" s="144"/>
      <c r="JO185" s="54"/>
      <c r="JP185" s="55"/>
      <c r="JQ185" s="51"/>
      <c r="JR185" s="49"/>
      <c r="JS185" s="47"/>
      <c r="JT185" s="47"/>
      <c r="JU185" s="47"/>
      <c r="JV185" s="245"/>
      <c r="JW185" s="53"/>
      <c r="JX185" s="49"/>
      <c r="JY185" s="49"/>
      <c r="JZ185" s="49"/>
      <c r="KA185" s="144"/>
      <c r="KB185" s="51"/>
      <c r="KC185" s="49"/>
      <c r="KD185" s="49">
        <v>7.0000000000000007E-2</v>
      </c>
      <c r="KE185" s="49"/>
      <c r="KF185" s="49">
        <v>0.05</v>
      </c>
      <c r="KG185" s="49"/>
      <c r="KH185" s="49"/>
      <c r="KI185" s="49"/>
      <c r="KJ185" s="150"/>
      <c r="KK185" s="53"/>
      <c r="KL185" s="49"/>
      <c r="KM185" s="49"/>
      <c r="KN185" s="49"/>
      <c r="KO185" s="49"/>
      <c r="KP185" s="49"/>
      <c r="KQ185" s="49"/>
      <c r="KR185" s="49"/>
      <c r="KS185" s="49"/>
      <c r="KT185" s="49"/>
      <c r="KU185" s="49"/>
      <c r="KV185" s="49"/>
      <c r="KW185" s="156"/>
      <c r="KX185" s="156"/>
      <c r="KY185" s="156"/>
      <c r="KZ185" s="49"/>
      <c r="LA185" s="49"/>
      <c r="LB185" s="49"/>
      <c r="LC185" s="49"/>
      <c r="LD185" s="49"/>
      <c r="LE185" s="156"/>
      <c r="LF185" s="49"/>
      <c r="LG185" s="49"/>
      <c r="LH185" s="49"/>
      <c r="LI185" s="49"/>
      <c r="LJ185" s="49"/>
      <c r="LK185" s="49"/>
      <c r="LL185" s="49"/>
      <c r="LM185" s="49"/>
      <c r="LN185" s="156"/>
      <c r="LO185" s="49"/>
      <c r="LP185" s="49"/>
      <c r="LQ185" s="49"/>
      <c r="LR185" s="49"/>
      <c r="LS185" s="49"/>
      <c r="LT185" s="49"/>
      <c r="LU185" s="56"/>
      <c r="LV185" s="35" t="s">
        <v>641</v>
      </c>
      <c r="LW185" s="36" t="s">
        <v>643</v>
      </c>
      <c r="LX185" s="203"/>
      <c r="LY185" s="204" t="s">
        <v>1216</v>
      </c>
      <c r="LZ185" s="193"/>
      <c r="MA185" s="5" t="s">
        <v>1</v>
      </c>
    </row>
    <row r="186" spans="1:339" ht="17.25" customHeight="1" x14ac:dyDescent="0.15">
      <c r="A186" s="181">
        <v>178</v>
      </c>
      <c r="B186" s="242" t="s">
        <v>643</v>
      </c>
      <c r="C186" s="37"/>
      <c r="D186" s="37"/>
      <c r="E186" s="38" t="s">
        <v>345</v>
      </c>
      <c r="F186" s="36">
        <v>41</v>
      </c>
      <c r="G186" s="36" t="s">
        <v>609</v>
      </c>
      <c r="H186" s="36" t="s">
        <v>1181</v>
      </c>
      <c r="I186" s="39" t="s">
        <v>348</v>
      </c>
      <c r="J186" s="40" t="s">
        <v>348</v>
      </c>
      <c r="K186" s="40" t="s">
        <v>348</v>
      </c>
      <c r="L186" s="40" t="s">
        <v>348</v>
      </c>
      <c r="M186" s="40" t="s">
        <v>348</v>
      </c>
      <c r="N186" s="40" t="s">
        <v>348</v>
      </c>
      <c r="O186" s="40" t="s">
        <v>348</v>
      </c>
      <c r="P186" s="40" t="s">
        <v>348</v>
      </c>
      <c r="Q186" s="40" t="s">
        <v>348</v>
      </c>
      <c r="R186" s="41" t="s">
        <v>348</v>
      </c>
      <c r="S186" s="42" t="s">
        <v>348</v>
      </c>
      <c r="T186" s="40" t="s">
        <v>348</v>
      </c>
      <c r="U186" s="40" t="s">
        <v>348</v>
      </c>
      <c r="V186" s="40" t="s">
        <v>348</v>
      </c>
      <c r="W186" s="40" t="s">
        <v>348</v>
      </c>
      <c r="X186" s="40" t="s">
        <v>348</v>
      </c>
      <c r="Y186" s="40" t="s">
        <v>348</v>
      </c>
      <c r="Z186" s="40" t="s">
        <v>348</v>
      </c>
      <c r="AA186" s="40" t="s">
        <v>348</v>
      </c>
      <c r="AB186" s="41" t="s">
        <v>348</v>
      </c>
      <c r="AC186" s="42" t="s">
        <v>348</v>
      </c>
      <c r="AD186" s="40" t="s">
        <v>348</v>
      </c>
      <c r="AE186" s="40" t="s">
        <v>348</v>
      </c>
      <c r="AF186" s="40" t="s">
        <v>348</v>
      </c>
      <c r="AG186" s="40" t="s">
        <v>348</v>
      </c>
      <c r="AH186" s="40" t="s">
        <v>348</v>
      </c>
      <c r="AI186" s="40" t="s">
        <v>348</v>
      </c>
      <c r="AJ186" s="40" t="s">
        <v>348</v>
      </c>
      <c r="AK186" s="40" t="s">
        <v>348</v>
      </c>
      <c r="AL186" s="41" t="s">
        <v>348</v>
      </c>
      <c r="AM186" s="42" t="s">
        <v>348</v>
      </c>
      <c r="AN186" s="40" t="s">
        <v>348</v>
      </c>
      <c r="AO186" s="40" t="s">
        <v>348</v>
      </c>
      <c r="AP186" s="40" t="s">
        <v>348</v>
      </c>
      <c r="AQ186" s="40" t="s">
        <v>348</v>
      </c>
      <c r="AR186" s="40" t="s">
        <v>348</v>
      </c>
      <c r="AS186" s="40" t="s">
        <v>348</v>
      </c>
      <c r="AT186" s="40" t="s">
        <v>348</v>
      </c>
      <c r="AU186" s="40" t="s">
        <v>348</v>
      </c>
      <c r="AV186" s="41" t="s">
        <v>348</v>
      </c>
      <c r="AW186" s="42" t="s">
        <v>348</v>
      </c>
      <c r="AX186" s="40" t="s">
        <v>348</v>
      </c>
      <c r="AY186" s="40" t="s">
        <v>348</v>
      </c>
      <c r="AZ186" s="40" t="s">
        <v>348</v>
      </c>
      <c r="BA186" s="40" t="s">
        <v>348</v>
      </c>
      <c r="BB186" s="40" t="s">
        <v>348</v>
      </c>
      <c r="BC186" s="40" t="s">
        <v>348</v>
      </c>
      <c r="BD186" s="40" t="s">
        <v>348</v>
      </c>
      <c r="BE186" s="40" t="s">
        <v>348</v>
      </c>
      <c r="BF186" s="41" t="s">
        <v>348</v>
      </c>
      <c r="BG186" s="42" t="s">
        <v>348</v>
      </c>
      <c r="BH186" s="40" t="s">
        <v>348</v>
      </c>
      <c r="BI186" s="40" t="s">
        <v>348</v>
      </c>
      <c r="BJ186" s="40" t="s">
        <v>348</v>
      </c>
      <c r="BK186" s="40" t="s">
        <v>348</v>
      </c>
      <c r="BL186" s="40" t="s">
        <v>348</v>
      </c>
      <c r="BM186" s="40" t="s">
        <v>348</v>
      </c>
      <c r="BN186" s="40" t="s">
        <v>348</v>
      </c>
      <c r="BO186" s="40" t="s">
        <v>348</v>
      </c>
      <c r="BP186" s="41" t="s">
        <v>348</v>
      </c>
      <c r="BQ186" s="43" t="s">
        <v>348</v>
      </c>
      <c r="BR186" s="40" t="s">
        <v>348</v>
      </c>
      <c r="BS186" s="40" t="s">
        <v>348</v>
      </c>
      <c r="BT186" s="40" t="s">
        <v>348</v>
      </c>
      <c r="BU186" s="40" t="s">
        <v>348</v>
      </c>
      <c r="BV186" s="40" t="s">
        <v>348</v>
      </c>
      <c r="BW186" s="40" t="s">
        <v>348</v>
      </c>
      <c r="BX186" s="40" t="s">
        <v>348</v>
      </c>
      <c r="BY186" s="40" t="s">
        <v>348</v>
      </c>
      <c r="BZ186" s="41" t="s">
        <v>348</v>
      </c>
      <c r="CA186" s="42" t="s">
        <v>348</v>
      </c>
      <c r="CB186" s="40" t="s">
        <v>348</v>
      </c>
      <c r="CC186" s="40" t="s">
        <v>348</v>
      </c>
      <c r="CD186" s="40" t="s">
        <v>348</v>
      </c>
      <c r="CE186" s="40" t="s">
        <v>348</v>
      </c>
      <c r="CF186" s="40" t="s">
        <v>348</v>
      </c>
      <c r="CG186" s="40" t="s">
        <v>348</v>
      </c>
      <c r="CH186" s="40" t="s">
        <v>348</v>
      </c>
      <c r="CI186" s="40" t="s">
        <v>348</v>
      </c>
      <c r="CJ186" s="41" t="s">
        <v>348</v>
      </c>
      <c r="CK186" s="42" t="s">
        <v>348</v>
      </c>
      <c r="CL186" s="40" t="s">
        <v>348</v>
      </c>
      <c r="CM186" s="40" t="s">
        <v>348</v>
      </c>
      <c r="CN186" s="40" t="s">
        <v>348</v>
      </c>
      <c r="CO186" s="40" t="s">
        <v>348</v>
      </c>
      <c r="CP186" s="40" t="s">
        <v>348</v>
      </c>
      <c r="CQ186" s="40" t="s">
        <v>348</v>
      </c>
      <c r="CR186" s="40" t="s">
        <v>348</v>
      </c>
      <c r="CS186" s="40" t="s">
        <v>348</v>
      </c>
      <c r="CT186" s="44" t="s">
        <v>348</v>
      </c>
      <c r="CU186" s="32" t="s">
        <v>354</v>
      </c>
      <c r="CV186" s="47">
        <v>5</v>
      </c>
      <c r="CW186" s="47">
        <v>5</v>
      </c>
      <c r="CX186" s="47">
        <v>5</v>
      </c>
      <c r="CY186" s="55">
        <v>6</v>
      </c>
      <c r="CZ186" s="34" t="s">
        <v>354</v>
      </c>
      <c r="DA186" s="47">
        <f t="shared" si="122"/>
        <v>5</v>
      </c>
      <c r="DB186" s="47">
        <f t="shared" si="123"/>
        <v>25</v>
      </c>
      <c r="DC186" s="47">
        <f t="shared" si="124"/>
        <v>125</v>
      </c>
      <c r="DD186" s="179">
        <f t="shared" si="125"/>
        <v>750</v>
      </c>
      <c r="DE186" s="32">
        <v>30</v>
      </c>
      <c r="DF186" s="47">
        <v>150</v>
      </c>
      <c r="DG186" s="47">
        <v>900</v>
      </c>
      <c r="DH186" s="47">
        <v>1500</v>
      </c>
      <c r="DI186" s="55">
        <v>4500</v>
      </c>
      <c r="DJ186" s="174">
        <v>1</v>
      </c>
      <c r="DK186" s="49">
        <f t="shared" si="126"/>
        <v>1</v>
      </c>
      <c r="DL186" s="49">
        <f t="shared" si="127"/>
        <v>1.2</v>
      </c>
      <c r="DM186" s="49">
        <f t="shared" si="128"/>
        <v>0.4</v>
      </c>
      <c r="DN186" s="56">
        <f t="shared" si="129"/>
        <v>0.2</v>
      </c>
      <c r="DO186" s="45" t="s">
        <v>363</v>
      </c>
      <c r="DP186" s="31" t="s">
        <v>600</v>
      </c>
      <c r="DQ186" s="46">
        <v>4</v>
      </c>
      <c r="DR186" s="32">
        <v>47</v>
      </c>
      <c r="DS186" s="47">
        <v>58</v>
      </c>
      <c r="DT186" s="47">
        <v>17</v>
      </c>
      <c r="DU186" s="47">
        <v>24</v>
      </c>
      <c r="DV186" s="47">
        <v>36</v>
      </c>
      <c r="DW186" s="47">
        <v>12</v>
      </c>
      <c r="DX186" s="47">
        <v>35</v>
      </c>
      <c r="DY186" s="47">
        <v>34</v>
      </c>
      <c r="DZ186" s="48">
        <f t="shared" si="130"/>
        <v>53</v>
      </c>
      <c r="EA186" s="32">
        <f>RANK(DR186,$DR$9:$DR$350,0)</f>
        <v>181</v>
      </c>
      <c r="EB186" s="47">
        <f>RANK(DS186,$DS$9:$DS$350,0)</f>
        <v>67</v>
      </c>
      <c r="EC186" s="47">
        <f>RANK(DT186,$DT$9:$DT$350,0)</f>
        <v>223</v>
      </c>
      <c r="ED186" s="47">
        <f>RANK(DU186,$DU$9:$DU$350,0)</f>
        <v>168</v>
      </c>
      <c r="EE186" s="47">
        <f>RANK(DV186,$DV$9:$DV$350,0)</f>
        <v>60</v>
      </c>
      <c r="EF186" s="47">
        <f>RANK(DW186,$DW$9:$DW$350,0)</f>
        <v>170</v>
      </c>
      <c r="EG186" s="47">
        <f>RANK(DX186,$DX$9:$DX$350,0)</f>
        <v>140</v>
      </c>
      <c r="EH186" s="47">
        <f>RANK(DY186,$DY$9:$DY$350,0)</f>
        <v>156</v>
      </c>
      <c r="EI186" s="48">
        <f>RANK(DZ186,$DZ$9:$DZ$350,0)</f>
        <v>162</v>
      </c>
      <c r="EJ186" s="32">
        <f>COUNTIFS($DR$9:$DR$350,"&gt;"&amp;DR186,$DO$9:$DO$350,DO186)+1</f>
        <v>32</v>
      </c>
      <c r="EK186" s="47">
        <f>COUNTIFS($DS$9:$DS$350,"&gt;"&amp;DS186,$DO$9:$DO$350,DO186)+1</f>
        <v>38</v>
      </c>
      <c r="EL186" s="47">
        <f>COUNTIFS($DT$9:$DT$350,"&gt;"&amp;DT186,$DO$9:$DO$350,DO186)+1</f>
        <v>25</v>
      </c>
      <c r="EM186" s="47">
        <f>COUNTIFS($DU$9:$DU$350,"&gt;"&amp;DU186,$DO$9:$DO$350,DO186)+1</f>
        <v>29</v>
      </c>
      <c r="EN186" s="47">
        <f>COUNTIFS($DV$9:$DV$350,"&gt;"&amp;DV186,$DO$9:$DO$350,DO186)+1</f>
        <v>43</v>
      </c>
      <c r="EO186" s="47">
        <f>COUNTIFS($DW$9:$DW$350,"&gt;"&amp;DW186,$DO$9:$DO$350,DO186)+1</f>
        <v>36</v>
      </c>
      <c r="EP186" s="47">
        <f>COUNTIFS($DX$9:$DX$350,"&gt;"&amp;DX186,$DO$9:$DO$350,DO186)+1</f>
        <v>32</v>
      </c>
      <c r="EQ186" s="47">
        <f>COUNTIFS($DY$9:$DY$350,"&gt;"&amp;DY186,$DO$9:$DO$350,DO186)+1</f>
        <v>41</v>
      </c>
      <c r="ER186" s="48">
        <f>COUNTIFS($DZ$9:$DZ$350,"&gt;"&amp;DZ186,$DO$9:$DO$350,DO186)+1</f>
        <v>42</v>
      </c>
      <c r="ES186" s="164">
        <f t="shared" si="131"/>
        <v>1.1499999999999999</v>
      </c>
      <c r="ET186" s="165">
        <f t="shared" si="132"/>
        <v>1.41</v>
      </c>
      <c r="EU186" s="165">
        <f t="shared" si="133"/>
        <v>0.41</v>
      </c>
      <c r="EV186" s="165">
        <f t="shared" si="134"/>
        <v>0.59</v>
      </c>
      <c r="EW186" s="165">
        <f t="shared" si="135"/>
        <v>0.88</v>
      </c>
      <c r="EX186" s="165">
        <f t="shared" si="136"/>
        <v>0.28999999999999998</v>
      </c>
      <c r="EY186" s="165">
        <f t="shared" si="137"/>
        <v>0.85</v>
      </c>
      <c r="EZ186" s="165">
        <f t="shared" si="138"/>
        <v>0.83</v>
      </c>
      <c r="FA186" s="213">
        <f t="shared" si="139"/>
        <v>1.29</v>
      </c>
      <c r="FB186" s="164">
        <f>ROUND(((ES186-AVERAGE(ES$9:ES$350))/STDEVP(ES$9:ES$350)*10+50),2)</f>
        <v>56.23</v>
      </c>
      <c r="FC186" s="165">
        <f>ROUND(((ET186-AVERAGE(ET$9:ET$350))/STDEVP(ET$9:ET$350)*10+50),2)</f>
        <v>69.150000000000006</v>
      </c>
      <c r="FD186" s="165">
        <f>ROUND(((EU186-AVERAGE(EU$9:EU$350))/STDEVP(EU$9:EU$350)*10+50),2)</f>
        <v>43.37</v>
      </c>
      <c r="FE186" s="165">
        <f>ROUND(((EV186-AVERAGE(EV$9:EV$350))/STDEVP(EV$9:EV$350)*10+50),2)</f>
        <v>54.15</v>
      </c>
      <c r="FF186" s="165">
        <f>ROUND(((EW186-AVERAGE(EW$9:EW$350))/STDEVP(EW$9:EW$350)*10+50),2)</f>
        <v>66.47</v>
      </c>
      <c r="FG186" s="165">
        <f>ROUND(((EX186-AVERAGE(EX$9:EX$350))/STDEVP(EX$9:EX$350)*10+50),2)</f>
        <v>47.77</v>
      </c>
      <c r="FH186" s="165">
        <f>ROUND(((EY186-AVERAGE(EY$9:EY$350))/STDEVP(EY$9:EY$350)*10+50),2)</f>
        <v>56.3</v>
      </c>
      <c r="FI186" s="165">
        <f>ROUND(((EZ186-AVERAGE(EZ$9:EZ$350))/STDEVP(EZ$9:EZ$350)*10+50),2)</f>
        <v>55.88</v>
      </c>
      <c r="FJ186" s="166">
        <f>ROUND(((FA186-AVERAGE(FA$9:FA$350))/STDEVP(FA$9:FA$350)*10+50),2)</f>
        <v>61.2</v>
      </c>
      <c r="FK186" s="32">
        <f>RANK(FB186,$FB$9:$FB$350,0)</f>
        <v>88</v>
      </c>
      <c r="FL186" s="47">
        <f>RANK(FC186,$FC$9:$FC$350,0)</f>
        <v>14</v>
      </c>
      <c r="FM186" s="47">
        <f>RANK(FD186,$FD$9:$FD$350,0)</f>
        <v>233</v>
      </c>
      <c r="FN186" s="47">
        <f>RANK(FE186,$FE$9:$FE$350,0)</f>
        <v>83</v>
      </c>
      <c r="FO186" s="47">
        <f>RANK(FF186,$FF$9:$FF$350,0)</f>
        <v>28</v>
      </c>
      <c r="FP186" s="47">
        <f>RANK(FG186,$FG$9:$FG$350,0)</f>
        <v>141</v>
      </c>
      <c r="FQ186" s="47">
        <f>RANK(FH186,$FH$9:$FH$350,0)</f>
        <v>83</v>
      </c>
      <c r="FR186" s="47">
        <f>RANK(FI186,$FI$9:$FI$350,0)</f>
        <v>85</v>
      </c>
      <c r="FS186" s="48">
        <f>RANK(FJ186,$FJ$9:$FJ$350,0)</f>
        <v>40</v>
      </c>
      <c r="FT186" s="164">
        <f>ROUND(AVERAGEIF($DO$9:$DO$347,$DO186,$ES$9:$ES$347),2)</f>
        <v>0.89</v>
      </c>
      <c r="FU186" s="165">
        <f>ROUND(AVERAGEIF($DO$9:$DO$347,$DO186,$ET$9:$ET$347),2)</f>
        <v>1.1499999999999999</v>
      </c>
      <c r="FV186" s="165">
        <f>ROUND(AVERAGEIF($DO$9:$DO$347,$DO186,$EU$9:$EU$347),2)</f>
        <v>0.32</v>
      </c>
      <c r="FW186" s="165">
        <f>ROUND(AVERAGEIF($DO$9:$DO$347,$DO186,$EV$9:$EV$347),2)</f>
        <v>0.41</v>
      </c>
      <c r="FX186" s="165">
        <f>ROUND(AVERAGEIF($DO$9:$DO$347,$DO186,$EW$9:$EW$347),2)</f>
        <v>0.86</v>
      </c>
      <c r="FY186" s="165">
        <f>ROUND(AVERAGEIF($DO$9:$DO$347,$DO186,$EX$9:$EX$347),2)</f>
        <v>0.3</v>
      </c>
      <c r="FZ186" s="165">
        <f>ROUND(AVERAGEIF($DO$9:$DO$347,$DO186,$EY$9:$EY$347),2)</f>
        <v>0.66</v>
      </c>
      <c r="GA186" s="165">
        <f>ROUND(AVERAGEIF($DO$9:$DO$347,$DO186,$EZ$9:$EZ$347),2)</f>
        <v>0.74</v>
      </c>
      <c r="GB186" s="166">
        <f>ROUND(AVERAGEIF($DO$9:$DO$347,$DO186,$FA$9:$FA$347),2)</f>
        <v>1.18</v>
      </c>
      <c r="GC186" s="239">
        <f t="shared" si="113"/>
        <v>0.2599999999999999</v>
      </c>
      <c r="GD186" s="243">
        <f t="shared" si="114"/>
        <v>0.26</v>
      </c>
      <c r="GE186" s="243">
        <f t="shared" si="115"/>
        <v>8.9999999999999969E-2</v>
      </c>
      <c r="GF186" s="243">
        <f t="shared" si="116"/>
        <v>0.18</v>
      </c>
      <c r="GG186" s="243">
        <f t="shared" si="117"/>
        <v>2.0000000000000018E-2</v>
      </c>
      <c r="GH186" s="243">
        <f t="shared" si="118"/>
        <v>-1.0000000000000009E-2</v>
      </c>
      <c r="GI186" s="243">
        <f t="shared" si="119"/>
        <v>0.18999999999999995</v>
      </c>
      <c r="GJ186" s="243">
        <f t="shared" si="120"/>
        <v>8.9999999999999969E-2</v>
      </c>
      <c r="GK186" s="244">
        <f t="shared" si="121"/>
        <v>0.1100000000000001</v>
      </c>
      <c r="GL186" s="238">
        <f>COUNTIFS($ES$9:$ES$350,"&gt;"&amp;ES186,$DO$9:$DO$350,$DO186)+1</f>
        <v>12</v>
      </c>
      <c r="GM186" s="240">
        <f>COUNTIFS($ET$9:$ET$350,"&gt;"&amp;ET186,$DO$9:$DO$350,$DO186)+1</f>
        <v>12</v>
      </c>
      <c r="GN186" s="240">
        <f>COUNTIFS($EU$9:$EU$350,"&gt;"&amp;EU186,$DO$9:$DO$350,$DO186)+1</f>
        <v>16</v>
      </c>
      <c r="GO186" s="240">
        <f>COUNTIFS($EV$9:$EV$350,"&gt;"&amp;EV186,$DO$9:$DO$350,$DO186)+1</f>
        <v>5</v>
      </c>
      <c r="GP186" s="240">
        <f>COUNTIFS($EW$9:$EW$350,"&gt;"&amp;EW186,$DO$9:$DO$350,$DO186)+1</f>
        <v>24</v>
      </c>
      <c r="GQ186" s="240">
        <f>COUNTIFS($EX$9:$EX$350,"&gt;"&amp;EX186,$DO$9:$DO$350,$DO186)+1</f>
        <v>28</v>
      </c>
      <c r="GR186" s="240">
        <f>COUNTIFS($EY$9:$EY$350,"&gt;"&amp;EY186,$DO$9:$DO$350,$DO186)+1</f>
        <v>13</v>
      </c>
      <c r="GS186" s="240">
        <f>COUNTIFS($EZ$9:$EZ$350,"&gt;"&amp;EZ186,$DO$9:$DO$350,$DO186)+1</f>
        <v>18</v>
      </c>
      <c r="GT186" s="241">
        <f>COUNTIFS($FA$9:$FA$350,"&gt;"&amp;FA186,$DO$9:$DO$350,$DO186)+1</f>
        <v>19</v>
      </c>
      <c r="GU186" s="167"/>
      <c r="GV186" s="49"/>
      <c r="GW186" s="49"/>
      <c r="GX186" s="49"/>
      <c r="GY186" s="49"/>
      <c r="GZ186" s="50"/>
      <c r="HA186" s="51"/>
      <c r="HB186" s="52"/>
      <c r="HC186" s="53"/>
      <c r="HD186" s="49"/>
      <c r="HE186" s="49"/>
      <c r="HF186" s="49"/>
      <c r="HG186" s="49"/>
      <c r="HH186" s="49"/>
      <c r="HI186" s="49"/>
      <c r="HJ186" s="144"/>
      <c r="HK186" s="51"/>
      <c r="HL186" s="49"/>
      <c r="HM186" s="49"/>
      <c r="HN186" s="49"/>
      <c r="HO186" s="49"/>
      <c r="HP186" s="49"/>
      <c r="HQ186" s="49"/>
      <c r="HR186" s="150"/>
      <c r="HS186" s="53">
        <v>0.1</v>
      </c>
      <c r="HT186" s="49"/>
      <c r="HU186" s="49"/>
      <c r="HV186" s="49">
        <v>0.1</v>
      </c>
      <c r="HW186" s="49"/>
      <c r="HX186" s="49"/>
      <c r="HY186" s="49"/>
      <c r="HZ186" s="144"/>
      <c r="IA186" s="51"/>
      <c r="IB186" s="49"/>
      <c r="IC186" s="49"/>
      <c r="ID186" s="49"/>
      <c r="IE186" s="49"/>
      <c r="IF186" s="49"/>
      <c r="IG186" s="49"/>
      <c r="IH186" s="49"/>
      <c r="II186" s="49"/>
      <c r="IJ186" s="49"/>
      <c r="IK186" s="49"/>
      <c r="IL186" s="49"/>
      <c r="IM186" s="150"/>
      <c r="IN186" s="51"/>
      <c r="IO186" s="49"/>
      <c r="IP186" s="49"/>
      <c r="IQ186" s="49"/>
      <c r="IR186" s="150"/>
      <c r="IS186" s="53"/>
      <c r="IT186" s="49"/>
      <c r="IU186" s="49"/>
      <c r="IV186" s="49"/>
      <c r="IW186" s="49"/>
      <c r="IX186" s="156"/>
      <c r="IY186" s="49"/>
      <c r="IZ186" s="49"/>
      <c r="JA186" s="49"/>
      <c r="JB186" s="49"/>
      <c r="JC186" s="49"/>
      <c r="JD186" s="49"/>
      <c r="JE186" s="49"/>
      <c r="JF186" s="49"/>
      <c r="JG186" s="156"/>
      <c r="JH186" s="49"/>
      <c r="JI186" s="49"/>
      <c r="JJ186" s="49"/>
      <c r="JK186" s="49"/>
      <c r="JL186" s="49"/>
      <c r="JM186" s="49"/>
      <c r="JN186" s="144"/>
      <c r="JO186" s="54"/>
      <c r="JP186" s="55"/>
      <c r="JQ186" s="51"/>
      <c r="JR186" s="49"/>
      <c r="JS186" s="47"/>
      <c r="JT186" s="47"/>
      <c r="JU186" s="47"/>
      <c r="JV186" s="245"/>
      <c r="JW186" s="53"/>
      <c r="JX186" s="49"/>
      <c r="JY186" s="49"/>
      <c r="JZ186" s="49"/>
      <c r="KA186" s="144"/>
      <c r="KB186" s="51"/>
      <c r="KC186" s="49"/>
      <c r="KD186" s="49"/>
      <c r="KE186" s="49"/>
      <c r="KF186" s="49">
        <v>0.05</v>
      </c>
      <c r="KG186" s="49"/>
      <c r="KH186" s="49"/>
      <c r="KI186" s="49"/>
      <c r="KJ186" s="150"/>
      <c r="KK186" s="53"/>
      <c r="KL186" s="49"/>
      <c r="KM186" s="49"/>
      <c r="KN186" s="49"/>
      <c r="KO186" s="49"/>
      <c r="KP186" s="49"/>
      <c r="KQ186" s="49"/>
      <c r="KR186" s="49"/>
      <c r="KS186" s="49"/>
      <c r="KT186" s="49"/>
      <c r="KU186" s="49"/>
      <c r="KV186" s="49"/>
      <c r="KW186" s="156"/>
      <c r="KX186" s="156"/>
      <c r="KY186" s="156"/>
      <c r="KZ186" s="49"/>
      <c r="LA186" s="49"/>
      <c r="LB186" s="49"/>
      <c r="LC186" s="49"/>
      <c r="LD186" s="49"/>
      <c r="LE186" s="156"/>
      <c r="LF186" s="49"/>
      <c r="LG186" s="49"/>
      <c r="LH186" s="49">
        <v>7.0000000000000007E-2</v>
      </c>
      <c r="LI186" s="49"/>
      <c r="LJ186" s="49"/>
      <c r="LK186" s="49"/>
      <c r="LL186" s="49"/>
      <c r="LM186" s="49"/>
      <c r="LN186" s="156"/>
      <c r="LO186" s="49"/>
      <c r="LP186" s="49"/>
      <c r="LQ186" s="49"/>
      <c r="LR186" s="49"/>
      <c r="LS186" s="49"/>
      <c r="LT186" s="49"/>
      <c r="LU186" s="56"/>
      <c r="LV186" s="35" t="s">
        <v>642</v>
      </c>
      <c r="LW186" s="36" t="s">
        <v>644</v>
      </c>
      <c r="LX186" s="203" t="s">
        <v>1338</v>
      </c>
      <c r="LY186" s="204" t="s">
        <v>1217</v>
      </c>
      <c r="LZ186" s="193"/>
      <c r="MA186" s="5" t="s">
        <v>1</v>
      </c>
    </row>
    <row r="187" spans="1:339" ht="17.25" customHeight="1" x14ac:dyDescent="0.15">
      <c r="A187" s="181">
        <v>179</v>
      </c>
      <c r="B187" s="242" t="s">
        <v>644</v>
      </c>
      <c r="C187" s="37"/>
      <c r="D187" s="37"/>
      <c r="E187" s="38" t="s">
        <v>345</v>
      </c>
      <c r="F187" s="36">
        <v>65</v>
      </c>
      <c r="G187" s="36" t="s">
        <v>609</v>
      </c>
      <c r="H187" s="36" t="s">
        <v>1181</v>
      </c>
      <c r="I187" s="39" t="s">
        <v>348</v>
      </c>
      <c r="J187" s="40" t="s">
        <v>348</v>
      </c>
      <c r="K187" s="40" t="s">
        <v>348</v>
      </c>
      <c r="L187" s="40" t="s">
        <v>348</v>
      </c>
      <c r="M187" s="40" t="s">
        <v>348</v>
      </c>
      <c r="N187" s="40" t="s">
        <v>348</v>
      </c>
      <c r="O187" s="40" t="s">
        <v>348</v>
      </c>
      <c r="P187" s="40" t="s">
        <v>348</v>
      </c>
      <c r="Q187" s="40" t="s">
        <v>348</v>
      </c>
      <c r="R187" s="41" t="s">
        <v>348</v>
      </c>
      <c r="S187" s="42" t="s">
        <v>348</v>
      </c>
      <c r="T187" s="40" t="s">
        <v>348</v>
      </c>
      <c r="U187" s="40" t="s">
        <v>348</v>
      </c>
      <c r="V187" s="40" t="s">
        <v>348</v>
      </c>
      <c r="W187" s="40" t="s">
        <v>348</v>
      </c>
      <c r="X187" s="40" t="s">
        <v>348</v>
      </c>
      <c r="Y187" s="40" t="s">
        <v>348</v>
      </c>
      <c r="Z187" s="40" t="s">
        <v>348</v>
      </c>
      <c r="AA187" s="40" t="s">
        <v>348</v>
      </c>
      <c r="AB187" s="41" t="s">
        <v>348</v>
      </c>
      <c r="AC187" s="42" t="s">
        <v>348</v>
      </c>
      <c r="AD187" s="40" t="s">
        <v>348</v>
      </c>
      <c r="AE187" s="40" t="s">
        <v>348</v>
      </c>
      <c r="AF187" s="40" t="s">
        <v>348</v>
      </c>
      <c r="AG187" s="40" t="s">
        <v>348</v>
      </c>
      <c r="AH187" s="40" t="s">
        <v>348</v>
      </c>
      <c r="AI187" s="40" t="s">
        <v>348</v>
      </c>
      <c r="AJ187" s="40" t="s">
        <v>348</v>
      </c>
      <c r="AK187" s="40" t="s">
        <v>348</v>
      </c>
      <c r="AL187" s="41" t="s">
        <v>348</v>
      </c>
      <c r="AM187" s="42" t="s">
        <v>348</v>
      </c>
      <c r="AN187" s="40" t="s">
        <v>348</v>
      </c>
      <c r="AO187" s="40" t="s">
        <v>348</v>
      </c>
      <c r="AP187" s="40" t="s">
        <v>348</v>
      </c>
      <c r="AQ187" s="40" t="s">
        <v>348</v>
      </c>
      <c r="AR187" s="40" t="s">
        <v>348</v>
      </c>
      <c r="AS187" s="40" t="s">
        <v>348</v>
      </c>
      <c r="AT187" s="40" t="s">
        <v>348</v>
      </c>
      <c r="AU187" s="40" t="s">
        <v>348</v>
      </c>
      <c r="AV187" s="41" t="s">
        <v>348</v>
      </c>
      <c r="AW187" s="42" t="s">
        <v>348</v>
      </c>
      <c r="AX187" s="40" t="s">
        <v>348</v>
      </c>
      <c r="AY187" s="40" t="s">
        <v>348</v>
      </c>
      <c r="AZ187" s="40" t="s">
        <v>348</v>
      </c>
      <c r="BA187" s="40" t="s">
        <v>348</v>
      </c>
      <c r="BB187" s="40" t="s">
        <v>348</v>
      </c>
      <c r="BC187" s="40" t="s">
        <v>348</v>
      </c>
      <c r="BD187" s="40" t="s">
        <v>348</v>
      </c>
      <c r="BE187" s="40" t="s">
        <v>348</v>
      </c>
      <c r="BF187" s="41" t="s">
        <v>348</v>
      </c>
      <c r="BG187" s="42" t="s">
        <v>348</v>
      </c>
      <c r="BH187" s="40" t="s">
        <v>348</v>
      </c>
      <c r="BI187" s="40" t="s">
        <v>348</v>
      </c>
      <c r="BJ187" s="40" t="s">
        <v>348</v>
      </c>
      <c r="BK187" s="40" t="s">
        <v>348</v>
      </c>
      <c r="BL187" s="40" t="s">
        <v>348</v>
      </c>
      <c r="BM187" s="40" t="s">
        <v>348</v>
      </c>
      <c r="BN187" s="40" t="s">
        <v>348</v>
      </c>
      <c r="BO187" s="40" t="s">
        <v>348</v>
      </c>
      <c r="BP187" s="41" t="s">
        <v>348</v>
      </c>
      <c r="BQ187" s="43" t="s">
        <v>348</v>
      </c>
      <c r="BR187" s="40" t="s">
        <v>348</v>
      </c>
      <c r="BS187" s="40" t="s">
        <v>348</v>
      </c>
      <c r="BT187" s="40" t="s">
        <v>348</v>
      </c>
      <c r="BU187" s="40" t="s">
        <v>348</v>
      </c>
      <c r="BV187" s="40" t="s">
        <v>348</v>
      </c>
      <c r="BW187" s="40" t="s">
        <v>348</v>
      </c>
      <c r="BX187" s="40" t="s">
        <v>348</v>
      </c>
      <c r="BY187" s="40" t="s">
        <v>348</v>
      </c>
      <c r="BZ187" s="41" t="s">
        <v>348</v>
      </c>
      <c r="CA187" s="42" t="s">
        <v>348</v>
      </c>
      <c r="CB187" s="40" t="s">
        <v>348</v>
      </c>
      <c r="CC187" s="40" t="s">
        <v>348</v>
      </c>
      <c r="CD187" s="40" t="s">
        <v>348</v>
      </c>
      <c r="CE187" s="40" t="s">
        <v>348</v>
      </c>
      <c r="CF187" s="40" t="s">
        <v>348</v>
      </c>
      <c r="CG187" s="40" t="s">
        <v>348</v>
      </c>
      <c r="CH187" s="40" t="s">
        <v>348</v>
      </c>
      <c r="CI187" s="40" t="s">
        <v>348</v>
      </c>
      <c r="CJ187" s="41" t="s">
        <v>348</v>
      </c>
      <c r="CK187" s="42" t="s">
        <v>348</v>
      </c>
      <c r="CL187" s="40" t="s">
        <v>348</v>
      </c>
      <c r="CM187" s="40" t="s">
        <v>348</v>
      </c>
      <c r="CN187" s="40" t="s">
        <v>348</v>
      </c>
      <c r="CO187" s="40" t="s">
        <v>348</v>
      </c>
      <c r="CP187" s="40" t="s">
        <v>348</v>
      </c>
      <c r="CQ187" s="40" t="s">
        <v>348</v>
      </c>
      <c r="CR187" s="40" t="s">
        <v>348</v>
      </c>
      <c r="CS187" s="40" t="s">
        <v>348</v>
      </c>
      <c r="CT187" s="44" t="s">
        <v>348</v>
      </c>
      <c r="CU187" s="32" t="s">
        <v>354</v>
      </c>
      <c r="CV187" s="47">
        <v>5</v>
      </c>
      <c r="CW187" s="47">
        <v>5</v>
      </c>
      <c r="CX187" s="47">
        <v>5</v>
      </c>
      <c r="CY187" s="55">
        <v>6</v>
      </c>
      <c r="CZ187" s="34" t="s">
        <v>354</v>
      </c>
      <c r="DA187" s="47">
        <f t="shared" si="122"/>
        <v>5</v>
      </c>
      <c r="DB187" s="47">
        <f t="shared" si="123"/>
        <v>25</v>
      </c>
      <c r="DC187" s="47">
        <f t="shared" si="124"/>
        <v>125</v>
      </c>
      <c r="DD187" s="179">
        <f t="shared" si="125"/>
        <v>750</v>
      </c>
      <c r="DE187" s="32">
        <v>30</v>
      </c>
      <c r="DF187" s="47">
        <v>150</v>
      </c>
      <c r="DG187" s="47">
        <v>900</v>
      </c>
      <c r="DH187" s="47">
        <v>1500</v>
      </c>
      <c r="DI187" s="55">
        <v>4500</v>
      </c>
      <c r="DJ187" s="174">
        <v>1</v>
      </c>
      <c r="DK187" s="49">
        <f t="shared" si="126"/>
        <v>1</v>
      </c>
      <c r="DL187" s="49">
        <f t="shared" si="127"/>
        <v>1.2</v>
      </c>
      <c r="DM187" s="49">
        <f t="shared" si="128"/>
        <v>0.4</v>
      </c>
      <c r="DN187" s="56">
        <f t="shared" si="129"/>
        <v>0.2</v>
      </c>
      <c r="DO187" s="45" t="s">
        <v>363</v>
      </c>
      <c r="DP187" s="31" t="s">
        <v>645</v>
      </c>
      <c r="DQ187" s="46">
        <v>4</v>
      </c>
      <c r="DR187" s="32">
        <v>69</v>
      </c>
      <c r="DS187" s="47">
        <v>84</v>
      </c>
      <c r="DT187" s="47">
        <v>28</v>
      </c>
      <c r="DU187" s="47">
        <v>37</v>
      </c>
      <c r="DV187" s="47">
        <v>54</v>
      </c>
      <c r="DW187" s="47">
        <v>21</v>
      </c>
      <c r="DX187" s="47">
        <v>52</v>
      </c>
      <c r="DY187" s="47">
        <v>49</v>
      </c>
      <c r="DZ187" s="48">
        <f t="shared" si="130"/>
        <v>82</v>
      </c>
      <c r="EA187" s="32">
        <f>RANK(DR187,$DR$9:$DR$350,0)</f>
        <v>107</v>
      </c>
      <c r="EB187" s="47">
        <f>RANK(DS187,$DS$9:$DS$350,0)</f>
        <v>18</v>
      </c>
      <c r="EC187" s="47">
        <f>RANK(DT187,$DT$9:$DT$350,0)</f>
        <v>158</v>
      </c>
      <c r="ED187" s="47">
        <f>RANK(DU187,$DU$9:$DU$350,0)</f>
        <v>94</v>
      </c>
      <c r="EE187" s="47">
        <f>RANK(DV187,$DV$9:$DV$350,0)</f>
        <v>28</v>
      </c>
      <c r="EF187" s="47">
        <f>RANK(DW187,$DW$9:$DW$350,0)</f>
        <v>108</v>
      </c>
      <c r="EG187" s="47">
        <f>RANK(DX187,$DX$9:$DX$350,0)</f>
        <v>84</v>
      </c>
      <c r="EH187" s="47">
        <f>RANK(DY187,$DY$9:$DY$350,0)</f>
        <v>91</v>
      </c>
      <c r="EI187" s="48">
        <f>RANK(DZ187,$DZ$9:$DZ$350,0)</f>
        <v>71</v>
      </c>
      <c r="EJ187" s="32">
        <f>COUNTIFS($DR$9:$DR$350,"&gt;"&amp;DR187,$DO$9:$DO$350,DO187)+1</f>
        <v>16</v>
      </c>
      <c r="EK187" s="47">
        <f>COUNTIFS($DS$9:$DS$350,"&gt;"&amp;DS187,$DO$9:$DO$350,DO187)+1</f>
        <v>13</v>
      </c>
      <c r="EL187" s="47">
        <f>COUNTIFS($DT$9:$DT$350,"&gt;"&amp;DT187,$DO$9:$DO$350,DO187)+1</f>
        <v>9</v>
      </c>
      <c r="EM187" s="47">
        <f>COUNTIFS($DU$9:$DU$350,"&gt;"&amp;DU187,$DO$9:$DO$350,DO187)+1</f>
        <v>13</v>
      </c>
      <c r="EN187" s="47">
        <f>COUNTIFS($DV$9:$DV$350,"&gt;"&amp;DV187,$DO$9:$DO$350,DO187)+1</f>
        <v>27</v>
      </c>
      <c r="EO187" s="47">
        <f>COUNTIFS($DW$9:$DW$350,"&gt;"&amp;DW187,$DO$9:$DO$350,DO187)+1</f>
        <v>22</v>
      </c>
      <c r="EP187" s="47">
        <f>COUNTIFS($DX$9:$DX$350,"&gt;"&amp;DX187,$DO$9:$DO$350,DO187)+1</f>
        <v>13</v>
      </c>
      <c r="EQ187" s="47">
        <f>COUNTIFS($DY$9:$DY$350,"&gt;"&amp;DY187,$DO$9:$DO$350,DO187)+1</f>
        <v>24</v>
      </c>
      <c r="ER187" s="48">
        <f>COUNTIFS($DZ$9:$DZ$350,"&gt;"&amp;DZ187,$DO$9:$DO$350,DO187)+1</f>
        <v>23</v>
      </c>
      <c r="ES187" s="164">
        <f t="shared" si="131"/>
        <v>1.06</v>
      </c>
      <c r="ET187" s="165">
        <f t="shared" si="132"/>
        <v>1.29</v>
      </c>
      <c r="EU187" s="165">
        <f t="shared" si="133"/>
        <v>0.43</v>
      </c>
      <c r="EV187" s="165">
        <f t="shared" si="134"/>
        <v>0.56999999999999995</v>
      </c>
      <c r="EW187" s="165">
        <f t="shared" si="135"/>
        <v>0.83</v>
      </c>
      <c r="EX187" s="165">
        <f t="shared" si="136"/>
        <v>0.32</v>
      </c>
      <c r="EY187" s="165">
        <f t="shared" si="137"/>
        <v>0.8</v>
      </c>
      <c r="EZ187" s="165">
        <f t="shared" si="138"/>
        <v>0.75</v>
      </c>
      <c r="FA187" s="213">
        <f t="shared" si="139"/>
        <v>1.26</v>
      </c>
      <c r="FB187" s="164">
        <f>ROUND(((ES187-AVERAGE(ES$9:ES$350))/STDEVP(ES$9:ES$350)*10+50),2)</f>
        <v>52.9</v>
      </c>
      <c r="FC187" s="165">
        <f>ROUND(((ET187-AVERAGE(ET$9:ET$350))/STDEVP(ET$9:ET$350)*10+50),2)</f>
        <v>65.8</v>
      </c>
      <c r="FD187" s="165">
        <f>ROUND(((EU187-AVERAGE(EU$9:EU$350))/STDEVP(EU$9:EU$350)*10+50),2)</f>
        <v>44.15</v>
      </c>
      <c r="FE187" s="165">
        <f>ROUND(((EV187-AVERAGE(EV$9:EV$350))/STDEVP(EV$9:EV$350)*10+50),2)</f>
        <v>53.13</v>
      </c>
      <c r="FF187" s="165">
        <f>ROUND(((EW187-AVERAGE(EW$9:EW$350))/STDEVP(EW$9:EW$350)*10+50),2)</f>
        <v>64.77</v>
      </c>
      <c r="FG187" s="165">
        <f>ROUND(((EX187-AVERAGE(EX$9:EX$350))/STDEVP(EX$9:EX$350)*10+50),2)</f>
        <v>48.83</v>
      </c>
      <c r="FH187" s="165">
        <f>ROUND(((EY187-AVERAGE(EY$9:EY$350))/STDEVP(EY$9:EY$350)*10+50),2)</f>
        <v>54.79</v>
      </c>
      <c r="FI187" s="165">
        <f>ROUND(((EZ187-AVERAGE(EZ$9:EZ$350))/STDEVP(EZ$9:EZ$350)*10+50),2)</f>
        <v>53.48</v>
      </c>
      <c r="FJ187" s="166">
        <f>ROUND(((FA187-AVERAGE(FA$9:FA$350))/STDEVP(FA$9:FA$350)*10+50),2)</f>
        <v>60.13</v>
      </c>
      <c r="FK187" s="32">
        <f>RANK(FB187,$FB$9:$FB$350,0)</f>
        <v>113</v>
      </c>
      <c r="FL187" s="47">
        <f>RANK(FC187,$FC$9:$FC$350,0)</f>
        <v>24</v>
      </c>
      <c r="FM187" s="47">
        <f>RANK(FD187,$FD$9:$FD$350,0)</f>
        <v>223</v>
      </c>
      <c r="FN187" s="47">
        <f>RANK(FE187,$FE$9:$FE$350,0)</f>
        <v>96</v>
      </c>
      <c r="FO187" s="47">
        <f>RANK(FF187,$FF$9:$FF$350,0)</f>
        <v>31</v>
      </c>
      <c r="FP187" s="47">
        <f>RANK(FG187,$FG$9:$FG$350,0)</f>
        <v>120</v>
      </c>
      <c r="FQ187" s="47">
        <f>RANK(FH187,$FH$9:$FH$350,0)</f>
        <v>97</v>
      </c>
      <c r="FR187" s="47">
        <f>RANK(FI187,$FI$9:$FI$350,0)</f>
        <v>105</v>
      </c>
      <c r="FS187" s="48">
        <f>RANK(FJ187,$FJ$9:$FJ$350,0)</f>
        <v>48</v>
      </c>
      <c r="FT187" s="164">
        <f>ROUND(AVERAGEIF($DO$9:$DO$347,$DO187,$ES$9:$ES$347),2)</f>
        <v>0.89</v>
      </c>
      <c r="FU187" s="165">
        <f>ROUND(AVERAGEIF($DO$9:$DO$347,$DO187,$ET$9:$ET$347),2)</f>
        <v>1.1499999999999999</v>
      </c>
      <c r="FV187" s="165">
        <f>ROUND(AVERAGEIF($DO$9:$DO$347,$DO187,$EU$9:$EU$347),2)</f>
        <v>0.32</v>
      </c>
      <c r="FW187" s="165">
        <f>ROUND(AVERAGEIF($DO$9:$DO$347,$DO187,$EV$9:$EV$347),2)</f>
        <v>0.41</v>
      </c>
      <c r="FX187" s="165">
        <f>ROUND(AVERAGEIF($DO$9:$DO$347,$DO187,$EW$9:$EW$347),2)</f>
        <v>0.86</v>
      </c>
      <c r="FY187" s="165">
        <f>ROUND(AVERAGEIF($DO$9:$DO$347,$DO187,$EX$9:$EX$347),2)</f>
        <v>0.3</v>
      </c>
      <c r="FZ187" s="165">
        <f>ROUND(AVERAGEIF($DO$9:$DO$347,$DO187,$EY$9:$EY$347),2)</f>
        <v>0.66</v>
      </c>
      <c r="GA187" s="165">
        <f>ROUND(AVERAGEIF($DO$9:$DO$347,$DO187,$EZ$9:$EZ$347),2)</f>
        <v>0.74</v>
      </c>
      <c r="GB187" s="166">
        <f>ROUND(AVERAGEIF($DO$9:$DO$347,$DO187,$FA$9:$FA$347),2)</f>
        <v>1.18</v>
      </c>
      <c r="GC187" s="239">
        <f t="shared" si="113"/>
        <v>0.17000000000000004</v>
      </c>
      <c r="GD187" s="243">
        <f t="shared" si="114"/>
        <v>0.14000000000000012</v>
      </c>
      <c r="GE187" s="243">
        <f t="shared" si="115"/>
        <v>0.10999999999999999</v>
      </c>
      <c r="GF187" s="243">
        <f t="shared" si="116"/>
        <v>0.15999999999999998</v>
      </c>
      <c r="GG187" s="243">
        <f t="shared" si="117"/>
        <v>-3.0000000000000027E-2</v>
      </c>
      <c r="GH187" s="243">
        <f t="shared" si="118"/>
        <v>2.0000000000000018E-2</v>
      </c>
      <c r="GI187" s="243">
        <f t="shared" si="119"/>
        <v>0.14000000000000001</v>
      </c>
      <c r="GJ187" s="243">
        <f t="shared" si="120"/>
        <v>1.0000000000000009E-2</v>
      </c>
      <c r="GK187" s="244">
        <f t="shared" si="121"/>
        <v>8.0000000000000071E-2</v>
      </c>
      <c r="GL187" s="238">
        <f>COUNTIFS($ES$9:$ES$350,"&gt;"&amp;ES187,$DO$9:$DO$350,$DO187)+1</f>
        <v>15</v>
      </c>
      <c r="GM187" s="240">
        <f>COUNTIFS($ET$9:$ET$350,"&gt;"&amp;ET187,$DO$9:$DO$350,$DO187)+1</f>
        <v>17</v>
      </c>
      <c r="GN187" s="240">
        <f>COUNTIFS($EU$9:$EU$350,"&gt;"&amp;EU187,$DO$9:$DO$350,$DO187)+1</f>
        <v>12</v>
      </c>
      <c r="GO187" s="240">
        <f>COUNTIFS($EV$9:$EV$350,"&gt;"&amp;EV187,$DO$9:$DO$350,$DO187)+1</f>
        <v>7</v>
      </c>
      <c r="GP187" s="240">
        <f>COUNTIFS($EW$9:$EW$350,"&gt;"&amp;EW187,$DO$9:$DO$350,$DO187)+1</f>
        <v>27</v>
      </c>
      <c r="GQ187" s="240">
        <f>COUNTIFS($EX$9:$EX$350,"&gt;"&amp;EX187,$DO$9:$DO$350,$DO187)+1</f>
        <v>24</v>
      </c>
      <c r="GR187" s="240">
        <f>COUNTIFS($EY$9:$EY$350,"&gt;"&amp;EY187,$DO$9:$DO$350,$DO187)+1</f>
        <v>16</v>
      </c>
      <c r="GS187" s="240">
        <f>COUNTIFS($EZ$9:$EZ$350,"&gt;"&amp;EZ187,$DO$9:$DO$350,$DO187)+1</f>
        <v>27</v>
      </c>
      <c r="GT187" s="241">
        <f>COUNTIFS($FA$9:$FA$350,"&gt;"&amp;FA187,$DO$9:$DO$350,$DO187)+1</f>
        <v>23</v>
      </c>
      <c r="GU187" s="167"/>
      <c r="GV187" s="49"/>
      <c r="GW187" s="49"/>
      <c r="GX187" s="49"/>
      <c r="GY187" s="49">
        <v>0.05</v>
      </c>
      <c r="GZ187" s="50"/>
      <c r="HA187" s="51"/>
      <c r="HB187" s="52"/>
      <c r="HC187" s="53"/>
      <c r="HD187" s="49"/>
      <c r="HE187" s="49"/>
      <c r="HF187" s="49"/>
      <c r="HG187" s="49"/>
      <c r="HH187" s="49"/>
      <c r="HI187" s="49"/>
      <c r="HJ187" s="144"/>
      <c r="HK187" s="51"/>
      <c r="HL187" s="49"/>
      <c r="HM187" s="49"/>
      <c r="HN187" s="49"/>
      <c r="HO187" s="49"/>
      <c r="HP187" s="49"/>
      <c r="HQ187" s="49"/>
      <c r="HR187" s="150"/>
      <c r="HS187" s="53"/>
      <c r="HT187" s="49"/>
      <c r="HU187" s="49"/>
      <c r="HV187" s="49"/>
      <c r="HW187" s="49"/>
      <c r="HX187" s="49">
        <v>0.1</v>
      </c>
      <c r="HY187" s="49"/>
      <c r="HZ187" s="144"/>
      <c r="IA187" s="51"/>
      <c r="IB187" s="49"/>
      <c r="IC187" s="49"/>
      <c r="ID187" s="49"/>
      <c r="IE187" s="49"/>
      <c r="IF187" s="49"/>
      <c r="IG187" s="49"/>
      <c r="IH187" s="49"/>
      <c r="II187" s="49"/>
      <c r="IJ187" s="49"/>
      <c r="IK187" s="49"/>
      <c r="IL187" s="49"/>
      <c r="IM187" s="150"/>
      <c r="IN187" s="51"/>
      <c r="IO187" s="49"/>
      <c r="IP187" s="49"/>
      <c r="IQ187" s="49"/>
      <c r="IR187" s="150"/>
      <c r="IS187" s="53"/>
      <c r="IT187" s="49"/>
      <c r="IU187" s="49"/>
      <c r="IV187" s="49"/>
      <c r="IW187" s="49"/>
      <c r="IX187" s="156"/>
      <c r="IY187" s="49"/>
      <c r="IZ187" s="49"/>
      <c r="JA187" s="49"/>
      <c r="JB187" s="49"/>
      <c r="JC187" s="49"/>
      <c r="JD187" s="49"/>
      <c r="JE187" s="49"/>
      <c r="JF187" s="49"/>
      <c r="JG187" s="156"/>
      <c r="JH187" s="49"/>
      <c r="JI187" s="49"/>
      <c r="JJ187" s="49"/>
      <c r="JK187" s="49"/>
      <c r="JL187" s="49"/>
      <c r="JM187" s="49"/>
      <c r="JN187" s="144"/>
      <c r="JO187" s="54"/>
      <c r="JP187" s="55"/>
      <c r="JQ187" s="51"/>
      <c r="JR187" s="49"/>
      <c r="JS187" s="47"/>
      <c r="JT187" s="47"/>
      <c r="JU187" s="47"/>
      <c r="JV187" s="245"/>
      <c r="JW187" s="53"/>
      <c r="JX187" s="49"/>
      <c r="JY187" s="49"/>
      <c r="JZ187" s="49"/>
      <c r="KA187" s="144"/>
      <c r="KB187" s="51"/>
      <c r="KC187" s="49"/>
      <c r="KD187" s="49"/>
      <c r="KE187" s="49">
        <v>7.0000000000000007E-2</v>
      </c>
      <c r="KF187" s="49"/>
      <c r="KG187" s="49"/>
      <c r="KH187" s="49"/>
      <c r="KI187" s="49"/>
      <c r="KJ187" s="150"/>
      <c r="KK187" s="53"/>
      <c r="KL187" s="49"/>
      <c r="KM187" s="49"/>
      <c r="KN187" s="49"/>
      <c r="KO187" s="49"/>
      <c r="KP187" s="49"/>
      <c r="KQ187" s="49"/>
      <c r="KR187" s="49"/>
      <c r="KS187" s="49"/>
      <c r="KT187" s="49"/>
      <c r="KU187" s="49"/>
      <c r="KV187" s="49"/>
      <c r="KW187" s="156"/>
      <c r="KX187" s="156"/>
      <c r="KY187" s="156"/>
      <c r="KZ187" s="49"/>
      <c r="LA187" s="49"/>
      <c r="LB187" s="49"/>
      <c r="LC187" s="49"/>
      <c r="LD187" s="49"/>
      <c r="LE187" s="156"/>
      <c r="LF187" s="49"/>
      <c r="LG187" s="49"/>
      <c r="LH187" s="49"/>
      <c r="LI187" s="49">
        <v>0.05</v>
      </c>
      <c r="LJ187" s="49"/>
      <c r="LK187" s="49"/>
      <c r="LL187" s="49"/>
      <c r="LM187" s="49"/>
      <c r="LN187" s="156"/>
      <c r="LO187" s="49"/>
      <c r="LP187" s="49"/>
      <c r="LQ187" s="49"/>
      <c r="LR187" s="49"/>
      <c r="LS187" s="49"/>
      <c r="LT187" s="49"/>
      <c r="LU187" s="56"/>
      <c r="LV187" s="35" t="s">
        <v>643</v>
      </c>
      <c r="LW187" s="36" t="s">
        <v>646</v>
      </c>
      <c r="LX187" s="203" t="s">
        <v>1335</v>
      </c>
      <c r="LY187" s="204" t="s">
        <v>1218</v>
      </c>
      <c r="LZ187" s="193"/>
      <c r="MA187" s="5" t="s">
        <v>1</v>
      </c>
    </row>
    <row r="188" spans="1:339" ht="17.25" customHeight="1" x14ac:dyDescent="0.15">
      <c r="A188" s="181">
        <v>180</v>
      </c>
      <c r="B188" s="242" t="s">
        <v>646</v>
      </c>
      <c r="C188" s="37"/>
      <c r="D188" s="37"/>
      <c r="E188" s="38" t="s">
        <v>345</v>
      </c>
      <c r="F188" s="36">
        <v>27</v>
      </c>
      <c r="G188" s="36" t="s">
        <v>609</v>
      </c>
      <c r="H188" s="36" t="s">
        <v>639</v>
      </c>
      <c r="I188" s="39" t="s">
        <v>348</v>
      </c>
      <c r="J188" s="40" t="s">
        <v>348</v>
      </c>
      <c r="K188" s="40" t="s">
        <v>348</v>
      </c>
      <c r="L188" s="40" t="s">
        <v>348</v>
      </c>
      <c r="M188" s="40" t="s">
        <v>348</v>
      </c>
      <c r="N188" s="40" t="s">
        <v>348</v>
      </c>
      <c r="O188" s="40" t="s">
        <v>348</v>
      </c>
      <c r="P188" s="40" t="s">
        <v>348</v>
      </c>
      <c r="Q188" s="40" t="s">
        <v>348</v>
      </c>
      <c r="R188" s="41" t="s">
        <v>348</v>
      </c>
      <c r="S188" s="42" t="s">
        <v>348</v>
      </c>
      <c r="T188" s="40" t="s">
        <v>348</v>
      </c>
      <c r="U188" s="40" t="s">
        <v>348</v>
      </c>
      <c r="V188" s="40" t="s">
        <v>348</v>
      </c>
      <c r="W188" s="40" t="s">
        <v>348</v>
      </c>
      <c r="X188" s="40" t="s">
        <v>348</v>
      </c>
      <c r="Y188" s="40" t="s">
        <v>348</v>
      </c>
      <c r="Z188" s="40" t="s">
        <v>348</v>
      </c>
      <c r="AA188" s="40" t="s">
        <v>348</v>
      </c>
      <c r="AB188" s="41" t="s">
        <v>348</v>
      </c>
      <c r="AC188" s="42" t="s">
        <v>348</v>
      </c>
      <c r="AD188" s="40" t="s">
        <v>348</v>
      </c>
      <c r="AE188" s="40" t="s">
        <v>348</v>
      </c>
      <c r="AF188" s="40" t="s">
        <v>348</v>
      </c>
      <c r="AG188" s="40" t="s">
        <v>348</v>
      </c>
      <c r="AH188" s="40" t="s">
        <v>348</v>
      </c>
      <c r="AI188" s="40" t="s">
        <v>348</v>
      </c>
      <c r="AJ188" s="40" t="s">
        <v>348</v>
      </c>
      <c r="AK188" s="40" t="s">
        <v>348</v>
      </c>
      <c r="AL188" s="41" t="s">
        <v>348</v>
      </c>
      <c r="AM188" s="42" t="s">
        <v>348</v>
      </c>
      <c r="AN188" s="40" t="s">
        <v>348</v>
      </c>
      <c r="AO188" s="40" t="s">
        <v>348</v>
      </c>
      <c r="AP188" s="40" t="s">
        <v>348</v>
      </c>
      <c r="AQ188" s="40" t="s">
        <v>348</v>
      </c>
      <c r="AR188" s="40" t="s">
        <v>348</v>
      </c>
      <c r="AS188" s="40" t="s">
        <v>348</v>
      </c>
      <c r="AT188" s="40" t="s">
        <v>348</v>
      </c>
      <c r="AU188" s="40" t="s">
        <v>348</v>
      </c>
      <c r="AV188" s="41" t="s">
        <v>348</v>
      </c>
      <c r="AW188" s="42" t="s">
        <v>348</v>
      </c>
      <c r="AX188" s="40" t="s">
        <v>348</v>
      </c>
      <c r="AY188" s="40" t="s">
        <v>348</v>
      </c>
      <c r="AZ188" s="40" t="s">
        <v>348</v>
      </c>
      <c r="BA188" s="40" t="s">
        <v>348</v>
      </c>
      <c r="BB188" s="40" t="s">
        <v>348</v>
      </c>
      <c r="BC188" s="40" t="s">
        <v>348</v>
      </c>
      <c r="BD188" s="40" t="s">
        <v>348</v>
      </c>
      <c r="BE188" s="40" t="s">
        <v>348</v>
      </c>
      <c r="BF188" s="41" t="s">
        <v>348</v>
      </c>
      <c r="BG188" s="42" t="s">
        <v>348</v>
      </c>
      <c r="BH188" s="40" t="s">
        <v>348</v>
      </c>
      <c r="BI188" s="40" t="s">
        <v>348</v>
      </c>
      <c r="BJ188" s="40" t="s">
        <v>348</v>
      </c>
      <c r="BK188" s="40" t="s">
        <v>348</v>
      </c>
      <c r="BL188" s="40" t="s">
        <v>348</v>
      </c>
      <c r="BM188" s="40" t="s">
        <v>348</v>
      </c>
      <c r="BN188" s="40" t="s">
        <v>348</v>
      </c>
      <c r="BO188" s="40" t="s">
        <v>348</v>
      </c>
      <c r="BP188" s="41" t="s">
        <v>348</v>
      </c>
      <c r="BQ188" s="43" t="s">
        <v>348</v>
      </c>
      <c r="BR188" s="40" t="s">
        <v>348</v>
      </c>
      <c r="BS188" s="40" t="s">
        <v>348</v>
      </c>
      <c r="BT188" s="40" t="s">
        <v>348</v>
      </c>
      <c r="BU188" s="40" t="s">
        <v>348</v>
      </c>
      <c r="BV188" s="40" t="s">
        <v>348</v>
      </c>
      <c r="BW188" s="40" t="s">
        <v>348</v>
      </c>
      <c r="BX188" s="40" t="s">
        <v>348</v>
      </c>
      <c r="BY188" s="40" t="s">
        <v>348</v>
      </c>
      <c r="BZ188" s="41" t="s">
        <v>348</v>
      </c>
      <c r="CA188" s="42" t="s">
        <v>348</v>
      </c>
      <c r="CB188" s="40" t="s">
        <v>348</v>
      </c>
      <c r="CC188" s="40" t="s">
        <v>348</v>
      </c>
      <c r="CD188" s="40" t="s">
        <v>348</v>
      </c>
      <c r="CE188" s="40" t="s">
        <v>348</v>
      </c>
      <c r="CF188" s="40" t="s">
        <v>348</v>
      </c>
      <c r="CG188" s="40" t="s">
        <v>348</v>
      </c>
      <c r="CH188" s="40" t="s">
        <v>348</v>
      </c>
      <c r="CI188" s="40" t="s">
        <v>348</v>
      </c>
      <c r="CJ188" s="41" t="s">
        <v>348</v>
      </c>
      <c r="CK188" s="42" t="s">
        <v>348</v>
      </c>
      <c r="CL188" s="40" t="s">
        <v>348</v>
      </c>
      <c r="CM188" s="40" t="s">
        <v>348</v>
      </c>
      <c r="CN188" s="40" t="s">
        <v>348</v>
      </c>
      <c r="CO188" s="40" t="s">
        <v>348</v>
      </c>
      <c r="CP188" s="40" t="s">
        <v>348</v>
      </c>
      <c r="CQ188" s="40" t="s">
        <v>348</v>
      </c>
      <c r="CR188" s="40" t="s">
        <v>348</v>
      </c>
      <c r="CS188" s="40" t="s">
        <v>348</v>
      </c>
      <c r="CT188" s="44" t="s">
        <v>348</v>
      </c>
      <c r="CU188" s="32" t="s">
        <v>354</v>
      </c>
      <c r="CV188" s="47">
        <v>4</v>
      </c>
      <c r="CW188" s="47">
        <v>4</v>
      </c>
      <c r="CX188" s="47">
        <v>4</v>
      </c>
      <c r="CY188" s="55">
        <v>5</v>
      </c>
      <c r="CZ188" s="34" t="s">
        <v>354</v>
      </c>
      <c r="DA188" s="47">
        <f t="shared" si="122"/>
        <v>4</v>
      </c>
      <c r="DB188" s="47">
        <f t="shared" si="123"/>
        <v>16</v>
      </c>
      <c r="DC188" s="47">
        <f t="shared" si="124"/>
        <v>64</v>
      </c>
      <c r="DD188" s="179">
        <f t="shared" si="125"/>
        <v>320</v>
      </c>
      <c r="DE188" s="32">
        <v>20</v>
      </c>
      <c r="DF188" s="47">
        <v>130</v>
      </c>
      <c r="DG188" s="47"/>
      <c r="DH188" s="47">
        <v>1250</v>
      </c>
      <c r="DI188" s="55"/>
      <c r="DJ188" s="174">
        <v>1</v>
      </c>
      <c r="DK188" s="49">
        <f t="shared" si="126"/>
        <v>1.625</v>
      </c>
      <c r="DL188" s="49">
        <f t="shared" si="127"/>
        <v>0</v>
      </c>
      <c r="DM188" s="49">
        <f t="shared" si="128"/>
        <v>0.9765625</v>
      </c>
      <c r="DN188" s="56">
        <f t="shared" si="129"/>
        <v>0</v>
      </c>
      <c r="DO188" s="45" t="s">
        <v>376</v>
      </c>
      <c r="DP188" s="31" t="s">
        <v>553</v>
      </c>
      <c r="DQ188" s="46">
        <v>5</v>
      </c>
      <c r="DR188" s="32">
        <v>34</v>
      </c>
      <c r="DS188" s="47">
        <v>23</v>
      </c>
      <c r="DT188" s="47">
        <v>19</v>
      </c>
      <c r="DU188" s="47">
        <v>18</v>
      </c>
      <c r="DV188" s="47">
        <v>10</v>
      </c>
      <c r="DW188" s="47">
        <v>11</v>
      </c>
      <c r="DX188" s="47">
        <v>36</v>
      </c>
      <c r="DY188" s="47">
        <v>27</v>
      </c>
      <c r="DZ188" s="48">
        <f t="shared" si="130"/>
        <v>29</v>
      </c>
      <c r="EA188" s="32">
        <f>RANK(DR188,$DR$9:$DR$350,0)</f>
        <v>234</v>
      </c>
      <c r="EB188" s="47">
        <f>RANK(DS188,$DS$9:$DS$350,0)</f>
        <v>217</v>
      </c>
      <c r="EC188" s="47">
        <f>RANK(DT188,$DT$9:$DT$350,0)</f>
        <v>214</v>
      </c>
      <c r="ED188" s="47">
        <f>RANK(DU188,$DU$9:$DU$350,0)</f>
        <v>208</v>
      </c>
      <c r="EE188" s="47">
        <f>RANK(DV188,$DV$9:$DV$350,0)</f>
        <v>216</v>
      </c>
      <c r="EF188" s="47">
        <f>RANK(DW188,$DW$9:$DW$350,0)</f>
        <v>184</v>
      </c>
      <c r="EG188" s="47">
        <f>RANK(DX188,$DX$9:$DX$350,0)</f>
        <v>136</v>
      </c>
      <c r="EH188" s="47">
        <f>RANK(DY188,$DY$9:$DY$350,0)</f>
        <v>186</v>
      </c>
      <c r="EI188" s="48">
        <f>RANK(DZ188,$DZ$9:$DZ$350,0)</f>
        <v>249</v>
      </c>
      <c r="EJ188" s="32">
        <f>COUNTIFS($DR$9:$DR$350,"&gt;"&amp;DR188,$DO$9:$DO$350,DO188)+1</f>
        <v>46</v>
      </c>
      <c r="EK188" s="47">
        <f>COUNTIFS($DS$9:$DS$350,"&gt;"&amp;DS188,$DO$9:$DO$350,DO188)+1</f>
        <v>52</v>
      </c>
      <c r="EL188" s="47">
        <f>COUNTIFS($DT$9:$DT$350,"&gt;"&amp;DT188,$DO$9:$DO$350,DO188)+1</f>
        <v>50</v>
      </c>
      <c r="EM188" s="47">
        <f>COUNTIFS($DU$9:$DU$350,"&gt;"&amp;DU188,$DO$9:$DO$350,DO188)+1</f>
        <v>46</v>
      </c>
      <c r="EN188" s="47">
        <f>COUNTIFS($DV$9:$DV$350,"&gt;"&amp;DV188,$DO$9:$DO$350,DO188)+1</f>
        <v>50</v>
      </c>
      <c r="EO188" s="47">
        <f>COUNTIFS($DW$9:$DW$350,"&gt;"&amp;DW188,$DO$9:$DO$350,DO188)+1</f>
        <v>50</v>
      </c>
      <c r="EP188" s="47">
        <f>COUNTIFS($DX$9:$DX$350,"&gt;"&amp;DX188,$DO$9:$DO$350,DO188)+1</f>
        <v>49</v>
      </c>
      <c r="EQ188" s="47">
        <f>COUNTIFS($DY$9:$DY$350,"&gt;"&amp;DY188,$DO$9:$DO$350,DO188)+1</f>
        <v>50</v>
      </c>
      <c r="ER188" s="48">
        <f>COUNTIFS($DZ$9:$DZ$350,"&gt;"&amp;DZ188,$DO$9:$DO$350,DO188)+1</f>
        <v>51</v>
      </c>
      <c r="ES188" s="164">
        <f t="shared" si="131"/>
        <v>1.26</v>
      </c>
      <c r="ET188" s="165">
        <f t="shared" si="132"/>
        <v>0.85</v>
      </c>
      <c r="EU188" s="165">
        <f t="shared" si="133"/>
        <v>0.7</v>
      </c>
      <c r="EV188" s="165">
        <f t="shared" si="134"/>
        <v>0.67</v>
      </c>
      <c r="EW188" s="165">
        <f t="shared" si="135"/>
        <v>0.37</v>
      </c>
      <c r="EX188" s="165">
        <f t="shared" si="136"/>
        <v>0.41</v>
      </c>
      <c r="EY188" s="165">
        <f t="shared" si="137"/>
        <v>1.33</v>
      </c>
      <c r="EZ188" s="165">
        <f t="shared" si="138"/>
        <v>1</v>
      </c>
      <c r="FA188" s="213">
        <f t="shared" si="139"/>
        <v>1.07</v>
      </c>
      <c r="FB188" s="164">
        <f>ROUND(((ES188-AVERAGE(ES$9:ES$350))/STDEVP(ES$9:ES$350)*10+50),2)</f>
        <v>60.29</v>
      </c>
      <c r="FC188" s="165">
        <f>ROUND(((ET188-AVERAGE(ET$9:ET$350))/STDEVP(ET$9:ET$350)*10+50),2)</f>
        <v>53.5</v>
      </c>
      <c r="FD188" s="165">
        <f>ROUND(((EU188-AVERAGE(EU$9:EU$350))/STDEVP(EU$9:EU$350)*10+50),2)</f>
        <v>54.69</v>
      </c>
      <c r="FE188" s="165">
        <f>ROUND(((EV188-AVERAGE(EV$9:EV$350))/STDEVP(EV$9:EV$350)*10+50),2)</f>
        <v>58.22</v>
      </c>
      <c r="FF188" s="165">
        <f>ROUND(((EW188-AVERAGE(EW$9:EW$350))/STDEVP(EW$9:EW$350)*10+50),2)</f>
        <v>49.14</v>
      </c>
      <c r="FG188" s="165">
        <f>ROUND(((EX188-AVERAGE(EX$9:EX$350))/STDEVP(EX$9:EX$350)*10+50),2)</f>
        <v>52.02</v>
      </c>
      <c r="FH188" s="165">
        <f>ROUND(((EY188-AVERAGE(EY$9:EY$350))/STDEVP(EY$9:EY$350)*10+50),2)</f>
        <v>70.73</v>
      </c>
      <c r="FI188" s="165">
        <f>ROUND(((EZ188-AVERAGE(EZ$9:EZ$350))/STDEVP(EZ$9:EZ$350)*10+50),2)</f>
        <v>60.97</v>
      </c>
      <c r="FJ188" s="166">
        <f>ROUND(((FA188-AVERAGE(FA$9:FA$350))/STDEVP(FA$9:FA$350)*10+50),2)</f>
        <v>53.38</v>
      </c>
      <c r="FK188" s="32">
        <f>RANK(FB188,$FB$9:$FB$350,0)</f>
        <v>48</v>
      </c>
      <c r="FL188" s="47">
        <f>RANK(FC188,$FC$9:$FC$350,0)</f>
        <v>115</v>
      </c>
      <c r="FM188" s="47">
        <f>RANK(FD188,$FD$9:$FD$350,0)</f>
        <v>83</v>
      </c>
      <c r="FN188" s="47">
        <f>RANK(FE188,$FE$9:$FE$350,0)</f>
        <v>44</v>
      </c>
      <c r="FO188" s="47">
        <f>RANK(FF188,$FF$9:$FF$350,0)</f>
        <v>107</v>
      </c>
      <c r="FP188" s="47">
        <f>RANK(FG188,$FG$9:$FG$350,0)</f>
        <v>73</v>
      </c>
      <c r="FQ188" s="47">
        <f>RANK(FH188,$FH$9:$FH$350,0)</f>
        <v>9</v>
      </c>
      <c r="FR188" s="47">
        <f>RANK(FI188,$FI$9:$FI$350,0)</f>
        <v>36</v>
      </c>
      <c r="FS188" s="48">
        <f>RANK(FJ188,$FJ$9:$FJ$350,0)</f>
        <v>96</v>
      </c>
      <c r="FT188" s="164">
        <f>ROUND(AVERAGEIF($DO$9:$DO$347,$DO188,$ES$9:$ES$347),2)</f>
        <v>0.95</v>
      </c>
      <c r="FU188" s="165">
        <f>ROUND(AVERAGEIF($DO$9:$DO$347,$DO188,$ET$9:$ET$347),2)</f>
        <v>0.69</v>
      </c>
      <c r="FV188" s="165">
        <f>ROUND(AVERAGEIF($DO$9:$DO$347,$DO188,$EU$9:$EU$347),2)</f>
        <v>0.66</v>
      </c>
      <c r="FW188" s="165">
        <f>ROUND(AVERAGEIF($DO$9:$DO$347,$DO188,$EV$9:$EV$347),2)</f>
        <v>0.52</v>
      </c>
      <c r="FX188" s="165">
        <f>ROUND(AVERAGEIF($DO$9:$DO$347,$DO188,$EW$9:$EW$347),2)</f>
        <v>0.32</v>
      </c>
      <c r="FY188" s="165">
        <f>ROUND(AVERAGEIF($DO$9:$DO$347,$DO188,$EX$9:$EX$347),2)</f>
        <v>0.34</v>
      </c>
      <c r="FZ188" s="165">
        <f>ROUND(AVERAGEIF($DO$9:$DO$347,$DO188,$EY$9:$EY$347),2)</f>
        <v>1.04</v>
      </c>
      <c r="GA188" s="165">
        <f>ROUND(AVERAGEIF($DO$9:$DO$347,$DO188,$EZ$9:$EZ$347),2)</f>
        <v>0.86</v>
      </c>
      <c r="GB188" s="166">
        <f>ROUND(AVERAGEIF($DO$9:$DO$347,$DO188,$FA$9:$FA$347),2)</f>
        <v>0.98</v>
      </c>
      <c r="GC188" s="239">
        <f t="shared" si="113"/>
        <v>0.31000000000000005</v>
      </c>
      <c r="GD188" s="243">
        <f t="shared" si="114"/>
        <v>0.16000000000000003</v>
      </c>
      <c r="GE188" s="243">
        <f t="shared" si="115"/>
        <v>3.9999999999999925E-2</v>
      </c>
      <c r="GF188" s="243">
        <f t="shared" si="116"/>
        <v>0.15000000000000002</v>
      </c>
      <c r="GG188" s="243">
        <f t="shared" si="117"/>
        <v>4.9999999999999989E-2</v>
      </c>
      <c r="GH188" s="243">
        <f t="shared" si="118"/>
        <v>6.9999999999999951E-2</v>
      </c>
      <c r="GI188" s="243">
        <f t="shared" si="119"/>
        <v>0.29000000000000004</v>
      </c>
      <c r="GJ188" s="243">
        <f t="shared" si="120"/>
        <v>0.14000000000000001</v>
      </c>
      <c r="GK188" s="244">
        <f t="shared" si="121"/>
        <v>9.000000000000008E-2</v>
      </c>
      <c r="GL188" s="238">
        <f>COUNTIFS($ES$9:$ES$350,"&gt;"&amp;ES188,$DO$9:$DO$350,$DO188)+1</f>
        <v>6</v>
      </c>
      <c r="GM188" s="240">
        <f>COUNTIFS($ET$9:$ET$350,"&gt;"&amp;ET188,$DO$9:$DO$350,$DO188)+1</f>
        <v>13</v>
      </c>
      <c r="GN188" s="240">
        <f>COUNTIFS($EU$9:$EU$350,"&gt;"&amp;EU188,$DO$9:$DO$350,$DO188)+1</f>
        <v>21</v>
      </c>
      <c r="GO188" s="240">
        <f>COUNTIFS($EV$9:$EV$350,"&gt;"&amp;EV188,$DO$9:$DO$350,$DO188)+1</f>
        <v>9</v>
      </c>
      <c r="GP188" s="240">
        <f>COUNTIFS($EW$9:$EW$350,"&gt;"&amp;EW188,$DO$9:$DO$350,$DO188)+1</f>
        <v>12</v>
      </c>
      <c r="GQ188" s="240">
        <f>COUNTIFS($EX$9:$EX$350,"&gt;"&amp;EX188,$DO$9:$DO$350,$DO188)+1</f>
        <v>9</v>
      </c>
      <c r="GR188" s="240">
        <f>COUNTIFS($EY$9:$EY$350,"&gt;"&amp;EY188,$DO$9:$DO$350,$DO188)+1</f>
        <v>9</v>
      </c>
      <c r="GS188" s="240">
        <f>COUNTIFS($EZ$9:$EZ$350,"&gt;"&amp;EZ188,$DO$9:$DO$350,$DO188)+1</f>
        <v>13</v>
      </c>
      <c r="GT188" s="241">
        <f>COUNTIFS($FA$9:$FA$350,"&gt;"&amp;FA188,$DO$9:$DO$350,$DO188)+1</f>
        <v>19</v>
      </c>
      <c r="GU188" s="167"/>
      <c r="GV188" s="49"/>
      <c r="GW188" s="49">
        <v>0.05</v>
      </c>
      <c r="GX188" s="49"/>
      <c r="GY188" s="49"/>
      <c r="GZ188" s="50"/>
      <c r="HA188" s="51"/>
      <c r="HB188" s="52"/>
      <c r="HC188" s="53"/>
      <c r="HD188" s="49"/>
      <c r="HE188" s="49"/>
      <c r="HF188" s="49"/>
      <c r="HG188" s="49"/>
      <c r="HH188" s="49"/>
      <c r="HI188" s="49"/>
      <c r="HJ188" s="144"/>
      <c r="HK188" s="51"/>
      <c r="HL188" s="49"/>
      <c r="HM188" s="49"/>
      <c r="HN188" s="49"/>
      <c r="HO188" s="49"/>
      <c r="HP188" s="49"/>
      <c r="HQ188" s="49"/>
      <c r="HR188" s="150"/>
      <c r="HS188" s="53"/>
      <c r="HT188" s="49"/>
      <c r="HU188" s="49"/>
      <c r="HV188" s="49"/>
      <c r="HW188" s="49"/>
      <c r="HX188" s="49"/>
      <c r="HY188" s="49"/>
      <c r="HZ188" s="144"/>
      <c r="IA188" s="51"/>
      <c r="IB188" s="49"/>
      <c r="IC188" s="49"/>
      <c r="ID188" s="49"/>
      <c r="IE188" s="49"/>
      <c r="IF188" s="49"/>
      <c r="IG188" s="49"/>
      <c r="IH188" s="49"/>
      <c r="II188" s="49"/>
      <c r="IJ188" s="49"/>
      <c r="IK188" s="49"/>
      <c r="IL188" s="49"/>
      <c r="IM188" s="150"/>
      <c r="IN188" s="51"/>
      <c r="IO188" s="49"/>
      <c r="IP188" s="49"/>
      <c r="IQ188" s="49"/>
      <c r="IR188" s="150"/>
      <c r="IS188" s="53"/>
      <c r="IT188" s="49"/>
      <c r="IU188" s="49"/>
      <c r="IV188" s="49"/>
      <c r="IW188" s="49"/>
      <c r="IX188" s="156"/>
      <c r="IY188" s="49"/>
      <c r="IZ188" s="49"/>
      <c r="JA188" s="49"/>
      <c r="JB188" s="49"/>
      <c r="JC188" s="49"/>
      <c r="JD188" s="49"/>
      <c r="JE188" s="49"/>
      <c r="JF188" s="49"/>
      <c r="JG188" s="156"/>
      <c r="JH188" s="49"/>
      <c r="JI188" s="49"/>
      <c r="JJ188" s="49"/>
      <c r="JK188" s="49"/>
      <c r="JL188" s="49"/>
      <c r="JM188" s="49"/>
      <c r="JN188" s="144"/>
      <c r="JO188" s="54"/>
      <c r="JP188" s="55"/>
      <c r="JQ188" s="51">
        <v>0.03</v>
      </c>
      <c r="JR188" s="49"/>
      <c r="JS188" s="47"/>
      <c r="JT188" s="47"/>
      <c r="JU188" s="47"/>
      <c r="JV188" s="245"/>
      <c r="JW188" s="53"/>
      <c r="JX188" s="49"/>
      <c r="JY188" s="49"/>
      <c r="JZ188" s="49"/>
      <c r="KA188" s="144"/>
      <c r="KB188" s="51"/>
      <c r="KC188" s="49">
        <v>0.05</v>
      </c>
      <c r="KD188" s="49"/>
      <c r="KE188" s="49"/>
      <c r="KF188" s="49"/>
      <c r="KG188" s="49"/>
      <c r="KH188" s="49"/>
      <c r="KI188" s="49"/>
      <c r="KJ188" s="150"/>
      <c r="KK188" s="53"/>
      <c r="KL188" s="49"/>
      <c r="KM188" s="49"/>
      <c r="KN188" s="49"/>
      <c r="KO188" s="49"/>
      <c r="KP188" s="49"/>
      <c r="KQ188" s="49"/>
      <c r="KR188" s="49"/>
      <c r="KS188" s="49"/>
      <c r="KT188" s="49"/>
      <c r="KU188" s="49"/>
      <c r="KV188" s="49"/>
      <c r="KW188" s="156"/>
      <c r="KX188" s="156"/>
      <c r="KY188" s="156"/>
      <c r="KZ188" s="49"/>
      <c r="LA188" s="49"/>
      <c r="LB188" s="49"/>
      <c r="LC188" s="49"/>
      <c r="LD188" s="49"/>
      <c r="LE188" s="156"/>
      <c r="LF188" s="49"/>
      <c r="LG188" s="49"/>
      <c r="LH188" s="49"/>
      <c r="LI188" s="49"/>
      <c r="LJ188" s="49"/>
      <c r="LK188" s="49">
        <v>7.0000000000000007E-2</v>
      </c>
      <c r="LL188" s="49"/>
      <c r="LM188" s="49"/>
      <c r="LN188" s="156"/>
      <c r="LO188" s="49"/>
      <c r="LP188" s="49"/>
      <c r="LQ188" s="49"/>
      <c r="LR188" s="49"/>
      <c r="LS188" s="49"/>
      <c r="LT188" s="49"/>
      <c r="LU188" s="56"/>
      <c r="LV188" s="35" t="s">
        <v>644</v>
      </c>
      <c r="LW188" s="36" t="s">
        <v>647</v>
      </c>
      <c r="LX188" s="203"/>
      <c r="LY188" s="204" t="s">
        <v>1216</v>
      </c>
      <c r="LZ188" s="193"/>
      <c r="MA188" s="5" t="s">
        <v>1</v>
      </c>
    </row>
    <row r="189" spans="1:339" ht="17.25" customHeight="1" x14ac:dyDescent="0.15">
      <c r="A189" s="181">
        <v>181</v>
      </c>
      <c r="B189" s="242" t="s">
        <v>647</v>
      </c>
      <c r="C189" s="37"/>
      <c r="D189" s="37"/>
      <c r="E189" s="38" t="s">
        <v>345</v>
      </c>
      <c r="F189" s="36">
        <v>42</v>
      </c>
      <c r="G189" s="36" t="s">
        <v>609</v>
      </c>
      <c r="H189" s="36" t="s">
        <v>1181</v>
      </c>
      <c r="I189" s="39" t="s">
        <v>348</v>
      </c>
      <c r="J189" s="40" t="s">
        <v>348</v>
      </c>
      <c r="K189" s="40" t="s">
        <v>348</v>
      </c>
      <c r="L189" s="40" t="s">
        <v>348</v>
      </c>
      <c r="M189" s="40" t="s">
        <v>348</v>
      </c>
      <c r="N189" s="40" t="s">
        <v>348</v>
      </c>
      <c r="O189" s="40" t="s">
        <v>348</v>
      </c>
      <c r="P189" s="40" t="s">
        <v>348</v>
      </c>
      <c r="Q189" s="40" t="s">
        <v>348</v>
      </c>
      <c r="R189" s="41" t="s">
        <v>348</v>
      </c>
      <c r="S189" s="42" t="s">
        <v>348</v>
      </c>
      <c r="T189" s="40" t="s">
        <v>348</v>
      </c>
      <c r="U189" s="40" t="s">
        <v>348</v>
      </c>
      <c r="V189" s="40" t="s">
        <v>348</v>
      </c>
      <c r="W189" s="40" t="s">
        <v>348</v>
      </c>
      <c r="X189" s="40" t="s">
        <v>348</v>
      </c>
      <c r="Y189" s="40" t="s">
        <v>348</v>
      </c>
      <c r="Z189" s="40" t="s">
        <v>348</v>
      </c>
      <c r="AA189" s="40" t="s">
        <v>348</v>
      </c>
      <c r="AB189" s="41" t="s">
        <v>348</v>
      </c>
      <c r="AC189" s="42" t="s">
        <v>348</v>
      </c>
      <c r="AD189" s="40" t="s">
        <v>348</v>
      </c>
      <c r="AE189" s="40" t="s">
        <v>348</v>
      </c>
      <c r="AF189" s="40" t="s">
        <v>348</v>
      </c>
      <c r="AG189" s="40" t="s">
        <v>348</v>
      </c>
      <c r="AH189" s="40" t="s">
        <v>348</v>
      </c>
      <c r="AI189" s="40" t="s">
        <v>348</v>
      </c>
      <c r="AJ189" s="40" t="s">
        <v>348</v>
      </c>
      <c r="AK189" s="40" t="s">
        <v>348</v>
      </c>
      <c r="AL189" s="41" t="s">
        <v>348</v>
      </c>
      <c r="AM189" s="42" t="s">
        <v>348</v>
      </c>
      <c r="AN189" s="40" t="s">
        <v>348</v>
      </c>
      <c r="AO189" s="40" t="s">
        <v>348</v>
      </c>
      <c r="AP189" s="40" t="s">
        <v>348</v>
      </c>
      <c r="AQ189" s="40" t="s">
        <v>348</v>
      </c>
      <c r="AR189" s="40" t="s">
        <v>348</v>
      </c>
      <c r="AS189" s="40" t="s">
        <v>348</v>
      </c>
      <c r="AT189" s="40" t="s">
        <v>348</v>
      </c>
      <c r="AU189" s="40" t="s">
        <v>348</v>
      </c>
      <c r="AV189" s="41" t="s">
        <v>348</v>
      </c>
      <c r="AW189" s="42" t="s">
        <v>348</v>
      </c>
      <c r="AX189" s="40" t="s">
        <v>348</v>
      </c>
      <c r="AY189" s="40" t="s">
        <v>348</v>
      </c>
      <c r="AZ189" s="40" t="s">
        <v>348</v>
      </c>
      <c r="BA189" s="40" t="s">
        <v>348</v>
      </c>
      <c r="BB189" s="40" t="s">
        <v>348</v>
      </c>
      <c r="BC189" s="40" t="s">
        <v>348</v>
      </c>
      <c r="BD189" s="40" t="s">
        <v>348</v>
      </c>
      <c r="BE189" s="40" t="s">
        <v>348</v>
      </c>
      <c r="BF189" s="41" t="s">
        <v>348</v>
      </c>
      <c r="BG189" s="42" t="s">
        <v>348</v>
      </c>
      <c r="BH189" s="40" t="s">
        <v>348</v>
      </c>
      <c r="BI189" s="40" t="s">
        <v>348</v>
      </c>
      <c r="BJ189" s="40" t="s">
        <v>348</v>
      </c>
      <c r="BK189" s="40" t="s">
        <v>348</v>
      </c>
      <c r="BL189" s="40" t="s">
        <v>348</v>
      </c>
      <c r="BM189" s="40" t="s">
        <v>348</v>
      </c>
      <c r="BN189" s="40" t="s">
        <v>348</v>
      </c>
      <c r="BO189" s="40" t="s">
        <v>348</v>
      </c>
      <c r="BP189" s="41" t="s">
        <v>348</v>
      </c>
      <c r="BQ189" s="43" t="s">
        <v>348</v>
      </c>
      <c r="BR189" s="40" t="s">
        <v>348</v>
      </c>
      <c r="BS189" s="40" t="s">
        <v>348</v>
      </c>
      <c r="BT189" s="40" t="s">
        <v>348</v>
      </c>
      <c r="BU189" s="40" t="s">
        <v>348</v>
      </c>
      <c r="BV189" s="40" t="s">
        <v>348</v>
      </c>
      <c r="BW189" s="40" t="s">
        <v>348</v>
      </c>
      <c r="BX189" s="40" t="s">
        <v>348</v>
      </c>
      <c r="BY189" s="40" t="s">
        <v>348</v>
      </c>
      <c r="BZ189" s="41" t="s">
        <v>348</v>
      </c>
      <c r="CA189" s="42" t="s">
        <v>348</v>
      </c>
      <c r="CB189" s="40" t="s">
        <v>348</v>
      </c>
      <c r="CC189" s="40" t="s">
        <v>348</v>
      </c>
      <c r="CD189" s="40" t="s">
        <v>348</v>
      </c>
      <c r="CE189" s="40" t="s">
        <v>348</v>
      </c>
      <c r="CF189" s="40" t="s">
        <v>348</v>
      </c>
      <c r="CG189" s="40" t="s">
        <v>348</v>
      </c>
      <c r="CH189" s="40" t="s">
        <v>348</v>
      </c>
      <c r="CI189" s="40" t="s">
        <v>348</v>
      </c>
      <c r="CJ189" s="41" t="s">
        <v>348</v>
      </c>
      <c r="CK189" s="42" t="s">
        <v>348</v>
      </c>
      <c r="CL189" s="40" t="s">
        <v>348</v>
      </c>
      <c r="CM189" s="40" t="s">
        <v>348</v>
      </c>
      <c r="CN189" s="40" t="s">
        <v>348</v>
      </c>
      <c r="CO189" s="40" t="s">
        <v>348</v>
      </c>
      <c r="CP189" s="40" t="s">
        <v>348</v>
      </c>
      <c r="CQ189" s="40" t="s">
        <v>348</v>
      </c>
      <c r="CR189" s="40" t="s">
        <v>348</v>
      </c>
      <c r="CS189" s="40" t="s">
        <v>348</v>
      </c>
      <c r="CT189" s="44" t="s">
        <v>348</v>
      </c>
      <c r="CU189" s="32" t="s">
        <v>354</v>
      </c>
      <c r="CV189" s="47">
        <v>4</v>
      </c>
      <c r="CW189" s="47">
        <v>4</v>
      </c>
      <c r="CX189" s="47">
        <v>4</v>
      </c>
      <c r="CY189" s="55">
        <v>5</v>
      </c>
      <c r="CZ189" s="34" t="s">
        <v>354</v>
      </c>
      <c r="DA189" s="47">
        <f t="shared" si="122"/>
        <v>4</v>
      </c>
      <c r="DB189" s="47">
        <f t="shared" si="123"/>
        <v>16</v>
      </c>
      <c r="DC189" s="47">
        <f t="shared" si="124"/>
        <v>64</v>
      </c>
      <c r="DD189" s="179">
        <f t="shared" si="125"/>
        <v>320</v>
      </c>
      <c r="DE189" s="32">
        <v>30</v>
      </c>
      <c r="DF189" s="47">
        <v>150</v>
      </c>
      <c r="DG189" s="47">
        <v>900</v>
      </c>
      <c r="DH189" s="47">
        <v>1500</v>
      </c>
      <c r="DI189" s="55">
        <v>4500</v>
      </c>
      <c r="DJ189" s="174">
        <v>1</v>
      </c>
      <c r="DK189" s="49">
        <f t="shared" si="126"/>
        <v>1.25</v>
      </c>
      <c r="DL189" s="49">
        <f t="shared" si="127"/>
        <v>1.875</v>
      </c>
      <c r="DM189" s="49">
        <f t="shared" si="128"/>
        <v>0.78125</v>
      </c>
      <c r="DN189" s="56">
        <f t="shared" si="129"/>
        <v>0.46875</v>
      </c>
      <c r="DO189" s="45" t="s">
        <v>376</v>
      </c>
      <c r="DP189" s="31"/>
      <c r="DQ189" s="46">
        <v>4</v>
      </c>
      <c r="DR189" s="32">
        <v>51</v>
      </c>
      <c r="DS189" s="47">
        <v>36</v>
      </c>
      <c r="DT189" s="47">
        <v>29</v>
      </c>
      <c r="DU189" s="47">
        <v>28</v>
      </c>
      <c r="DV189" s="47">
        <v>16</v>
      </c>
      <c r="DW189" s="47">
        <v>18</v>
      </c>
      <c r="DX189" s="47">
        <v>53</v>
      </c>
      <c r="DY189" s="47">
        <v>40</v>
      </c>
      <c r="DZ189" s="48">
        <f t="shared" si="130"/>
        <v>45</v>
      </c>
      <c r="EA189" s="32">
        <f>RANK(DR189,$DR$9:$DR$350,0)</f>
        <v>166</v>
      </c>
      <c r="EB189" s="47">
        <f>RANK(DS189,$DS$9:$DS$350,0)</f>
        <v>160</v>
      </c>
      <c r="EC189" s="47">
        <f>RANK(DT189,$DT$9:$DT$350,0)</f>
        <v>151</v>
      </c>
      <c r="ED189" s="47">
        <f>RANK(DU189,$DU$9:$DU$350,0)</f>
        <v>142</v>
      </c>
      <c r="EE189" s="47">
        <f>RANK(DV189,$DV$9:$DV$350,0)</f>
        <v>154</v>
      </c>
      <c r="EF189" s="47">
        <f>RANK(DW189,$DW$9:$DW$350,0)</f>
        <v>129</v>
      </c>
      <c r="EG189" s="47">
        <f>RANK(DX189,$DX$9:$DX$350,0)</f>
        <v>83</v>
      </c>
      <c r="EH189" s="47">
        <f>RANK(DY189,$DY$9:$DY$350,0)</f>
        <v>127</v>
      </c>
      <c r="EI189" s="48">
        <f>RANK(DZ189,$DZ$9:$DZ$350,0)</f>
        <v>190</v>
      </c>
      <c r="EJ189" s="32">
        <f>COUNTIFS($DR$9:$DR$350,"&gt;"&amp;DR189,$DO$9:$DO$350,DO189)+1</f>
        <v>33</v>
      </c>
      <c r="EK189" s="47">
        <f>COUNTIFS($DS$9:$DS$350,"&gt;"&amp;DS189,$DO$9:$DO$350,DO189)+1</f>
        <v>37</v>
      </c>
      <c r="EL189" s="47">
        <f>COUNTIFS($DT$9:$DT$350,"&gt;"&amp;DT189,$DO$9:$DO$350,DO189)+1</f>
        <v>41</v>
      </c>
      <c r="EM189" s="47">
        <f>COUNTIFS($DU$9:$DU$350,"&gt;"&amp;DU189,$DO$9:$DO$350,DO189)+1</f>
        <v>30</v>
      </c>
      <c r="EN189" s="47">
        <f>COUNTIFS($DV$9:$DV$350,"&gt;"&amp;DV189,$DO$9:$DO$350,DO189)+1</f>
        <v>37</v>
      </c>
      <c r="EO189" s="47">
        <f>COUNTIFS($DW$9:$DW$350,"&gt;"&amp;DW189,$DO$9:$DO$350,DO189)+1</f>
        <v>33</v>
      </c>
      <c r="EP189" s="47">
        <f>COUNTIFS($DX$9:$DX$350,"&gt;"&amp;DX189,$DO$9:$DO$350,DO189)+1</f>
        <v>38</v>
      </c>
      <c r="EQ189" s="47">
        <f>COUNTIFS($DY$9:$DY$350,"&gt;"&amp;DY189,$DO$9:$DO$350,DO189)+1</f>
        <v>40</v>
      </c>
      <c r="ER189" s="48">
        <f>COUNTIFS($DZ$9:$DZ$350,"&gt;"&amp;DZ189,$DO$9:$DO$350,DO189)+1</f>
        <v>41</v>
      </c>
      <c r="ES189" s="164">
        <f t="shared" si="131"/>
        <v>1.21</v>
      </c>
      <c r="ET189" s="165">
        <f t="shared" si="132"/>
        <v>0.86</v>
      </c>
      <c r="EU189" s="165">
        <f t="shared" si="133"/>
        <v>0.69</v>
      </c>
      <c r="EV189" s="165">
        <f t="shared" si="134"/>
        <v>0.67</v>
      </c>
      <c r="EW189" s="165">
        <f t="shared" si="135"/>
        <v>0.38</v>
      </c>
      <c r="EX189" s="165">
        <f t="shared" si="136"/>
        <v>0.43</v>
      </c>
      <c r="EY189" s="165">
        <f t="shared" si="137"/>
        <v>1.26</v>
      </c>
      <c r="EZ189" s="165">
        <f t="shared" si="138"/>
        <v>0.95</v>
      </c>
      <c r="FA189" s="213">
        <f t="shared" si="139"/>
        <v>1.07</v>
      </c>
      <c r="FB189" s="164">
        <f>ROUND(((ES189-AVERAGE(ES$9:ES$350))/STDEVP(ES$9:ES$350)*10+50),2)</f>
        <v>58.44</v>
      </c>
      <c r="FC189" s="165">
        <f>ROUND(((ET189-AVERAGE(ET$9:ET$350))/STDEVP(ET$9:ET$350)*10+50),2)</f>
        <v>53.78</v>
      </c>
      <c r="FD189" s="165">
        <f>ROUND(((EU189-AVERAGE(EU$9:EU$350))/STDEVP(EU$9:EU$350)*10+50),2)</f>
        <v>54.3</v>
      </c>
      <c r="FE189" s="165">
        <f>ROUND(((EV189-AVERAGE(EV$9:EV$350))/STDEVP(EV$9:EV$350)*10+50),2)</f>
        <v>58.22</v>
      </c>
      <c r="FF189" s="165">
        <f>ROUND(((EW189-AVERAGE(EW$9:EW$350))/STDEVP(EW$9:EW$350)*10+50),2)</f>
        <v>49.48</v>
      </c>
      <c r="FG189" s="165">
        <f>ROUND(((EX189-AVERAGE(EX$9:EX$350))/STDEVP(EX$9:EX$350)*10+50),2)</f>
        <v>52.73</v>
      </c>
      <c r="FH189" s="165">
        <f>ROUND(((EY189-AVERAGE(EY$9:EY$350))/STDEVP(EY$9:EY$350)*10+50),2)</f>
        <v>68.62</v>
      </c>
      <c r="FI189" s="165">
        <f>ROUND(((EZ189-AVERAGE(EZ$9:EZ$350))/STDEVP(EZ$9:EZ$350)*10+50),2)</f>
        <v>59.47</v>
      </c>
      <c r="FJ189" s="166">
        <f>ROUND(((FA189-AVERAGE(FA$9:FA$350))/STDEVP(FA$9:FA$350)*10+50),2)</f>
        <v>53.38</v>
      </c>
      <c r="FK189" s="32">
        <f>RANK(FB189,$FB$9:$FB$350,0)</f>
        <v>66</v>
      </c>
      <c r="FL189" s="47">
        <f>RANK(FC189,$FC$9:$FC$350,0)</f>
        <v>111</v>
      </c>
      <c r="FM189" s="47">
        <f>RANK(FD189,$FD$9:$FD$350,0)</f>
        <v>85</v>
      </c>
      <c r="FN189" s="47">
        <f>RANK(FE189,$FE$9:$FE$350,0)</f>
        <v>44</v>
      </c>
      <c r="FO189" s="47">
        <f>RANK(FF189,$FF$9:$FF$350,0)</f>
        <v>97</v>
      </c>
      <c r="FP189" s="47">
        <f>RANK(FG189,$FG$9:$FG$350,0)</f>
        <v>70</v>
      </c>
      <c r="FQ189" s="47">
        <f>RANK(FH189,$FH$9:$FH$350,0)</f>
        <v>12</v>
      </c>
      <c r="FR189" s="47">
        <f>RANK(FI189,$FI$9:$FI$350,0)</f>
        <v>53</v>
      </c>
      <c r="FS189" s="48">
        <f>RANK(FJ189,$FJ$9:$FJ$350,0)</f>
        <v>96</v>
      </c>
      <c r="FT189" s="164">
        <f>ROUND(AVERAGEIF($DO$9:$DO$347,$DO189,$ES$9:$ES$347),2)</f>
        <v>0.95</v>
      </c>
      <c r="FU189" s="165">
        <f>ROUND(AVERAGEIF($DO$9:$DO$347,$DO189,$ET$9:$ET$347),2)</f>
        <v>0.69</v>
      </c>
      <c r="FV189" s="165">
        <f>ROUND(AVERAGEIF($DO$9:$DO$347,$DO189,$EU$9:$EU$347),2)</f>
        <v>0.66</v>
      </c>
      <c r="FW189" s="165">
        <f>ROUND(AVERAGEIF($DO$9:$DO$347,$DO189,$EV$9:$EV$347),2)</f>
        <v>0.52</v>
      </c>
      <c r="FX189" s="165">
        <f>ROUND(AVERAGEIF($DO$9:$DO$347,$DO189,$EW$9:$EW$347),2)</f>
        <v>0.32</v>
      </c>
      <c r="FY189" s="165">
        <f>ROUND(AVERAGEIF($DO$9:$DO$347,$DO189,$EX$9:$EX$347),2)</f>
        <v>0.34</v>
      </c>
      <c r="FZ189" s="165">
        <f>ROUND(AVERAGEIF($DO$9:$DO$347,$DO189,$EY$9:$EY$347),2)</f>
        <v>1.04</v>
      </c>
      <c r="GA189" s="165">
        <f>ROUND(AVERAGEIF($DO$9:$DO$347,$DO189,$EZ$9:$EZ$347),2)</f>
        <v>0.86</v>
      </c>
      <c r="GB189" s="166">
        <f>ROUND(AVERAGEIF($DO$9:$DO$347,$DO189,$FA$9:$FA$347),2)</f>
        <v>0.98</v>
      </c>
      <c r="GC189" s="239">
        <f t="shared" si="113"/>
        <v>0.26</v>
      </c>
      <c r="GD189" s="243">
        <f t="shared" si="114"/>
        <v>0.17000000000000004</v>
      </c>
      <c r="GE189" s="243">
        <f t="shared" si="115"/>
        <v>2.9999999999999916E-2</v>
      </c>
      <c r="GF189" s="243">
        <f t="shared" si="116"/>
        <v>0.15000000000000002</v>
      </c>
      <c r="GG189" s="243">
        <f t="shared" si="117"/>
        <v>0.06</v>
      </c>
      <c r="GH189" s="243">
        <f t="shared" si="118"/>
        <v>8.9999999999999969E-2</v>
      </c>
      <c r="GI189" s="243">
        <f t="shared" si="119"/>
        <v>0.21999999999999997</v>
      </c>
      <c r="GJ189" s="243">
        <f t="shared" si="120"/>
        <v>8.9999999999999969E-2</v>
      </c>
      <c r="GK189" s="244">
        <f t="shared" si="121"/>
        <v>9.000000000000008E-2</v>
      </c>
      <c r="GL189" s="238">
        <f>COUNTIFS($ES$9:$ES$350,"&gt;"&amp;ES189,$DO$9:$DO$350,$DO189)+1</f>
        <v>10</v>
      </c>
      <c r="GM189" s="240">
        <f>COUNTIFS($ET$9:$ET$350,"&gt;"&amp;ET189,$DO$9:$DO$350,$DO189)+1</f>
        <v>10</v>
      </c>
      <c r="GN189" s="240">
        <f>COUNTIFS($EU$9:$EU$350,"&gt;"&amp;EU189,$DO$9:$DO$350,$DO189)+1</f>
        <v>22</v>
      </c>
      <c r="GO189" s="240">
        <f>COUNTIFS($EV$9:$EV$350,"&gt;"&amp;EV189,$DO$9:$DO$350,$DO189)+1</f>
        <v>9</v>
      </c>
      <c r="GP189" s="240">
        <f>COUNTIFS($EW$9:$EW$350,"&gt;"&amp;EW189,$DO$9:$DO$350,$DO189)+1</f>
        <v>7</v>
      </c>
      <c r="GQ189" s="240">
        <f>COUNTIFS($EX$9:$EX$350,"&gt;"&amp;EX189,$DO$9:$DO$350,$DO189)+1</f>
        <v>6</v>
      </c>
      <c r="GR189" s="240">
        <f>COUNTIFS($EY$9:$EY$350,"&gt;"&amp;EY189,$DO$9:$DO$350,$DO189)+1</f>
        <v>12</v>
      </c>
      <c r="GS189" s="240">
        <f>COUNTIFS($EZ$9:$EZ$350,"&gt;"&amp;EZ189,$DO$9:$DO$350,$DO189)+1</f>
        <v>20</v>
      </c>
      <c r="GT189" s="241">
        <f>COUNTIFS($FA$9:$FA$350,"&gt;"&amp;FA189,$DO$9:$DO$350,$DO189)+1</f>
        <v>19</v>
      </c>
      <c r="GU189" s="167"/>
      <c r="GV189" s="49"/>
      <c r="GW189" s="49">
        <v>0.05</v>
      </c>
      <c r="GX189" s="49"/>
      <c r="GY189" s="49"/>
      <c r="GZ189" s="50"/>
      <c r="HA189" s="51"/>
      <c r="HB189" s="52"/>
      <c r="HC189" s="53"/>
      <c r="HD189" s="49"/>
      <c r="HE189" s="49"/>
      <c r="HF189" s="49"/>
      <c r="HG189" s="49"/>
      <c r="HH189" s="49"/>
      <c r="HI189" s="49"/>
      <c r="HJ189" s="144"/>
      <c r="HK189" s="51"/>
      <c r="HL189" s="49"/>
      <c r="HM189" s="49"/>
      <c r="HN189" s="49"/>
      <c r="HO189" s="49"/>
      <c r="HP189" s="49"/>
      <c r="HQ189" s="49"/>
      <c r="HR189" s="150"/>
      <c r="HS189" s="53"/>
      <c r="HT189" s="49"/>
      <c r="HU189" s="49"/>
      <c r="HV189" s="49"/>
      <c r="HW189" s="49"/>
      <c r="HX189" s="49"/>
      <c r="HY189" s="49"/>
      <c r="HZ189" s="144"/>
      <c r="IA189" s="51"/>
      <c r="IB189" s="49"/>
      <c r="IC189" s="49"/>
      <c r="ID189" s="49"/>
      <c r="IE189" s="49"/>
      <c r="IF189" s="49"/>
      <c r="IG189" s="49"/>
      <c r="IH189" s="49"/>
      <c r="II189" s="49"/>
      <c r="IJ189" s="49"/>
      <c r="IK189" s="49"/>
      <c r="IL189" s="49"/>
      <c r="IM189" s="150"/>
      <c r="IN189" s="51"/>
      <c r="IO189" s="49"/>
      <c r="IP189" s="49"/>
      <c r="IQ189" s="49"/>
      <c r="IR189" s="150"/>
      <c r="IS189" s="53"/>
      <c r="IT189" s="49"/>
      <c r="IU189" s="49"/>
      <c r="IV189" s="49"/>
      <c r="IW189" s="49"/>
      <c r="IX189" s="156"/>
      <c r="IY189" s="49"/>
      <c r="IZ189" s="49"/>
      <c r="JA189" s="49"/>
      <c r="JB189" s="49"/>
      <c r="JC189" s="49"/>
      <c r="JD189" s="49"/>
      <c r="JE189" s="49"/>
      <c r="JF189" s="49"/>
      <c r="JG189" s="156"/>
      <c r="JH189" s="49"/>
      <c r="JI189" s="49"/>
      <c r="JJ189" s="49"/>
      <c r="JK189" s="49"/>
      <c r="JL189" s="49"/>
      <c r="JM189" s="49"/>
      <c r="JN189" s="144"/>
      <c r="JO189" s="54"/>
      <c r="JP189" s="55"/>
      <c r="JQ189" s="51"/>
      <c r="JR189" s="49"/>
      <c r="JS189" s="47">
        <v>10</v>
      </c>
      <c r="JT189" s="47"/>
      <c r="JU189" s="47"/>
      <c r="JV189" s="245"/>
      <c r="JW189" s="53"/>
      <c r="JX189" s="49"/>
      <c r="JY189" s="49"/>
      <c r="JZ189" s="49"/>
      <c r="KA189" s="144"/>
      <c r="KB189" s="51"/>
      <c r="KC189" s="49"/>
      <c r="KD189" s="49">
        <v>7.0000000000000007E-2</v>
      </c>
      <c r="KE189" s="49"/>
      <c r="KF189" s="49"/>
      <c r="KG189" s="49"/>
      <c r="KH189" s="49"/>
      <c r="KI189" s="49"/>
      <c r="KJ189" s="150"/>
      <c r="KK189" s="53"/>
      <c r="KL189" s="49"/>
      <c r="KM189" s="49"/>
      <c r="KN189" s="49"/>
      <c r="KO189" s="49"/>
      <c r="KP189" s="49"/>
      <c r="KQ189" s="49"/>
      <c r="KR189" s="49"/>
      <c r="KS189" s="49"/>
      <c r="KT189" s="49"/>
      <c r="KU189" s="49"/>
      <c r="KV189" s="49"/>
      <c r="KW189" s="156"/>
      <c r="KX189" s="156"/>
      <c r="KY189" s="156"/>
      <c r="KZ189" s="49"/>
      <c r="LA189" s="49"/>
      <c r="LB189" s="49"/>
      <c r="LC189" s="49"/>
      <c r="LD189" s="49"/>
      <c r="LE189" s="156"/>
      <c r="LF189" s="49"/>
      <c r="LG189" s="49"/>
      <c r="LH189" s="49"/>
      <c r="LI189" s="49"/>
      <c r="LJ189" s="49"/>
      <c r="LK189" s="49">
        <v>0.05</v>
      </c>
      <c r="LL189" s="49"/>
      <c r="LM189" s="49"/>
      <c r="LN189" s="156"/>
      <c r="LO189" s="49"/>
      <c r="LP189" s="49"/>
      <c r="LQ189" s="49"/>
      <c r="LR189" s="49"/>
      <c r="LS189" s="49"/>
      <c r="LT189" s="49"/>
      <c r="LU189" s="56"/>
      <c r="LV189" s="35" t="s">
        <v>646</v>
      </c>
      <c r="LW189" s="36" t="s">
        <v>648</v>
      </c>
      <c r="LX189" s="203" t="s">
        <v>1333</v>
      </c>
      <c r="LY189" s="204" t="s">
        <v>1217</v>
      </c>
      <c r="LZ189" s="193"/>
      <c r="MA189" s="5" t="s">
        <v>1</v>
      </c>
    </row>
    <row r="190" spans="1:339" ht="17.25" customHeight="1" x14ac:dyDescent="0.15">
      <c r="A190" s="181">
        <v>182</v>
      </c>
      <c r="B190" s="242" t="s">
        <v>648</v>
      </c>
      <c r="C190" s="37"/>
      <c r="D190" s="37"/>
      <c r="E190" s="38" t="s">
        <v>345</v>
      </c>
      <c r="F190" s="36">
        <v>68</v>
      </c>
      <c r="G190" s="36" t="s">
        <v>609</v>
      </c>
      <c r="H190" s="36" t="s">
        <v>1182</v>
      </c>
      <c r="I190" s="39" t="s">
        <v>348</v>
      </c>
      <c r="J190" s="40" t="s">
        <v>348</v>
      </c>
      <c r="K190" s="40" t="s">
        <v>348</v>
      </c>
      <c r="L190" s="40" t="s">
        <v>348</v>
      </c>
      <c r="M190" s="40" t="s">
        <v>348</v>
      </c>
      <c r="N190" s="40" t="s">
        <v>348</v>
      </c>
      <c r="O190" s="40" t="s">
        <v>348</v>
      </c>
      <c r="P190" s="40" t="s">
        <v>348</v>
      </c>
      <c r="Q190" s="40" t="s">
        <v>348</v>
      </c>
      <c r="R190" s="41" t="s">
        <v>348</v>
      </c>
      <c r="S190" s="42" t="s">
        <v>348</v>
      </c>
      <c r="T190" s="40" t="s">
        <v>348</v>
      </c>
      <c r="U190" s="40" t="s">
        <v>348</v>
      </c>
      <c r="V190" s="40" t="s">
        <v>348</v>
      </c>
      <c r="W190" s="40" t="s">
        <v>348</v>
      </c>
      <c r="X190" s="40" t="s">
        <v>348</v>
      </c>
      <c r="Y190" s="40" t="s">
        <v>348</v>
      </c>
      <c r="Z190" s="40" t="s">
        <v>348</v>
      </c>
      <c r="AA190" s="40" t="s">
        <v>348</v>
      </c>
      <c r="AB190" s="41" t="s">
        <v>348</v>
      </c>
      <c r="AC190" s="42" t="s">
        <v>348</v>
      </c>
      <c r="AD190" s="40" t="s">
        <v>348</v>
      </c>
      <c r="AE190" s="40" t="s">
        <v>348</v>
      </c>
      <c r="AF190" s="40" t="s">
        <v>348</v>
      </c>
      <c r="AG190" s="40" t="s">
        <v>348</v>
      </c>
      <c r="AH190" s="40" t="s">
        <v>348</v>
      </c>
      <c r="AI190" s="40" t="s">
        <v>348</v>
      </c>
      <c r="AJ190" s="40" t="s">
        <v>348</v>
      </c>
      <c r="AK190" s="40" t="s">
        <v>348</v>
      </c>
      <c r="AL190" s="41" t="s">
        <v>348</v>
      </c>
      <c r="AM190" s="42" t="s">
        <v>348</v>
      </c>
      <c r="AN190" s="40" t="s">
        <v>348</v>
      </c>
      <c r="AO190" s="40" t="s">
        <v>348</v>
      </c>
      <c r="AP190" s="40" t="s">
        <v>348</v>
      </c>
      <c r="AQ190" s="40" t="s">
        <v>348</v>
      </c>
      <c r="AR190" s="40" t="s">
        <v>348</v>
      </c>
      <c r="AS190" s="40" t="s">
        <v>348</v>
      </c>
      <c r="AT190" s="40" t="s">
        <v>348</v>
      </c>
      <c r="AU190" s="40" t="s">
        <v>348</v>
      </c>
      <c r="AV190" s="41" t="s">
        <v>348</v>
      </c>
      <c r="AW190" s="42" t="s">
        <v>348</v>
      </c>
      <c r="AX190" s="40" t="s">
        <v>348</v>
      </c>
      <c r="AY190" s="40" t="s">
        <v>348</v>
      </c>
      <c r="AZ190" s="40" t="s">
        <v>348</v>
      </c>
      <c r="BA190" s="40" t="s">
        <v>348</v>
      </c>
      <c r="BB190" s="40" t="s">
        <v>348</v>
      </c>
      <c r="BC190" s="40" t="s">
        <v>348</v>
      </c>
      <c r="BD190" s="40" t="s">
        <v>348</v>
      </c>
      <c r="BE190" s="40" t="s">
        <v>348</v>
      </c>
      <c r="BF190" s="41" t="s">
        <v>348</v>
      </c>
      <c r="BG190" s="42" t="s">
        <v>348</v>
      </c>
      <c r="BH190" s="40" t="s">
        <v>348</v>
      </c>
      <c r="BI190" s="40" t="s">
        <v>348</v>
      </c>
      <c r="BJ190" s="40" t="s">
        <v>348</v>
      </c>
      <c r="BK190" s="40" t="s">
        <v>348</v>
      </c>
      <c r="BL190" s="40" t="s">
        <v>348</v>
      </c>
      <c r="BM190" s="40" t="s">
        <v>348</v>
      </c>
      <c r="BN190" s="40" t="s">
        <v>348</v>
      </c>
      <c r="BO190" s="40" t="s">
        <v>348</v>
      </c>
      <c r="BP190" s="41" t="s">
        <v>348</v>
      </c>
      <c r="BQ190" s="43" t="s">
        <v>348</v>
      </c>
      <c r="BR190" s="40" t="s">
        <v>348</v>
      </c>
      <c r="BS190" s="40" t="s">
        <v>348</v>
      </c>
      <c r="BT190" s="40" t="s">
        <v>348</v>
      </c>
      <c r="BU190" s="40" t="s">
        <v>348</v>
      </c>
      <c r="BV190" s="40" t="s">
        <v>348</v>
      </c>
      <c r="BW190" s="40" t="s">
        <v>348</v>
      </c>
      <c r="BX190" s="40" t="s">
        <v>348</v>
      </c>
      <c r="BY190" s="40" t="s">
        <v>348</v>
      </c>
      <c r="BZ190" s="41" t="s">
        <v>348</v>
      </c>
      <c r="CA190" s="42" t="s">
        <v>348</v>
      </c>
      <c r="CB190" s="40" t="s">
        <v>348</v>
      </c>
      <c r="CC190" s="40" t="s">
        <v>348</v>
      </c>
      <c r="CD190" s="40" t="s">
        <v>348</v>
      </c>
      <c r="CE190" s="40" t="s">
        <v>348</v>
      </c>
      <c r="CF190" s="40" t="s">
        <v>348</v>
      </c>
      <c r="CG190" s="40" t="s">
        <v>348</v>
      </c>
      <c r="CH190" s="40" t="s">
        <v>348</v>
      </c>
      <c r="CI190" s="40" t="s">
        <v>348</v>
      </c>
      <c r="CJ190" s="41" t="s">
        <v>348</v>
      </c>
      <c r="CK190" s="42" t="s">
        <v>348</v>
      </c>
      <c r="CL190" s="40" t="s">
        <v>348</v>
      </c>
      <c r="CM190" s="40" t="s">
        <v>348</v>
      </c>
      <c r="CN190" s="40" t="s">
        <v>348</v>
      </c>
      <c r="CO190" s="40" t="s">
        <v>348</v>
      </c>
      <c r="CP190" s="40" t="s">
        <v>348</v>
      </c>
      <c r="CQ190" s="40" t="s">
        <v>348</v>
      </c>
      <c r="CR190" s="40" t="s">
        <v>348</v>
      </c>
      <c r="CS190" s="40" t="s">
        <v>348</v>
      </c>
      <c r="CT190" s="44" t="s">
        <v>348</v>
      </c>
      <c r="CU190" s="32" t="s">
        <v>354</v>
      </c>
      <c r="CV190" s="47">
        <v>4</v>
      </c>
      <c r="CW190" s="47">
        <v>4</v>
      </c>
      <c r="CX190" s="47">
        <v>4</v>
      </c>
      <c r="CY190" s="55">
        <v>5</v>
      </c>
      <c r="CZ190" s="34" t="s">
        <v>354</v>
      </c>
      <c r="DA190" s="47">
        <f t="shared" si="122"/>
        <v>4</v>
      </c>
      <c r="DB190" s="47">
        <f t="shared" si="123"/>
        <v>16</v>
      </c>
      <c r="DC190" s="47">
        <f t="shared" si="124"/>
        <v>64</v>
      </c>
      <c r="DD190" s="179">
        <f t="shared" si="125"/>
        <v>320</v>
      </c>
      <c r="DE190" s="32">
        <v>30</v>
      </c>
      <c r="DF190" s="47">
        <v>150</v>
      </c>
      <c r="DG190" s="47">
        <v>900</v>
      </c>
      <c r="DH190" s="47">
        <v>1500</v>
      </c>
      <c r="DI190" s="55">
        <v>4500</v>
      </c>
      <c r="DJ190" s="174">
        <v>1</v>
      </c>
      <c r="DK190" s="49">
        <f t="shared" si="126"/>
        <v>1.25</v>
      </c>
      <c r="DL190" s="49">
        <f t="shared" si="127"/>
        <v>1.875</v>
      </c>
      <c r="DM190" s="49">
        <f t="shared" si="128"/>
        <v>0.78125</v>
      </c>
      <c r="DN190" s="56">
        <f t="shared" si="129"/>
        <v>0.46875</v>
      </c>
      <c r="DO190" s="45" t="s">
        <v>376</v>
      </c>
      <c r="DP190" s="31" t="s">
        <v>649</v>
      </c>
      <c r="DQ190" s="46">
        <v>4</v>
      </c>
      <c r="DR190" s="32">
        <v>75</v>
      </c>
      <c r="DS190" s="47">
        <v>54</v>
      </c>
      <c r="DT190" s="47">
        <v>45</v>
      </c>
      <c r="DU190" s="47">
        <v>43</v>
      </c>
      <c r="DV190" s="47">
        <v>26</v>
      </c>
      <c r="DW190" s="47">
        <v>28</v>
      </c>
      <c r="DX190" s="47">
        <v>76</v>
      </c>
      <c r="DY190" s="47">
        <v>58</v>
      </c>
      <c r="DZ190" s="48">
        <f t="shared" si="130"/>
        <v>71</v>
      </c>
      <c r="EA190" s="32">
        <f>RANK(DR190,$DR$9:$DR$350,0)</f>
        <v>83</v>
      </c>
      <c r="EB190" s="47">
        <f>RANK(DS190,$DS$9:$DS$350,0)</f>
        <v>83</v>
      </c>
      <c r="EC190" s="47">
        <f>RANK(DT190,$DT$9:$DT$350,0)</f>
        <v>86</v>
      </c>
      <c r="ED190" s="47">
        <f>RANK(DU190,$DU$9:$DU$350,0)</f>
        <v>69</v>
      </c>
      <c r="EE190" s="47">
        <f>RANK(DV190,$DV$9:$DV$350,0)</f>
        <v>83</v>
      </c>
      <c r="EF190" s="47">
        <f>RANK(DW190,$DW$9:$DW$350,0)</f>
        <v>65</v>
      </c>
      <c r="EG190" s="47">
        <f>RANK(DX190,$DX$9:$DX$350,0)</f>
        <v>23</v>
      </c>
      <c r="EH190" s="47">
        <f>RANK(DY190,$DY$9:$DY$350,0)</f>
        <v>65</v>
      </c>
      <c r="EI190" s="48">
        <f>RANK(DZ190,$DZ$9:$DZ$350,0)</f>
        <v>105</v>
      </c>
      <c r="EJ190" s="32">
        <f>COUNTIFS($DR$9:$DR$350,"&gt;"&amp;DR190,$DO$9:$DO$350,DO190)+1</f>
        <v>18</v>
      </c>
      <c r="EK190" s="47">
        <f>COUNTIFS($DS$9:$DS$350,"&gt;"&amp;DS190,$DO$9:$DO$350,DO190)+1</f>
        <v>9</v>
      </c>
      <c r="EL190" s="47">
        <f>COUNTIFS($DT$9:$DT$350,"&gt;"&amp;DT190,$DO$9:$DO$350,DO190)+1</f>
        <v>27</v>
      </c>
      <c r="EM190" s="47">
        <f>COUNTIFS($DU$9:$DU$350,"&gt;"&amp;DU190,$DO$9:$DO$350,DO190)+1</f>
        <v>18</v>
      </c>
      <c r="EN190" s="47">
        <f>COUNTIFS($DV$9:$DV$350,"&gt;"&amp;DV190,$DO$9:$DO$350,DO190)+1</f>
        <v>10</v>
      </c>
      <c r="EO190" s="47">
        <f>COUNTIFS($DW$9:$DW$350,"&gt;"&amp;DW190,$DO$9:$DO$350,DO190)+1</f>
        <v>5</v>
      </c>
      <c r="EP190" s="47">
        <f>COUNTIFS($DX$9:$DX$350,"&gt;"&amp;DX190,$DO$9:$DO$350,DO190)+1</f>
        <v>18</v>
      </c>
      <c r="EQ190" s="47">
        <f>COUNTIFS($DY$9:$DY$350,"&gt;"&amp;DY190,$DO$9:$DO$350,DO190)+1</f>
        <v>26</v>
      </c>
      <c r="ER190" s="48">
        <f>COUNTIFS($DZ$9:$DZ$350,"&gt;"&amp;DZ190,$DO$9:$DO$350,DO190)+1</f>
        <v>24</v>
      </c>
      <c r="ES190" s="164">
        <f t="shared" si="131"/>
        <v>1.1000000000000001</v>
      </c>
      <c r="ET190" s="165">
        <f t="shared" si="132"/>
        <v>0.79</v>
      </c>
      <c r="EU190" s="165">
        <f t="shared" si="133"/>
        <v>0.66</v>
      </c>
      <c r="EV190" s="165">
        <f t="shared" si="134"/>
        <v>0.63</v>
      </c>
      <c r="EW190" s="165">
        <f t="shared" si="135"/>
        <v>0.38</v>
      </c>
      <c r="EX190" s="165">
        <f t="shared" si="136"/>
        <v>0.41</v>
      </c>
      <c r="EY190" s="165">
        <f t="shared" si="137"/>
        <v>1.1200000000000001</v>
      </c>
      <c r="EZ190" s="165">
        <f t="shared" si="138"/>
        <v>0.85</v>
      </c>
      <c r="FA190" s="213">
        <f t="shared" si="139"/>
        <v>1.04</v>
      </c>
      <c r="FB190" s="164">
        <f>ROUND(((ES190-AVERAGE(ES$9:ES$350))/STDEVP(ES$9:ES$350)*10+50),2)</f>
        <v>54.38</v>
      </c>
      <c r="FC190" s="165">
        <f>ROUND(((ET190-AVERAGE(ET$9:ET$350))/STDEVP(ET$9:ET$350)*10+50),2)</f>
        <v>51.82</v>
      </c>
      <c r="FD190" s="165">
        <f>ROUND(((EU190-AVERAGE(EU$9:EU$350))/STDEVP(EU$9:EU$350)*10+50),2)</f>
        <v>53.12</v>
      </c>
      <c r="FE190" s="165">
        <f>ROUND(((EV190-AVERAGE(EV$9:EV$350))/STDEVP(EV$9:EV$350)*10+50),2)</f>
        <v>56.18</v>
      </c>
      <c r="FF190" s="165">
        <f>ROUND(((EW190-AVERAGE(EW$9:EW$350))/STDEVP(EW$9:EW$350)*10+50),2)</f>
        <v>49.48</v>
      </c>
      <c r="FG190" s="165">
        <f>ROUND(((EX190-AVERAGE(EX$9:EX$350))/STDEVP(EX$9:EX$350)*10+50),2)</f>
        <v>52.02</v>
      </c>
      <c r="FH190" s="165">
        <f>ROUND(((EY190-AVERAGE(EY$9:EY$350))/STDEVP(EY$9:EY$350)*10+50),2)</f>
        <v>64.41</v>
      </c>
      <c r="FI190" s="165">
        <f>ROUND(((EZ190-AVERAGE(EZ$9:EZ$350))/STDEVP(EZ$9:EZ$350)*10+50),2)</f>
        <v>56.48</v>
      </c>
      <c r="FJ190" s="166">
        <f>ROUND(((FA190-AVERAGE(FA$9:FA$350))/STDEVP(FA$9:FA$350)*10+50),2)</f>
        <v>52.31</v>
      </c>
      <c r="FK190" s="32">
        <f>RANK(FB190,$FB$9:$FB$350,0)</f>
        <v>108</v>
      </c>
      <c r="FL190" s="47">
        <f>RANK(FC190,$FC$9:$FC$350,0)</f>
        <v>129</v>
      </c>
      <c r="FM190" s="47">
        <f>RANK(FD190,$FD$9:$FD$350,0)</f>
        <v>99</v>
      </c>
      <c r="FN190" s="47">
        <f>RANK(FE190,$FE$9:$FE$350,0)</f>
        <v>65</v>
      </c>
      <c r="FO190" s="47">
        <f>RANK(FF190,$FF$9:$FF$350,0)</f>
        <v>97</v>
      </c>
      <c r="FP190" s="47">
        <f>RANK(FG190,$FG$9:$FG$350,0)</f>
        <v>73</v>
      </c>
      <c r="FQ190" s="47">
        <f>RANK(FH190,$FH$9:$FH$350,0)</f>
        <v>24</v>
      </c>
      <c r="FR190" s="47">
        <f>RANK(FI190,$FI$9:$FI$350,0)</f>
        <v>81</v>
      </c>
      <c r="FS190" s="48">
        <f>RANK(FJ190,$FJ$9:$FJ$350,0)</f>
        <v>108</v>
      </c>
      <c r="FT190" s="164">
        <f>ROUND(AVERAGEIF($DO$9:$DO$347,$DO190,$ES$9:$ES$347),2)</f>
        <v>0.95</v>
      </c>
      <c r="FU190" s="165">
        <f>ROUND(AVERAGEIF($DO$9:$DO$347,$DO190,$ET$9:$ET$347),2)</f>
        <v>0.69</v>
      </c>
      <c r="FV190" s="165">
        <f>ROUND(AVERAGEIF($DO$9:$DO$347,$DO190,$EU$9:$EU$347),2)</f>
        <v>0.66</v>
      </c>
      <c r="FW190" s="165">
        <f>ROUND(AVERAGEIF($DO$9:$DO$347,$DO190,$EV$9:$EV$347),2)</f>
        <v>0.52</v>
      </c>
      <c r="FX190" s="165">
        <f>ROUND(AVERAGEIF($DO$9:$DO$347,$DO190,$EW$9:$EW$347),2)</f>
        <v>0.32</v>
      </c>
      <c r="FY190" s="165">
        <f>ROUND(AVERAGEIF($DO$9:$DO$347,$DO190,$EX$9:$EX$347),2)</f>
        <v>0.34</v>
      </c>
      <c r="FZ190" s="165">
        <f>ROUND(AVERAGEIF($DO$9:$DO$347,$DO190,$EY$9:$EY$347),2)</f>
        <v>1.04</v>
      </c>
      <c r="GA190" s="165">
        <f>ROUND(AVERAGEIF($DO$9:$DO$347,$DO190,$EZ$9:$EZ$347),2)</f>
        <v>0.86</v>
      </c>
      <c r="GB190" s="166">
        <f>ROUND(AVERAGEIF($DO$9:$DO$347,$DO190,$FA$9:$FA$347),2)</f>
        <v>0.98</v>
      </c>
      <c r="GC190" s="239">
        <f t="shared" si="113"/>
        <v>0.15000000000000013</v>
      </c>
      <c r="GD190" s="243">
        <f t="shared" si="114"/>
        <v>0.10000000000000009</v>
      </c>
      <c r="GE190" s="243">
        <f t="shared" si="115"/>
        <v>0</v>
      </c>
      <c r="GF190" s="243">
        <f t="shared" si="116"/>
        <v>0.10999999999999999</v>
      </c>
      <c r="GG190" s="243">
        <f t="shared" si="117"/>
        <v>0.06</v>
      </c>
      <c r="GH190" s="243">
        <f t="shared" si="118"/>
        <v>6.9999999999999951E-2</v>
      </c>
      <c r="GI190" s="243">
        <f t="shared" si="119"/>
        <v>8.0000000000000071E-2</v>
      </c>
      <c r="GJ190" s="243">
        <f t="shared" si="120"/>
        <v>-1.0000000000000009E-2</v>
      </c>
      <c r="GK190" s="244">
        <f t="shared" si="121"/>
        <v>6.0000000000000053E-2</v>
      </c>
      <c r="GL190" s="238">
        <f>COUNTIFS($ES$9:$ES$350,"&gt;"&amp;ES190,$DO$9:$DO$350,$DO190)+1</f>
        <v>17</v>
      </c>
      <c r="GM190" s="240">
        <f>COUNTIFS($ET$9:$ET$350,"&gt;"&amp;ET190,$DO$9:$DO$350,$DO190)+1</f>
        <v>18</v>
      </c>
      <c r="GN190" s="240">
        <f>COUNTIFS($EU$9:$EU$350,"&gt;"&amp;EU190,$DO$9:$DO$350,$DO190)+1</f>
        <v>26</v>
      </c>
      <c r="GO190" s="240">
        <f>COUNTIFS($EV$9:$EV$350,"&gt;"&amp;EV190,$DO$9:$DO$350,$DO190)+1</f>
        <v>16</v>
      </c>
      <c r="GP190" s="240">
        <f>COUNTIFS($EW$9:$EW$350,"&gt;"&amp;EW190,$DO$9:$DO$350,$DO190)+1</f>
        <v>7</v>
      </c>
      <c r="GQ190" s="240">
        <f>COUNTIFS($EX$9:$EX$350,"&gt;"&amp;EX190,$DO$9:$DO$350,$DO190)+1</f>
        <v>9</v>
      </c>
      <c r="GR190" s="240">
        <f>COUNTIFS($EY$9:$EY$350,"&gt;"&amp;EY190,$DO$9:$DO$350,$DO190)+1</f>
        <v>21</v>
      </c>
      <c r="GS190" s="240">
        <f>COUNTIFS($EZ$9:$EZ$350,"&gt;"&amp;EZ190,$DO$9:$DO$350,$DO190)+1</f>
        <v>29</v>
      </c>
      <c r="GT190" s="241">
        <f>COUNTIFS($FA$9:$FA$350,"&gt;"&amp;FA190,$DO$9:$DO$350,$DO190)+1</f>
        <v>26</v>
      </c>
      <c r="GU190" s="167"/>
      <c r="GV190" s="49"/>
      <c r="GW190" s="49">
        <v>7.0000000000000007E-2</v>
      </c>
      <c r="GX190" s="49"/>
      <c r="GY190" s="49"/>
      <c r="GZ190" s="50"/>
      <c r="HA190" s="51"/>
      <c r="HB190" s="52"/>
      <c r="HC190" s="53"/>
      <c r="HD190" s="49"/>
      <c r="HE190" s="49"/>
      <c r="HF190" s="49"/>
      <c r="HG190" s="49"/>
      <c r="HH190" s="49"/>
      <c r="HI190" s="49"/>
      <c r="HJ190" s="144"/>
      <c r="HK190" s="51"/>
      <c r="HL190" s="49"/>
      <c r="HM190" s="49"/>
      <c r="HN190" s="49"/>
      <c r="HO190" s="49"/>
      <c r="HP190" s="49"/>
      <c r="HQ190" s="49"/>
      <c r="HR190" s="150"/>
      <c r="HS190" s="53"/>
      <c r="HT190" s="49"/>
      <c r="HU190" s="49"/>
      <c r="HV190" s="49"/>
      <c r="HW190" s="49"/>
      <c r="HX190" s="49"/>
      <c r="HY190" s="49"/>
      <c r="HZ190" s="144"/>
      <c r="IA190" s="51"/>
      <c r="IB190" s="49"/>
      <c r="IC190" s="49"/>
      <c r="ID190" s="49"/>
      <c r="IE190" s="49"/>
      <c r="IF190" s="49"/>
      <c r="IG190" s="49"/>
      <c r="IH190" s="49"/>
      <c r="II190" s="49"/>
      <c r="IJ190" s="49"/>
      <c r="IK190" s="49"/>
      <c r="IL190" s="49"/>
      <c r="IM190" s="150"/>
      <c r="IN190" s="51"/>
      <c r="IO190" s="49"/>
      <c r="IP190" s="49"/>
      <c r="IQ190" s="49"/>
      <c r="IR190" s="150"/>
      <c r="IS190" s="53"/>
      <c r="IT190" s="49"/>
      <c r="IU190" s="49"/>
      <c r="IV190" s="49"/>
      <c r="IW190" s="49"/>
      <c r="IX190" s="156"/>
      <c r="IY190" s="49"/>
      <c r="IZ190" s="49"/>
      <c r="JA190" s="49"/>
      <c r="JB190" s="49"/>
      <c r="JC190" s="49"/>
      <c r="JD190" s="49"/>
      <c r="JE190" s="49"/>
      <c r="JF190" s="49"/>
      <c r="JG190" s="156"/>
      <c r="JH190" s="49"/>
      <c r="JI190" s="49"/>
      <c r="JJ190" s="49"/>
      <c r="JK190" s="49"/>
      <c r="JL190" s="49"/>
      <c r="JM190" s="49"/>
      <c r="JN190" s="144"/>
      <c r="JO190" s="54"/>
      <c r="JP190" s="55"/>
      <c r="JQ190" s="51"/>
      <c r="JR190" s="49"/>
      <c r="JS190" s="47"/>
      <c r="JT190" s="47"/>
      <c r="JU190" s="47"/>
      <c r="JV190" s="245">
        <v>6</v>
      </c>
      <c r="JW190" s="53"/>
      <c r="JX190" s="49"/>
      <c r="JY190" s="49"/>
      <c r="JZ190" s="49"/>
      <c r="KA190" s="144"/>
      <c r="KB190" s="51"/>
      <c r="KC190" s="49">
        <v>7.0000000000000007E-2</v>
      </c>
      <c r="KD190" s="49"/>
      <c r="KE190" s="49"/>
      <c r="KF190" s="49"/>
      <c r="KG190" s="49"/>
      <c r="KH190" s="49"/>
      <c r="KI190" s="49"/>
      <c r="KJ190" s="150"/>
      <c r="KK190" s="53"/>
      <c r="KL190" s="49"/>
      <c r="KM190" s="49"/>
      <c r="KN190" s="49"/>
      <c r="KO190" s="49"/>
      <c r="KP190" s="49"/>
      <c r="KQ190" s="49"/>
      <c r="KR190" s="49"/>
      <c r="KS190" s="49"/>
      <c r="KT190" s="49"/>
      <c r="KU190" s="49"/>
      <c r="KV190" s="49"/>
      <c r="KW190" s="156"/>
      <c r="KX190" s="156"/>
      <c r="KY190" s="156"/>
      <c r="KZ190" s="49"/>
      <c r="LA190" s="49"/>
      <c r="LB190" s="49"/>
      <c r="LC190" s="49"/>
      <c r="LD190" s="49"/>
      <c r="LE190" s="156"/>
      <c r="LF190" s="49"/>
      <c r="LG190" s="49">
        <v>0.05</v>
      </c>
      <c r="LH190" s="49"/>
      <c r="LI190" s="49"/>
      <c r="LJ190" s="49"/>
      <c r="LK190" s="49"/>
      <c r="LL190" s="49"/>
      <c r="LM190" s="49"/>
      <c r="LN190" s="156"/>
      <c r="LO190" s="49"/>
      <c r="LP190" s="49"/>
      <c r="LQ190" s="49"/>
      <c r="LR190" s="49"/>
      <c r="LS190" s="49"/>
      <c r="LT190" s="49"/>
      <c r="LU190" s="56"/>
      <c r="LV190" s="35" t="s">
        <v>647</v>
      </c>
      <c r="LW190" s="36" t="s">
        <v>650</v>
      </c>
      <c r="LX190" s="203" t="s">
        <v>1323</v>
      </c>
      <c r="LY190" s="204" t="s">
        <v>1169</v>
      </c>
      <c r="LZ190" s="193"/>
      <c r="MA190" s="5" t="s">
        <v>1</v>
      </c>
    </row>
    <row r="191" spans="1:339" ht="17.25" customHeight="1" x14ac:dyDescent="0.15">
      <c r="A191" s="181">
        <v>183</v>
      </c>
      <c r="B191" s="242" t="s">
        <v>650</v>
      </c>
      <c r="C191" s="37"/>
      <c r="D191" s="37"/>
      <c r="E191" s="38" t="s">
        <v>345</v>
      </c>
      <c r="F191" s="36">
        <v>29</v>
      </c>
      <c r="G191" s="36" t="s">
        <v>609</v>
      </c>
      <c r="H191" s="36" t="s">
        <v>639</v>
      </c>
      <c r="I191" s="39" t="s">
        <v>348</v>
      </c>
      <c r="J191" s="40" t="s">
        <v>348</v>
      </c>
      <c r="K191" s="40" t="s">
        <v>348</v>
      </c>
      <c r="L191" s="40" t="s">
        <v>348</v>
      </c>
      <c r="M191" s="40" t="s">
        <v>348</v>
      </c>
      <c r="N191" s="40" t="s">
        <v>348</v>
      </c>
      <c r="O191" s="40" t="s">
        <v>348</v>
      </c>
      <c r="P191" s="40" t="s">
        <v>348</v>
      </c>
      <c r="Q191" s="40" t="s">
        <v>348</v>
      </c>
      <c r="R191" s="41" t="s">
        <v>348</v>
      </c>
      <c r="S191" s="42" t="s">
        <v>348</v>
      </c>
      <c r="T191" s="40" t="s">
        <v>348</v>
      </c>
      <c r="U191" s="40" t="s">
        <v>348</v>
      </c>
      <c r="V191" s="40" t="s">
        <v>348</v>
      </c>
      <c r="W191" s="40" t="s">
        <v>348</v>
      </c>
      <c r="X191" s="40" t="s">
        <v>348</v>
      </c>
      <c r="Y191" s="40" t="s">
        <v>348</v>
      </c>
      <c r="Z191" s="40" t="s">
        <v>348</v>
      </c>
      <c r="AA191" s="40" t="s">
        <v>348</v>
      </c>
      <c r="AB191" s="41" t="s">
        <v>348</v>
      </c>
      <c r="AC191" s="42" t="s">
        <v>348</v>
      </c>
      <c r="AD191" s="40" t="s">
        <v>348</v>
      </c>
      <c r="AE191" s="40" t="s">
        <v>348</v>
      </c>
      <c r="AF191" s="40" t="s">
        <v>348</v>
      </c>
      <c r="AG191" s="40" t="s">
        <v>348</v>
      </c>
      <c r="AH191" s="40" t="s">
        <v>348</v>
      </c>
      <c r="AI191" s="40" t="s">
        <v>348</v>
      </c>
      <c r="AJ191" s="40" t="s">
        <v>348</v>
      </c>
      <c r="AK191" s="40" t="s">
        <v>348</v>
      </c>
      <c r="AL191" s="41" t="s">
        <v>348</v>
      </c>
      <c r="AM191" s="42" t="s">
        <v>348</v>
      </c>
      <c r="AN191" s="40" t="s">
        <v>348</v>
      </c>
      <c r="AO191" s="40" t="s">
        <v>348</v>
      </c>
      <c r="AP191" s="40" t="s">
        <v>348</v>
      </c>
      <c r="AQ191" s="40" t="s">
        <v>348</v>
      </c>
      <c r="AR191" s="40" t="s">
        <v>348</v>
      </c>
      <c r="AS191" s="40" t="s">
        <v>348</v>
      </c>
      <c r="AT191" s="40" t="s">
        <v>348</v>
      </c>
      <c r="AU191" s="40" t="s">
        <v>348</v>
      </c>
      <c r="AV191" s="41" t="s">
        <v>348</v>
      </c>
      <c r="AW191" s="42" t="s">
        <v>348</v>
      </c>
      <c r="AX191" s="40" t="s">
        <v>348</v>
      </c>
      <c r="AY191" s="40" t="s">
        <v>348</v>
      </c>
      <c r="AZ191" s="40" t="s">
        <v>348</v>
      </c>
      <c r="BA191" s="40" t="s">
        <v>348</v>
      </c>
      <c r="BB191" s="40" t="s">
        <v>348</v>
      </c>
      <c r="BC191" s="40" t="s">
        <v>348</v>
      </c>
      <c r="BD191" s="40" t="s">
        <v>348</v>
      </c>
      <c r="BE191" s="40" t="s">
        <v>348</v>
      </c>
      <c r="BF191" s="41" t="s">
        <v>348</v>
      </c>
      <c r="BG191" s="42" t="s">
        <v>348</v>
      </c>
      <c r="BH191" s="40" t="s">
        <v>348</v>
      </c>
      <c r="BI191" s="40" t="s">
        <v>348</v>
      </c>
      <c r="BJ191" s="40" t="s">
        <v>348</v>
      </c>
      <c r="BK191" s="40" t="s">
        <v>348</v>
      </c>
      <c r="BL191" s="40" t="s">
        <v>348</v>
      </c>
      <c r="BM191" s="40" t="s">
        <v>348</v>
      </c>
      <c r="BN191" s="40" t="s">
        <v>348</v>
      </c>
      <c r="BO191" s="40" t="s">
        <v>348</v>
      </c>
      <c r="BP191" s="41" t="s">
        <v>348</v>
      </c>
      <c r="BQ191" s="43" t="s">
        <v>348</v>
      </c>
      <c r="BR191" s="40" t="s">
        <v>348</v>
      </c>
      <c r="BS191" s="40" t="s">
        <v>348</v>
      </c>
      <c r="BT191" s="40" t="s">
        <v>348</v>
      </c>
      <c r="BU191" s="40" t="s">
        <v>348</v>
      </c>
      <c r="BV191" s="40" t="s">
        <v>348</v>
      </c>
      <c r="BW191" s="40" t="s">
        <v>348</v>
      </c>
      <c r="BX191" s="40" t="s">
        <v>348</v>
      </c>
      <c r="BY191" s="40" t="s">
        <v>348</v>
      </c>
      <c r="BZ191" s="41" t="s">
        <v>348</v>
      </c>
      <c r="CA191" s="42" t="s">
        <v>348</v>
      </c>
      <c r="CB191" s="40" t="s">
        <v>348</v>
      </c>
      <c r="CC191" s="40" t="s">
        <v>348</v>
      </c>
      <c r="CD191" s="40" t="s">
        <v>348</v>
      </c>
      <c r="CE191" s="40" t="s">
        <v>348</v>
      </c>
      <c r="CF191" s="40" t="s">
        <v>348</v>
      </c>
      <c r="CG191" s="40" t="s">
        <v>348</v>
      </c>
      <c r="CH191" s="40" t="s">
        <v>348</v>
      </c>
      <c r="CI191" s="40" t="s">
        <v>348</v>
      </c>
      <c r="CJ191" s="41" t="s">
        <v>348</v>
      </c>
      <c r="CK191" s="42" t="s">
        <v>348</v>
      </c>
      <c r="CL191" s="40" t="s">
        <v>348</v>
      </c>
      <c r="CM191" s="40" t="s">
        <v>348</v>
      </c>
      <c r="CN191" s="40" t="s">
        <v>348</v>
      </c>
      <c r="CO191" s="40" t="s">
        <v>348</v>
      </c>
      <c r="CP191" s="40" t="s">
        <v>348</v>
      </c>
      <c r="CQ191" s="40" t="s">
        <v>348</v>
      </c>
      <c r="CR191" s="40" t="s">
        <v>348</v>
      </c>
      <c r="CS191" s="40" t="s">
        <v>348</v>
      </c>
      <c r="CT191" s="44" t="s">
        <v>348</v>
      </c>
      <c r="CU191" s="32" t="s">
        <v>354</v>
      </c>
      <c r="CV191" s="47">
        <v>4</v>
      </c>
      <c r="CW191" s="47">
        <v>4</v>
      </c>
      <c r="CX191" s="47">
        <v>4</v>
      </c>
      <c r="CY191" s="55">
        <v>5</v>
      </c>
      <c r="CZ191" s="34" t="s">
        <v>354</v>
      </c>
      <c r="DA191" s="47">
        <f t="shared" si="122"/>
        <v>4</v>
      </c>
      <c r="DB191" s="47">
        <f t="shared" si="123"/>
        <v>16</v>
      </c>
      <c r="DC191" s="47">
        <f t="shared" si="124"/>
        <v>64</v>
      </c>
      <c r="DD191" s="179">
        <f t="shared" si="125"/>
        <v>320</v>
      </c>
      <c r="DE191" s="32">
        <v>30</v>
      </c>
      <c r="DF191" s="47">
        <v>150</v>
      </c>
      <c r="DG191" s="47">
        <v>900</v>
      </c>
      <c r="DH191" s="47">
        <v>1500</v>
      </c>
      <c r="DI191" s="55">
        <v>4500</v>
      </c>
      <c r="DJ191" s="174">
        <v>1</v>
      </c>
      <c r="DK191" s="49">
        <f t="shared" si="126"/>
        <v>1.25</v>
      </c>
      <c r="DL191" s="49">
        <f t="shared" si="127"/>
        <v>1.875</v>
      </c>
      <c r="DM191" s="49">
        <f t="shared" si="128"/>
        <v>0.78125</v>
      </c>
      <c r="DN191" s="56">
        <f t="shared" si="129"/>
        <v>0.46875</v>
      </c>
      <c r="DO191" s="45" t="s">
        <v>357</v>
      </c>
      <c r="DP191" s="31"/>
      <c r="DQ191" s="46">
        <v>4</v>
      </c>
      <c r="DR191" s="32">
        <v>33</v>
      </c>
      <c r="DS191" s="47">
        <v>10</v>
      </c>
      <c r="DT191" s="47">
        <v>23</v>
      </c>
      <c r="DU191" s="47">
        <v>14</v>
      </c>
      <c r="DV191" s="47">
        <v>7</v>
      </c>
      <c r="DW191" s="47">
        <v>7</v>
      </c>
      <c r="DX191" s="47">
        <v>26</v>
      </c>
      <c r="DY191" s="47">
        <v>34</v>
      </c>
      <c r="DZ191" s="48">
        <f t="shared" si="130"/>
        <v>30</v>
      </c>
      <c r="EA191" s="32">
        <f>RANK(DR191,$DR$9:$DR$350,0)</f>
        <v>239</v>
      </c>
      <c r="EB191" s="47">
        <f>RANK(DS191,$DS$9:$DS$350,0)</f>
        <v>287</v>
      </c>
      <c r="EC191" s="47">
        <f>RANK(DT191,$DT$9:$DT$350,0)</f>
        <v>187</v>
      </c>
      <c r="ED191" s="47">
        <f>RANK(DU191,$DU$9:$DU$350,0)</f>
        <v>247</v>
      </c>
      <c r="EE191" s="47">
        <f>RANK(DV191,$DV$9:$DV$350,0)</f>
        <v>263</v>
      </c>
      <c r="EF191" s="47">
        <f>RANK(DW191,$DW$9:$DW$350,0)</f>
        <v>247</v>
      </c>
      <c r="EG191" s="47">
        <f>RANK(DX191,$DX$9:$DX$350,0)</f>
        <v>188</v>
      </c>
      <c r="EH191" s="47">
        <f>RANK(DY191,$DY$9:$DY$350,0)</f>
        <v>156</v>
      </c>
      <c r="EI191" s="48">
        <f>RANK(DZ191,$DZ$9:$DZ$350,0)</f>
        <v>247</v>
      </c>
      <c r="EJ191" s="32">
        <f>COUNTIFS($DR$9:$DR$350,"&gt;"&amp;DR191,$DO$9:$DO$350,DO191)+1</f>
        <v>47</v>
      </c>
      <c r="EK191" s="47">
        <f>COUNTIFS($DS$9:$DS$350,"&gt;"&amp;DS191,$DO$9:$DO$350,DO191)+1</f>
        <v>50</v>
      </c>
      <c r="EL191" s="47">
        <f>COUNTIFS($DT$9:$DT$350,"&gt;"&amp;DT191,$DO$9:$DO$350,DO191)+1</f>
        <v>51</v>
      </c>
      <c r="EM191" s="47">
        <f>COUNTIFS($DU$9:$DU$350,"&gt;"&amp;DU191,$DO$9:$DO$350,DO191)+1</f>
        <v>47</v>
      </c>
      <c r="EN191" s="47">
        <f>COUNTIFS($DV$9:$DV$350,"&gt;"&amp;DV191,$DO$9:$DO$350,DO191)+1</f>
        <v>39</v>
      </c>
      <c r="EO191" s="47">
        <f>COUNTIFS($DW$9:$DW$350,"&gt;"&amp;DW191,$DO$9:$DO$350,DO191)+1</f>
        <v>38</v>
      </c>
      <c r="EP191" s="47">
        <f>COUNTIFS($DX$9:$DX$350,"&gt;"&amp;DX191,$DO$9:$DO$350,DO191)+1</f>
        <v>51</v>
      </c>
      <c r="EQ191" s="47">
        <f>COUNTIFS($DY$9:$DY$350,"&gt;"&amp;DY191,$DO$9:$DO$350,DO191)+1</f>
        <v>49</v>
      </c>
      <c r="ER191" s="48">
        <f>COUNTIFS($DZ$9:$DZ$350,"&gt;"&amp;DZ191,$DO$9:$DO$350,DO191)+1</f>
        <v>50</v>
      </c>
      <c r="ES191" s="164">
        <f t="shared" si="131"/>
        <v>1.1399999999999999</v>
      </c>
      <c r="ET191" s="165">
        <f t="shared" si="132"/>
        <v>0.34</v>
      </c>
      <c r="EU191" s="165">
        <f t="shared" si="133"/>
        <v>0.79</v>
      </c>
      <c r="EV191" s="165">
        <f t="shared" si="134"/>
        <v>0.48</v>
      </c>
      <c r="EW191" s="165">
        <f t="shared" si="135"/>
        <v>0.24</v>
      </c>
      <c r="EX191" s="165">
        <f t="shared" si="136"/>
        <v>0.24</v>
      </c>
      <c r="EY191" s="165">
        <f t="shared" si="137"/>
        <v>0.9</v>
      </c>
      <c r="EZ191" s="165">
        <f t="shared" si="138"/>
        <v>1.17</v>
      </c>
      <c r="FA191" s="213">
        <f t="shared" si="139"/>
        <v>1.03</v>
      </c>
      <c r="FB191" s="164">
        <f>ROUND(((ES191-AVERAGE(ES$9:ES$350))/STDEVP(ES$9:ES$350)*10+50),2)</f>
        <v>55.86</v>
      </c>
      <c r="FC191" s="165">
        <f>ROUND(((ET191-AVERAGE(ET$9:ET$350))/STDEVP(ET$9:ET$350)*10+50),2)</f>
        <v>39.24</v>
      </c>
      <c r="FD191" s="165">
        <f>ROUND(((EU191-AVERAGE(EU$9:EU$350))/STDEVP(EU$9:EU$350)*10+50),2)</f>
        <v>58.2</v>
      </c>
      <c r="FE191" s="165">
        <f>ROUND(((EV191-AVERAGE(EV$9:EV$350))/STDEVP(EV$9:EV$350)*10+50),2)</f>
        <v>48.55</v>
      </c>
      <c r="FF191" s="165">
        <f>ROUND(((EW191-AVERAGE(EW$9:EW$350))/STDEVP(EW$9:EW$350)*10+50),2)</f>
        <v>44.72</v>
      </c>
      <c r="FG191" s="165">
        <f>ROUND(((EX191-AVERAGE(EX$9:EX$350))/STDEVP(EX$9:EX$350)*10+50),2)</f>
        <v>45.99</v>
      </c>
      <c r="FH191" s="165">
        <f>ROUND(((EY191-AVERAGE(EY$9:EY$350))/STDEVP(EY$9:EY$350)*10+50),2)</f>
        <v>57.8</v>
      </c>
      <c r="FI191" s="165">
        <f>ROUND(((EZ191-AVERAGE(EZ$9:EZ$350))/STDEVP(EZ$9:EZ$350)*10+50),2)</f>
        <v>66.06</v>
      </c>
      <c r="FJ191" s="166">
        <f>ROUND(((FA191-AVERAGE(FA$9:FA$350))/STDEVP(FA$9:FA$350)*10+50),2)</f>
        <v>51.96</v>
      </c>
      <c r="FK191" s="32">
        <f>RANK(FB191,$FB$9:$FB$350,0)</f>
        <v>95</v>
      </c>
      <c r="FL191" s="47">
        <f>RANK(FC191,$FC$9:$FC$350,0)</f>
        <v>278</v>
      </c>
      <c r="FM191" s="47">
        <f>RANK(FD191,$FD$9:$FD$350,0)</f>
        <v>62</v>
      </c>
      <c r="FN191" s="47">
        <f>RANK(FE191,$FE$9:$FE$350,0)</f>
        <v>159</v>
      </c>
      <c r="FO191" s="47">
        <f>RANK(FF191,$FF$9:$FF$350,0)</f>
        <v>211</v>
      </c>
      <c r="FP191" s="47">
        <f>RANK(FG191,$FG$9:$FG$350,0)</f>
        <v>174</v>
      </c>
      <c r="FQ191" s="47">
        <f>RANK(FH191,$FH$9:$FH$350,0)</f>
        <v>69</v>
      </c>
      <c r="FR191" s="47">
        <f>RANK(FI191,$FI$9:$FI$350,0)</f>
        <v>18</v>
      </c>
      <c r="FS191" s="48">
        <f>RANK(FJ191,$FJ$9:$FJ$350,0)</f>
        <v>110</v>
      </c>
      <c r="FT191" s="164">
        <f>ROUND(AVERAGEIF($DO$9:$DO$347,$DO191,$ES$9:$ES$347),2)</f>
        <v>0.97</v>
      </c>
      <c r="FU191" s="165">
        <f>ROUND(AVERAGEIF($DO$9:$DO$347,$DO191,$ET$9:$ET$347),2)</f>
        <v>0.37</v>
      </c>
      <c r="FV191" s="165">
        <f>ROUND(AVERAGEIF($DO$9:$DO$347,$DO191,$EU$9:$EU$347),2)</f>
        <v>0.82</v>
      </c>
      <c r="FW191" s="165">
        <f>ROUND(AVERAGEIF($DO$9:$DO$347,$DO191,$EV$9:$EV$347),2)</f>
        <v>0.42</v>
      </c>
      <c r="FX191" s="165">
        <f>ROUND(AVERAGEIF($DO$9:$DO$347,$DO191,$EW$9:$EW$347),2)</f>
        <v>0.16</v>
      </c>
      <c r="FY191" s="165">
        <f>ROUND(AVERAGEIF($DO$9:$DO$347,$DO191,$EX$9:$EX$347),2)</f>
        <v>0.15</v>
      </c>
      <c r="FZ191" s="165">
        <f>ROUND(AVERAGEIF($DO$9:$DO$347,$DO191,$EY$9:$EY$347),2)</f>
        <v>0.78</v>
      </c>
      <c r="GA191" s="165">
        <f>ROUND(AVERAGEIF($DO$9:$DO$347,$DO191,$EZ$9:$EZ$347),2)</f>
        <v>0.92</v>
      </c>
      <c r="GB191" s="166">
        <f>ROUND(AVERAGEIF($DO$9:$DO$347,$DO191,$FA$9:$FA$347),2)</f>
        <v>0.98</v>
      </c>
      <c r="GC191" s="239">
        <f t="shared" si="113"/>
        <v>0.16999999999999993</v>
      </c>
      <c r="GD191" s="243">
        <f t="shared" si="114"/>
        <v>-2.9999999999999971E-2</v>
      </c>
      <c r="GE191" s="243">
        <f t="shared" si="115"/>
        <v>-2.9999999999999916E-2</v>
      </c>
      <c r="GF191" s="243">
        <f t="shared" si="116"/>
        <v>0.06</v>
      </c>
      <c r="GG191" s="243">
        <f t="shared" si="117"/>
        <v>7.9999999999999988E-2</v>
      </c>
      <c r="GH191" s="243">
        <f t="shared" si="118"/>
        <v>0.09</v>
      </c>
      <c r="GI191" s="243">
        <f t="shared" si="119"/>
        <v>0.12</v>
      </c>
      <c r="GJ191" s="243">
        <f t="shared" si="120"/>
        <v>0.24999999999999989</v>
      </c>
      <c r="GK191" s="244">
        <f t="shared" si="121"/>
        <v>5.0000000000000044E-2</v>
      </c>
      <c r="GL191" s="238">
        <f>COUNTIFS($ES$9:$ES$350,"&gt;"&amp;ES191,$DO$9:$DO$350,$DO191)+1</f>
        <v>13</v>
      </c>
      <c r="GM191" s="240">
        <f>COUNTIFS($ET$9:$ET$350,"&gt;"&amp;ET191,$DO$9:$DO$350,$DO191)+1</f>
        <v>34</v>
      </c>
      <c r="GN191" s="240">
        <f>COUNTIFS($EU$9:$EU$350,"&gt;"&amp;EU191,$DO$9:$DO$350,$DO191)+1</f>
        <v>29</v>
      </c>
      <c r="GO191" s="240">
        <f>COUNTIFS($EV$9:$EV$350,"&gt;"&amp;EV191,$DO$9:$DO$350,$DO191)+1</f>
        <v>18</v>
      </c>
      <c r="GP191" s="240">
        <f>COUNTIFS($EW$9:$EW$350,"&gt;"&amp;EW191,$DO$9:$DO$350,$DO191)+1</f>
        <v>3</v>
      </c>
      <c r="GQ191" s="240">
        <f>COUNTIFS($EX$9:$EX$350,"&gt;"&amp;EX191,$DO$9:$DO$350,$DO191)+1</f>
        <v>2</v>
      </c>
      <c r="GR191" s="240">
        <f>COUNTIFS($EY$9:$EY$350,"&gt;"&amp;EY191,$DO$9:$DO$350,$DO191)+1</f>
        <v>14</v>
      </c>
      <c r="GS191" s="240">
        <f>COUNTIFS($EZ$9:$EZ$350,"&gt;"&amp;EZ191,$DO$9:$DO$350,$DO191)+1</f>
        <v>12</v>
      </c>
      <c r="GT191" s="241">
        <f>COUNTIFS($FA$9:$FA$350,"&gt;"&amp;FA191,$DO$9:$DO$350,$DO191)+1</f>
        <v>17</v>
      </c>
      <c r="GU191" s="167"/>
      <c r="GV191" s="49"/>
      <c r="GW191" s="49">
        <v>7.0000000000000007E-2</v>
      </c>
      <c r="GX191" s="49"/>
      <c r="GY191" s="49"/>
      <c r="GZ191" s="50"/>
      <c r="HA191" s="51"/>
      <c r="HB191" s="52"/>
      <c r="HC191" s="53"/>
      <c r="HD191" s="49"/>
      <c r="HE191" s="49"/>
      <c r="HF191" s="49"/>
      <c r="HG191" s="49"/>
      <c r="HH191" s="49"/>
      <c r="HI191" s="49"/>
      <c r="HJ191" s="144"/>
      <c r="HK191" s="51"/>
      <c r="HL191" s="49"/>
      <c r="HM191" s="49"/>
      <c r="HN191" s="49"/>
      <c r="HO191" s="49"/>
      <c r="HP191" s="49"/>
      <c r="HQ191" s="49"/>
      <c r="HR191" s="150"/>
      <c r="HS191" s="53"/>
      <c r="HT191" s="49"/>
      <c r="HU191" s="49"/>
      <c r="HV191" s="49"/>
      <c r="HW191" s="49"/>
      <c r="HX191" s="49"/>
      <c r="HY191" s="49"/>
      <c r="HZ191" s="144"/>
      <c r="IA191" s="51"/>
      <c r="IB191" s="49"/>
      <c r="IC191" s="49"/>
      <c r="ID191" s="49"/>
      <c r="IE191" s="49"/>
      <c r="IF191" s="49"/>
      <c r="IG191" s="49"/>
      <c r="IH191" s="49"/>
      <c r="II191" s="49"/>
      <c r="IJ191" s="49"/>
      <c r="IK191" s="49"/>
      <c r="IL191" s="49"/>
      <c r="IM191" s="150"/>
      <c r="IN191" s="51"/>
      <c r="IO191" s="49"/>
      <c r="IP191" s="49"/>
      <c r="IQ191" s="49">
        <v>0.15</v>
      </c>
      <c r="IR191" s="150"/>
      <c r="IS191" s="53"/>
      <c r="IT191" s="49"/>
      <c r="IU191" s="49"/>
      <c r="IV191" s="49"/>
      <c r="IW191" s="49"/>
      <c r="IX191" s="156"/>
      <c r="IY191" s="49"/>
      <c r="IZ191" s="49"/>
      <c r="JA191" s="49"/>
      <c r="JB191" s="49"/>
      <c r="JC191" s="49"/>
      <c r="JD191" s="49"/>
      <c r="JE191" s="49"/>
      <c r="JF191" s="49"/>
      <c r="JG191" s="156"/>
      <c r="JH191" s="49"/>
      <c r="JI191" s="49"/>
      <c r="JJ191" s="49"/>
      <c r="JK191" s="49"/>
      <c r="JL191" s="49"/>
      <c r="JM191" s="49"/>
      <c r="JN191" s="144"/>
      <c r="JO191" s="54"/>
      <c r="JP191" s="55"/>
      <c r="JQ191" s="51"/>
      <c r="JR191" s="49"/>
      <c r="JS191" s="47"/>
      <c r="JT191" s="47"/>
      <c r="JU191" s="47"/>
      <c r="JV191" s="245"/>
      <c r="JW191" s="53"/>
      <c r="JX191" s="49"/>
      <c r="JY191" s="49"/>
      <c r="JZ191" s="49"/>
      <c r="KA191" s="144"/>
      <c r="KB191" s="51"/>
      <c r="KC191" s="49">
        <v>7.0000000000000007E-2</v>
      </c>
      <c r="KD191" s="49"/>
      <c r="KE191" s="49"/>
      <c r="KF191" s="49"/>
      <c r="KG191" s="49"/>
      <c r="KH191" s="49"/>
      <c r="KI191" s="49"/>
      <c r="KJ191" s="150"/>
      <c r="KK191" s="53"/>
      <c r="KL191" s="49"/>
      <c r="KM191" s="49"/>
      <c r="KN191" s="49"/>
      <c r="KO191" s="49"/>
      <c r="KP191" s="49"/>
      <c r="KQ191" s="49"/>
      <c r="KR191" s="49"/>
      <c r="KS191" s="49"/>
      <c r="KT191" s="49"/>
      <c r="KU191" s="49"/>
      <c r="KV191" s="49"/>
      <c r="KW191" s="156"/>
      <c r="KX191" s="156"/>
      <c r="KY191" s="156"/>
      <c r="KZ191" s="49"/>
      <c r="LA191" s="49"/>
      <c r="LB191" s="49"/>
      <c r="LC191" s="49"/>
      <c r="LD191" s="49"/>
      <c r="LE191" s="156"/>
      <c r="LF191" s="49">
        <v>0.05</v>
      </c>
      <c r="LG191" s="49"/>
      <c r="LH191" s="49"/>
      <c r="LI191" s="49"/>
      <c r="LJ191" s="49"/>
      <c r="LK191" s="49"/>
      <c r="LL191" s="49"/>
      <c r="LM191" s="49"/>
      <c r="LN191" s="156"/>
      <c r="LO191" s="49"/>
      <c r="LP191" s="49"/>
      <c r="LQ191" s="49"/>
      <c r="LR191" s="49"/>
      <c r="LS191" s="49"/>
      <c r="LT191" s="49"/>
      <c r="LU191" s="56"/>
      <c r="LV191" s="35" t="s">
        <v>648</v>
      </c>
      <c r="LW191" s="36" t="s">
        <v>651</v>
      </c>
      <c r="LX191" s="203"/>
      <c r="LY191" s="204" t="s">
        <v>1216</v>
      </c>
      <c r="LZ191" s="193"/>
      <c r="MA191" s="5" t="s">
        <v>1</v>
      </c>
    </row>
    <row r="192" spans="1:339" ht="17.25" customHeight="1" x14ac:dyDescent="0.15">
      <c r="A192" s="181">
        <v>184</v>
      </c>
      <c r="B192" s="242" t="s">
        <v>651</v>
      </c>
      <c r="C192" s="37"/>
      <c r="D192" s="37"/>
      <c r="E192" s="38" t="s">
        <v>345</v>
      </c>
      <c r="F192" s="36">
        <v>44</v>
      </c>
      <c r="G192" s="36" t="s">
        <v>609</v>
      </c>
      <c r="H192" s="36" t="s">
        <v>1181</v>
      </c>
      <c r="I192" s="39" t="s">
        <v>348</v>
      </c>
      <c r="J192" s="40" t="s">
        <v>348</v>
      </c>
      <c r="K192" s="40" t="s">
        <v>348</v>
      </c>
      <c r="L192" s="40" t="s">
        <v>348</v>
      </c>
      <c r="M192" s="40" t="s">
        <v>348</v>
      </c>
      <c r="N192" s="40" t="s">
        <v>348</v>
      </c>
      <c r="O192" s="40" t="s">
        <v>348</v>
      </c>
      <c r="P192" s="40" t="s">
        <v>348</v>
      </c>
      <c r="Q192" s="40" t="s">
        <v>348</v>
      </c>
      <c r="R192" s="41" t="s">
        <v>348</v>
      </c>
      <c r="S192" s="42" t="s">
        <v>348</v>
      </c>
      <c r="T192" s="40" t="s">
        <v>348</v>
      </c>
      <c r="U192" s="40" t="s">
        <v>348</v>
      </c>
      <c r="V192" s="40" t="s">
        <v>348</v>
      </c>
      <c r="W192" s="40" t="s">
        <v>348</v>
      </c>
      <c r="X192" s="40" t="s">
        <v>348</v>
      </c>
      <c r="Y192" s="40" t="s">
        <v>348</v>
      </c>
      <c r="Z192" s="40" t="s">
        <v>348</v>
      </c>
      <c r="AA192" s="40" t="s">
        <v>348</v>
      </c>
      <c r="AB192" s="41" t="s">
        <v>348</v>
      </c>
      <c r="AC192" s="42" t="s">
        <v>348</v>
      </c>
      <c r="AD192" s="40" t="s">
        <v>348</v>
      </c>
      <c r="AE192" s="40" t="s">
        <v>348</v>
      </c>
      <c r="AF192" s="40" t="s">
        <v>348</v>
      </c>
      <c r="AG192" s="40" t="s">
        <v>348</v>
      </c>
      <c r="AH192" s="40" t="s">
        <v>348</v>
      </c>
      <c r="AI192" s="40" t="s">
        <v>348</v>
      </c>
      <c r="AJ192" s="40" t="s">
        <v>348</v>
      </c>
      <c r="AK192" s="40" t="s">
        <v>348</v>
      </c>
      <c r="AL192" s="41" t="s">
        <v>348</v>
      </c>
      <c r="AM192" s="42" t="s">
        <v>348</v>
      </c>
      <c r="AN192" s="40" t="s">
        <v>348</v>
      </c>
      <c r="AO192" s="40" t="s">
        <v>348</v>
      </c>
      <c r="AP192" s="40" t="s">
        <v>348</v>
      </c>
      <c r="AQ192" s="40" t="s">
        <v>348</v>
      </c>
      <c r="AR192" s="40" t="s">
        <v>348</v>
      </c>
      <c r="AS192" s="40" t="s">
        <v>348</v>
      </c>
      <c r="AT192" s="40" t="s">
        <v>348</v>
      </c>
      <c r="AU192" s="40" t="s">
        <v>348</v>
      </c>
      <c r="AV192" s="41" t="s">
        <v>348</v>
      </c>
      <c r="AW192" s="42" t="s">
        <v>348</v>
      </c>
      <c r="AX192" s="40" t="s">
        <v>348</v>
      </c>
      <c r="AY192" s="40" t="s">
        <v>348</v>
      </c>
      <c r="AZ192" s="40" t="s">
        <v>348</v>
      </c>
      <c r="BA192" s="40" t="s">
        <v>348</v>
      </c>
      <c r="BB192" s="40" t="s">
        <v>348</v>
      </c>
      <c r="BC192" s="40" t="s">
        <v>348</v>
      </c>
      <c r="BD192" s="40" t="s">
        <v>348</v>
      </c>
      <c r="BE192" s="40" t="s">
        <v>348</v>
      </c>
      <c r="BF192" s="41" t="s">
        <v>348</v>
      </c>
      <c r="BG192" s="42" t="s">
        <v>348</v>
      </c>
      <c r="BH192" s="40" t="s">
        <v>348</v>
      </c>
      <c r="BI192" s="40" t="s">
        <v>348</v>
      </c>
      <c r="BJ192" s="40" t="s">
        <v>348</v>
      </c>
      <c r="BK192" s="40" t="s">
        <v>348</v>
      </c>
      <c r="BL192" s="40" t="s">
        <v>348</v>
      </c>
      <c r="BM192" s="40" t="s">
        <v>348</v>
      </c>
      <c r="BN192" s="40" t="s">
        <v>348</v>
      </c>
      <c r="BO192" s="40" t="s">
        <v>348</v>
      </c>
      <c r="BP192" s="41" t="s">
        <v>348</v>
      </c>
      <c r="BQ192" s="43" t="s">
        <v>348</v>
      </c>
      <c r="BR192" s="40" t="s">
        <v>348</v>
      </c>
      <c r="BS192" s="40" t="s">
        <v>348</v>
      </c>
      <c r="BT192" s="40" t="s">
        <v>348</v>
      </c>
      <c r="BU192" s="40" t="s">
        <v>348</v>
      </c>
      <c r="BV192" s="40" t="s">
        <v>348</v>
      </c>
      <c r="BW192" s="40" t="s">
        <v>348</v>
      </c>
      <c r="BX192" s="40" t="s">
        <v>348</v>
      </c>
      <c r="BY192" s="40" t="s">
        <v>348</v>
      </c>
      <c r="BZ192" s="41" t="s">
        <v>348</v>
      </c>
      <c r="CA192" s="42" t="s">
        <v>348</v>
      </c>
      <c r="CB192" s="40" t="s">
        <v>348</v>
      </c>
      <c r="CC192" s="40" t="s">
        <v>348</v>
      </c>
      <c r="CD192" s="40" t="s">
        <v>348</v>
      </c>
      <c r="CE192" s="40" t="s">
        <v>348</v>
      </c>
      <c r="CF192" s="40" t="s">
        <v>348</v>
      </c>
      <c r="CG192" s="40" t="s">
        <v>348</v>
      </c>
      <c r="CH192" s="40" t="s">
        <v>348</v>
      </c>
      <c r="CI192" s="40" t="s">
        <v>348</v>
      </c>
      <c r="CJ192" s="41" t="s">
        <v>348</v>
      </c>
      <c r="CK192" s="42" t="s">
        <v>348</v>
      </c>
      <c r="CL192" s="40" t="s">
        <v>348</v>
      </c>
      <c r="CM192" s="40" t="s">
        <v>348</v>
      </c>
      <c r="CN192" s="40" t="s">
        <v>348</v>
      </c>
      <c r="CO192" s="40" t="s">
        <v>348</v>
      </c>
      <c r="CP192" s="40" t="s">
        <v>348</v>
      </c>
      <c r="CQ192" s="40" t="s">
        <v>348</v>
      </c>
      <c r="CR192" s="40" t="s">
        <v>348</v>
      </c>
      <c r="CS192" s="40" t="s">
        <v>348</v>
      </c>
      <c r="CT192" s="44" t="s">
        <v>348</v>
      </c>
      <c r="CU192" s="32" t="s">
        <v>354</v>
      </c>
      <c r="CV192" s="47">
        <v>4</v>
      </c>
      <c r="CW192" s="47">
        <v>4</v>
      </c>
      <c r="CX192" s="47">
        <v>4</v>
      </c>
      <c r="CY192" s="55">
        <v>5</v>
      </c>
      <c r="CZ192" s="34" t="s">
        <v>354</v>
      </c>
      <c r="DA192" s="47">
        <f t="shared" si="122"/>
        <v>4</v>
      </c>
      <c r="DB192" s="47">
        <f t="shared" si="123"/>
        <v>16</v>
      </c>
      <c r="DC192" s="47">
        <f t="shared" si="124"/>
        <v>64</v>
      </c>
      <c r="DD192" s="179">
        <f t="shared" si="125"/>
        <v>320</v>
      </c>
      <c r="DE192" s="32">
        <v>30</v>
      </c>
      <c r="DF192" s="47">
        <v>150</v>
      </c>
      <c r="DG192" s="47">
        <v>900</v>
      </c>
      <c r="DH192" s="47">
        <v>1500</v>
      </c>
      <c r="DI192" s="55">
        <v>4500</v>
      </c>
      <c r="DJ192" s="174">
        <v>1</v>
      </c>
      <c r="DK192" s="49">
        <f t="shared" si="126"/>
        <v>1.25</v>
      </c>
      <c r="DL192" s="49">
        <f t="shared" si="127"/>
        <v>1.875</v>
      </c>
      <c r="DM192" s="49">
        <f t="shared" si="128"/>
        <v>0.78125</v>
      </c>
      <c r="DN192" s="56">
        <f t="shared" si="129"/>
        <v>0.46875</v>
      </c>
      <c r="DO192" s="45" t="s">
        <v>357</v>
      </c>
      <c r="DP192" s="31"/>
      <c r="DQ192" s="46">
        <v>4</v>
      </c>
      <c r="DR192" s="32">
        <v>49</v>
      </c>
      <c r="DS192" s="47">
        <v>16</v>
      </c>
      <c r="DT192" s="47">
        <v>35</v>
      </c>
      <c r="DU192" s="47">
        <v>22</v>
      </c>
      <c r="DV192" s="47">
        <v>8</v>
      </c>
      <c r="DW192" s="47">
        <v>8</v>
      </c>
      <c r="DX192" s="47">
        <v>39</v>
      </c>
      <c r="DY192" s="47">
        <v>49</v>
      </c>
      <c r="DZ192" s="48">
        <f t="shared" si="130"/>
        <v>43</v>
      </c>
      <c r="EA192" s="32">
        <f>RANK(DR192,$DR$9:$DR$350,0)</f>
        <v>177</v>
      </c>
      <c r="EB192" s="47">
        <f>RANK(DS192,$DS$9:$DS$350,0)</f>
        <v>260</v>
      </c>
      <c r="EC192" s="47">
        <f>RANK(DT192,$DT$9:$DT$350,0)</f>
        <v>119</v>
      </c>
      <c r="ED192" s="47">
        <f>RANK(DU192,$DU$9:$DU$350,0)</f>
        <v>181</v>
      </c>
      <c r="EE192" s="47">
        <f>RANK(DV192,$DV$9:$DV$350,0)</f>
        <v>247</v>
      </c>
      <c r="EF192" s="47">
        <f>RANK(DW192,$DW$9:$DW$350,0)</f>
        <v>228</v>
      </c>
      <c r="EG192" s="47">
        <f>RANK(DX192,$DX$9:$DX$350,0)</f>
        <v>125</v>
      </c>
      <c r="EH192" s="47">
        <f>RANK(DY192,$DY$9:$DY$350,0)</f>
        <v>91</v>
      </c>
      <c r="EI192" s="48">
        <f>RANK(DZ192,$DZ$9:$DZ$350,0)</f>
        <v>197</v>
      </c>
      <c r="EJ192" s="32">
        <f>COUNTIFS($DR$9:$DR$350,"&gt;"&amp;DR192,$DO$9:$DO$350,DO192)+1</f>
        <v>38</v>
      </c>
      <c r="EK192" s="47">
        <f>COUNTIFS($DS$9:$DS$350,"&gt;"&amp;DS192,$DO$9:$DO$350,DO192)+1</f>
        <v>38</v>
      </c>
      <c r="EL192" s="47">
        <f>COUNTIFS($DT$9:$DT$350,"&gt;"&amp;DT192,$DO$9:$DO$350,DO192)+1</f>
        <v>42</v>
      </c>
      <c r="EM192" s="47">
        <f>COUNTIFS($DU$9:$DU$350,"&gt;"&amp;DU192,$DO$9:$DO$350,DO192)+1</f>
        <v>32</v>
      </c>
      <c r="EN192" s="47">
        <f>COUNTIFS($DV$9:$DV$350,"&gt;"&amp;DV192,$DO$9:$DO$350,DO192)+1</f>
        <v>32</v>
      </c>
      <c r="EO192" s="47">
        <f>COUNTIFS($DW$9:$DW$350,"&gt;"&amp;DW192,$DO$9:$DO$350,DO192)+1</f>
        <v>31</v>
      </c>
      <c r="EP192" s="47">
        <f>COUNTIFS($DX$9:$DX$350,"&gt;"&amp;DX192,$DO$9:$DO$350,DO192)+1</f>
        <v>38</v>
      </c>
      <c r="EQ192" s="47">
        <f>COUNTIFS($DY$9:$DY$350,"&gt;"&amp;DY192,$DO$9:$DO$350,DO192)+1</f>
        <v>33</v>
      </c>
      <c r="ER192" s="48">
        <f>COUNTIFS($DZ$9:$DZ$350,"&gt;"&amp;DZ192,$DO$9:$DO$350,DO192)+1</f>
        <v>42</v>
      </c>
      <c r="ES192" s="164">
        <f t="shared" si="131"/>
        <v>1.1100000000000001</v>
      </c>
      <c r="ET192" s="165">
        <f t="shared" si="132"/>
        <v>0.36</v>
      </c>
      <c r="EU192" s="165">
        <f t="shared" si="133"/>
        <v>0.8</v>
      </c>
      <c r="EV192" s="165">
        <f t="shared" si="134"/>
        <v>0.5</v>
      </c>
      <c r="EW192" s="165">
        <f t="shared" si="135"/>
        <v>0.18</v>
      </c>
      <c r="EX192" s="165">
        <f t="shared" si="136"/>
        <v>0.18</v>
      </c>
      <c r="EY192" s="165">
        <f t="shared" si="137"/>
        <v>0.89</v>
      </c>
      <c r="EZ192" s="165">
        <f t="shared" si="138"/>
        <v>1.1100000000000001</v>
      </c>
      <c r="FA192" s="213">
        <f t="shared" si="139"/>
        <v>0.98</v>
      </c>
      <c r="FB192" s="164">
        <f>ROUND(((ES192-AVERAGE(ES$9:ES$350))/STDEVP(ES$9:ES$350)*10+50),2)</f>
        <v>54.75</v>
      </c>
      <c r="FC192" s="165">
        <f>ROUND(((ET192-AVERAGE(ET$9:ET$350))/STDEVP(ET$9:ET$350)*10+50),2)</f>
        <v>39.799999999999997</v>
      </c>
      <c r="FD192" s="165">
        <f>ROUND(((EU192-AVERAGE(EU$9:EU$350))/STDEVP(EU$9:EU$350)*10+50),2)</f>
        <v>58.59</v>
      </c>
      <c r="FE192" s="165">
        <f>ROUND(((EV192-AVERAGE(EV$9:EV$350))/STDEVP(EV$9:EV$350)*10+50),2)</f>
        <v>49.57</v>
      </c>
      <c r="FF192" s="165">
        <f>ROUND(((EW192-AVERAGE(EW$9:EW$350))/STDEVP(EW$9:EW$350)*10+50),2)</f>
        <v>42.68</v>
      </c>
      <c r="FG192" s="165">
        <f>ROUND(((EX192-AVERAGE(EX$9:EX$350))/STDEVP(EX$9:EX$350)*10+50),2)</f>
        <v>43.87</v>
      </c>
      <c r="FH192" s="165">
        <f>ROUND(((EY192-AVERAGE(EY$9:EY$350))/STDEVP(EY$9:EY$350)*10+50),2)</f>
        <v>57.5</v>
      </c>
      <c r="FI192" s="165">
        <f>ROUND(((EZ192-AVERAGE(EZ$9:EZ$350))/STDEVP(EZ$9:EZ$350)*10+50),2)</f>
        <v>64.27</v>
      </c>
      <c r="FJ192" s="166">
        <f>ROUND(((FA192-AVERAGE(FA$9:FA$350))/STDEVP(FA$9:FA$350)*10+50),2)</f>
        <v>50.18</v>
      </c>
      <c r="FK192" s="32">
        <f>RANK(FB192,$FB$9:$FB$350,0)</f>
        <v>101</v>
      </c>
      <c r="FL192" s="47">
        <f>RANK(FC192,$FC$9:$FC$350,0)</f>
        <v>270</v>
      </c>
      <c r="FM192" s="47">
        <f>RANK(FD192,$FD$9:$FD$350,0)</f>
        <v>59</v>
      </c>
      <c r="FN192" s="47">
        <f>RANK(FE192,$FE$9:$FE$350,0)</f>
        <v>140</v>
      </c>
      <c r="FO192" s="47">
        <f>RANK(FF192,$FF$9:$FF$350,0)</f>
        <v>259</v>
      </c>
      <c r="FP192" s="47">
        <f>RANK(FG192,$FG$9:$FG$350,0)</f>
        <v>218</v>
      </c>
      <c r="FQ192" s="47">
        <f>RANK(FH192,$FH$9:$FH$350,0)</f>
        <v>71</v>
      </c>
      <c r="FR192" s="47">
        <f>RANK(FI192,$FI$9:$FI$350,0)</f>
        <v>25</v>
      </c>
      <c r="FS192" s="48">
        <f>RANK(FJ192,$FJ$9:$FJ$350,0)</f>
        <v>129</v>
      </c>
      <c r="FT192" s="164">
        <f>ROUND(AVERAGEIF($DO$9:$DO$347,$DO192,$ES$9:$ES$347),2)</f>
        <v>0.97</v>
      </c>
      <c r="FU192" s="165">
        <f>ROUND(AVERAGEIF($DO$9:$DO$347,$DO192,$ET$9:$ET$347),2)</f>
        <v>0.37</v>
      </c>
      <c r="FV192" s="165">
        <f>ROUND(AVERAGEIF($DO$9:$DO$347,$DO192,$EU$9:$EU$347),2)</f>
        <v>0.82</v>
      </c>
      <c r="FW192" s="165">
        <f>ROUND(AVERAGEIF($DO$9:$DO$347,$DO192,$EV$9:$EV$347),2)</f>
        <v>0.42</v>
      </c>
      <c r="FX192" s="165">
        <f>ROUND(AVERAGEIF($DO$9:$DO$347,$DO192,$EW$9:$EW$347),2)</f>
        <v>0.16</v>
      </c>
      <c r="FY192" s="165">
        <f>ROUND(AVERAGEIF($DO$9:$DO$347,$DO192,$EX$9:$EX$347),2)</f>
        <v>0.15</v>
      </c>
      <c r="FZ192" s="165">
        <f>ROUND(AVERAGEIF($DO$9:$DO$347,$DO192,$EY$9:$EY$347),2)</f>
        <v>0.78</v>
      </c>
      <c r="GA192" s="165">
        <f>ROUND(AVERAGEIF($DO$9:$DO$347,$DO192,$EZ$9:$EZ$347),2)</f>
        <v>0.92</v>
      </c>
      <c r="GB192" s="166">
        <f>ROUND(AVERAGEIF($DO$9:$DO$347,$DO192,$FA$9:$FA$347),2)</f>
        <v>0.98</v>
      </c>
      <c r="GC192" s="239">
        <f t="shared" si="113"/>
        <v>0.14000000000000012</v>
      </c>
      <c r="GD192" s="243">
        <f t="shared" si="114"/>
        <v>-1.0000000000000009E-2</v>
      </c>
      <c r="GE192" s="243">
        <f t="shared" si="115"/>
        <v>-1.9999999999999907E-2</v>
      </c>
      <c r="GF192" s="243">
        <f t="shared" si="116"/>
        <v>8.0000000000000016E-2</v>
      </c>
      <c r="GG192" s="243">
        <f t="shared" si="117"/>
        <v>1.999999999999999E-2</v>
      </c>
      <c r="GH192" s="243">
        <f t="shared" si="118"/>
        <v>0.03</v>
      </c>
      <c r="GI192" s="243">
        <f t="shared" si="119"/>
        <v>0.10999999999999999</v>
      </c>
      <c r="GJ192" s="243">
        <f t="shared" si="120"/>
        <v>0.19000000000000006</v>
      </c>
      <c r="GK192" s="244">
        <f t="shared" si="121"/>
        <v>0</v>
      </c>
      <c r="GL192" s="238">
        <f>COUNTIFS($ES$9:$ES$350,"&gt;"&amp;ES192,$DO$9:$DO$350,$DO192)+1</f>
        <v>15</v>
      </c>
      <c r="GM192" s="240">
        <f>COUNTIFS($ET$9:$ET$350,"&gt;"&amp;ET192,$DO$9:$DO$350,$DO192)+1</f>
        <v>28</v>
      </c>
      <c r="GN192" s="240">
        <f>COUNTIFS($EU$9:$EU$350,"&gt;"&amp;EU192,$DO$9:$DO$350,$DO192)+1</f>
        <v>26</v>
      </c>
      <c r="GO192" s="240">
        <f>COUNTIFS($EV$9:$EV$350,"&gt;"&amp;EV192,$DO$9:$DO$350,$DO192)+1</f>
        <v>13</v>
      </c>
      <c r="GP192" s="240">
        <f>COUNTIFS($EW$9:$EW$350,"&gt;"&amp;EW192,$DO$9:$DO$350,$DO192)+1</f>
        <v>11</v>
      </c>
      <c r="GQ192" s="240">
        <f>COUNTIFS($EX$9:$EX$350,"&gt;"&amp;EX192,$DO$9:$DO$350,$DO192)+1</f>
        <v>11</v>
      </c>
      <c r="GR192" s="240">
        <f>COUNTIFS($EY$9:$EY$350,"&gt;"&amp;EY192,$DO$9:$DO$350,$DO192)+1</f>
        <v>16</v>
      </c>
      <c r="GS192" s="240">
        <f>COUNTIFS($EZ$9:$EZ$350,"&gt;"&amp;EZ192,$DO$9:$DO$350,$DO192)+1</f>
        <v>15</v>
      </c>
      <c r="GT192" s="241">
        <f>COUNTIFS($FA$9:$FA$350,"&gt;"&amp;FA192,$DO$9:$DO$350,$DO192)+1</f>
        <v>27</v>
      </c>
      <c r="GU192" s="167">
        <v>7.0000000000000007E-2</v>
      </c>
      <c r="GV192" s="49"/>
      <c r="GW192" s="49"/>
      <c r="GX192" s="49"/>
      <c r="GY192" s="49"/>
      <c r="GZ192" s="50"/>
      <c r="HA192" s="51"/>
      <c r="HB192" s="52"/>
      <c r="HC192" s="53"/>
      <c r="HD192" s="49"/>
      <c r="HE192" s="49"/>
      <c r="HF192" s="49"/>
      <c r="HG192" s="49"/>
      <c r="HH192" s="49"/>
      <c r="HI192" s="49"/>
      <c r="HJ192" s="144"/>
      <c r="HK192" s="51"/>
      <c r="HL192" s="49"/>
      <c r="HM192" s="49"/>
      <c r="HN192" s="49"/>
      <c r="HO192" s="49"/>
      <c r="HP192" s="49"/>
      <c r="HQ192" s="49"/>
      <c r="HR192" s="150"/>
      <c r="HS192" s="53"/>
      <c r="HT192" s="49"/>
      <c r="HU192" s="49"/>
      <c r="HV192" s="49"/>
      <c r="HW192" s="49"/>
      <c r="HX192" s="49"/>
      <c r="HY192" s="49"/>
      <c r="HZ192" s="144"/>
      <c r="IA192" s="51"/>
      <c r="IB192" s="49"/>
      <c r="IC192" s="49"/>
      <c r="ID192" s="49"/>
      <c r="IE192" s="49"/>
      <c r="IF192" s="49"/>
      <c r="IG192" s="49"/>
      <c r="IH192" s="49"/>
      <c r="II192" s="49"/>
      <c r="IJ192" s="49"/>
      <c r="IK192" s="49"/>
      <c r="IL192" s="49"/>
      <c r="IM192" s="150"/>
      <c r="IN192" s="51"/>
      <c r="IO192" s="49"/>
      <c r="IP192" s="49"/>
      <c r="IQ192" s="49">
        <v>0.15</v>
      </c>
      <c r="IR192" s="150"/>
      <c r="IS192" s="53"/>
      <c r="IT192" s="49"/>
      <c r="IU192" s="49"/>
      <c r="IV192" s="49"/>
      <c r="IW192" s="49"/>
      <c r="IX192" s="156"/>
      <c r="IY192" s="49"/>
      <c r="IZ192" s="49"/>
      <c r="JA192" s="49"/>
      <c r="JB192" s="49"/>
      <c r="JC192" s="49"/>
      <c r="JD192" s="49"/>
      <c r="JE192" s="49"/>
      <c r="JF192" s="49"/>
      <c r="JG192" s="156"/>
      <c r="JH192" s="49"/>
      <c r="JI192" s="49"/>
      <c r="JJ192" s="49"/>
      <c r="JK192" s="49"/>
      <c r="JL192" s="49"/>
      <c r="JM192" s="49"/>
      <c r="JN192" s="144"/>
      <c r="JO192" s="54"/>
      <c r="JP192" s="55"/>
      <c r="JQ192" s="51"/>
      <c r="JR192" s="49"/>
      <c r="JS192" s="47"/>
      <c r="JT192" s="47"/>
      <c r="JU192" s="47"/>
      <c r="JV192" s="245"/>
      <c r="JW192" s="53"/>
      <c r="JX192" s="49"/>
      <c r="JY192" s="49"/>
      <c r="JZ192" s="49"/>
      <c r="KA192" s="144"/>
      <c r="KB192" s="51"/>
      <c r="KC192" s="49"/>
      <c r="KD192" s="49">
        <v>7.0000000000000007E-2</v>
      </c>
      <c r="KE192" s="49"/>
      <c r="KF192" s="49"/>
      <c r="KG192" s="49"/>
      <c r="KH192" s="49"/>
      <c r="KI192" s="49"/>
      <c r="KJ192" s="150"/>
      <c r="KK192" s="53"/>
      <c r="KL192" s="49"/>
      <c r="KM192" s="49"/>
      <c r="KN192" s="49"/>
      <c r="KO192" s="49"/>
      <c r="KP192" s="49"/>
      <c r="KQ192" s="49"/>
      <c r="KR192" s="49"/>
      <c r="KS192" s="49"/>
      <c r="KT192" s="49"/>
      <c r="KU192" s="49"/>
      <c r="KV192" s="49"/>
      <c r="KW192" s="156"/>
      <c r="KX192" s="156"/>
      <c r="KY192" s="156"/>
      <c r="KZ192" s="49"/>
      <c r="LA192" s="49"/>
      <c r="LB192" s="49"/>
      <c r="LC192" s="49"/>
      <c r="LD192" s="49"/>
      <c r="LE192" s="156"/>
      <c r="LF192" s="49"/>
      <c r="LG192" s="49">
        <v>0.05</v>
      </c>
      <c r="LH192" s="49"/>
      <c r="LI192" s="49"/>
      <c r="LJ192" s="49"/>
      <c r="LK192" s="49"/>
      <c r="LL192" s="49"/>
      <c r="LM192" s="49"/>
      <c r="LN192" s="156"/>
      <c r="LO192" s="49"/>
      <c r="LP192" s="49"/>
      <c r="LQ192" s="49"/>
      <c r="LR192" s="49"/>
      <c r="LS192" s="49"/>
      <c r="LT192" s="49"/>
      <c r="LU192" s="56"/>
      <c r="LV192" s="35" t="s">
        <v>650</v>
      </c>
      <c r="LW192" s="36" t="s">
        <v>652</v>
      </c>
      <c r="LX192" s="203" t="s">
        <v>1335</v>
      </c>
      <c r="LY192" s="204" t="s">
        <v>1217</v>
      </c>
      <c r="LZ192" s="193"/>
      <c r="MA192" s="5" t="s">
        <v>1</v>
      </c>
    </row>
    <row r="193" spans="1:339" ht="17.25" customHeight="1" x14ac:dyDescent="0.15">
      <c r="A193" s="181">
        <v>185</v>
      </c>
      <c r="B193" s="242" t="s">
        <v>652</v>
      </c>
      <c r="C193" s="37"/>
      <c r="D193" s="37"/>
      <c r="E193" s="38" t="s">
        <v>345</v>
      </c>
      <c r="F193" s="36">
        <v>77</v>
      </c>
      <c r="G193" s="36" t="s">
        <v>609</v>
      </c>
      <c r="H193" s="36" t="s">
        <v>1181</v>
      </c>
      <c r="I193" s="39" t="s">
        <v>348</v>
      </c>
      <c r="J193" s="40" t="s">
        <v>348</v>
      </c>
      <c r="K193" s="40" t="s">
        <v>348</v>
      </c>
      <c r="L193" s="40" t="s">
        <v>348</v>
      </c>
      <c r="M193" s="40" t="s">
        <v>348</v>
      </c>
      <c r="N193" s="40" t="s">
        <v>348</v>
      </c>
      <c r="O193" s="40" t="s">
        <v>348</v>
      </c>
      <c r="P193" s="40" t="s">
        <v>348</v>
      </c>
      <c r="Q193" s="40" t="s">
        <v>348</v>
      </c>
      <c r="R193" s="41" t="s">
        <v>348</v>
      </c>
      <c r="S193" s="42" t="s">
        <v>348</v>
      </c>
      <c r="T193" s="40" t="s">
        <v>348</v>
      </c>
      <c r="U193" s="40" t="s">
        <v>348</v>
      </c>
      <c r="V193" s="40" t="s">
        <v>348</v>
      </c>
      <c r="W193" s="40" t="s">
        <v>348</v>
      </c>
      <c r="X193" s="40" t="s">
        <v>348</v>
      </c>
      <c r="Y193" s="40" t="s">
        <v>348</v>
      </c>
      <c r="Z193" s="40" t="s">
        <v>348</v>
      </c>
      <c r="AA193" s="40" t="s">
        <v>348</v>
      </c>
      <c r="AB193" s="41" t="s">
        <v>348</v>
      </c>
      <c r="AC193" s="42" t="s">
        <v>348</v>
      </c>
      <c r="AD193" s="40" t="s">
        <v>348</v>
      </c>
      <c r="AE193" s="40" t="s">
        <v>348</v>
      </c>
      <c r="AF193" s="40" t="s">
        <v>348</v>
      </c>
      <c r="AG193" s="40" t="s">
        <v>348</v>
      </c>
      <c r="AH193" s="40" t="s">
        <v>348</v>
      </c>
      <c r="AI193" s="40" t="s">
        <v>348</v>
      </c>
      <c r="AJ193" s="40" t="s">
        <v>348</v>
      </c>
      <c r="AK193" s="40" t="s">
        <v>348</v>
      </c>
      <c r="AL193" s="41" t="s">
        <v>348</v>
      </c>
      <c r="AM193" s="42" t="s">
        <v>348</v>
      </c>
      <c r="AN193" s="40" t="s">
        <v>348</v>
      </c>
      <c r="AO193" s="40" t="s">
        <v>348</v>
      </c>
      <c r="AP193" s="40" t="s">
        <v>348</v>
      </c>
      <c r="AQ193" s="40" t="s">
        <v>348</v>
      </c>
      <c r="AR193" s="40" t="s">
        <v>348</v>
      </c>
      <c r="AS193" s="40" t="s">
        <v>348</v>
      </c>
      <c r="AT193" s="40" t="s">
        <v>348</v>
      </c>
      <c r="AU193" s="40" t="s">
        <v>348</v>
      </c>
      <c r="AV193" s="41" t="s">
        <v>348</v>
      </c>
      <c r="AW193" s="42" t="s">
        <v>348</v>
      </c>
      <c r="AX193" s="40" t="s">
        <v>348</v>
      </c>
      <c r="AY193" s="40" t="s">
        <v>348</v>
      </c>
      <c r="AZ193" s="40" t="s">
        <v>348</v>
      </c>
      <c r="BA193" s="40" t="s">
        <v>348</v>
      </c>
      <c r="BB193" s="40" t="s">
        <v>348</v>
      </c>
      <c r="BC193" s="40" t="s">
        <v>348</v>
      </c>
      <c r="BD193" s="40" t="s">
        <v>348</v>
      </c>
      <c r="BE193" s="40" t="s">
        <v>348</v>
      </c>
      <c r="BF193" s="41" t="s">
        <v>348</v>
      </c>
      <c r="BG193" s="42" t="s">
        <v>348</v>
      </c>
      <c r="BH193" s="40" t="s">
        <v>348</v>
      </c>
      <c r="BI193" s="40" t="s">
        <v>348</v>
      </c>
      <c r="BJ193" s="40" t="s">
        <v>348</v>
      </c>
      <c r="BK193" s="40" t="s">
        <v>348</v>
      </c>
      <c r="BL193" s="40" t="s">
        <v>348</v>
      </c>
      <c r="BM193" s="40" t="s">
        <v>348</v>
      </c>
      <c r="BN193" s="40" t="s">
        <v>348</v>
      </c>
      <c r="BO193" s="40" t="s">
        <v>348</v>
      </c>
      <c r="BP193" s="41" t="s">
        <v>348</v>
      </c>
      <c r="BQ193" s="43" t="s">
        <v>348</v>
      </c>
      <c r="BR193" s="40" t="s">
        <v>348</v>
      </c>
      <c r="BS193" s="40" t="s">
        <v>348</v>
      </c>
      <c r="BT193" s="40" t="s">
        <v>348</v>
      </c>
      <c r="BU193" s="40" t="s">
        <v>348</v>
      </c>
      <c r="BV193" s="40" t="s">
        <v>348</v>
      </c>
      <c r="BW193" s="40" t="s">
        <v>348</v>
      </c>
      <c r="BX193" s="40" t="s">
        <v>348</v>
      </c>
      <c r="BY193" s="40" t="s">
        <v>348</v>
      </c>
      <c r="BZ193" s="41" t="s">
        <v>348</v>
      </c>
      <c r="CA193" s="42" t="s">
        <v>348</v>
      </c>
      <c r="CB193" s="40" t="s">
        <v>348</v>
      </c>
      <c r="CC193" s="40" t="s">
        <v>348</v>
      </c>
      <c r="CD193" s="40" t="s">
        <v>348</v>
      </c>
      <c r="CE193" s="40" t="s">
        <v>348</v>
      </c>
      <c r="CF193" s="40" t="s">
        <v>348</v>
      </c>
      <c r="CG193" s="40" t="s">
        <v>348</v>
      </c>
      <c r="CH193" s="40" t="s">
        <v>348</v>
      </c>
      <c r="CI193" s="40" t="s">
        <v>348</v>
      </c>
      <c r="CJ193" s="41" t="s">
        <v>348</v>
      </c>
      <c r="CK193" s="42" t="s">
        <v>348</v>
      </c>
      <c r="CL193" s="40" t="s">
        <v>348</v>
      </c>
      <c r="CM193" s="40" t="s">
        <v>348</v>
      </c>
      <c r="CN193" s="40" t="s">
        <v>348</v>
      </c>
      <c r="CO193" s="40" t="s">
        <v>348</v>
      </c>
      <c r="CP193" s="40" t="s">
        <v>348</v>
      </c>
      <c r="CQ193" s="40" t="s">
        <v>348</v>
      </c>
      <c r="CR193" s="40" t="s">
        <v>348</v>
      </c>
      <c r="CS193" s="40" t="s">
        <v>348</v>
      </c>
      <c r="CT193" s="44" t="s">
        <v>348</v>
      </c>
      <c r="CU193" s="32" t="s">
        <v>354</v>
      </c>
      <c r="CV193" s="47">
        <v>4</v>
      </c>
      <c r="CW193" s="47">
        <v>4</v>
      </c>
      <c r="CX193" s="47">
        <v>4</v>
      </c>
      <c r="CY193" s="55">
        <v>5</v>
      </c>
      <c r="CZ193" s="34" t="s">
        <v>354</v>
      </c>
      <c r="DA193" s="47">
        <f t="shared" si="122"/>
        <v>4</v>
      </c>
      <c r="DB193" s="47">
        <f t="shared" si="123"/>
        <v>16</v>
      </c>
      <c r="DC193" s="47">
        <f t="shared" si="124"/>
        <v>64</v>
      </c>
      <c r="DD193" s="179">
        <f t="shared" si="125"/>
        <v>320</v>
      </c>
      <c r="DE193" s="32">
        <v>30</v>
      </c>
      <c r="DF193" s="47">
        <v>150</v>
      </c>
      <c r="DG193" s="47">
        <v>900</v>
      </c>
      <c r="DH193" s="47">
        <v>1500</v>
      </c>
      <c r="DI193" s="55">
        <v>4500</v>
      </c>
      <c r="DJ193" s="174">
        <v>1</v>
      </c>
      <c r="DK193" s="49">
        <f t="shared" si="126"/>
        <v>1.25</v>
      </c>
      <c r="DL193" s="49">
        <f t="shared" si="127"/>
        <v>1.875</v>
      </c>
      <c r="DM193" s="49">
        <f t="shared" si="128"/>
        <v>0.78125</v>
      </c>
      <c r="DN193" s="56">
        <f t="shared" si="129"/>
        <v>0.46875</v>
      </c>
      <c r="DO193" s="45" t="s">
        <v>357</v>
      </c>
      <c r="DP193" s="31" t="s">
        <v>419</v>
      </c>
      <c r="DQ193" s="46">
        <v>4</v>
      </c>
      <c r="DR193" s="32">
        <v>103</v>
      </c>
      <c r="DS193" s="47">
        <v>47</v>
      </c>
      <c r="DT193" s="47">
        <v>43</v>
      </c>
      <c r="DU193" s="47">
        <v>21</v>
      </c>
      <c r="DV193" s="47">
        <v>11</v>
      </c>
      <c r="DW193" s="47">
        <v>11</v>
      </c>
      <c r="DX193" s="47">
        <v>33</v>
      </c>
      <c r="DY193" s="47">
        <v>41</v>
      </c>
      <c r="DZ193" s="48">
        <f t="shared" si="130"/>
        <v>54</v>
      </c>
      <c r="EA193" s="32">
        <f>RANK(DR193,$DR$9:$DR$350,0)</f>
        <v>25</v>
      </c>
      <c r="EB193" s="47">
        <f>RANK(DS193,$DS$9:$DS$350,0)</f>
        <v>111</v>
      </c>
      <c r="EC193" s="47">
        <f>RANK(DT193,$DT$9:$DT$350,0)</f>
        <v>93</v>
      </c>
      <c r="ED193" s="47">
        <f>RANK(DU193,$DU$9:$DU$350,0)</f>
        <v>187</v>
      </c>
      <c r="EE193" s="47">
        <f>RANK(DV193,$DV$9:$DV$350,0)</f>
        <v>203</v>
      </c>
      <c r="EF193" s="47">
        <f>RANK(DW193,$DW$9:$DW$350,0)</f>
        <v>184</v>
      </c>
      <c r="EG193" s="47">
        <f>RANK(DX193,$DX$9:$DX$350,0)</f>
        <v>154</v>
      </c>
      <c r="EH193" s="47">
        <f>RANK(DY193,$DY$9:$DY$350,0)</f>
        <v>119</v>
      </c>
      <c r="EI193" s="48">
        <f>RANK(DZ193,$DZ$9:$DZ$350,0)</f>
        <v>158</v>
      </c>
      <c r="EJ193" s="32">
        <f>COUNTIFS($DR$9:$DR$350,"&gt;"&amp;DR193,$DO$9:$DO$350,DO193)+1</f>
        <v>5</v>
      </c>
      <c r="EK193" s="47">
        <f>COUNTIFS($DS$9:$DS$350,"&gt;"&amp;DS193,$DO$9:$DO$350,DO193)+1</f>
        <v>2</v>
      </c>
      <c r="EL193" s="47">
        <f>COUNTIFS($DT$9:$DT$350,"&gt;"&amp;DT193,$DO$9:$DO$350,DO193)+1</f>
        <v>36</v>
      </c>
      <c r="EM193" s="47">
        <f>COUNTIFS($DU$9:$DU$350,"&gt;"&amp;DU193,$DO$9:$DO$350,DO193)+1</f>
        <v>34</v>
      </c>
      <c r="EN193" s="47">
        <f>COUNTIFS($DV$9:$DV$350,"&gt;"&amp;DV193,$DO$9:$DO$350,DO193)+1</f>
        <v>14</v>
      </c>
      <c r="EO193" s="47">
        <f>COUNTIFS($DW$9:$DW$350,"&gt;"&amp;DW193,$DO$9:$DO$350,DO193)+1</f>
        <v>13</v>
      </c>
      <c r="EP193" s="47">
        <f>COUNTIFS($DX$9:$DX$350,"&gt;"&amp;DX193,$DO$9:$DO$350,DO193)+1</f>
        <v>43</v>
      </c>
      <c r="EQ193" s="47">
        <f>COUNTIFS($DY$9:$DY$350,"&gt;"&amp;DY193,$DO$9:$DO$350,DO193)+1</f>
        <v>42</v>
      </c>
      <c r="ER193" s="48">
        <f>COUNTIFS($DZ$9:$DZ$350,"&gt;"&amp;DZ193,$DO$9:$DO$350,DO193)+1</f>
        <v>34</v>
      </c>
      <c r="ES193" s="164">
        <f t="shared" si="131"/>
        <v>1.34</v>
      </c>
      <c r="ET193" s="165">
        <f t="shared" si="132"/>
        <v>0.61</v>
      </c>
      <c r="EU193" s="165">
        <f t="shared" si="133"/>
        <v>0.56000000000000005</v>
      </c>
      <c r="EV193" s="165">
        <f t="shared" si="134"/>
        <v>0.27</v>
      </c>
      <c r="EW193" s="165">
        <f t="shared" si="135"/>
        <v>0.14000000000000001</v>
      </c>
      <c r="EX193" s="165">
        <f t="shared" si="136"/>
        <v>0.14000000000000001</v>
      </c>
      <c r="EY193" s="165">
        <f t="shared" si="137"/>
        <v>0.43</v>
      </c>
      <c r="EZ193" s="165">
        <f t="shared" si="138"/>
        <v>0.53</v>
      </c>
      <c r="FA193" s="213">
        <f t="shared" si="139"/>
        <v>0.7</v>
      </c>
      <c r="FB193" s="164">
        <f>ROUND(((ES193-AVERAGE(ES$9:ES$350))/STDEVP(ES$9:ES$350)*10+50),2)</f>
        <v>63.25</v>
      </c>
      <c r="FC193" s="165">
        <f>ROUND(((ET193-AVERAGE(ET$9:ET$350))/STDEVP(ET$9:ET$350)*10+50),2)</f>
        <v>46.79</v>
      </c>
      <c r="FD193" s="165">
        <f>ROUND(((EU193-AVERAGE(EU$9:EU$350))/STDEVP(EU$9:EU$350)*10+50),2)</f>
        <v>49.22</v>
      </c>
      <c r="FE193" s="165">
        <f>ROUND(((EV193-AVERAGE(EV$9:EV$350))/STDEVP(EV$9:EV$350)*10+50),2)</f>
        <v>37.86</v>
      </c>
      <c r="FF193" s="165">
        <f>ROUND(((EW193-AVERAGE(EW$9:EW$350))/STDEVP(EW$9:EW$350)*10+50),2)</f>
        <v>41.32</v>
      </c>
      <c r="FG193" s="165">
        <f>ROUND(((EX193-AVERAGE(EX$9:EX$350))/STDEVP(EX$9:EX$350)*10+50),2)</f>
        <v>42.45</v>
      </c>
      <c r="FH193" s="165">
        <f>ROUND(((EY193-AVERAGE(EY$9:EY$350))/STDEVP(EY$9:EY$350)*10+50),2)</f>
        <v>43.67</v>
      </c>
      <c r="FI193" s="165">
        <f>ROUND(((EZ193-AVERAGE(EZ$9:EZ$350))/STDEVP(EZ$9:EZ$350)*10+50),2)</f>
        <v>46.89</v>
      </c>
      <c r="FJ193" s="166">
        <f>ROUND(((FA193-AVERAGE(FA$9:FA$350))/STDEVP(FA$9:FA$350)*10+50),2)</f>
        <v>40.22</v>
      </c>
      <c r="FK193" s="32">
        <f>RANK(FB193,$FB$9:$FB$350,0)</f>
        <v>31</v>
      </c>
      <c r="FL193" s="47">
        <f>RANK(FC193,$FC$9:$FC$350,0)</f>
        <v>176</v>
      </c>
      <c r="FM193" s="47">
        <f>RANK(FD193,$FD$9:$FD$350,0)</f>
        <v>144</v>
      </c>
      <c r="FN193" s="47">
        <f>RANK(FE193,$FE$9:$FE$350,0)</f>
        <v>287</v>
      </c>
      <c r="FO193" s="47">
        <f>RANK(FF193,$FF$9:$FF$350,0)</f>
        <v>285</v>
      </c>
      <c r="FP193" s="47">
        <f>RANK(FG193,$FG$9:$FG$350,0)</f>
        <v>270</v>
      </c>
      <c r="FQ193" s="47">
        <f>RANK(FH193,$FH$9:$FH$350,0)</f>
        <v>220</v>
      </c>
      <c r="FR193" s="47">
        <f>RANK(FI193,$FI$9:$FI$350,0)</f>
        <v>190</v>
      </c>
      <c r="FS193" s="48">
        <f>RANK(FJ193,$FJ$9:$FJ$350,0)</f>
        <v>279</v>
      </c>
      <c r="FT193" s="164">
        <f>ROUND(AVERAGEIF($DO$9:$DO$347,$DO193,$ES$9:$ES$347),2)</f>
        <v>0.97</v>
      </c>
      <c r="FU193" s="165">
        <f>ROUND(AVERAGEIF($DO$9:$DO$347,$DO193,$ET$9:$ET$347),2)</f>
        <v>0.37</v>
      </c>
      <c r="FV193" s="165">
        <f>ROUND(AVERAGEIF($DO$9:$DO$347,$DO193,$EU$9:$EU$347),2)</f>
        <v>0.82</v>
      </c>
      <c r="FW193" s="165">
        <f>ROUND(AVERAGEIF($DO$9:$DO$347,$DO193,$EV$9:$EV$347),2)</f>
        <v>0.42</v>
      </c>
      <c r="FX193" s="165">
        <f>ROUND(AVERAGEIF($DO$9:$DO$347,$DO193,$EW$9:$EW$347),2)</f>
        <v>0.16</v>
      </c>
      <c r="FY193" s="165">
        <f>ROUND(AVERAGEIF($DO$9:$DO$347,$DO193,$EX$9:$EX$347),2)</f>
        <v>0.15</v>
      </c>
      <c r="FZ193" s="165">
        <f>ROUND(AVERAGEIF($DO$9:$DO$347,$DO193,$EY$9:$EY$347),2)</f>
        <v>0.78</v>
      </c>
      <c r="GA193" s="165">
        <f>ROUND(AVERAGEIF($DO$9:$DO$347,$DO193,$EZ$9:$EZ$347),2)</f>
        <v>0.92</v>
      </c>
      <c r="GB193" s="166">
        <f>ROUND(AVERAGEIF($DO$9:$DO$347,$DO193,$FA$9:$FA$347),2)</f>
        <v>0.98</v>
      </c>
      <c r="GC193" s="239">
        <f t="shared" si="113"/>
        <v>0.37000000000000011</v>
      </c>
      <c r="GD193" s="243">
        <f t="shared" si="114"/>
        <v>0.24</v>
      </c>
      <c r="GE193" s="243">
        <f t="shared" si="115"/>
        <v>-0.2599999999999999</v>
      </c>
      <c r="GF193" s="243">
        <f t="shared" si="116"/>
        <v>-0.14999999999999997</v>
      </c>
      <c r="GG193" s="243">
        <f t="shared" si="117"/>
        <v>-1.999999999999999E-2</v>
      </c>
      <c r="GH193" s="243">
        <f t="shared" si="118"/>
        <v>-9.9999999999999811E-3</v>
      </c>
      <c r="GI193" s="243">
        <f t="shared" si="119"/>
        <v>-0.35000000000000003</v>
      </c>
      <c r="GJ193" s="243">
        <f t="shared" si="120"/>
        <v>-0.39</v>
      </c>
      <c r="GK193" s="244">
        <f t="shared" si="121"/>
        <v>-0.28000000000000003</v>
      </c>
      <c r="GL193" s="238">
        <f>COUNTIFS($ES$9:$ES$350,"&gt;"&amp;ES193,$DO$9:$DO$350,$DO193)+1</f>
        <v>9</v>
      </c>
      <c r="GM193" s="240">
        <f>COUNTIFS($ET$9:$ET$350,"&gt;"&amp;ET193,$DO$9:$DO$350,$DO193)+1</f>
        <v>2</v>
      </c>
      <c r="GN193" s="240">
        <f>COUNTIFS($EU$9:$EU$350,"&gt;"&amp;EU193,$DO$9:$DO$350,$DO193)+1</f>
        <v>60</v>
      </c>
      <c r="GO193" s="240">
        <f>COUNTIFS($EV$9:$EV$350,"&gt;"&amp;EV193,$DO$9:$DO$350,$DO193)+1</f>
        <v>52</v>
      </c>
      <c r="GP193" s="240">
        <f>COUNTIFS($EW$9:$EW$350,"&gt;"&amp;EW193,$DO$9:$DO$350,$DO193)+1</f>
        <v>28</v>
      </c>
      <c r="GQ193" s="240">
        <f>COUNTIFS($EX$9:$EX$350,"&gt;"&amp;EX193,$DO$9:$DO$350,$DO193)+1</f>
        <v>28</v>
      </c>
      <c r="GR193" s="240">
        <f>COUNTIFS($EY$9:$EY$350,"&gt;"&amp;EY193,$DO$9:$DO$350,$DO193)+1</f>
        <v>60</v>
      </c>
      <c r="GS193" s="240">
        <f>COUNTIFS($EZ$9:$EZ$350,"&gt;"&amp;EZ193,$DO$9:$DO$350,$DO193)+1</f>
        <v>53</v>
      </c>
      <c r="GT193" s="241">
        <f>COUNTIFS($FA$9:$FA$350,"&gt;"&amp;FA193,$DO$9:$DO$350,$DO193)+1</f>
        <v>61</v>
      </c>
      <c r="GU193" s="167"/>
      <c r="GV193" s="49">
        <v>7.0000000000000007E-2</v>
      </c>
      <c r="GW193" s="49"/>
      <c r="GX193" s="49"/>
      <c r="GY193" s="49"/>
      <c r="GZ193" s="50"/>
      <c r="HA193" s="51"/>
      <c r="HB193" s="52"/>
      <c r="HC193" s="53"/>
      <c r="HD193" s="49"/>
      <c r="HE193" s="49"/>
      <c r="HF193" s="49"/>
      <c r="HG193" s="49"/>
      <c r="HH193" s="49"/>
      <c r="HI193" s="49"/>
      <c r="HJ193" s="144"/>
      <c r="HK193" s="51"/>
      <c r="HL193" s="49"/>
      <c r="HM193" s="49"/>
      <c r="HN193" s="49"/>
      <c r="HO193" s="49"/>
      <c r="HP193" s="49"/>
      <c r="HQ193" s="49"/>
      <c r="HR193" s="150"/>
      <c r="HS193" s="53"/>
      <c r="HT193" s="49"/>
      <c r="HU193" s="49"/>
      <c r="HV193" s="49"/>
      <c r="HW193" s="49"/>
      <c r="HX193" s="49"/>
      <c r="HY193" s="49"/>
      <c r="HZ193" s="144"/>
      <c r="IA193" s="51"/>
      <c r="IB193" s="49"/>
      <c r="IC193" s="49"/>
      <c r="ID193" s="49"/>
      <c r="IE193" s="49"/>
      <c r="IF193" s="49"/>
      <c r="IG193" s="49"/>
      <c r="IH193" s="49"/>
      <c r="II193" s="49"/>
      <c r="IJ193" s="49"/>
      <c r="IK193" s="49"/>
      <c r="IL193" s="49"/>
      <c r="IM193" s="150"/>
      <c r="IN193" s="51"/>
      <c r="IO193" s="49"/>
      <c r="IP193" s="49"/>
      <c r="IQ193" s="49"/>
      <c r="IR193" s="150"/>
      <c r="IS193" s="53"/>
      <c r="IT193" s="49"/>
      <c r="IU193" s="49"/>
      <c r="IV193" s="49"/>
      <c r="IW193" s="49"/>
      <c r="IX193" s="156"/>
      <c r="IY193" s="49"/>
      <c r="IZ193" s="49"/>
      <c r="JA193" s="49"/>
      <c r="JB193" s="49"/>
      <c r="JC193" s="49"/>
      <c r="JD193" s="49"/>
      <c r="JE193" s="49"/>
      <c r="JF193" s="49"/>
      <c r="JG193" s="156"/>
      <c r="JH193" s="49"/>
      <c r="JI193" s="49"/>
      <c r="JJ193" s="49"/>
      <c r="JK193" s="49"/>
      <c r="JL193" s="49"/>
      <c r="JM193" s="49"/>
      <c r="JN193" s="144"/>
      <c r="JO193" s="54"/>
      <c r="JP193" s="55">
        <v>18</v>
      </c>
      <c r="JQ193" s="51"/>
      <c r="JR193" s="49"/>
      <c r="JS193" s="47"/>
      <c r="JT193" s="47"/>
      <c r="JU193" s="47"/>
      <c r="JV193" s="245"/>
      <c r="JW193" s="53"/>
      <c r="JX193" s="49"/>
      <c r="JY193" s="49"/>
      <c r="JZ193" s="49"/>
      <c r="KA193" s="144"/>
      <c r="KB193" s="51"/>
      <c r="KC193" s="49"/>
      <c r="KD193" s="49"/>
      <c r="KE193" s="49"/>
      <c r="KF193" s="49"/>
      <c r="KG193" s="49"/>
      <c r="KH193" s="49"/>
      <c r="KI193" s="49"/>
      <c r="KJ193" s="150"/>
      <c r="KK193" s="53"/>
      <c r="KL193" s="49"/>
      <c r="KM193" s="49"/>
      <c r="KN193" s="49"/>
      <c r="KO193" s="49"/>
      <c r="KP193" s="49"/>
      <c r="KQ193" s="49"/>
      <c r="KR193" s="49"/>
      <c r="KS193" s="49"/>
      <c r="KT193" s="49"/>
      <c r="KU193" s="49"/>
      <c r="KV193" s="49"/>
      <c r="KW193" s="156"/>
      <c r="KX193" s="156"/>
      <c r="KY193" s="156"/>
      <c r="KZ193" s="49"/>
      <c r="LA193" s="49"/>
      <c r="LB193" s="49"/>
      <c r="LC193" s="49"/>
      <c r="LD193" s="49"/>
      <c r="LE193" s="156"/>
      <c r="LF193" s="49"/>
      <c r="LG193" s="49">
        <v>7.0000000000000007E-2</v>
      </c>
      <c r="LH193" s="49"/>
      <c r="LI193" s="49"/>
      <c r="LJ193" s="49"/>
      <c r="LK193" s="49"/>
      <c r="LL193" s="49"/>
      <c r="LM193" s="49">
        <v>0.05</v>
      </c>
      <c r="LN193" s="156"/>
      <c r="LO193" s="49"/>
      <c r="LP193" s="49"/>
      <c r="LQ193" s="49"/>
      <c r="LR193" s="49"/>
      <c r="LS193" s="49"/>
      <c r="LT193" s="49"/>
      <c r="LU193" s="56"/>
      <c r="LV193" s="35" t="s">
        <v>651</v>
      </c>
      <c r="LW193" s="36" t="s">
        <v>653</v>
      </c>
      <c r="LX193" s="203" t="s">
        <v>1219</v>
      </c>
      <c r="LY193" s="204" t="s">
        <v>1218</v>
      </c>
      <c r="LZ193" s="193"/>
      <c r="MA193" s="5" t="s">
        <v>1</v>
      </c>
    </row>
    <row r="194" spans="1:339" ht="17.25" customHeight="1" x14ac:dyDescent="0.15">
      <c r="A194" s="181">
        <v>186</v>
      </c>
      <c r="B194" s="242" t="s">
        <v>653</v>
      </c>
      <c r="C194" s="37"/>
      <c r="D194" s="37"/>
      <c r="E194" s="38" t="s">
        <v>345</v>
      </c>
      <c r="F194" s="36">
        <v>62</v>
      </c>
      <c r="G194" s="36" t="s">
        <v>609</v>
      </c>
      <c r="H194" s="36" t="s">
        <v>616</v>
      </c>
      <c r="I194" s="39" t="s">
        <v>348</v>
      </c>
      <c r="J194" s="40" t="s">
        <v>348</v>
      </c>
      <c r="K194" s="40" t="s">
        <v>348</v>
      </c>
      <c r="L194" s="40" t="s">
        <v>348</v>
      </c>
      <c r="M194" s="40" t="s">
        <v>348</v>
      </c>
      <c r="N194" s="40" t="s">
        <v>348</v>
      </c>
      <c r="O194" s="40" t="s">
        <v>348</v>
      </c>
      <c r="P194" s="40" t="s">
        <v>348</v>
      </c>
      <c r="Q194" s="40" t="s">
        <v>348</v>
      </c>
      <c r="R194" s="41" t="s">
        <v>348</v>
      </c>
      <c r="S194" s="42" t="s">
        <v>348</v>
      </c>
      <c r="T194" s="40" t="s">
        <v>348</v>
      </c>
      <c r="U194" s="40" t="s">
        <v>348</v>
      </c>
      <c r="V194" s="40" t="s">
        <v>348</v>
      </c>
      <c r="W194" s="40" t="s">
        <v>348</v>
      </c>
      <c r="X194" s="40" t="s">
        <v>348</v>
      </c>
      <c r="Y194" s="40" t="s">
        <v>348</v>
      </c>
      <c r="Z194" s="40" t="s">
        <v>348</v>
      </c>
      <c r="AA194" s="40" t="s">
        <v>348</v>
      </c>
      <c r="AB194" s="41" t="s">
        <v>348</v>
      </c>
      <c r="AC194" s="42" t="s">
        <v>348</v>
      </c>
      <c r="AD194" s="40" t="s">
        <v>348</v>
      </c>
      <c r="AE194" s="40" t="s">
        <v>348</v>
      </c>
      <c r="AF194" s="40" t="s">
        <v>348</v>
      </c>
      <c r="AG194" s="40" t="s">
        <v>348</v>
      </c>
      <c r="AH194" s="40" t="s">
        <v>348</v>
      </c>
      <c r="AI194" s="40" t="s">
        <v>348</v>
      </c>
      <c r="AJ194" s="40" t="s">
        <v>348</v>
      </c>
      <c r="AK194" s="40" t="s">
        <v>348</v>
      </c>
      <c r="AL194" s="41" t="s">
        <v>348</v>
      </c>
      <c r="AM194" s="42" t="s">
        <v>348</v>
      </c>
      <c r="AN194" s="40" t="s">
        <v>348</v>
      </c>
      <c r="AO194" s="40" t="s">
        <v>348</v>
      </c>
      <c r="AP194" s="40" t="s">
        <v>348</v>
      </c>
      <c r="AQ194" s="40" t="s">
        <v>348</v>
      </c>
      <c r="AR194" s="40" t="s">
        <v>348</v>
      </c>
      <c r="AS194" s="40" t="s">
        <v>348</v>
      </c>
      <c r="AT194" s="40" t="s">
        <v>348</v>
      </c>
      <c r="AU194" s="40" t="s">
        <v>348</v>
      </c>
      <c r="AV194" s="41" t="s">
        <v>348</v>
      </c>
      <c r="AW194" s="42" t="s">
        <v>348</v>
      </c>
      <c r="AX194" s="40" t="s">
        <v>348</v>
      </c>
      <c r="AY194" s="40" t="s">
        <v>348</v>
      </c>
      <c r="AZ194" s="40" t="s">
        <v>348</v>
      </c>
      <c r="BA194" s="40" t="s">
        <v>348</v>
      </c>
      <c r="BB194" s="40" t="s">
        <v>348</v>
      </c>
      <c r="BC194" s="40" t="s">
        <v>348</v>
      </c>
      <c r="BD194" s="40" t="s">
        <v>348</v>
      </c>
      <c r="BE194" s="40" t="s">
        <v>348</v>
      </c>
      <c r="BF194" s="41" t="s">
        <v>348</v>
      </c>
      <c r="BG194" s="42" t="s">
        <v>348</v>
      </c>
      <c r="BH194" s="40" t="s">
        <v>348</v>
      </c>
      <c r="BI194" s="40" t="s">
        <v>348</v>
      </c>
      <c r="BJ194" s="40" t="s">
        <v>348</v>
      </c>
      <c r="BK194" s="40" t="s">
        <v>348</v>
      </c>
      <c r="BL194" s="40" t="s">
        <v>348</v>
      </c>
      <c r="BM194" s="40" t="s">
        <v>348</v>
      </c>
      <c r="BN194" s="40" t="s">
        <v>348</v>
      </c>
      <c r="BO194" s="40" t="s">
        <v>348</v>
      </c>
      <c r="BP194" s="41" t="s">
        <v>348</v>
      </c>
      <c r="BQ194" s="43" t="s">
        <v>348</v>
      </c>
      <c r="BR194" s="40" t="s">
        <v>348</v>
      </c>
      <c r="BS194" s="40" t="s">
        <v>348</v>
      </c>
      <c r="BT194" s="40" t="s">
        <v>348</v>
      </c>
      <c r="BU194" s="40" t="s">
        <v>348</v>
      </c>
      <c r="BV194" s="40" t="s">
        <v>348</v>
      </c>
      <c r="BW194" s="40" t="s">
        <v>348</v>
      </c>
      <c r="BX194" s="40" t="s">
        <v>348</v>
      </c>
      <c r="BY194" s="40" t="s">
        <v>348</v>
      </c>
      <c r="BZ194" s="41" t="s">
        <v>348</v>
      </c>
      <c r="CA194" s="42" t="s">
        <v>348</v>
      </c>
      <c r="CB194" s="40" t="s">
        <v>348</v>
      </c>
      <c r="CC194" s="40" t="s">
        <v>348</v>
      </c>
      <c r="CD194" s="40" t="s">
        <v>348</v>
      </c>
      <c r="CE194" s="40" t="s">
        <v>348</v>
      </c>
      <c r="CF194" s="40" t="s">
        <v>348</v>
      </c>
      <c r="CG194" s="40" t="s">
        <v>348</v>
      </c>
      <c r="CH194" s="40" t="s">
        <v>348</v>
      </c>
      <c r="CI194" s="40" t="s">
        <v>348</v>
      </c>
      <c r="CJ194" s="41" t="s">
        <v>348</v>
      </c>
      <c r="CK194" s="42" t="s">
        <v>348</v>
      </c>
      <c r="CL194" s="40" t="s">
        <v>348</v>
      </c>
      <c r="CM194" s="40" t="s">
        <v>348</v>
      </c>
      <c r="CN194" s="40" t="s">
        <v>348</v>
      </c>
      <c r="CO194" s="40" t="s">
        <v>348</v>
      </c>
      <c r="CP194" s="40" t="s">
        <v>348</v>
      </c>
      <c r="CQ194" s="40" t="s">
        <v>348</v>
      </c>
      <c r="CR194" s="40" t="s">
        <v>348</v>
      </c>
      <c r="CS194" s="40" t="s">
        <v>348</v>
      </c>
      <c r="CT194" s="44" t="s">
        <v>348</v>
      </c>
      <c r="CU194" s="32" t="s">
        <v>354</v>
      </c>
      <c r="CV194" s="47">
        <v>5</v>
      </c>
      <c r="CW194" s="47">
        <v>5</v>
      </c>
      <c r="CX194" s="47">
        <v>5</v>
      </c>
      <c r="CY194" s="55">
        <v>5</v>
      </c>
      <c r="CZ194" s="34" t="s">
        <v>354</v>
      </c>
      <c r="DA194" s="47">
        <f t="shared" si="122"/>
        <v>5</v>
      </c>
      <c r="DB194" s="47">
        <f t="shared" si="123"/>
        <v>25</v>
      </c>
      <c r="DC194" s="47">
        <f t="shared" si="124"/>
        <v>125</v>
      </c>
      <c r="DD194" s="179">
        <f t="shared" si="125"/>
        <v>625</v>
      </c>
      <c r="DE194" s="32">
        <v>30</v>
      </c>
      <c r="DF194" s="47">
        <v>150</v>
      </c>
      <c r="DG194" s="47">
        <v>900</v>
      </c>
      <c r="DH194" s="47">
        <v>3000</v>
      </c>
      <c r="DI194" s="55">
        <v>15000</v>
      </c>
      <c r="DJ194" s="174">
        <v>1</v>
      </c>
      <c r="DK194" s="49">
        <f t="shared" si="126"/>
        <v>1</v>
      </c>
      <c r="DL194" s="49">
        <f t="shared" si="127"/>
        <v>1.2</v>
      </c>
      <c r="DM194" s="49">
        <f t="shared" si="128"/>
        <v>0.8</v>
      </c>
      <c r="DN194" s="56">
        <f t="shared" si="129"/>
        <v>0.8</v>
      </c>
      <c r="DO194" s="45" t="s">
        <v>355</v>
      </c>
      <c r="DP194" s="31"/>
      <c r="DQ194" s="46">
        <v>4</v>
      </c>
      <c r="DR194" s="32">
        <v>78</v>
      </c>
      <c r="DS194" s="47">
        <v>78</v>
      </c>
      <c r="DT194" s="47">
        <v>37</v>
      </c>
      <c r="DU194" s="47">
        <v>41</v>
      </c>
      <c r="DV194" s="47">
        <v>26</v>
      </c>
      <c r="DW194" s="47">
        <v>59</v>
      </c>
      <c r="DX194" s="47">
        <v>39</v>
      </c>
      <c r="DY194" s="47">
        <v>35</v>
      </c>
      <c r="DZ194" s="48">
        <f t="shared" si="130"/>
        <v>63</v>
      </c>
      <c r="EA194" s="32">
        <f>RANK(DR194,$DR$9:$DR$350,0)</f>
        <v>75</v>
      </c>
      <c r="EB194" s="47">
        <f>RANK(DS194,$DS$9:$DS$350,0)</f>
        <v>28</v>
      </c>
      <c r="EC194" s="47">
        <f>RANK(DT194,$DT$9:$DT$350,0)</f>
        <v>109</v>
      </c>
      <c r="ED194" s="47">
        <f>RANK(DU194,$DU$9:$DU$350,0)</f>
        <v>78</v>
      </c>
      <c r="EE194" s="47">
        <f>RANK(DV194,$DV$9:$DV$350,0)</f>
        <v>83</v>
      </c>
      <c r="EF194" s="47">
        <f>RANK(DW194,$DW$9:$DW$350,0)</f>
        <v>17</v>
      </c>
      <c r="EG194" s="47">
        <f>RANK(DX194,$DX$9:$DX$350,0)</f>
        <v>125</v>
      </c>
      <c r="EH194" s="47">
        <f>RANK(DY194,$DY$9:$DY$350,0)</f>
        <v>148</v>
      </c>
      <c r="EI194" s="48">
        <f>RANK(DZ194,$DZ$9:$DZ$350,0)</f>
        <v>126</v>
      </c>
      <c r="EJ194" s="32">
        <f>COUNTIFS($DR$9:$DR$350,"&gt;"&amp;DR194,$DO$9:$DO$350,DO194)+1</f>
        <v>10</v>
      </c>
      <c r="EK194" s="47">
        <f>COUNTIFS($DS$9:$DS$350,"&gt;"&amp;DS194,$DO$9:$DO$350,DO194)+1</f>
        <v>9</v>
      </c>
      <c r="EL194" s="47">
        <f>COUNTIFS($DT$9:$DT$350,"&gt;"&amp;DT194,$DO$9:$DO$350,DO194)+1</f>
        <v>6</v>
      </c>
      <c r="EM194" s="47">
        <f>COUNTIFS($DU$9:$DU$350,"&gt;"&amp;DU194,$DO$9:$DO$350,DO194)+1</f>
        <v>8</v>
      </c>
      <c r="EN194" s="47">
        <f>COUNTIFS($DV$9:$DV$350,"&gt;"&amp;DV194,$DO$9:$DO$350,DO194)+1</f>
        <v>17</v>
      </c>
      <c r="EO194" s="47">
        <f>COUNTIFS($DW$9:$DW$350,"&gt;"&amp;DW194,$DO$9:$DO$350,DO194)+1</f>
        <v>17</v>
      </c>
      <c r="EP194" s="47">
        <f>COUNTIFS($DX$9:$DX$350,"&gt;"&amp;DX194,$DO$9:$DO$350,DO194)+1</f>
        <v>10</v>
      </c>
      <c r="EQ194" s="47">
        <f>COUNTIFS($DY$9:$DY$350,"&gt;"&amp;DY194,$DO$9:$DO$350,DO194)+1</f>
        <v>8</v>
      </c>
      <c r="ER194" s="48">
        <f>COUNTIFS($DZ$9:$DZ$350,"&gt;"&amp;DZ194,$DO$9:$DO$350,DO194)+1</f>
        <v>10</v>
      </c>
      <c r="ES194" s="164">
        <f t="shared" si="131"/>
        <v>1.26</v>
      </c>
      <c r="ET194" s="165">
        <f t="shared" si="132"/>
        <v>1.26</v>
      </c>
      <c r="EU194" s="165">
        <f t="shared" si="133"/>
        <v>0.6</v>
      </c>
      <c r="EV194" s="165">
        <f t="shared" si="134"/>
        <v>0.66</v>
      </c>
      <c r="EW194" s="165">
        <f t="shared" si="135"/>
        <v>0.42</v>
      </c>
      <c r="EX194" s="165">
        <f t="shared" si="136"/>
        <v>0.95</v>
      </c>
      <c r="EY194" s="165">
        <f t="shared" si="137"/>
        <v>0.63</v>
      </c>
      <c r="EZ194" s="165">
        <f t="shared" si="138"/>
        <v>0.56000000000000005</v>
      </c>
      <c r="FA194" s="213">
        <f t="shared" si="139"/>
        <v>1.02</v>
      </c>
      <c r="FB194" s="164">
        <f>ROUND(((ES194-AVERAGE(ES$9:ES$350))/STDEVP(ES$9:ES$350)*10+50),2)</f>
        <v>60.29</v>
      </c>
      <c r="FC194" s="165">
        <f>ROUND(((ET194-AVERAGE(ET$9:ET$350))/STDEVP(ET$9:ET$350)*10+50),2)</f>
        <v>64.959999999999994</v>
      </c>
      <c r="FD194" s="165">
        <f>ROUND(((EU194-AVERAGE(EU$9:EU$350))/STDEVP(EU$9:EU$350)*10+50),2)</f>
        <v>50.78</v>
      </c>
      <c r="FE194" s="165">
        <f>ROUND(((EV194-AVERAGE(EV$9:EV$350))/STDEVP(EV$9:EV$350)*10+50),2)</f>
        <v>57.71</v>
      </c>
      <c r="FF194" s="165">
        <f>ROUND(((EW194-AVERAGE(EW$9:EW$350))/STDEVP(EW$9:EW$350)*10+50),2)</f>
        <v>50.84</v>
      </c>
      <c r="FG194" s="165">
        <f>ROUND(((EX194-AVERAGE(EX$9:EX$350))/STDEVP(EX$9:EX$350)*10+50),2)</f>
        <v>71.16</v>
      </c>
      <c r="FH194" s="165">
        <f>ROUND(((EY194-AVERAGE(EY$9:EY$350))/STDEVP(EY$9:EY$350)*10+50),2)</f>
        <v>49.68</v>
      </c>
      <c r="FI194" s="165">
        <f>ROUND(((EZ194-AVERAGE(EZ$9:EZ$350))/STDEVP(EZ$9:EZ$350)*10+50),2)</f>
        <v>47.79</v>
      </c>
      <c r="FJ194" s="166">
        <f>ROUND(((FA194-AVERAGE(FA$9:FA$350))/STDEVP(FA$9:FA$350)*10+50),2)</f>
        <v>51.6</v>
      </c>
      <c r="FK194" s="32">
        <f>RANK(FB194,$FB$9:$FB$350,0)</f>
        <v>48</v>
      </c>
      <c r="FL194" s="47">
        <f>RANK(FC194,$FC$9:$FC$350,0)</f>
        <v>28</v>
      </c>
      <c r="FM194" s="47">
        <f>RANK(FD194,$FD$9:$FD$350,0)</f>
        <v>123</v>
      </c>
      <c r="FN194" s="47">
        <f>RANK(FE194,$FE$9:$FE$350,0)</f>
        <v>52</v>
      </c>
      <c r="FO194" s="47">
        <f>RANK(FF194,$FF$9:$FF$350,0)</f>
        <v>86</v>
      </c>
      <c r="FP194" s="47">
        <f>RANK(FG194,$FG$9:$FG$350,0)</f>
        <v>17</v>
      </c>
      <c r="FQ194" s="47">
        <f>RANK(FH194,$FH$9:$FH$350,0)</f>
        <v>159</v>
      </c>
      <c r="FR194" s="47">
        <f>RANK(FI194,$FI$9:$FI$350,0)</f>
        <v>181</v>
      </c>
      <c r="FS194" s="48">
        <f>RANK(FJ194,$FJ$9:$FJ$350,0)</f>
        <v>114</v>
      </c>
      <c r="FT194" s="164">
        <f>ROUND(AVERAGEIF($DO$9:$DO$347,$DO194,$ES$9:$ES$347),2)</f>
        <v>0.95</v>
      </c>
      <c r="FU194" s="165">
        <f>ROUND(AVERAGEIF($DO$9:$DO$347,$DO194,$ET$9:$ET$347),2)</f>
        <v>0.99</v>
      </c>
      <c r="FV194" s="165">
        <f>ROUND(AVERAGEIF($DO$9:$DO$347,$DO194,$EU$9:$EU$347),2)</f>
        <v>0.44</v>
      </c>
      <c r="FW194" s="165">
        <f>ROUND(AVERAGEIF($DO$9:$DO$347,$DO194,$EV$9:$EV$347),2)</f>
        <v>0.45</v>
      </c>
      <c r="FX194" s="165">
        <f>ROUND(AVERAGEIF($DO$9:$DO$347,$DO194,$EW$9:$EW$347),2)</f>
        <v>0.36</v>
      </c>
      <c r="FY194" s="165">
        <f>ROUND(AVERAGEIF($DO$9:$DO$347,$DO194,$EX$9:$EX$347),2)</f>
        <v>0.84</v>
      </c>
      <c r="FZ194" s="165">
        <f>ROUND(AVERAGEIF($DO$9:$DO$347,$DO194,$EY$9:$EY$347),2)</f>
        <v>0.46</v>
      </c>
      <c r="GA194" s="165">
        <f>ROUND(AVERAGEIF($DO$9:$DO$347,$DO194,$EZ$9:$EZ$347),2)</f>
        <v>0.44</v>
      </c>
      <c r="GB194" s="166">
        <f>ROUND(AVERAGEIF($DO$9:$DO$347,$DO194,$FA$9:$FA$347),2)</f>
        <v>0.8</v>
      </c>
      <c r="GC194" s="239">
        <f t="shared" si="113"/>
        <v>0.31000000000000005</v>
      </c>
      <c r="GD194" s="243">
        <f t="shared" si="114"/>
        <v>0.27</v>
      </c>
      <c r="GE194" s="243">
        <f t="shared" si="115"/>
        <v>0.15999999999999998</v>
      </c>
      <c r="GF194" s="243">
        <f t="shared" si="116"/>
        <v>0.21000000000000002</v>
      </c>
      <c r="GG194" s="243">
        <f t="shared" si="117"/>
        <v>0.06</v>
      </c>
      <c r="GH194" s="243">
        <f t="shared" si="118"/>
        <v>0.10999999999999999</v>
      </c>
      <c r="GI194" s="243">
        <f t="shared" si="119"/>
        <v>0.16999999999999998</v>
      </c>
      <c r="GJ194" s="243">
        <f t="shared" si="120"/>
        <v>0.12000000000000005</v>
      </c>
      <c r="GK194" s="244">
        <f t="shared" si="121"/>
        <v>0.21999999999999997</v>
      </c>
      <c r="GL194" s="238">
        <f>COUNTIFS($ES$9:$ES$350,"&gt;"&amp;ES194,$DO$9:$DO$350,$DO194)+1</f>
        <v>9</v>
      </c>
      <c r="GM194" s="240">
        <f>COUNTIFS($ET$9:$ET$350,"&gt;"&amp;ET194,$DO$9:$DO$350,$DO194)+1</f>
        <v>8</v>
      </c>
      <c r="GN194" s="240">
        <f>COUNTIFS($EU$9:$EU$350,"&gt;"&amp;EU194,$DO$9:$DO$350,$DO194)+1</f>
        <v>5</v>
      </c>
      <c r="GO194" s="240">
        <f>COUNTIFS($EV$9:$EV$350,"&gt;"&amp;EV194,$DO$9:$DO$350,$DO194)+1</f>
        <v>3</v>
      </c>
      <c r="GP194" s="240">
        <f>COUNTIFS($EW$9:$EW$350,"&gt;"&amp;EW194,$DO$9:$DO$350,$DO194)+1</f>
        <v>12</v>
      </c>
      <c r="GQ194" s="240">
        <f>COUNTIFS($EX$9:$EX$350,"&gt;"&amp;EX194,$DO$9:$DO$350,$DO194)+1</f>
        <v>15</v>
      </c>
      <c r="GR194" s="240">
        <f>COUNTIFS($EY$9:$EY$350,"&gt;"&amp;EY194,$DO$9:$DO$350,$DO194)+1</f>
        <v>10</v>
      </c>
      <c r="GS194" s="240">
        <f>COUNTIFS($EZ$9:$EZ$350,"&gt;"&amp;EZ194,$DO$9:$DO$350,$DO194)+1</f>
        <v>8</v>
      </c>
      <c r="GT194" s="241">
        <f>COUNTIFS($FA$9:$FA$350,"&gt;"&amp;FA194,$DO$9:$DO$350,$DO194)+1</f>
        <v>3</v>
      </c>
      <c r="GU194" s="167"/>
      <c r="GV194" s="49"/>
      <c r="GW194" s="49"/>
      <c r="GX194" s="49"/>
      <c r="GY194" s="49"/>
      <c r="GZ194" s="50"/>
      <c r="HA194" s="51"/>
      <c r="HB194" s="52"/>
      <c r="HC194" s="53"/>
      <c r="HD194" s="49"/>
      <c r="HE194" s="49"/>
      <c r="HF194" s="49"/>
      <c r="HG194" s="49"/>
      <c r="HH194" s="49"/>
      <c r="HI194" s="49"/>
      <c r="HJ194" s="144"/>
      <c r="HK194" s="51"/>
      <c r="HL194" s="49"/>
      <c r="HM194" s="49"/>
      <c r="HN194" s="49"/>
      <c r="HO194" s="49"/>
      <c r="HP194" s="49"/>
      <c r="HQ194" s="49"/>
      <c r="HR194" s="150"/>
      <c r="HS194" s="53"/>
      <c r="HT194" s="49"/>
      <c r="HU194" s="49"/>
      <c r="HV194" s="49">
        <v>0.1</v>
      </c>
      <c r="HW194" s="49"/>
      <c r="HX194" s="49"/>
      <c r="HY194" s="49"/>
      <c r="HZ194" s="144"/>
      <c r="IA194" s="51"/>
      <c r="IB194" s="49"/>
      <c r="IC194" s="49"/>
      <c r="ID194" s="49"/>
      <c r="IE194" s="49"/>
      <c r="IF194" s="49"/>
      <c r="IG194" s="49"/>
      <c r="IH194" s="49"/>
      <c r="II194" s="49"/>
      <c r="IJ194" s="49"/>
      <c r="IK194" s="49"/>
      <c r="IL194" s="49"/>
      <c r="IM194" s="150"/>
      <c r="IN194" s="51">
        <v>0.1</v>
      </c>
      <c r="IO194" s="49"/>
      <c r="IP194" s="49"/>
      <c r="IQ194" s="49"/>
      <c r="IR194" s="150"/>
      <c r="IS194" s="53"/>
      <c r="IT194" s="49"/>
      <c r="IU194" s="49"/>
      <c r="IV194" s="49"/>
      <c r="IW194" s="49"/>
      <c r="IX194" s="156"/>
      <c r="IY194" s="49"/>
      <c r="IZ194" s="49"/>
      <c r="JA194" s="49"/>
      <c r="JB194" s="49"/>
      <c r="JC194" s="49"/>
      <c r="JD194" s="49"/>
      <c r="JE194" s="49"/>
      <c r="JF194" s="49"/>
      <c r="JG194" s="156"/>
      <c r="JH194" s="49"/>
      <c r="JI194" s="49"/>
      <c r="JJ194" s="49"/>
      <c r="JK194" s="49"/>
      <c r="JL194" s="49"/>
      <c r="JM194" s="49"/>
      <c r="JN194" s="144"/>
      <c r="JO194" s="54"/>
      <c r="JP194" s="55"/>
      <c r="JQ194" s="51"/>
      <c r="JR194" s="49"/>
      <c r="JS194" s="47"/>
      <c r="JT194" s="47"/>
      <c r="JU194" s="47"/>
      <c r="JV194" s="245"/>
      <c r="JW194" s="53"/>
      <c r="JX194" s="49"/>
      <c r="JY194" s="49"/>
      <c r="JZ194" s="49"/>
      <c r="KA194" s="144"/>
      <c r="KB194" s="51"/>
      <c r="KC194" s="49"/>
      <c r="KD194" s="49"/>
      <c r="KE194" s="49"/>
      <c r="KF194" s="49"/>
      <c r="KG194" s="49"/>
      <c r="KH194" s="49"/>
      <c r="KI194" s="49"/>
      <c r="KJ194" s="150"/>
      <c r="KK194" s="53"/>
      <c r="KL194" s="49"/>
      <c r="KM194" s="49"/>
      <c r="KN194" s="49"/>
      <c r="KO194" s="49"/>
      <c r="KP194" s="49"/>
      <c r="KQ194" s="49"/>
      <c r="KR194" s="49"/>
      <c r="KS194" s="49"/>
      <c r="KT194" s="49"/>
      <c r="KU194" s="49"/>
      <c r="KV194" s="49"/>
      <c r="KW194" s="156"/>
      <c r="KX194" s="156"/>
      <c r="KY194" s="156"/>
      <c r="KZ194" s="49"/>
      <c r="LA194" s="49"/>
      <c r="LB194" s="49"/>
      <c r="LC194" s="49"/>
      <c r="LD194" s="49"/>
      <c r="LE194" s="156"/>
      <c r="LF194" s="49"/>
      <c r="LG194" s="49"/>
      <c r="LH194" s="49">
        <v>0.2</v>
      </c>
      <c r="LI194" s="49"/>
      <c r="LJ194" s="49"/>
      <c r="LK194" s="49"/>
      <c r="LL194" s="49"/>
      <c r="LM194" s="49"/>
      <c r="LN194" s="156"/>
      <c r="LO194" s="49"/>
      <c r="LP194" s="49"/>
      <c r="LQ194" s="49"/>
      <c r="LR194" s="49"/>
      <c r="LS194" s="49"/>
      <c r="LT194" s="49"/>
      <c r="LU194" s="56"/>
      <c r="LV194" s="35" t="s">
        <v>652</v>
      </c>
      <c r="LW194" s="36" t="s">
        <v>654</v>
      </c>
      <c r="LX194" s="203"/>
      <c r="LY194" s="204" t="s">
        <v>1028</v>
      </c>
      <c r="LZ194" s="193"/>
      <c r="MA194" s="5" t="s">
        <v>1</v>
      </c>
    </row>
    <row r="195" spans="1:339" ht="17.25" customHeight="1" x14ac:dyDescent="0.15">
      <c r="A195" s="181">
        <v>187</v>
      </c>
      <c r="B195" s="242" t="s">
        <v>654</v>
      </c>
      <c r="C195" s="37"/>
      <c r="D195" s="37"/>
      <c r="E195" s="38" t="s">
        <v>345</v>
      </c>
      <c r="F195" s="36">
        <v>69</v>
      </c>
      <c r="G195" s="36" t="s">
        <v>609</v>
      </c>
      <c r="H195" s="36" t="s">
        <v>655</v>
      </c>
      <c r="I195" s="39" t="s">
        <v>348</v>
      </c>
      <c r="J195" s="40" t="s">
        <v>348</v>
      </c>
      <c r="K195" s="40" t="s">
        <v>348</v>
      </c>
      <c r="L195" s="40" t="s">
        <v>348</v>
      </c>
      <c r="M195" s="40" t="s">
        <v>348</v>
      </c>
      <c r="N195" s="40" t="s">
        <v>348</v>
      </c>
      <c r="O195" s="40" t="s">
        <v>348</v>
      </c>
      <c r="P195" s="40" t="s">
        <v>348</v>
      </c>
      <c r="Q195" s="40" t="s">
        <v>348</v>
      </c>
      <c r="R195" s="41" t="s">
        <v>348</v>
      </c>
      <c r="S195" s="42" t="s">
        <v>348</v>
      </c>
      <c r="T195" s="40" t="s">
        <v>348</v>
      </c>
      <c r="U195" s="40" t="s">
        <v>348</v>
      </c>
      <c r="V195" s="40" t="s">
        <v>348</v>
      </c>
      <c r="W195" s="40" t="s">
        <v>348</v>
      </c>
      <c r="X195" s="40" t="s">
        <v>348</v>
      </c>
      <c r="Y195" s="40" t="s">
        <v>348</v>
      </c>
      <c r="Z195" s="40" t="s">
        <v>348</v>
      </c>
      <c r="AA195" s="40" t="s">
        <v>348</v>
      </c>
      <c r="AB195" s="41" t="s">
        <v>348</v>
      </c>
      <c r="AC195" s="42" t="s">
        <v>348</v>
      </c>
      <c r="AD195" s="40" t="s">
        <v>348</v>
      </c>
      <c r="AE195" s="40" t="s">
        <v>348</v>
      </c>
      <c r="AF195" s="40" t="s">
        <v>348</v>
      </c>
      <c r="AG195" s="40" t="s">
        <v>348</v>
      </c>
      <c r="AH195" s="40" t="s">
        <v>348</v>
      </c>
      <c r="AI195" s="40" t="s">
        <v>348</v>
      </c>
      <c r="AJ195" s="40" t="s">
        <v>348</v>
      </c>
      <c r="AK195" s="40" t="s">
        <v>348</v>
      </c>
      <c r="AL195" s="41" t="s">
        <v>348</v>
      </c>
      <c r="AM195" s="42" t="s">
        <v>348</v>
      </c>
      <c r="AN195" s="40" t="s">
        <v>348</v>
      </c>
      <c r="AO195" s="40" t="s">
        <v>348</v>
      </c>
      <c r="AP195" s="40" t="s">
        <v>348</v>
      </c>
      <c r="AQ195" s="40" t="s">
        <v>348</v>
      </c>
      <c r="AR195" s="40" t="s">
        <v>348</v>
      </c>
      <c r="AS195" s="40" t="s">
        <v>348</v>
      </c>
      <c r="AT195" s="40" t="s">
        <v>348</v>
      </c>
      <c r="AU195" s="40" t="s">
        <v>348</v>
      </c>
      <c r="AV195" s="41" t="s">
        <v>348</v>
      </c>
      <c r="AW195" s="42" t="s">
        <v>348</v>
      </c>
      <c r="AX195" s="40" t="s">
        <v>348</v>
      </c>
      <c r="AY195" s="40" t="s">
        <v>348</v>
      </c>
      <c r="AZ195" s="40" t="s">
        <v>348</v>
      </c>
      <c r="BA195" s="40" t="s">
        <v>348</v>
      </c>
      <c r="BB195" s="40" t="s">
        <v>348</v>
      </c>
      <c r="BC195" s="40" t="s">
        <v>348</v>
      </c>
      <c r="BD195" s="40" t="s">
        <v>348</v>
      </c>
      <c r="BE195" s="40" t="s">
        <v>348</v>
      </c>
      <c r="BF195" s="41" t="s">
        <v>348</v>
      </c>
      <c r="BG195" s="42" t="s">
        <v>348</v>
      </c>
      <c r="BH195" s="40" t="s">
        <v>348</v>
      </c>
      <c r="BI195" s="40" t="s">
        <v>348</v>
      </c>
      <c r="BJ195" s="40" t="s">
        <v>348</v>
      </c>
      <c r="BK195" s="40" t="s">
        <v>348</v>
      </c>
      <c r="BL195" s="40" t="s">
        <v>348</v>
      </c>
      <c r="BM195" s="40" t="s">
        <v>348</v>
      </c>
      <c r="BN195" s="40" t="s">
        <v>348</v>
      </c>
      <c r="BO195" s="40" t="s">
        <v>348</v>
      </c>
      <c r="BP195" s="41" t="s">
        <v>348</v>
      </c>
      <c r="BQ195" s="43" t="s">
        <v>348</v>
      </c>
      <c r="BR195" s="40" t="s">
        <v>348</v>
      </c>
      <c r="BS195" s="40" t="s">
        <v>348</v>
      </c>
      <c r="BT195" s="40" t="s">
        <v>348</v>
      </c>
      <c r="BU195" s="40" t="s">
        <v>348</v>
      </c>
      <c r="BV195" s="40" t="s">
        <v>348</v>
      </c>
      <c r="BW195" s="40" t="s">
        <v>348</v>
      </c>
      <c r="BX195" s="40" t="s">
        <v>348</v>
      </c>
      <c r="BY195" s="40" t="s">
        <v>348</v>
      </c>
      <c r="BZ195" s="41" t="s">
        <v>348</v>
      </c>
      <c r="CA195" s="42" t="s">
        <v>348</v>
      </c>
      <c r="CB195" s="40" t="s">
        <v>348</v>
      </c>
      <c r="CC195" s="40" t="s">
        <v>348</v>
      </c>
      <c r="CD195" s="40" t="s">
        <v>348</v>
      </c>
      <c r="CE195" s="40" t="s">
        <v>348</v>
      </c>
      <c r="CF195" s="40" t="s">
        <v>348</v>
      </c>
      <c r="CG195" s="40" t="s">
        <v>348</v>
      </c>
      <c r="CH195" s="40" t="s">
        <v>348</v>
      </c>
      <c r="CI195" s="40" t="s">
        <v>348</v>
      </c>
      <c r="CJ195" s="41" t="s">
        <v>348</v>
      </c>
      <c r="CK195" s="42" t="s">
        <v>348</v>
      </c>
      <c r="CL195" s="40" t="s">
        <v>348</v>
      </c>
      <c r="CM195" s="40" t="s">
        <v>348</v>
      </c>
      <c r="CN195" s="40" t="s">
        <v>348</v>
      </c>
      <c r="CO195" s="40" t="s">
        <v>348</v>
      </c>
      <c r="CP195" s="40" t="s">
        <v>348</v>
      </c>
      <c r="CQ195" s="40" t="s">
        <v>348</v>
      </c>
      <c r="CR195" s="40" t="s">
        <v>348</v>
      </c>
      <c r="CS195" s="40" t="s">
        <v>348</v>
      </c>
      <c r="CT195" s="44" t="s">
        <v>348</v>
      </c>
      <c r="CU195" s="32" t="s">
        <v>354</v>
      </c>
      <c r="CV195" s="47">
        <v>3</v>
      </c>
      <c r="CW195" s="47">
        <v>3</v>
      </c>
      <c r="CX195" s="47">
        <v>4</v>
      </c>
      <c r="CY195" s="55">
        <v>4</v>
      </c>
      <c r="CZ195" s="34" t="s">
        <v>354</v>
      </c>
      <c r="DA195" s="47">
        <f t="shared" si="122"/>
        <v>3</v>
      </c>
      <c r="DB195" s="47">
        <f t="shared" si="123"/>
        <v>9</v>
      </c>
      <c r="DC195" s="47">
        <f t="shared" si="124"/>
        <v>36</v>
      </c>
      <c r="DD195" s="179">
        <f t="shared" si="125"/>
        <v>144</v>
      </c>
      <c r="DE195" s="32">
        <v>30</v>
      </c>
      <c r="DF195" s="47">
        <v>50</v>
      </c>
      <c r="DG195" s="47">
        <v>270</v>
      </c>
      <c r="DH195" s="47">
        <v>3000</v>
      </c>
      <c r="DI195" s="55">
        <v>15000</v>
      </c>
      <c r="DJ195" s="174">
        <v>1</v>
      </c>
      <c r="DK195" s="49">
        <f t="shared" si="126"/>
        <v>0.55555555555555558</v>
      </c>
      <c r="DL195" s="49">
        <f t="shared" si="127"/>
        <v>1</v>
      </c>
      <c r="DM195" s="49">
        <f t="shared" si="128"/>
        <v>2.7777777777777777</v>
      </c>
      <c r="DN195" s="56">
        <f t="shared" si="129"/>
        <v>3.4722222222222223</v>
      </c>
      <c r="DO195" s="45" t="s">
        <v>350</v>
      </c>
      <c r="DP195" s="31"/>
      <c r="DQ195" s="46">
        <v>4</v>
      </c>
      <c r="DR195" s="32">
        <v>96</v>
      </c>
      <c r="DS195" s="47">
        <v>51</v>
      </c>
      <c r="DT195" s="47">
        <v>34</v>
      </c>
      <c r="DU195" s="47">
        <v>86</v>
      </c>
      <c r="DV195" s="47">
        <v>19</v>
      </c>
      <c r="DW195" s="47">
        <v>14</v>
      </c>
      <c r="DX195" s="47">
        <v>8</v>
      </c>
      <c r="DY195" s="47">
        <v>13</v>
      </c>
      <c r="DZ195" s="48">
        <f t="shared" si="130"/>
        <v>53</v>
      </c>
      <c r="EA195" s="32">
        <f>RANK(DR195,$DR$9:$DR$350,0)</f>
        <v>36</v>
      </c>
      <c r="EB195" s="47">
        <f>RANK(DS195,$DS$9:$DS$350,0)</f>
        <v>98</v>
      </c>
      <c r="EC195" s="47">
        <f>RANK(DT195,$DT$9:$DT$350,0)</f>
        <v>123</v>
      </c>
      <c r="ED195" s="47">
        <f>RANK(DU195,$DU$9:$DU$350,0)</f>
        <v>7</v>
      </c>
      <c r="EE195" s="47">
        <f>RANK(DV195,$DV$9:$DV$350,0)</f>
        <v>130</v>
      </c>
      <c r="EF195" s="47">
        <f>RANK(DW195,$DW$9:$DW$350,0)</f>
        <v>153</v>
      </c>
      <c r="EG195" s="47">
        <f>RANK(DX195,$DX$9:$DX$350,0)</f>
        <v>284</v>
      </c>
      <c r="EH195" s="47">
        <f>RANK(DY195,$DY$9:$DY$350,0)</f>
        <v>248</v>
      </c>
      <c r="EI195" s="48">
        <f>RANK(DZ195,$DZ$9:$DZ$350,0)</f>
        <v>162</v>
      </c>
      <c r="EJ195" s="32">
        <f>COUNTIFS($DR$9:$DR$350,"&gt;"&amp;DR195,$DO$9:$DO$350,DO195)+1</f>
        <v>14</v>
      </c>
      <c r="EK195" s="47">
        <f>COUNTIFS($DS$9:$DS$350,"&gt;"&amp;DS195,$DO$9:$DO$350,DO195)+1</f>
        <v>6</v>
      </c>
      <c r="EL195" s="47">
        <f>COUNTIFS($DT$9:$DT$350,"&gt;"&amp;DT195,$DO$9:$DO$350,DO195)+1</f>
        <v>34</v>
      </c>
      <c r="EM195" s="47">
        <f>COUNTIFS($DU$9:$DU$350,"&gt;"&amp;DU195,$DO$9:$DO$350,DO195)+1</f>
        <v>7</v>
      </c>
      <c r="EN195" s="47">
        <f>COUNTIFS($DV$9:$DV$350,"&gt;"&amp;DV195,$DO$9:$DO$350,DO195)+1</f>
        <v>18</v>
      </c>
      <c r="EO195" s="47">
        <f>COUNTIFS($DW$9:$DW$350,"&gt;"&amp;DW195,$DO$9:$DO$350,DO195)+1</f>
        <v>25</v>
      </c>
      <c r="EP195" s="47">
        <f>COUNTIFS($DX$9:$DX$350,"&gt;"&amp;DX195,$DO$9:$DO$350,DO195)+1</f>
        <v>45</v>
      </c>
      <c r="EQ195" s="47">
        <f>COUNTIFS($DY$9:$DY$350,"&gt;"&amp;DY195,$DO$9:$DO$350,DO195)+1</f>
        <v>26</v>
      </c>
      <c r="ER195" s="48">
        <f>COUNTIFS($DZ$9:$DZ$350,"&gt;"&amp;DZ195,$DO$9:$DO$350,DO195)+1</f>
        <v>29</v>
      </c>
      <c r="ES195" s="164">
        <f t="shared" si="131"/>
        <v>1.39</v>
      </c>
      <c r="ET195" s="165">
        <f t="shared" si="132"/>
        <v>0.74</v>
      </c>
      <c r="EU195" s="165">
        <f t="shared" si="133"/>
        <v>0.49</v>
      </c>
      <c r="EV195" s="165">
        <f t="shared" si="134"/>
        <v>1.25</v>
      </c>
      <c r="EW195" s="165">
        <f t="shared" si="135"/>
        <v>0.28000000000000003</v>
      </c>
      <c r="EX195" s="165">
        <f t="shared" si="136"/>
        <v>0.2</v>
      </c>
      <c r="EY195" s="165">
        <f t="shared" si="137"/>
        <v>0.12</v>
      </c>
      <c r="EZ195" s="165">
        <f t="shared" si="138"/>
        <v>0.19</v>
      </c>
      <c r="FA195" s="213">
        <f t="shared" si="139"/>
        <v>0.77</v>
      </c>
      <c r="FB195" s="164">
        <f>ROUND(((ES195-AVERAGE(ES$9:ES$350))/STDEVP(ES$9:ES$350)*10+50),2)</f>
        <v>65.09</v>
      </c>
      <c r="FC195" s="165">
        <f>ROUND(((ET195-AVERAGE(ET$9:ET$350))/STDEVP(ET$9:ET$350)*10+50),2)</f>
        <v>50.42</v>
      </c>
      <c r="FD195" s="165">
        <f>ROUND(((EU195-AVERAGE(EU$9:EU$350))/STDEVP(EU$9:EU$350)*10+50),2)</f>
        <v>46.49</v>
      </c>
      <c r="FE195" s="165">
        <f>ROUND(((EV195-AVERAGE(EV$9:EV$350))/STDEVP(EV$9:EV$350)*10+50),2)</f>
        <v>87.74</v>
      </c>
      <c r="FF195" s="165">
        <f>ROUND(((EW195-AVERAGE(EW$9:EW$350))/STDEVP(EW$9:EW$350)*10+50),2)</f>
        <v>46.08</v>
      </c>
      <c r="FG195" s="165">
        <f>ROUND(((EX195-AVERAGE(EX$9:EX$350))/STDEVP(EX$9:EX$350)*10+50),2)</f>
        <v>44.58</v>
      </c>
      <c r="FH195" s="165">
        <f>ROUND(((EY195-AVERAGE(EY$9:EY$350))/STDEVP(EY$9:EY$350)*10+50),2)</f>
        <v>34.35</v>
      </c>
      <c r="FI195" s="165">
        <f>ROUND(((EZ195-AVERAGE(EZ$9:EZ$350))/STDEVP(EZ$9:EZ$350)*10+50),2)</f>
        <v>36.700000000000003</v>
      </c>
      <c r="FJ195" s="166">
        <f>ROUND(((FA195-AVERAGE(FA$9:FA$350))/STDEVP(FA$9:FA$350)*10+50),2)</f>
        <v>42.71</v>
      </c>
      <c r="FK195" s="32">
        <f>RANK(FB195,$FB$9:$FB$350,0)</f>
        <v>22</v>
      </c>
      <c r="FL195" s="47">
        <f>RANK(FC195,$FC$9:$FC$350,0)</f>
        <v>138</v>
      </c>
      <c r="FM195" s="47">
        <f>RANK(FD195,$FD$9:$FD$350,0)</f>
        <v>188</v>
      </c>
      <c r="FN195" s="47">
        <f>RANK(FE195,$FE$9:$FE$350,0)</f>
        <v>1</v>
      </c>
      <c r="FO195" s="47">
        <f>RANK(FF195,$FF$9:$FF$350,0)</f>
        <v>171</v>
      </c>
      <c r="FP195" s="47">
        <f>RANK(FG195,$FG$9:$FG$350,0)</f>
        <v>206</v>
      </c>
      <c r="FQ195" s="47">
        <f>RANK(FH195,$FH$9:$FH$350,0)</f>
        <v>318</v>
      </c>
      <c r="FR195" s="47">
        <f>RANK(FI195,$FI$9:$FI$350,0)</f>
        <v>283</v>
      </c>
      <c r="FS195" s="48">
        <f>RANK(FJ195,$FJ$9:$FJ$350,0)</f>
        <v>236</v>
      </c>
      <c r="FT195" s="164">
        <f>ROUND(AVERAGEIF($DO$9:$DO$347,$DO195,$ES$9:$ES$347),2)</f>
        <v>1.1599999999999999</v>
      </c>
      <c r="FU195" s="165">
        <f>ROUND(AVERAGEIF($DO$9:$DO$347,$DO195,$ET$9:$ET$347),2)</f>
        <v>0.45</v>
      </c>
      <c r="FV195" s="165">
        <f>ROUND(AVERAGEIF($DO$9:$DO$347,$DO195,$EU$9:$EU$347),2)</f>
        <v>0.66</v>
      </c>
      <c r="FW195" s="165">
        <f>ROUND(AVERAGEIF($DO$9:$DO$347,$DO195,$EV$9:$EV$347),2)</f>
        <v>0.73</v>
      </c>
      <c r="FX195" s="165">
        <f>ROUND(AVERAGEIF($DO$9:$DO$347,$DO195,$EW$9:$EW$347),2)</f>
        <v>0.26</v>
      </c>
      <c r="FY195" s="165">
        <f>ROUND(AVERAGEIF($DO$9:$DO$347,$DO195,$EX$9:$EX$347),2)</f>
        <v>0.2</v>
      </c>
      <c r="FZ195" s="165">
        <f>ROUND(AVERAGEIF($DO$9:$DO$347,$DO195,$EY$9:$EY$347),2)</f>
        <v>0.28000000000000003</v>
      </c>
      <c r="GA195" s="165">
        <f>ROUND(AVERAGEIF($DO$9:$DO$347,$DO195,$EZ$9:$EZ$347),2)</f>
        <v>0.23</v>
      </c>
      <c r="GB195" s="166">
        <f>ROUND(AVERAGEIF($DO$9:$DO$347,$DO195,$FA$9:$FA$347),2)</f>
        <v>0.92</v>
      </c>
      <c r="GC195" s="239">
        <f t="shared" si="113"/>
        <v>0.22999999999999998</v>
      </c>
      <c r="GD195" s="243">
        <f t="shared" si="114"/>
        <v>0.28999999999999998</v>
      </c>
      <c r="GE195" s="243">
        <f t="shared" si="115"/>
        <v>-0.17000000000000004</v>
      </c>
      <c r="GF195" s="243">
        <f t="shared" si="116"/>
        <v>0.52</v>
      </c>
      <c r="GG195" s="243">
        <f t="shared" si="117"/>
        <v>2.0000000000000018E-2</v>
      </c>
      <c r="GH195" s="243">
        <f t="shared" si="118"/>
        <v>0</v>
      </c>
      <c r="GI195" s="243">
        <f t="shared" si="119"/>
        <v>-0.16000000000000003</v>
      </c>
      <c r="GJ195" s="243">
        <f t="shared" si="120"/>
        <v>-4.0000000000000008E-2</v>
      </c>
      <c r="GK195" s="244">
        <f t="shared" si="121"/>
        <v>-0.15000000000000002</v>
      </c>
      <c r="GL195" s="238">
        <f>COUNTIFS($ES$9:$ES$350,"&gt;"&amp;ES195,$DO$9:$DO$350,$DO195)+1</f>
        <v>12</v>
      </c>
      <c r="GM195" s="240">
        <f>COUNTIFS($ET$9:$ET$350,"&gt;"&amp;ET195,$DO$9:$DO$350,$DO195)+1</f>
        <v>2</v>
      </c>
      <c r="GN195" s="240">
        <f>COUNTIFS($EU$9:$EU$350,"&gt;"&amp;EU195,$DO$9:$DO$350,$DO195)+1</f>
        <v>55</v>
      </c>
      <c r="GO195" s="240">
        <f>COUNTIFS($EV$9:$EV$350,"&gt;"&amp;EV195,$DO$9:$DO$350,$DO195)+1</f>
        <v>1</v>
      </c>
      <c r="GP195" s="240">
        <f>COUNTIFS($EW$9:$EW$350,"&gt;"&amp;EW195,$DO$9:$DO$350,$DO195)+1</f>
        <v>17</v>
      </c>
      <c r="GQ195" s="240">
        <f>COUNTIFS($EX$9:$EX$350,"&gt;"&amp;EX195,$DO$9:$DO$350,$DO195)+1</f>
        <v>27</v>
      </c>
      <c r="GR195" s="240">
        <f>COUNTIFS($EY$9:$EY$350,"&gt;"&amp;EY195,$DO$9:$DO$350,$DO195)+1</f>
        <v>67</v>
      </c>
      <c r="GS195" s="240">
        <f>COUNTIFS($EZ$9:$EZ$350,"&gt;"&amp;EZ195,$DO$9:$DO$350,$DO195)+1</f>
        <v>32</v>
      </c>
      <c r="GT195" s="241">
        <f>COUNTIFS($FA$9:$FA$350,"&gt;"&amp;FA195,$DO$9:$DO$350,$DO195)+1</f>
        <v>44</v>
      </c>
      <c r="GU195" s="167"/>
      <c r="GV195" s="49"/>
      <c r="GW195" s="49">
        <v>7.0000000000000007E-2</v>
      </c>
      <c r="GX195" s="49"/>
      <c r="GY195" s="49"/>
      <c r="GZ195" s="50"/>
      <c r="HA195" s="51">
        <v>0.04</v>
      </c>
      <c r="HB195" s="52"/>
      <c r="HC195" s="53"/>
      <c r="HD195" s="49"/>
      <c r="HE195" s="49"/>
      <c r="HF195" s="49"/>
      <c r="HG195" s="49"/>
      <c r="HH195" s="49"/>
      <c r="HI195" s="49"/>
      <c r="HJ195" s="144"/>
      <c r="HK195" s="51"/>
      <c r="HL195" s="49"/>
      <c r="HM195" s="49"/>
      <c r="HN195" s="49"/>
      <c r="HO195" s="49"/>
      <c r="HP195" s="49"/>
      <c r="HQ195" s="49"/>
      <c r="HR195" s="150"/>
      <c r="HS195" s="53"/>
      <c r="HT195" s="49"/>
      <c r="HU195" s="49"/>
      <c r="HV195" s="49"/>
      <c r="HW195" s="49"/>
      <c r="HX195" s="49"/>
      <c r="HY195" s="49"/>
      <c r="HZ195" s="144"/>
      <c r="IA195" s="51"/>
      <c r="IB195" s="49"/>
      <c r="IC195" s="49"/>
      <c r="ID195" s="49"/>
      <c r="IE195" s="49"/>
      <c r="IF195" s="49"/>
      <c r="IG195" s="49"/>
      <c r="IH195" s="49"/>
      <c r="II195" s="49"/>
      <c r="IJ195" s="49"/>
      <c r="IK195" s="49"/>
      <c r="IL195" s="49"/>
      <c r="IM195" s="150"/>
      <c r="IN195" s="51"/>
      <c r="IO195" s="49"/>
      <c r="IP195" s="49"/>
      <c r="IQ195" s="49"/>
      <c r="IR195" s="150"/>
      <c r="IS195" s="53"/>
      <c r="IT195" s="49"/>
      <c r="IU195" s="49"/>
      <c r="IV195" s="49"/>
      <c r="IW195" s="49"/>
      <c r="IX195" s="156"/>
      <c r="IY195" s="49"/>
      <c r="IZ195" s="49"/>
      <c r="JA195" s="49"/>
      <c r="JB195" s="49"/>
      <c r="JC195" s="49"/>
      <c r="JD195" s="49"/>
      <c r="JE195" s="49"/>
      <c r="JF195" s="49"/>
      <c r="JG195" s="156"/>
      <c r="JH195" s="49"/>
      <c r="JI195" s="49"/>
      <c r="JJ195" s="49"/>
      <c r="JK195" s="49"/>
      <c r="JL195" s="49"/>
      <c r="JM195" s="49"/>
      <c r="JN195" s="144"/>
      <c r="JO195" s="54"/>
      <c r="JP195" s="55"/>
      <c r="JQ195" s="51"/>
      <c r="JR195" s="49"/>
      <c r="JS195" s="47"/>
      <c r="JT195" s="47"/>
      <c r="JU195" s="47"/>
      <c r="JV195" s="245"/>
      <c r="JW195" s="53"/>
      <c r="JX195" s="49"/>
      <c r="JY195" s="49"/>
      <c r="JZ195" s="49"/>
      <c r="KA195" s="144"/>
      <c r="KB195" s="51"/>
      <c r="KC195" s="49"/>
      <c r="KD195" s="49"/>
      <c r="KE195" s="49"/>
      <c r="KF195" s="49"/>
      <c r="KG195" s="49"/>
      <c r="KH195" s="49"/>
      <c r="KI195" s="49"/>
      <c r="KJ195" s="150"/>
      <c r="KK195" s="53"/>
      <c r="KL195" s="49"/>
      <c r="KM195" s="49"/>
      <c r="KN195" s="49"/>
      <c r="KO195" s="49"/>
      <c r="KP195" s="49"/>
      <c r="KQ195" s="49"/>
      <c r="KR195" s="49"/>
      <c r="KS195" s="49"/>
      <c r="KT195" s="49"/>
      <c r="KU195" s="49"/>
      <c r="KV195" s="49"/>
      <c r="KW195" s="156"/>
      <c r="KX195" s="156"/>
      <c r="KY195" s="156"/>
      <c r="KZ195" s="49"/>
      <c r="LA195" s="49"/>
      <c r="LB195" s="49"/>
      <c r="LC195" s="49"/>
      <c r="LD195" s="49"/>
      <c r="LE195" s="156"/>
      <c r="LF195" s="49"/>
      <c r="LG195" s="49"/>
      <c r="LH195" s="49">
        <v>7.0000000000000007E-2</v>
      </c>
      <c r="LI195" s="49"/>
      <c r="LJ195" s="49"/>
      <c r="LK195" s="49"/>
      <c r="LL195" s="49"/>
      <c r="LM195" s="49"/>
      <c r="LN195" s="156"/>
      <c r="LO195" s="49"/>
      <c r="LP195" s="49">
        <v>7.0000000000000007E-2</v>
      </c>
      <c r="LQ195" s="49"/>
      <c r="LR195" s="49"/>
      <c r="LS195" s="49"/>
      <c r="LT195" s="49"/>
      <c r="LU195" s="56"/>
      <c r="LV195" s="35" t="s">
        <v>653</v>
      </c>
      <c r="LW195" s="36" t="s">
        <v>656</v>
      </c>
      <c r="LX195" s="203"/>
      <c r="LY195" s="205" t="s">
        <v>1207</v>
      </c>
      <c r="LZ195" s="193"/>
      <c r="MA195" s="5" t="s">
        <v>1</v>
      </c>
    </row>
    <row r="196" spans="1:339" ht="17.25" customHeight="1" x14ac:dyDescent="0.15">
      <c r="A196" s="181">
        <v>188</v>
      </c>
      <c r="B196" s="242" t="s">
        <v>656</v>
      </c>
      <c r="C196" s="37"/>
      <c r="D196" s="37"/>
      <c r="E196" s="38" t="s">
        <v>345</v>
      </c>
      <c r="F196" s="36">
        <v>47</v>
      </c>
      <c r="G196" s="36" t="s">
        <v>609</v>
      </c>
      <c r="H196" s="36" t="s">
        <v>616</v>
      </c>
      <c r="I196" s="39" t="s">
        <v>348</v>
      </c>
      <c r="J196" s="40" t="s">
        <v>348</v>
      </c>
      <c r="K196" s="40" t="s">
        <v>348</v>
      </c>
      <c r="L196" s="40" t="s">
        <v>348</v>
      </c>
      <c r="M196" s="40" t="s">
        <v>348</v>
      </c>
      <c r="N196" s="40" t="s">
        <v>348</v>
      </c>
      <c r="O196" s="40" t="s">
        <v>348</v>
      </c>
      <c r="P196" s="40" t="s">
        <v>348</v>
      </c>
      <c r="Q196" s="40" t="s">
        <v>348</v>
      </c>
      <c r="R196" s="41" t="s">
        <v>348</v>
      </c>
      <c r="S196" s="42" t="s">
        <v>348</v>
      </c>
      <c r="T196" s="40" t="s">
        <v>348</v>
      </c>
      <c r="U196" s="40" t="s">
        <v>348</v>
      </c>
      <c r="V196" s="40" t="s">
        <v>348</v>
      </c>
      <c r="W196" s="40" t="s">
        <v>348</v>
      </c>
      <c r="X196" s="40" t="s">
        <v>348</v>
      </c>
      <c r="Y196" s="40" t="s">
        <v>348</v>
      </c>
      <c r="Z196" s="40" t="s">
        <v>348</v>
      </c>
      <c r="AA196" s="40" t="s">
        <v>348</v>
      </c>
      <c r="AB196" s="41" t="s">
        <v>348</v>
      </c>
      <c r="AC196" s="42" t="s">
        <v>348</v>
      </c>
      <c r="AD196" s="40" t="s">
        <v>348</v>
      </c>
      <c r="AE196" s="40" t="s">
        <v>348</v>
      </c>
      <c r="AF196" s="40" t="s">
        <v>348</v>
      </c>
      <c r="AG196" s="40" t="s">
        <v>348</v>
      </c>
      <c r="AH196" s="40" t="s">
        <v>348</v>
      </c>
      <c r="AI196" s="40" t="s">
        <v>348</v>
      </c>
      <c r="AJ196" s="40" t="s">
        <v>348</v>
      </c>
      <c r="AK196" s="40" t="s">
        <v>348</v>
      </c>
      <c r="AL196" s="41" t="s">
        <v>348</v>
      </c>
      <c r="AM196" s="42" t="s">
        <v>348</v>
      </c>
      <c r="AN196" s="40" t="s">
        <v>348</v>
      </c>
      <c r="AO196" s="40" t="s">
        <v>348</v>
      </c>
      <c r="AP196" s="40" t="s">
        <v>348</v>
      </c>
      <c r="AQ196" s="40" t="s">
        <v>348</v>
      </c>
      <c r="AR196" s="40" t="s">
        <v>348</v>
      </c>
      <c r="AS196" s="40" t="s">
        <v>348</v>
      </c>
      <c r="AT196" s="40" t="s">
        <v>348</v>
      </c>
      <c r="AU196" s="40" t="s">
        <v>348</v>
      </c>
      <c r="AV196" s="41" t="s">
        <v>348</v>
      </c>
      <c r="AW196" s="42" t="s">
        <v>348</v>
      </c>
      <c r="AX196" s="40" t="s">
        <v>348</v>
      </c>
      <c r="AY196" s="40" t="s">
        <v>348</v>
      </c>
      <c r="AZ196" s="40" t="s">
        <v>348</v>
      </c>
      <c r="BA196" s="40" t="s">
        <v>348</v>
      </c>
      <c r="BB196" s="40" t="s">
        <v>348</v>
      </c>
      <c r="BC196" s="40" t="s">
        <v>348</v>
      </c>
      <c r="BD196" s="40" t="s">
        <v>348</v>
      </c>
      <c r="BE196" s="40" t="s">
        <v>348</v>
      </c>
      <c r="BF196" s="41" t="s">
        <v>348</v>
      </c>
      <c r="BG196" s="42" t="s">
        <v>348</v>
      </c>
      <c r="BH196" s="40" t="s">
        <v>348</v>
      </c>
      <c r="BI196" s="40" t="s">
        <v>348</v>
      </c>
      <c r="BJ196" s="40" t="s">
        <v>348</v>
      </c>
      <c r="BK196" s="40" t="s">
        <v>348</v>
      </c>
      <c r="BL196" s="40" t="s">
        <v>348</v>
      </c>
      <c r="BM196" s="40" t="s">
        <v>348</v>
      </c>
      <c r="BN196" s="40" t="s">
        <v>348</v>
      </c>
      <c r="BO196" s="40" t="s">
        <v>348</v>
      </c>
      <c r="BP196" s="41" t="s">
        <v>348</v>
      </c>
      <c r="BQ196" s="43" t="s">
        <v>348</v>
      </c>
      <c r="BR196" s="40" t="s">
        <v>348</v>
      </c>
      <c r="BS196" s="40" t="s">
        <v>348</v>
      </c>
      <c r="BT196" s="40" t="s">
        <v>348</v>
      </c>
      <c r="BU196" s="40" t="s">
        <v>348</v>
      </c>
      <c r="BV196" s="40" t="s">
        <v>348</v>
      </c>
      <c r="BW196" s="40" t="s">
        <v>348</v>
      </c>
      <c r="BX196" s="40" t="s">
        <v>348</v>
      </c>
      <c r="BY196" s="40" t="s">
        <v>348</v>
      </c>
      <c r="BZ196" s="41" t="s">
        <v>348</v>
      </c>
      <c r="CA196" s="42" t="s">
        <v>348</v>
      </c>
      <c r="CB196" s="40" t="s">
        <v>348</v>
      </c>
      <c r="CC196" s="40" t="s">
        <v>348</v>
      </c>
      <c r="CD196" s="40" t="s">
        <v>348</v>
      </c>
      <c r="CE196" s="40" t="s">
        <v>348</v>
      </c>
      <c r="CF196" s="40" t="s">
        <v>348</v>
      </c>
      <c r="CG196" s="40" t="s">
        <v>348</v>
      </c>
      <c r="CH196" s="40" t="s">
        <v>348</v>
      </c>
      <c r="CI196" s="40" t="s">
        <v>348</v>
      </c>
      <c r="CJ196" s="41" t="s">
        <v>348</v>
      </c>
      <c r="CK196" s="42" t="s">
        <v>348</v>
      </c>
      <c r="CL196" s="40" t="s">
        <v>348</v>
      </c>
      <c r="CM196" s="40" t="s">
        <v>348</v>
      </c>
      <c r="CN196" s="40" t="s">
        <v>348</v>
      </c>
      <c r="CO196" s="40" t="s">
        <v>348</v>
      </c>
      <c r="CP196" s="40" t="s">
        <v>348</v>
      </c>
      <c r="CQ196" s="40" t="s">
        <v>348</v>
      </c>
      <c r="CR196" s="40" t="s">
        <v>348</v>
      </c>
      <c r="CS196" s="40" t="s">
        <v>348</v>
      </c>
      <c r="CT196" s="44" t="s">
        <v>348</v>
      </c>
      <c r="CU196" s="32" t="s">
        <v>354</v>
      </c>
      <c r="CV196" s="47">
        <v>2</v>
      </c>
      <c r="CW196" s="47">
        <v>3</v>
      </c>
      <c r="CX196" s="47">
        <v>4</v>
      </c>
      <c r="CY196" s="55">
        <v>5</v>
      </c>
      <c r="CZ196" s="34" t="s">
        <v>354</v>
      </c>
      <c r="DA196" s="47">
        <f t="shared" si="122"/>
        <v>2</v>
      </c>
      <c r="DB196" s="47">
        <f t="shared" si="123"/>
        <v>6</v>
      </c>
      <c r="DC196" s="47">
        <f t="shared" si="124"/>
        <v>24</v>
      </c>
      <c r="DD196" s="179">
        <f t="shared" si="125"/>
        <v>120</v>
      </c>
      <c r="DE196" s="32">
        <v>30</v>
      </c>
      <c r="DF196" s="47">
        <v>150</v>
      </c>
      <c r="DG196" s="47">
        <v>900</v>
      </c>
      <c r="DH196" s="47">
        <v>3000</v>
      </c>
      <c r="DI196" s="55">
        <v>15000</v>
      </c>
      <c r="DJ196" s="174">
        <v>1</v>
      </c>
      <c r="DK196" s="49">
        <f t="shared" si="126"/>
        <v>2.5</v>
      </c>
      <c r="DL196" s="49">
        <f t="shared" si="127"/>
        <v>5</v>
      </c>
      <c r="DM196" s="49">
        <f t="shared" si="128"/>
        <v>4.166666666666667</v>
      </c>
      <c r="DN196" s="56">
        <f t="shared" si="129"/>
        <v>4.166666666666667</v>
      </c>
      <c r="DO196" s="45" t="s">
        <v>350</v>
      </c>
      <c r="DP196" s="31"/>
      <c r="DQ196" s="46">
        <v>4</v>
      </c>
      <c r="DR196" s="32">
        <v>80</v>
      </c>
      <c r="DS196" s="47">
        <v>31</v>
      </c>
      <c r="DT196" s="47">
        <v>38</v>
      </c>
      <c r="DU196" s="47">
        <v>41</v>
      </c>
      <c r="DV196" s="47">
        <v>15</v>
      </c>
      <c r="DW196" s="47">
        <v>10</v>
      </c>
      <c r="DX196" s="47">
        <v>16</v>
      </c>
      <c r="DY196" s="47">
        <v>9</v>
      </c>
      <c r="DZ196" s="48">
        <f t="shared" si="130"/>
        <v>53</v>
      </c>
      <c r="EA196" s="32">
        <f>RANK(DR196,$DR$9:$DR$350,0)</f>
        <v>69</v>
      </c>
      <c r="EB196" s="47">
        <f>RANK(DS196,$DS$9:$DS$350,0)</f>
        <v>185</v>
      </c>
      <c r="EC196" s="47">
        <f>RANK(DT196,$DT$9:$DT$350,0)</f>
        <v>105</v>
      </c>
      <c r="ED196" s="47">
        <f>RANK(DU196,$DU$9:$DU$350,0)</f>
        <v>78</v>
      </c>
      <c r="EE196" s="47">
        <f>RANK(DV196,$DV$9:$DV$350,0)</f>
        <v>162</v>
      </c>
      <c r="EF196" s="47">
        <f>RANK(DW196,$DW$9:$DW$350,0)</f>
        <v>196</v>
      </c>
      <c r="EG196" s="47">
        <f>RANK(DX196,$DX$9:$DX$350,0)</f>
        <v>234</v>
      </c>
      <c r="EH196" s="47">
        <f>RANK(DY196,$DY$9:$DY$350,0)</f>
        <v>265</v>
      </c>
      <c r="EI196" s="48">
        <f>RANK(DZ196,$DZ$9:$DZ$350,0)</f>
        <v>162</v>
      </c>
      <c r="EJ196" s="32">
        <f>COUNTIFS($DR$9:$DR$350,"&gt;"&amp;DR196,$DO$9:$DO$350,DO196)+1</f>
        <v>23</v>
      </c>
      <c r="EK196" s="47">
        <f>COUNTIFS($DS$9:$DS$350,"&gt;"&amp;DS196,$DO$9:$DO$350,DO196)+1</f>
        <v>23</v>
      </c>
      <c r="EL196" s="47">
        <f>COUNTIFS($DT$9:$DT$350,"&gt;"&amp;DT196,$DO$9:$DO$350,DO196)+1</f>
        <v>28</v>
      </c>
      <c r="EM196" s="47">
        <f>COUNTIFS($DU$9:$DU$350,"&gt;"&amp;DU196,$DO$9:$DO$350,DO196)+1</f>
        <v>29</v>
      </c>
      <c r="EN196" s="47">
        <f>COUNTIFS($DV$9:$DV$350,"&gt;"&amp;DV196,$DO$9:$DO$350,DO196)+1</f>
        <v>28</v>
      </c>
      <c r="EO196" s="47">
        <f>COUNTIFS($DW$9:$DW$350,"&gt;"&amp;DW196,$DO$9:$DO$350,DO196)+1</f>
        <v>34</v>
      </c>
      <c r="EP196" s="47">
        <f>COUNTIFS($DX$9:$DX$350,"&gt;"&amp;DX196,$DO$9:$DO$350,DO196)+1</f>
        <v>25</v>
      </c>
      <c r="EQ196" s="47">
        <f>COUNTIFS($DY$9:$DY$350,"&gt;"&amp;DY196,$DO$9:$DO$350,DO196)+1</f>
        <v>30</v>
      </c>
      <c r="ER196" s="48">
        <f>COUNTIFS($DZ$9:$DZ$350,"&gt;"&amp;DZ196,$DO$9:$DO$350,DO196)+1</f>
        <v>29</v>
      </c>
      <c r="ES196" s="164">
        <f t="shared" si="131"/>
        <v>1.7</v>
      </c>
      <c r="ET196" s="165">
        <f t="shared" si="132"/>
        <v>0.66</v>
      </c>
      <c r="EU196" s="165">
        <f t="shared" si="133"/>
        <v>0.81</v>
      </c>
      <c r="EV196" s="165">
        <f t="shared" si="134"/>
        <v>0.87</v>
      </c>
      <c r="EW196" s="165">
        <f t="shared" si="135"/>
        <v>0.32</v>
      </c>
      <c r="EX196" s="165">
        <f t="shared" si="136"/>
        <v>0.21</v>
      </c>
      <c r="EY196" s="165">
        <f t="shared" si="137"/>
        <v>0.34</v>
      </c>
      <c r="EZ196" s="165">
        <f t="shared" si="138"/>
        <v>0.19</v>
      </c>
      <c r="FA196" s="213">
        <f t="shared" si="139"/>
        <v>1.1299999999999999</v>
      </c>
      <c r="FB196" s="164">
        <f>ROUND(((ES196-AVERAGE(ES$9:ES$350))/STDEVP(ES$9:ES$350)*10+50),2)</f>
        <v>76.540000000000006</v>
      </c>
      <c r="FC196" s="165">
        <f>ROUND(((ET196-AVERAGE(ET$9:ET$350))/STDEVP(ET$9:ET$350)*10+50),2)</f>
        <v>48.18</v>
      </c>
      <c r="FD196" s="165">
        <f>ROUND(((EU196-AVERAGE(EU$9:EU$350))/STDEVP(EU$9:EU$350)*10+50),2)</f>
        <v>58.98</v>
      </c>
      <c r="FE196" s="165">
        <f>ROUND(((EV196-AVERAGE(EV$9:EV$350))/STDEVP(EV$9:EV$350)*10+50),2)</f>
        <v>68.400000000000006</v>
      </c>
      <c r="FF196" s="165">
        <f>ROUND(((EW196-AVERAGE(EW$9:EW$350))/STDEVP(EW$9:EW$350)*10+50),2)</f>
        <v>47.44</v>
      </c>
      <c r="FG196" s="165">
        <f>ROUND(((EX196-AVERAGE(EX$9:EX$350))/STDEVP(EX$9:EX$350)*10+50),2)</f>
        <v>44.93</v>
      </c>
      <c r="FH196" s="165">
        <f>ROUND(((EY196-AVERAGE(EY$9:EY$350))/STDEVP(EY$9:EY$350)*10+50),2)</f>
        <v>40.97</v>
      </c>
      <c r="FI196" s="165">
        <f>ROUND(((EZ196-AVERAGE(EZ$9:EZ$350))/STDEVP(EZ$9:EZ$350)*10+50),2)</f>
        <v>36.700000000000003</v>
      </c>
      <c r="FJ196" s="166">
        <f>ROUND(((FA196-AVERAGE(FA$9:FA$350))/STDEVP(FA$9:FA$350)*10+50),2)</f>
        <v>55.51</v>
      </c>
      <c r="FK196" s="32">
        <f>RANK(FB196,$FB$9:$FB$350,0)</f>
        <v>3</v>
      </c>
      <c r="FL196" s="47">
        <f>RANK(FC196,$FC$9:$FC$350,0)</f>
        <v>154</v>
      </c>
      <c r="FM196" s="47">
        <f>RANK(FD196,$FD$9:$FD$350,0)</f>
        <v>58</v>
      </c>
      <c r="FN196" s="47">
        <f>RANK(FE196,$FE$9:$FE$350,0)</f>
        <v>20</v>
      </c>
      <c r="FO196" s="47">
        <f>RANK(FF196,$FF$9:$FF$350,0)</f>
        <v>131</v>
      </c>
      <c r="FP196" s="47">
        <f>RANK(FG196,$FG$9:$FG$350,0)</f>
        <v>196</v>
      </c>
      <c r="FQ196" s="47">
        <f>RANK(FH196,$FH$9:$FH$350,0)</f>
        <v>251</v>
      </c>
      <c r="FR196" s="47">
        <f>RANK(FI196,$FI$9:$FI$350,0)</f>
        <v>283</v>
      </c>
      <c r="FS196" s="48">
        <f>RANK(FJ196,$FJ$9:$FJ$350,0)</f>
        <v>76</v>
      </c>
      <c r="FT196" s="164">
        <f>ROUND(AVERAGEIF($DO$9:$DO$347,$DO196,$ES$9:$ES$347),2)</f>
        <v>1.1599999999999999</v>
      </c>
      <c r="FU196" s="165">
        <f>ROUND(AVERAGEIF($DO$9:$DO$347,$DO196,$ET$9:$ET$347),2)</f>
        <v>0.45</v>
      </c>
      <c r="FV196" s="165">
        <f>ROUND(AVERAGEIF($DO$9:$DO$347,$DO196,$EU$9:$EU$347),2)</f>
        <v>0.66</v>
      </c>
      <c r="FW196" s="165">
        <f>ROUND(AVERAGEIF($DO$9:$DO$347,$DO196,$EV$9:$EV$347),2)</f>
        <v>0.73</v>
      </c>
      <c r="FX196" s="165">
        <f>ROUND(AVERAGEIF($DO$9:$DO$347,$DO196,$EW$9:$EW$347),2)</f>
        <v>0.26</v>
      </c>
      <c r="FY196" s="165">
        <f>ROUND(AVERAGEIF($DO$9:$DO$347,$DO196,$EX$9:$EX$347),2)</f>
        <v>0.2</v>
      </c>
      <c r="FZ196" s="165">
        <f>ROUND(AVERAGEIF($DO$9:$DO$347,$DO196,$EY$9:$EY$347),2)</f>
        <v>0.28000000000000003</v>
      </c>
      <c r="GA196" s="165">
        <f>ROUND(AVERAGEIF($DO$9:$DO$347,$DO196,$EZ$9:$EZ$347),2)</f>
        <v>0.23</v>
      </c>
      <c r="GB196" s="166">
        <f>ROUND(AVERAGEIF($DO$9:$DO$347,$DO196,$FA$9:$FA$347),2)</f>
        <v>0.92</v>
      </c>
      <c r="GC196" s="239">
        <f t="shared" si="113"/>
        <v>0.54</v>
      </c>
      <c r="GD196" s="243">
        <f t="shared" si="114"/>
        <v>0.21000000000000002</v>
      </c>
      <c r="GE196" s="243">
        <f t="shared" si="115"/>
        <v>0.15000000000000002</v>
      </c>
      <c r="GF196" s="243">
        <f t="shared" si="116"/>
        <v>0.14000000000000001</v>
      </c>
      <c r="GG196" s="243">
        <f t="shared" si="117"/>
        <v>0.06</v>
      </c>
      <c r="GH196" s="243">
        <f t="shared" si="118"/>
        <v>9.9999999999999811E-3</v>
      </c>
      <c r="GI196" s="243">
        <f t="shared" si="119"/>
        <v>0.06</v>
      </c>
      <c r="GJ196" s="243">
        <f t="shared" si="120"/>
        <v>-4.0000000000000008E-2</v>
      </c>
      <c r="GK196" s="244">
        <f t="shared" si="121"/>
        <v>0.20999999999999985</v>
      </c>
      <c r="GL196" s="238">
        <f>COUNTIFS($ES$9:$ES$350,"&gt;"&amp;ES196,$DO$9:$DO$350,$DO196)+1</f>
        <v>2</v>
      </c>
      <c r="GM196" s="240">
        <f>COUNTIFS($ET$9:$ET$350,"&gt;"&amp;ET196,$DO$9:$DO$350,$DO196)+1</f>
        <v>3</v>
      </c>
      <c r="GN196" s="240">
        <f>COUNTIFS($EU$9:$EU$350,"&gt;"&amp;EU196,$DO$9:$DO$350,$DO196)+1</f>
        <v>17</v>
      </c>
      <c r="GO196" s="240">
        <f>COUNTIFS($EV$9:$EV$350,"&gt;"&amp;EV196,$DO$9:$DO$350,$DO196)+1</f>
        <v>17</v>
      </c>
      <c r="GP196" s="240">
        <f>COUNTIFS($EW$9:$EW$350,"&gt;"&amp;EW196,$DO$9:$DO$350,$DO196)+1</f>
        <v>10</v>
      </c>
      <c r="GQ196" s="240">
        <f>COUNTIFS($EX$9:$EX$350,"&gt;"&amp;EX196,$DO$9:$DO$350,$DO196)+1</f>
        <v>20</v>
      </c>
      <c r="GR196" s="240">
        <f>COUNTIFS($EY$9:$EY$350,"&gt;"&amp;EY196,$DO$9:$DO$350,$DO196)+1</f>
        <v>12</v>
      </c>
      <c r="GS196" s="240">
        <f>COUNTIFS($EZ$9:$EZ$350,"&gt;"&amp;EZ196,$DO$9:$DO$350,$DO196)+1</f>
        <v>32</v>
      </c>
      <c r="GT196" s="241">
        <f>COUNTIFS($FA$9:$FA$350,"&gt;"&amp;FA196,$DO$9:$DO$350,$DO196)+1</f>
        <v>16</v>
      </c>
      <c r="GU196" s="167"/>
      <c r="GV196" s="49"/>
      <c r="GW196" s="49">
        <v>0.1</v>
      </c>
      <c r="GX196" s="49"/>
      <c r="GY196" s="49"/>
      <c r="GZ196" s="50"/>
      <c r="HA196" s="51">
        <v>0.05</v>
      </c>
      <c r="HB196" s="52"/>
      <c r="HC196" s="53"/>
      <c r="HD196" s="49"/>
      <c r="HE196" s="49"/>
      <c r="HF196" s="49"/>
      <c r="HG196" s="49"/>
      <c r="HH196" s="49"/>
      <c r="HI196" s="49"/>
      <c r="HJ196" s="144"/>
      <c r="HK196" s="51"/>
      <c r="HL196" s="49"/>
      <c r="HM196" s="49"/>
      <c r="HN196" s="49"/>
      <c r="HO196" s="49"/>
      <c r="HP196" s="49"/>
      <c r="HQ196" s="49"/>
      <c r="HR196" s="150"/>
      <c r="HS196" s="53"/>
      <c r="HT196" s="49"/>
      <c r="HU196" s="49"/>
      <c r="HV196" s="49"/>
      <c r="HW196" s="49"/>
      <c r="HX196" s="49"/>
      <c r="HY196" s="49"/>
      <c r="HZ196" s="144"/>
      <c r="IA196" s="51"/>
      <c r="IB196" s="49"/>
      <c r="IC196" s="49"/>
      <c r="ID196" s="49"/>
      <c r="IE196" s="49"/>
      <c r="IF196" s="49"/>
      <c r="IG196" s="49"/>
      <c r="IH196" s="49"/>
      <c r="II196" s="49"/>
      <c r="IJ196" s="49"/>
      <c r="IK196" s="49"/>
      <c r="IL196" s="49"/>
      <c r="IM196" s="150"/>
      <c r="IN196" s="51"/>
      <c r="IO196" s="49"/>
      <c r="IP196" s="49"/>
      <c r="IQ196" s="49"/>
      <c r="IR196" s="150"/>
      <c r="IS196" s="53"/>
      <c r="IT196" s="49"/>
      <c r="IU196" s="49"/>
      <c r="IV196" s="49"/>
      <c r="IW196" s="49"/>
      <c r="IX196" s="156"/>
      <c r="IY196" s="49"/>
      <c r="IZ196" s="49"/>
      <c r="JA196" s="49"/>
      <c r="JB196" s="49"/>
      <c r="JC196" s="49"/>
      <c r="JD196" s="49"/>
      <c r="JE196" s="49"/>
      <c r="JF196" s="49"/>
      <c r="JG196" s="156"/>
      <c r="JH196" s="49"/>
      <c r="JI196" s="49"/>
      <c r="JJ196" s="49"/>
      <c r="JK196" s="49"/>
      <c r="JL196" s="49"/>
      <c r="JM196" s="49"/>
      <c r="JN196" s="144"/>
      <c r="JO196" s="54"/>
      <c r="JP196" s="55"/>
      <c r="JQ196" s="51"/>
      <c r="JR196" s="49"/>
      <c r="JS196" s="47"/>
      <c r="JT196" s="47"/>
      <c r="JU196" s="47"/>
      <c r="JV196" s="245"/>
      <c r="JW196" s="53"/>
      <c r="JX196" s="49"/>
      <c r="JY196" s="49"/>
      <c r="JZ196" s="49"/>
      <c r="KA196" s="144"/>
      <c r="KB196" s="51"/>
      <c r="KC196" s="49"/>
      <c r="KD196" s="49">
        <v>0.1</v>
      </c>
      <c r="KE196" s="49">
        <v>0.1</v>
      </c>
      <c r="KF196" s="49"/>
      <c r="KG196" s="49"/>
      <c r="KH196" s="49"/>
      <c r="KI196" s="49"/>
      <c r="KJ196" s="150"/>
      <c r="KK196" s="53"/>
      <c r="KL196" s="49"/>
      <c r="KM196" s="49"/>
      <c r="KN196" s="49"/>
      <c r="KO196" s="49"/>
      <c r="KP196" s="49"/>
      <c r="KQ196" s="49"/>
      <c r="KR196" s="49"/>
      <c r="KS196" s="49"/>
      <c r="KT196" s="49"/>
      <c r="KU196" s="49"/>
      <c r="KV196" s="49"/>
      <c r="KW196" s="156"/>
      <c r="KX196" s="156"/>
      <c r="KY196" s="156"/>
      <c r="KZ196" s="49"/>
      <c r="LA196" s="49"/>
      <c r="LB196" s="49"/>
      <c r="LC196" s="49"/>
      <c r="LD196" s="49"/>
      <c r="LE196" s="156"/>
      <c r="LF196" s="49"/>
      <c r="LG196" s="49"/>
      <c r="LH196" s="49"/>
      <c r="LI196" s="49"/>
      <c r="LJ196" s="49"/>
      <c r="LK196" s="49"/>
      <c r="LL196" s="49"/>
      <c r="LM196" s="49"/>
      <c r="LN196" s="156"/>
      <c r="LO196" s="49"/>
      <c r="LP196" s="49"/>
      <c r="LQ196" s="49"/>
      <c r="LR196" s="49"/>
      <c r="LS196" s="49"/>
      <c r="LT196" s="49"/>
      <c r="LU196" s="56"/>
      <c r="LV196" s="35" t="s">
        <v>654</v>
      </c>
      <c r="LW196" s="36" t="s">
        <v>657</v>
      </c>
      <c r="LX196" s="203" t="s">
        <v>933</v>
      </c>
      <c r="LY196" s="204" t="s">
        <v>1028</v>
      </c>
      <c r="LZ196" s="193"/>
      <c r="MA196" s="5" t="s">
        <v>1</v>
      </c>
    </row>
    <row r="197" spans="1:339" ht="17.25" customHeight="1" x14ac:dyDescent="0.15">
      <c r="A197" s="181">
        <v>189</v>
      </c>
      <c r="B197" s="242" t="s">
        <v>657</v>
      </c>
      <c r="C197" s="37"/>
      <c r="D197" s="37"/>
      <c r="E197" s="38" t="s">
        <v>345</v>
      </c>
      <c r="F197" s="36">
        <v>69</v>
      </c>
      <c r="G197" s="36" t="s">
        <v>609</v>
      </c>
      <c r="H197" s="36" t="s">
        <v>655</v>
      </c>
      <c r="I197" s="39" t="s">
        <v>348</v>
      </c>
      <c r="J197" s="40" t="s">
        <v>348</v>
      </c>
      <c r="K197" s="40" t="s">
        <v>348</v>
      </c>
      <c r="L197" s="40" t="s">
        <v>348</v>
      </c>
      <c r="M197" s="40" t="s">
        <v>348</v>
      </c>
      <c r="N197" s="40" t="s">
        <v>348</v>
      </c>
      <c r="O197" s="40" t="s">
        <v>348</v>
      </c>
      <c r="P197" s="40" t="s">
        <v>348</v>
      </c>
      <c r="Q197" s="40" t="s">
        <v>348</v>
      </c>
      <c r="R197" s="41" t="s">
        <v>348</v>
      </c>
      <c r="S197" s="42" t="s">
        <v>348</v>
      </c>
      <c r="T197" s="40" t="s">
        <v>348</v>
      </c>
      <c r="U197" s="40" t="s">
        <v>348</v>
      </c>
      <c r="V197" s="40" t="s">
        <v>348</v>
      </c>
      <c r="W197" s="40" t="s">
        <v>348</v>
      </c>
      <c r="X197" s="40" t="s">
        <v>348</v>
      </c>
      <c r="Y197" s="40" t="s">
        <v>348</v>
      </c>
      <c r="Z197" s="40" t="s">
        <v>348</v>
      </c>
      <c r="AA197" s="40" t="s">
        <v>348</v>
      </c>
      <c r="AB197" s="41" t="s">
        <v>348</v>
      </c>
      <c r="AC197" s="42" t="s">
        <v>348</v>
      </c>
      <c r="AD197" s="40" t="s">
        <v>348</v>
      </c>
      <c r="AE197" s="40" t="s">
        <v>348</v>
      </c>
      <c r="AF197" s="40" t="s">
        <v>348</v>
      </c>
      <c r="AG197" s="40" t="s">
        <v>348</v>
      </c>
      <c r="AH197" s="40" t="s">
        <v>348</v>
      </c>
      <c r="AI197" s="40" t="s">
        <v>348</v>
      </c>
      <c r="AJ197" s="40" t="s">
        <v>348</v>
      </c>
      <c r="AK197" s="40" t="s">
        <v>348</v>
      </c>
      <c r="AL197" s="41" t="s">
        <v>348</v>
      </c>
      <c r="AM197" s="42" t="s">
        <v>348</v>
      </c>
      <c r="AN197" s="40" t="s">
        <v>348</v>
      </c>
      <c r="AO197" s="40" t="s">
        <v>348</v>
      </c>
      <c r="AP197" s="40" t="s">
        <v>348</v>
      </c>
      <c r="AQ197" s="40" t="s">
        <v>348</v>
      </c>
      <c r="AR197" s="40" t="s">
        <v>348</v>
      </c>
      <c r="AS197" s="40" t="s">
        <v>348</v>
      </c>
      <c r="AT197" s="40" t="s">
        <v>348</v>
      </c>
      <c r="AU197" s="40" t="s">
        <v>348</v>
      </c>
      <c r="AV197" s="41" t="s">
        <v>348</v>
      </c>
      <c r="AW197" s="42" t="s">
        <v>348</v>
      </c>
      <c r="AX197" s="40" t="s">
        <v>348</v>
      </c>
      <c r="AY197" s="40" t="s">
        <v>348</v>
      </c>
      <c r="AZ197" s="40" t="s">
        <v>348</v>
      </c>
      <c r="BA197" s="40" t="s">
        <v>348</v>
      </c>
      <c r="BB197" s="40" t="s">
        <v>348</v>
      </c>
      <c r="BC197" s="40" t="s">
        <v>348</v>
      </c>
      <c r="BD197" s="40" t="s">
        <v>348</v>
      </c>
      <c r="BE197" s="40" t="s">
        <v>348</v>
      </c>
      <c r="BF197" s="41" t="s">
        <v>348</v>
      </c>
      <c r="BG197" s="42" t="s">
        <v>348</v>
      </c>
      <c r="BH197" s="40" t="s">
        <v>348</v>
      </c>
      <c r="BI197" s="40" t="s">
        <v>348</v>
      </c>
      <c r="BJ197" s="40" t="s">
        <v>348</v>
      </c>
      <c r="BK197" s="40" t="s">
        <v>348</v>
      </c>
      <c r="BL197" s="40" t="s">
        <v>348</v>
      </c>
      <c r="BM197" s="40" t="s">
        <v>348</v>
      </c>
      <c r="BN197" s="40" t="s">
        <v>348</v>
      </c>
      <c r="BO197" s="40" t="s">
        <v>348</v>
      </c>
      <c r="BP197" s="41" t="s">
        <v>348</v>
      </c>
      <c r="BQ197" s="43" t="s">
        <v>348</v>
      </c>
      <c r="BR197" s="40" t="s">
        <v>348</v>
      </c>
      <c r="BS197" s="40" t="s">
        <v>348</v>
      </c>
      <c r="BT197" s="40" t="s">
        <v>348</v>
      </c>
      <c r="BU197" s="40" t="s">
        <v>348</v>
      </c>
      <c r="BV197" s="40" t="s">
        <v>348</v>
      </c>
      <c r="BW197" s="40" t="s">
        <v>348</v>
      </c>
      <c r="BX197" s="40" t="s">
        <v>348</v>
      </c>
      <c r="BY197" s="40" t="s">
        <v>348</v>
      </c>
      <c r="BZ197" s="41" t="s">
        <v>348</v>
      </c>
      <c r="CA197" s="42" t="s">
        <v>348</v>
      </c>
      <c r="CB197" s="40" t="s">
        <v>348</v>
      </c>
      <c r="CC197" s="40" t="s">
        <v>348</v>
      </c>
      <c r="CD197" s="40" t="s">
        <v>348</v>
      </c>
      <c r="CE197" s="40" t="s">
        <v>348</v>
      </c>
      <c r="CF197" s="40" t="s">
        <v>348</v>
      </c>
      <c r="CG197" s="40" t="s">
        <v>348</v>
      </c>
      <c r="CH197" s="40" t="s">
        <v>348</v>
      </c>
      <c r="CI197" s="40" t="s">
        <v>348</v>
      </c>
      <c r="CJ197" s="41" t="s">
        <v>348</v>
      </c>
      <c r="CK197" s="42" t="s">
        <v>348</v>
      </c>
      <c r="CL197" s="40" t="s">
        <v>348</v>
      </c>
      <c r="CM197" s="40" t="s">
        <v>348</v>
      </c>
      <c r="CN197" s="40" t="s">
        <v>348</v>
      </c>
      <c r="CO197" s="40" t="s">
        <v>348</v>
      </c>
      <c r="CP197" s="40" t="s">
        <v>348</v>
      </c>
      <c r="CQ197" s="40" t="s">
        <v>348</v>
      </c>
      <c r="CR197" s="40" t="s">
        <v>348</v>
      </c>
      <c r="CS197" s="40" t="s">
        <v>348</v>
      </c>
      <c r="CT197" s="44" t="s">
        <v>348</v>
      </c>
      <c r="CU197" s="32" t="s">
        <v>354</v>
      </c>
      <c r="CV197" s="47">
        <v>3</v>
      </c>
      <c r="CW197" s="47">
        <v>3</v>
      </c>
      <c r="CX197" s="47">
        <v>4</v>
      </c>
      <c r="CY197" s="55">
        <v>4</v>
      </c>
      <c r="CZ197" s="34" t="s">
        <v>354</v>
      </c>
      <c r="DA197" s="47">
        <f t="shared" si="122"/>
        <v>3</v>
      </c>
      <c r="DB197" s="47">
        <f t="shared" si="123"/>
        <v>9</v>
      </c>
      <c r="DC197" s="47">
        <f t="shared" si="124"/>
        <v>36</v>
      </c>
      <c r="DD197" s="179">
        <f t="shared" si="125"/>
        <v>144</v>
      </c>
      <c r="DE197" s="32">
        <v>30</v>
      </c>
      <c r="DF197" s="47">
        <v>50</v>
      </c>
      <c r="DG197" s="47">
        <v>270</v>
      </c>
      <c r="DH197" s="47">
        <v>3000</v>
      </c>
      <c r="DI197" s="55">
        <v>15000</v>
      </c>
      <c r="DJ197" s="174">
        <v>1</v>
      </c>
      <c r="DK197" s="49">
        <f t="shared" si="126"/>
        <v>0.55555555555555558</v>
      </c>
      <c r="DL197" s="49">
        <f t="shared" si="127"/>
        <v>1</v>
      </c>
      <c r="DM197" s="49">
        <f t="shared" si="128"/>
        <v>2.7777777777777777</v>
      </c>
      <c r="DN197" s="56">
        <f t="shared" si="129"/>
        <v>3.4722222222222223</v>
      </c>
      <c r="DO197" s="45" t="s">
        <v>357</v>
      </c>
      <c r="DP197" s="31"/>
      <c r="DQ197" s="46">
        <v>4</v>
      </c>
      <c r="DR197" s="32">
        <v>78</v>
      </c>
      <c r="DS197" s="47">
        <v>29</v>
      </c>
      <c r="DT197" s="47">
        <v>57</v>
      </c>
      <c r="DU197" s="47">
        <v>37</v>
      </c>
      <c r="DV197" s="47">
        <v>10</v>
      </c>
      <c r="DW197" s="47">
        <v>10</v>
      </c>
      <c r="DX197" s="47">
        <v>62</v>
      </c>
      <c r="DY197" s="47">
        <v>77</v>
      </c>
      <c r="DZ197" s="48">
        <f t="shared" si="130"/>
        <v>67</v>
      </c>
      <c r="EA197" s="32">
        <f>RANK(DR197,$DR$9:$DR$350,0)</f>
        <v>75</v>
      </c>
      <c r="EB197" s="47">
        <f>RANK(DS197,$DS$9:$DS$350,0)</f>
        <v>193</v>
      </c>
      <c r="EC197" s="47">
        <f>RANK(DT197,$DT$9:$DT$350,0)</f>
        <v>58</v>
      </c>
      <c r="ED197" s="47">
        <f>RANK(DU197,$DU$9:$DU$350,0)</f>
        <v>94</v>
      </c>
      <c r="EE197" s="47">
        <f>RANK(DV197,$DV$9:$DV$350,0)</f>
        <v>216</v>
      </c>
      <c r="EF197" s="47">
        <f>RANK(DW197,$DW$9:$DW$350,0)</f>
        <v>196</v>
      </c>
      <c r="EG197" s="47">
        <f>RANK(DX197,$DX$9:$DX$350,0)</f>
        <v>49</v>
      </c>
      <c r="EH197" s="47">
        <f>RANK(DY197,$DY$9:$DY$350,0)</f>
        <v>23</v>
      </c>
      <c r="EI197" s="48">
        <f>RANK(DZ197,$DZ$9:$DZ$350,0)</f>
        <v>114</v>
      </c>
      <c r="EJ197" s="32">
        <f>COUNTIFS($DR$9:$DR$350,"&gt;"&amp;DR197,$DO$9:$DO$350,DO197)+1</f>
        <v>17</v>
      </c>
      <c r="EK197" s="47">
        <f>COUNTIFS($DS$9:$DS$350,"&gt;"&amp;DS197,$DO$9:$DO$350,DO197)+1</f>
        <v>20</v>
      </c>
      <c r="EL197" s="47">
        <f>COUNTIFS($DT$9:$DT$350,"&gt;"&amp;DT197,$DO$9:$DO$350,DO197)+1</f>
        <v>25</v>
      </c>
      <c r="EM197" s="47">
        <f>COUNTIFS($DU$9:$DU$350,"&gt;"&amp;DU197,$DO$9:$DO$350,DO197)+1</f>
        <v>18</v>
      </c>
      <c r="EN197" s="47">
        <f>COUNTIFS($DV$9:$DV$350,"&gt;"&amp;DV197,$DO$9:$DO$350,DO197)+1</f>
        <v>18</v>
      </c>
      <c r="EO197" s="47">
        <f>COUNTIFS($DW$9:$DW$350,"&gt;"&amp;DW197,$DO$9:$DO$350,DO197)+1</f>
        <v>17</v>
      </c>
      <c r="EP197" s="47">
        <f>COUNTIFS($DX$9:$DX$350,"&gt;"&amp;DX197,$DO$9:$DO$350,DO197)+1</f>
        <v>14</v>
      </c>
      <c r="EQ197" s="47">
        <f>COUNTIFS($DY$9:$DY$350,"&gt;"&amp;DY197,$DO$9:$DO$350,DO197)+1</f>
        <v>8</v>
      </c>
      <c r="ER197" s="48">
        <f>COUNTIFS($DZ$9:$DZ$350,"&gt;"&amp;DZ197,$DO$9:$DO$350,DO197)+1</f>
        <v>25</v>
      </c>
      <c r="ES197" s="164">
        <f t="shared" si="131"/>
        <v>1.1299999999999999</v>
      </c>
      <c r="ET197" s="165">
        <f t="shared" si="132"/>
        <v>0.42</v>
      </c>
      <c r="EU197" s="165">
        <f t="shared" si="133"/>
        <v>0.83</v>
      </c>
      <c r="EV197" s="165">
        <f t="shared" si="134"/>
        <v>0.54</v>
      </c>
      <c r="EW197" s="165">
        <f t="shared" si="135"/>
        <v>0.14000000000000001</v>
      </c>
      <c r="EX197" s="165">
        <f t="shared" si="136"/>
        <v>0.14000000000000001</v>
      </c>
      <c r="EY197" s="165">
        <f t="shared" si="137"/>
        <v>0.9</v>
      </c>
      <c r="EZ197" s="165">
        <f t="shared" si="138"/>
        <v>1.1200000000000001</v>
      </c>
      <c r="FA197" s="213">
        <f t="shared" si="139"/>
        <v>0.97</v>
      </c>
      <c r="FB197" s="164">
        <f>ROUND(((ES197-AVERAGE(ES$9:ES$350))/STDEVP(ES$9:ES$350)*10+50),2)</f>
        <v>55.49</v>
      </c>
      <c r="FC197" s="165">
        <f>ROUND(((ET197-AVERAGE(ET$9:ET$350))/STDEVP(ET$9:ET$350)*10+50),2)</f>
        <v>41.47</v>
      </c>
      <c r="FD197" s="165">
        <f>ROUND(((EU197-AVERAGE(EU$9:EU$350))/STDEVP(EU$9:EU$350)*10+50),2)</f>
        <v>59.76</v>
      </c>
      <c r="FE197" s="165">
        <f>ROUND(((EV197-AVERAGE(EV$9:EV$350))/STDEVP(EV$9:EV$350)*10+50),2)</f>
        <v>51.6</v>
      </c>
      <c r="FF197" s="165">
        <f>ROUND(((EW197-AVERAGE(EW$9:EW$350))/STDEVP(EW$9:EW$350)*10+50),2)</f>
        <v>41.32</v>
      </c>
      <c r="FG197" s="165">
        <f>ROUND(((EX197-AVERAGE(EX$9:EX$350))/STDEVP(EX$9:EX$350)*10+50),2)</f>
        <v>42.45</v>
      </c>
      <c r="FH197" s="165">
        <f>ROUND(((EY197-AVERAGE(EY$9:EY$350))/STDEVP(EY$9:EY$350)*10+50),2)</f>
        <v>57.8</v>
      </c>
      <c r="FI197" s="165">
        <f>ROUND(((EZ197-AVERAGE(EZ$9:EZ$350))/STDEVP(EZ$9:EZ$350)*10+50),2)</f>
        <v>64.569999999999993</v>
      </c>
      <c r="FJ197" s="166">
        <f>ROUND(((FA197-AVERAGE(FA$9:FA$350))/STDEVP(FA$9:FA$350)*10+50),2)</f>
        <v>49.82</v>
      </c>
      <c r="FK197" s="32">
        <f>RANK(FB197,$FB$9:$FB$350,0)</f>
        <v>97</v>
      </c>
      <c r="FL197" s="47">
        <f>RANK(FC197,$FC$9:$FC$350,0)</f>
        <v>241</v>
      </c>
      <c r="FM197" s="47">
        <f>RANK(FD197,$FD$9:$FD$350,0)</f>
        <v>54</v>
      </c>
      <c r="FN197" s="47">
        <f>RANK(FE197,$FE$9:$FE$350,0)</f>
        <v>111</v>
      </c>
      <c r="FO197" s="47">
        <f>RANK(FF197,$FF$9:$FF$350,0)</f>
        <v>285</v>
      </c>
      <c r="FP197" s="47">
        <f>RANK(FG197,$FG$9:$FG$350,0)</f>
        <v>270</v>
      </c>
      <c r="FQ197" s="47">
        <f>RANK(FH197,$FH$9:$FH$350,0)</f>
        <v>69</v>
      </c>
      <c r="FR197" s="47">
        <f>RANK(FI197,$FI$9:$FI$350,0)</f>
        <v>24</v>
      </c>
      <c r="FS197" s="48">
        <f>RANK(FJ197,$FJ$9:$FJ$350,0)</f>
        <v>133</v>
      </c>
      <c r="FT197" s="164">
        <f>ROUND(AVERAGEIF($DO$9:$DO$347,$DO197,$ES$9:$ES$347),2)</f>
        <v>0.97</v>
      </c>
      <c r="FU197" s="165">
        <f>ROUND(AVERAGEIF($DO$9:$DO$347,$DO197,$ET$9:$ET$347),2)</f>
        <v>0.37</v>
      </c>
      <c r="FV197" s="165">
        <f>ROUND(AVERAGEIF($DO$9:$DO$347,$DO197,$EU$9:$EU$347),2)</f>
        <v>0.82</v>
      </c>
      <c r="FW197" s="165">
        <f>ROUND(AVERAGEIF($DO$9:$DO$347,$DO197,$EV$9:$EV$347),2)</f>
        <v>0.42</v>
      </c>
      <c r="FX197" s="165">
        <f>ROUND(AVERAGEIF($DO$9:$DO$347,$DO197,$EW$9:$EW$347),2)</f>
        <v>0.16</v>
      </c>
      <c r="FY197" s="165">
        <f>ROUND(AVERAGEIF($DO$9:$DO$347,$DO197,$EX$9:$EX$347),2)</f>
        <v>0.15</v>
      </c>
      <c r="FZ197" s="165">
        <f>ROUND(AVERAGEIF($DO$9:$DO$347,$DO197,$EY$9:$EY$347),2)</f>
        <v>0.78</v>
      </c>
      <c r="GA197" s="165">
        <f>ROUND(AVERAGEIF($DO$9:$DO$347,$DO197,$EZ$9:$EZ$347),2)</f>
        <v>0.92</v>
      </c>
      <c r="GB197" s="166">
        <f>ROUND(AVERAGEIF($DO$9:$DO$347,$DO197,$FA$9:$FA$347),2)</f>
        <v>0.98</v>
      </c>
      <c r="GC197" s="239">
        <f t="shared" si="113"/>
        <v>0.15999999999999992</v>
      </c>
      <c r="GD197" s="243">
        <f t="shared" si="114"/>
        <v>4.9999999999999989E-2</v>
      </c>
      <c r="GE197" s="243">
        <f t="shared" si="115"/>
        <v>1.0000000000000009E-2</v>
      </c>
      <c r="GF197" s="243">
        <f t="shared" si="116"/>
        <v>0.12000000000000005</v>
      </c>
      <c r="GG197" s="243">
        <f t="shared" si="117"/>
        <v>-1.999999999999999E-2</v>
      </c>
      <c r="GH197" s="243">
        <f t="shared" si="118"/>
        <v>-9.9999999999999811E-3</v>
      </c>
      <c r="GI197" s="243">
        <f t="shared" si="119"/>
        <v>0.12</v>
      </c>
      <c r="GJ197" s="243">
        <f t="shared" si="120"/>
        <v>0.20000000000000007</v>
      </c>
      <c r="GK197" s="244">
        <f t="shared" si="121"/>
        <v>-1.0000000000000009E-2</v>
      </c>
      <c r="GL197" s="238">
        <f>COUNTIFS($ES$9:$ES$350,"&gt;"&amp;ES197,$DO$9:$DO$350,$DO197)+1</f>
        <v>14</v>
      </c>
      <c r="GM197" s="240">
        <f>COUNTIFS($ET$9:$ET$350,"&gt;"&amp;ET197,$DO$9:$DO$350,$DO197)+1</f>
        <v>14</v>
      </c>
      <c r="GN197" s="240">
        <f>COUNTIFS($EU$9:$EU$350,"&gt;"&amp;EU197,$DO$9:$DO$350,$DO197)+1</f>
        <v>25</v>
      </c>
      <c r="GO197" s="240">
        <f>COUNTIFS($EV$9:$EV$350,"&gt;"&amp;EV197,$DO$9:$DO$350,$DO197)+1</f>
        <v>7</v>
      </c>
      <c r="GP197" s="240">
        <f>COUNTIFS($EW$9:$EW$350,"&gt;"&amp;EW197,$DO$9:$DO$350,$DO197)+1</f>
        <v>28</v>
      </c>
      <c r="GQ197" s="240">
        <f>COUNTIFS($EX$9:$EX$350,"&gt;"&amp;EX197,$DO$9:$DO$350,$DO197)+1</f>
        <v>28</v>
      </c>
      <c r="GR197" s="240">
        <f>COUNTIFS($EY$9:$EY$350,"&gt;"&amp;EY197,$DO$9:$DO$350,$DO197)+1</f>
        <v>14</v>
      </c>
      <c r="GS197" s="240">
        <f>COUNTIFS($EZ$9:$EZ$350,"&gt;"&amp;EZ197,$DO$9:$DO$350,$DO197)+1</f>
        <v>14</v>
      </c>
      <c r="GT197" s="241">
        <f>COUNTIFS($FA$9:$FA$350,"&gt;"&amp;FA197,$DO$9:$DO$350,$DO197)+1</f>
        <v>28</v>
      </c>
      <c r="GU197" s="167"/>
      <c r="GV197" s="49"/>
      <c r="GW197" s="49">
        <v>7.0000000000000007E-2</v>
      </c>
      <c r="GX197" s="49"/>
      <c r="GY197" s="49"/>
      <c r="GZ197" s="50"/>
      <c r="HA197" s="51"/>
      <c r="HB197" s="52"/>
      <c r="HC197" s="53"/>
      <c r="HD197" s="49"/>
      <c r="HE197" s="49"/>
      <c r="HF197" s="49"/>
      <c r="HG197" s="49"/>
      <c r="HH197" s="49"/>
      <c r="HI197" s="49"/>
      <c r="HJ197" s="144"/>
      <c r="HK197" s="51"/>
      <c r="HL197" s="49"/>
      <c r="HM197" s="49"/>
      <c r="HN197" s="49"/>
      <c r="HO197" s="49"/>
      <c r="HP197" s="49"/>
      <c r="HQ197" s="49">
        <v>7.0000000000000007E-2</v>
      </c>
      <c r="HR197" s="150"/>
      <c r="HS197" s="53"/>
      <c r="HT197" s="49"/>
      <c r="HU197" s="49"/>
      <c r="HV197" s="49"/>
      <c r="HW197" s="49"/>
      <c r="HX197" s="49"/>
      <c r="HY197" s="49"/>
      <c r="HZ197" s="144"/>
      <c r="IA197" s="51"/>
      <c r="IB197" s="49"/>
      <c r="IC197" s="49"/>
      <c r="ID197" s="49"/>
      <c r="IE197" s="49"/>
      <c r="IF197" s="49"/>
      <c r="IG197" s="49"/>
      <c r="IH197" s="49"/>
      <c r="II197" s="49"/>
      <c r="IJ197" s="49"/>
      <c r="IK197" s="49"/>
      <c r="IL197" s="49"/>
      <c r="IM197" s="150"/>
      <c r="IN197" s="51"/>
      <c r="IO197" s="49"/>
      <c r="IP197" s="49"/>
      <c r="IQ197" s="49"/>
      <c r="IR197" s="150"/>
      <c r="IS197" s="53"/>
      <c r="IT197" s="49"/>
      <c r="IU197" s="49"/>
      <c r="IV197" s="49"/>
      <c r="IW197" s="49"/>
      <c r="IX197" s="156"/>
      <c r="IY197" s="49"/>
      <c r="IZ197" s="49"/>
      <c r="JA197" s="49"/>
      <c r="JB197" s="49"/>
      <c r="JC197" s="49"/>
      <c r="JD197" s="49"/>
      <c r="JE197" s="49"/>
      <c r="JF197" s="49"/>
      <c r="JG197" s="156"/>
      <c r="JH197" s="49"/>
      <c r="JI197" s="49"/>
      <c r="JJ197" s="49"/>
      <c r="JK197" s="49"/>
      <c r="JL197" s="49"/>
      <c r="JM197" s="49"/>
      <c r="JN197" s="144"/>
      <c r="JO197" s="54"/>
      <c r="JP197" s="55"/>
      <c r="JQ197" s="51"/>
      <c r="JR197" s="49"/>
      <c r="JS197" s="47"/>
      <c r="JT197" s="47"/>
      <c r="JU197" s="47"/>
      <c r="JV197" s="245"/>
      <c r="JW197" s="53"/>
      <c r="JX197" s="49"/>
      <c r="JY197" s="49"/>
      <c r="JZ197" s="49"/>
      <c r="KA197" s="144"/>
      <c r="KB197" s="51"/>
      <c r="KC197" s="49"/>
      <c r="KD197" s="49"/>
      <c r="KE197" s="49"/>
      <c r="KF197" s="49"/>
      <c r="KG197" s="49"/>
      <c r="KH197" s="49"/>
      <c r="KI197" s="49">
        <v>7.0000000000000007E-2</v>
      </c>
      <c r="KJ197" s="150"/>
      <c r="KK197" s="53"/>
      <c r="KL197" s="49"/>
      <c r="KM197" s="49"/>
      <c r="KN197" s="49"/>
      <c r="KO197" s="49"/>
      <c r="KP197" s="49"/>
      <c r="KQ197" s="49"/>
      <c r="KR197" s="49"/>
      <c r="KS197" s="49"/>
      <c r="KT197" s="49"/>
      <c r="KU197" s="49"/>
      <c r="KV197" s="49"/>
      <c r="KW197" s="156"/>
      <c r="KX197" s="156"/>
      <c r="KY197" s="156"/>
      <c r="KZ197" s="49"/>
      <c r="LA197" s="49"/>
      <c r="LB197" s="49"/>
      <c r="LC197" s="49"/>
      <c r="LD197" s="49"/>
      <c r="LE197" s="156"/>
      <c r="LF197" s="49"/>
      <c r="LG197" s="49">
        <v>7.0000000000000007E-2</v>
      </c>
      <c r="LH197" s="49"/>
      <c r="LI197" s="49"/>
      <c r="LJ197" s="49"/>
      <c r="LK197" s="49"/>
      <c r="LL197" s="49"/>
      <c r="LM197" s="49"/>
      <c r="LN197" s="156"/>
      <c r="LO197" s="49"/>
      <c r="LP197" s="49"/>
      <c r="LQ197" s="49"/>
      <c r="LR197" s="49"/>
      <c r="LS197" s="49"/>
      <c r="LT197" s="49"/>
      <c r="LU197" s="56"/>
      <c r="LV197" s="35" t="s">
        <v>656</v>
      </c>
      <c r="LW197" s="36" t="s">
        <v>658</v>
      </c>
      <c r="LX197" s="203"/>
      <c r="LY197" s="205" t="s">
        <v>1207</v>
      </c>
      <c r="LZ197" s="193"/>
      <c r="MA197" s="5" t="s">
        <v>1</v>
      </c>
    </row>
    <row r="198" spans="1:339" ht="17.25" customHeight="1" x14ac:dyDescent="0.15">
      <c r="A198" s="181">
        <v>190</v>
      </c>
      <c r="B198" s="242" t="s">
        <v>658</v>
      </c>
      <c r="C198" s="37"/>
      <c r="D198" s="37"/>
      <c r="E198" s="38" t="s">
        <v>345</v>
      </c>
      <c r="F198" s="36">
        <v>62</v>
      </c>
      <c r="G198" s="36" t="s">
        <v>609</v>
      </c>
      <c r="H198" s="36" t="s">
        <v>616</v>
      </c>
      <c r="I198" s="39" t="s">
        <v>348</v>
      </c>
      <c r="J198" s="40" t="s">
        <v>348</v>
      </c>
      <c r="K198" s="40" t="s">
        <v>348</v>
      </c>
      <c r="L198" s="40" t="s">
        <v>348</v>
      </c>
      <c r="M198" s="40" t="s">
        <v>348</v>
      </c>
      <c r="N198" s="40" t="s">
        <v>348</v>
      </c>
      <c r="O198" s="40" t="s">
        <v>348</v>
      </c>
      <c r="P198" s="40" t="s">
        <v>348</v>
      </c>
      <c r="Q198" s="40" t="s">
        <v>348</v>
      </c>
      <c r="R198" s="41" t="s">
        <v>348</v>
      </c>
      <c r="S198" s="42" t="s">
        <v>348</v>
      </c>
      <c r="T198" s="40" t="s">
        <v>348</v>
      </c>
      <c r="U198" s="40" t="s">
        <v>348</v>
      </c>
      <c r="V198" s="40" t="s">
        <v>348</v>
      </c>
      <c r="W198" s="40" t="s">
        <v>348</v>
      </c>
      <c r="X198" s="40" t="s">
        <v>348</v>
      </c>
      <c r="Y198" s="40" t="s">
        <v>348</v>
      </c>
      <c r="Z198" s="40" t="s">
        <v>348</v>
      </c>
      <c r="AA198" s="40" t="s">
        <v>348</v>
      </c>
      <c r="AB198" s="41" t="s">
        <v>348</v>
      </c>
      <c r="AC198" s="42" t="s">
        <v>348</v>
      </c>
      <c r="AD198" s="40" t="s">
        <v>348</v>
      </c>
      <c r="AE198" s="40" t="s">
        <v>348</v>
      </c>
      <c r="AF198" s="40" t="s">
        <v>348</v>
      </c>
      <c r="AG198" s="40" t="s">
        <v>348</v>
      </c>
      <c r="AH198" s="40" t="s">
        <v>348</v>
      </c>
      <c r="AI198" s="40" t="s">
        <v>348</v>
      </c>
      <c r="AJ198" s="40" t="s">
        <v>348</v>
      </c>
      <c r="AK198" s="40" t="s">
        <v>348</v>
      </c>
      <c r="AL198" s="41" t="s">
        <v>348</v>
      </c>
      <c r="AM198" s="42" t="s">
        <v>348</v>
      </c>
      <c r="AN198" s="40" t="s">
        <v>348</v>
      </c>
      <c r="AO198" s="40" t="s">
        <v>348</v>
      </c>
      <c r="AP198" s="40" t="s">
        <v>348</v>
      </c>
      <c r="AQ198" s="40" t="s">
        <v>348</v>
      </c>
      <c r="AR198" s="40" t="s">
        <v>348</v>
      </c>
      <c r="AS198" s="40" t="s">
        <v>348</v>
      </c>
      <c r="AT198" s="40" t="s">
        <v>348</v>
      </c>
      <c r="AU198" s="40" t="s">
        <v>348</v>
      </c>
      <c r="AV198" s="41" t="s">
        <v>348</v>
      </c>
      <c r="AW198" s="42" t="s">
        <v>348</v>
      </c>
      <c r="AX198" s="40" t="s">
        <v>348</v>
      </c>
      <c r="AY198" s="40" t="s">
        <v>348</v>
      </c>
      <c r="AZ198" s="40" t="s">
        <v>348</v>
      </c>
      <c r="BA198" s="40" t="s">
        <v>348</v>
      </c>
      <c r="BB198" s="40" t="s">
        <v>348</v>
      </c>
      <c r="BC198" s="40" t="s">
        <v>348</v>
      </c>
      <c r="BD198" s="40" t="s">
        <v>348</v>
      </c>
      <c r="BE198" s="40" t="s">
        <v>348</v>
      </c>
      <c r="BF198" s="41" t="s">
        <v>348</v>
      </c>
      <c r="BG198" s="42" t="s">
        <v>348</v>
      </c>
      <c r="BH198" s="40" t="s">
        <v>348</v>
      </c>
      <c r="BI198" s="40" t="s">
        <v>348</v>
      </c>
      <c r="BJ198" s="40" t="s">
        <v>348</v>
      </c>
      <c r="BK198" s="40" t="s">
        <v>348</v>
      </c>
      <c r="BL198" s="40" t="s">
        <v>348</v>
      </c>
      <c r="BM198" s="40" t="s">
        <v>348</v>
      </c>
      <c r="BN198" s="40" t="s">
        <v>348</v>
      </c>
      <c r="BO198" s="40" t="s">
        <v>348</v>
      </c>
      <c r="BP198" s="41" t="s">
        <v>348</v>
      </c>
      <c r="BQ198" s="43" t="s">
        <v>348</v>
      </c>
      <c r="BR198" s="40" t="s">
        <v>348</v>
      </c>
      <c r="BS198" s="40" t="s">
        <v>348</v>
      </c>
      <c r="BT198" s="40" t="s">
        <v>348</v>
      </c>
      <c r="BU198" s="40" t="s">
        <v>348</v>
      </c>
      <c r="BV198" s="40" t="s">
        <v>348</v>
      </c>
      <c r="BW198" s="40" t="s">
        <v>348</v>
      </c>
      <c r="BX198" s="40" t="s">
        <v>348</v>
      </c>
      <c r="BY198" s="40" t="s">
        <v>348</v>
      </c>
      <c r="BZ198" s="41" t="s">
        <v>348</v>
      </c>
      <c r="CA198" s="42" t="s">
        <v>348</v>
      </c>
      <c r="CB198" s="40" t="s">
        <v>348</v>
      </c>
      <c r="CC198" s="40" t="s">
        <v>348</v>
      </c>
      <c r="CD198" s="40" t="s">
        <v>348</v>
      </c>
      <c r="CE198" s="40" t="s">
        <v>348</v>
      </c>
      <c r="CF198" s="40" t="s">
        <v>348</v>
      </c>
      <c r="CG198" s="40" t="s">
        <v>348</v>
      </c>
      <c r="CH198" s="40" t="s">
        <v>348</v>
      </c>
      <c r="CI198" s="40" t="s">
        <v>348</v>
      </c>
      <c r="CJ198" s="41" t="s">
        <v>348</v>
      </c>
      <c r="CK198" s="42" t="s">
        <v>348</v>
      </c>
      <c r="CL198" s="40" t="s">
        <v>348</v>
      </c>
      <c r="CM198" s="40" t="s">
        <v>348</v>
      </c>
      <c r="CN198" s="40" t="s">
        <v>348</v>
      </c>
      <c r="CO198" s="40" t="s">
        <v>348</v>
      </c>
      <c r="CP198" s="40" t="s">
        <v>348</v>
      </c>
      <c r="CQ198" s="40" t="s">
        <v>348</v>
      </c>
      <c r="CR198" s="40" t="s">
        <v>348</v>
      </c>
      <c r="CS198" s="40" t="s">
        <v>348</v>
      </c>
      <c r="CT198" s="44" t="s">
        <v>348</v>
      </c>
      <c r="CU198" s="32" t="s">
        <v>354</v>
      </c>
      <c r="CV198" s="47">
        <v>2</v>
      </c>
      <c r="CW198" s="47">
        <v>3</v>
      </c>
      <c r="CX198" s="47">
        <v>4</v>
      </c>
      <c r="CY198" s="55">
        <v>5</v>
      </c>
      <c r="CZ198" s="34" t="s">
        <v>354</v>
      </c>
      <c r="DA198" s="47">
        <f t="shared" si="122"/>
        <v>2</v>
      </c>
      <c r="DB198" s="47">
        <f t="shared" si="123"/>
        <v>6</v>
      </c>
      <c r="DC198" s="47">
        <f t="shared" si="124"/>
        <v>24</v>
      </c>
      <c r="DD198" s="179">
        <f t="shared" si="125"/>
        <v>120</v>
      </c>
      <c r="DE198" s="32">
        <v>30</v>
      </c>
      <c r="DF198" s="47">
        <v>150</v>
      </c>
      <c r="DG198" s="47">
        <v>900</v>
      </c>
      <c r="DH198" s="47">
        <v>3000</v>
      </c>
      <c r="DI198" s="55">
        <v>15000</v>
      </c>
      <c r="DJ198" s="174">
        <v>1</v>
      </c>
      <c r="DK198" s="49">
        <f t="shared" si="126"/>
        <v>2.5</v>
      </c>
      <c r="DL198" s="49">
        <f t="shared" si="127"/>
        <v>5</v>
      </c>
      <c r="DM198" s="49">
        <f t="shared" si="128"/>
        <v>4.166666666666667</v>
      </c>
      <c r="DN198" s="56">
        <f t="shared" si="129"/>
        <v>4.166666666666667</v>
      </c>
      <c r="DO198" s="45" t="s">
        <v>355</v>
      </c>
      <c r="DP198" s="31"/>
      <c r="DQ198" s="46">
        <v>4</v>
      </c>
      <c r="DR198" s="32">
        <v>39</v>
      </c>
      <c r="DS198" s="47">
        <v>78</v>
      </c>
      <c r="DT198" s="47">
        <v>37</v>
      </c>
      <c r="DU198" s="47">
        <v>21</v>
      </c>
      <c r="DV198" s="47">
        <v>39</v>
      </c>
      <c r="DW198" s="47">
        <v>88</v>
      </c>
      <c r="DX198" s="47">
        <v>16</v>
      </c>
      <c r="DY198" s="47">
        <v>35</v>
      </c>
      <c r="DZ198" s="48">
        <f t="shared" si="130"/>
        <v>76</v>
      </c>
      <c r="EA198" s="32">
        <f>RANK(DR198,$DR$9:$DR$350,0)</f>
        <v>216</v>
      </c>
      <c r="EB198" s="47">
        <f>RANK(DS198,$DS$9:$DS$350,0)</f>
        <v>28</v>
      </c>
      <c r="EC198" s="47">
        <f>RANK(DT198,$DT$9:$DT$350,0)</f>
        <v>109</v>
      </c>
      <c r="ED198" s="47">
        <f>RANK(DU198,$DU$9:$DU$350,0)</f>
        <v>187</v>
      </c>
      <c r="EE198" s="47">
        <f>RANK(DV198,$DV$9:$DV$350,0)</f>
        <v>50</v>
      </c>
      <c r="EF198" s="47">
        <f>RANK(DW198,$DW$9:$DW$350,0)</f>
        <v>3</v>
      </c>
      <c r="EG198" s="47">
        <f>RANK(DX198,$DX$9:$DX$350,0)</f>
        <v>234</v>
      </c>
      <c r="EH198" s="47">
        <f>RANK(DY198,$DY$9:$DY$350,0)</f>
        <v>148</v>
      </c>
      <c r="EI198" s="48">
        <f>RANK(DZ198,$DZ$9:$DZ$350,0)</f>
        <v>90</v>
      </c>
      <c r="EJ198" s="32">
        <f>COUNTIFS($DR$9:$DR$350,"&gt;"&amp;DR198,$DO$9:$DO$350,DO198)+1</f>
        <v>38</v>
      </c>
      <c r="EK198" s="47">
        <f>COUNTIFS($DS$9:$DS$350,"&gt;"&amp;DS198,$DO$9:$DO$350,DO198)+1</f>
        <v>9</v>
      </c>
      <c r="EL198" s="47">
        <f>COUNTIFS($DT$9:$DT$350,"&gt;"&amp;DT198,$DO$9:$DO$350,DO198)+1</f>
        <v>6</v>
      </c>
      <c r="EM198" s="47">
        <f>COUNTIFS($DU$9:$DU$350,"&gt;"&amp;DU198,$DO$9:$DO$350,DO198)+1</f>
        <v>30</v>
      </c>
      <c r="EN198" s="47">
        <f>COUNTIFS($DV$9:$DV$350,"&gt;"&amp;DV198,$DO$9:$DO$350,DO198)+1</f>
        <v>7</v>
      </c>
      <c r="EO198" s="47">
        <f>COUNTIFS($DW$9:$DW$350,"&gt;"&amp;DW198,$DO$9:$DO$350,DO198)+1</f>
        <v>3</v>
      </c>
      <c r="EP198" s="47">
        <f>COUNTIFS($DX$9:$DX$350,"&gt;"&amp;DX198,$DO$9:$DO$350,DO198)+1</f>
        <v>40</v>
      </c>
      <c r="EQ198" s="47">
        <f>COUNTIFS($DY$9:$DY$350,"&gt;"&amp;DY198,$DO$9:$DO$350,DO198)+1</f>
        <v>8</v>
      </c>
      <c r="ER198" s="48">
        <f>COUNTIFS($DZ$9:$DZ$350,"&gt;"&amp;DZ198,$DO$9:$DO$350,DO198)+1</f>
        <v>5</v>
      </c>
      <c r="ES198" s="164">
        <f t="shared" si="131"/>
        <v>0.63</v>
      </c>
      <c r="ET198" s="165">
        <f t="shared" si="132"/>
        <v>1.26</v>
      </c>
      <c r="EU198" s="165">
        <f t="shared" si="133"/>
        <v>0.6</v>
      </c>
      <c r="EV198" s="165">
        <f t="shared" si="134"/>
        <v>0.34</v>
      </c>
      <c r="EW198" s="165">
        <f t="shared" si="135"/>
        <v>0.63</v>
      </c>
      <c r="EX198" s="165">
        <f t="shared" si="136"/>
        <v>1.42</v>
      </c>
      <c r="EY198" s="165">
        <f t="shared" si="137"/>
        <v>0.26</v>
      </c>
      <c r="EZ198" s="165">
        <f t="shared" si="138"/>
        <v>0.56000000000000005</v>
      </c>
      <c r="FA198" s="213">
        <f t="shared" si="139"/>
        <v>1.23</v>
      </c>
      <c r="FB198" s="164">
        <f>ROUND(((ES198-AVERAGE(ES$9:ES$350))/STDEVP(ES$9:ES$350)*10+50),2)</f>
        <v>37.020000000000003</v>
      </c>
      <c r="FC198" s="165">
        <f>ROUND(((ET198-AVERAGE(ET$9:ET$350))/STDEVP(ET$9:ET$350)*10+50),2)</f>
        <v>64.959999999999994</v>
      </c>
      <c r="FD198" s="165">
        <f>ROUND(((EU198-AVERAGE(EU$9:EU$350))/STDEVP(EU$9:EU$350)*10+50),2)</f>
        <v>50.78</v>
      </c>
      <c r="FE198" s="165">
        <f>ROUND(((EV198-AVERAGE(EV$9:EV$350))/STDEVP(EV$9:EV$350)*10+50),2)</f>
        <v>41.42</v>
      </c>
      <c r="FF198" s="165">
        <f>ROUND(((EW198-AVERAGE(EW$9:EW$350))/STDEVP(EW$9:EW$350)*10+50),2)</f>
        <v>57.97</v>
      </c>
      <c r="FG198" s="165">
        <f>ROUND(((EX198-AVERAGE(EX$9:EX$350))/STDEVP(EX$9:EX$350)*10+50),2)</f>
        <v>87.82</v>
      </c>
      <c r="FH198" s="165">
        <f>ROUND(((EY198-AVERAGE(EY$9:EY$350))/STDEVP(EY$9:EY$350)*10+50),2)</f>
        <v>38.56</v>
      </c>
      <c r="FI198" s="165">
        <f>ROUND(((EZ198-AVERAGE(EZ$9:EZ$350))/STDEVP(EZ$9:EZ$350)*10+50),2)</f>
        <v>47.79</v>
      </c>
      <c r="FJ198" s="166">
        <f>ROUND(((FA198-AVERAGE(FA$9:FA$350))/STDEVP(FA$9:FA$350)*10+50),2)</f>
        <v>59.07</v>
      </c>
      <c r="FK198" s="32">
        <f>RANK(FB198,$FB$9:$FB$350,0)</f>
        <v>285</v>
      </c>
      <c r="FL198" s="47">
        <f>RANK(FC198,$FC$9:$FC$350,0)</f>
        <v>28</v>
      </c>
      <c r="FM198" s="47">
        <f>RANK(FD198,$FD$9:$FD$350,0)</f>
        <v>123</v>
      </c>
      <c r="FN198" s="47">
        <f>RANK(FE198,$FE$9:$FE$350,0)</f>
        <v>259</v>
      </c>
      <c r="FO198" s="47">
        <f>RANK(FF198,$FF$9:$FF$350,0)</f>
        <v>67</v>
      </c>
      <c r="FP198" s="47">
        <f>RANK(FG198,$FG$9:$FG$350,0)</f>
        <v>5</v>
      </c>
      <c r="FQ198" s="47">
        <f>RANK(FH198,$FH$9:$FH$350,0)</f>
        <v>275</v>
      </c>
      <c r="FR198" s="47">
        <f>RANK(FI198,$FI$9:$FI$350,0)</f>
        <v>181</v>
      </c>
      <c r="FS198" s="48">
        <f>RANK(FJ198,$FJ$9:$FJ$350,0)</f>
        <v>52</v>
      </c>
      <c r="FT198" s="164">
        <f>ROUND(AVERAGEIF($DO$9:$DO$347,$DO198,$ES$9:$ES$347),2)</f>
        <v>0.95</v>
      </c>
      <c r="FU198" s="165">
        <f>ROUND(AVERAGEIF($DO$9:$DO$347,$DO198,$ET$9:$ET$347),2)</f>
        <v>0.99</v>
      </c>
      <c r="FV198" s="165">
        <f>ROUND(AVERAGEIF($DO$9:$DO$347,$DO198,$EU$9:$EU$347),2)</f>
        <v>0.44</v>
      </c>
      <c r="FW198" s="165">
        <f>ROUND(AVERAGEIF($DO$9:$DO$347,$DO198,$EV$9:$EV$347),2)</f>
        <v>0.45</v>
      </c>
      <c r="FX198" s="165">
        <f>ROUND(AVERAGEIF($DO$9:$DO$347,$DO198,$EW$9:$EW$347),2)</f>
        <v>0.36</v>
      </c>
      <c r="FY198" s="165">
        <f>ROUND(AVERAGEIF($DO$9:$DO$347,$DO198,$EX$9:$EX$347),2)</f>
        <v>0.84</v>
      </c>
      <c r="FZ198" s="165">
        <f>ROUND(AVERAGEIF($DO$9:$DO$347,$DO198,$EY$9:$EY$347),2)</f>
        <v>0.46</v>
      </c>
      <c r="GA198" s="165">
        <f>ROUND(AVERAGEIF($DO$9:$DO$347,$DO198,$EZ$9:$EZ$347),2)</f>
        <v>0.44</v>
      </c>
      <c r="GB198" s="166">
        <f>ROUND(AVERAGEIF($DO$9:$DO$347,$DO198,$FA$9:$FA$347),2)</f>
        <v>0.8</v>
      </c>
      <c r="GC198" s="239">
        <f t="shared" si="113"/>
        <v>-0.31999999999999995</v>
      </c>
      <c r="GD198" s="243">
        <f t="shared" si="114"/>
        <v>0.27</v>
      </c>
      <c r="GE198" s="243">
        <f t="shared" si="115"/>
        <v>0.15999999999999998</v>
      </c>
      <c r="GF198" s="243">
        <f t="shared" si="116"/>
        <v>-0.10999999999999999</v>
      </c>
      <c r="GG198" s="243">
        <f t="shared" si="117"/>
        <v>0.27</v>
      </c>
      <c r="GH198" s="243">
        <f t="shared" si="118"/>
        <v>0.57999999999999996</v>
      </c>
      <c r="GI198" s="243">
        <f t="shared" si="119"/>
        <v>-0.2</v>
      </c>
      <c r="GJ198" s="243">
        <f t="shared" si="120"/>
        <v>0.12000000000000005</v>
      </c>
      <c r="GK198" s="244">
        <f t="shared" si="121"/>
        <v>0.42999999999999994</v>
      </c>
      <c r="GL198" s="238">
        <f>COUNTIFS($ES$9:$ES$350,"&gt;"&amp;ES198,$DO$9:$DO$350,$DO198)+1</f>
        <v>50</v>
      </c>
      <c r="GM198" s="240">
        <f>COUNTIFS($ET$9:$ET$350,"&gt;"&amp;ET198,$DO$9:$DO$350,$DO198)+1</f>
        <v>8</v>
      </c>
      <c r="GN198" s="240">
        <f>COUNTIFS($EU$9:$EU$350,"&gt;"&amp;EU198,$DO$9:$DO$350,$DO198)+1</f>
        <v>5</v>
      </c>
      <c r="GO198" s="240">
        <f>COUNTIFS($EV$9:$EV$350,"&gt;"&amp;EV198,$DO$9:$DO$350,$DO198)+1</f>
        <v>44</v>
      </c>
      <c r="GP198" s="240">
        <f>COUNTIFS($EW$9:$EW$350,"&gt;"&amp;EW198,$DO$9:$DO$350,$DO198)+1</f>
        <v>3</v>
      </c>
      <c r="GQ198" s="240">
        <f>COUNTIFS($EX$9:$EX$350,"&gt;"&amp;EX198,$DO$9:$DO$350,$DO198)+1</f>
        <v>5</v>
      </c>
      <c r="GR198" s="240">
        <f>COUNTIFS($EY$9:$EY$350,"&gt;"&amp;EY198,$DO$9:$DO$350,$DO198)+1</f>
        <v>53</v>
      </c>
      <c r="GS198" s="240">
        <f>COUNTIFS($EZ$9:$EZ$350,"&gt;"&amp;EZ198,$DO$9:$DO$350,$DO198)+1</f>
        <v>8</v>
      </c>
      <c r="GT198" s="241">
        <f>COUNTIFS($FA$9:$FA$350,"&gt;"&amp;FA198,$DO$9:$DO$350,$DO198)+1</f>
        <v>2</v>
      </c>
      <c r="GU198" s="167"/>
      <c r="GV198" s="49"/>
      <c r="GW198" s="49"/>
      <c r="GX198" s="49"/>
      <c r="GY198" s="49"/>
      <c r="GZ198" s="50"/>
      <c r="HA198" s="51"/>
      <c r="HB198" s="52"/>
      <c r="HC198" s="53"/>
      <c r="HD198" s="49"/>
      <c r="HE198" s="49"/>
      <c r="HF198" s="49"/>
      <c r="HG198" s="49"/>
      <c r="HH198" s="49"/>
      <c r="HI198" s="49"/>
      <c r="HJ198" s="144"/>
      <c r="HK198" s="51"/>
      <c r="HL198" s="49"/>
      <c r="HM198" s="49"/>
      <c r="HN198" s="49"/>
      <c r="HO198" s="49"/>
      <c r="HP198" s="49"/>
      <c r="HQ198" s="49"/>
      <c r="HR198" s="150"/>
      <c r="HS198" s="53"/>
      <c r="HT198" s="49"/>
      <c r="HU198" s="49"/>
      <c r="HV198" s="49">
        <v>0.1</v>
      </c>
      <c r="HW198" s="49"/>
      <c r="HX198" s="49"/>
      <c r="HY198" s="49"/>
      <c r="HZ198" s="144"/>
      <c r="IA198" s="51"/>
      <c r="IB198" s="49"/>
      <c r="IC198" s="49"/>
      <c r="ID198" s="49"/>
      <c r="IE198" s="49"/>
      <c r="IF198" s="49"/>
      <c r="IG198" s="49"/>
      <c r="IH198" s="49"/>
      <c r="II198" s="49"/>
      <c r="IJ198" s="49"/>
      <c r="IK198" s="49"/>
      <c r="IL198" s="49"/>
      <c r="IM198" s="150"/>
      <c r="IN198" s="51">
        <v>0.1</v>
      </c>
      <c r="IO198" s="49"/>
      <c r="IP198" s="49"/>
      <c r="IQ198" s="49"/>
      <c r="IR198" s="150"/>
      <c r="IS198" s="53"/>
      <c r="IT198" s="49"/>
      <c r="IU198" s="49"/>
      <c r="IV198" s="49"/>
      <c r="IW198" s="49"/>
      <c r="IX198" s="156"/>
      <c r="IY198" s="49"/>
      <c r="IZ198" s="49"/>
      <c r="JA198" s="49"/>
      <c r="JB198" s="49"/>
      <c r="JC198" s="49"/>
      <c r="JD198" s="49"/>
      <c r="JE198" s="49"/>
      <c r="JF198" s="49"/>
      <c r="JG198" s="156"/>
      <c r="JH198" s="49"/>
      <c r="JI198" s="49"/>
      <c r="JJ198" s="49"/>
      <c r="JK198" s="49"/>
      <c r="JL198" s="49"/>
      <c r="JM198" s="49"/>
      <c r="JN198" s="144"/>
      <c r="JO198" s="54"/>
      <c r="JP198" s="55"/>
      <c r="JQ198" s="51"/>
      <c r="JR198" s="49"/>
      <c r="JS198" s="47"/>
      <c r="JT198" s="47"/>
      <c r="JU198" s="47"/>
      <c r="JV198" s="245"/>
      <c r="JW198" s="53"/>
      <c r="JX198" s="49"/>
      <c r="JY198" s="49"/>
      <c r="JZ198" s="49"/>
      <c r="KA198" s="144"/>
      <c r="KB198" s="51"/>
      <c r="KC198" s="49"/>
      <c r="KD198" s="49"/>
      <c r="KE198" s="49">
        <v>0.1</v>
      </c>
      <c r="KF198" s="49"/>
      <c r="KG198" s="49"/>
      <c r="KH198" s="49"/>
      <c r="KI198" s="49"/>
      <c r="KJ198" s="150"/>
      <c r="KK198" s="53"/>
      <c r="KL198" s="49"/>
      <c r="KM198" s="49"/>
      <c r="KN198" s="49"/>
      <c r="KO198" s="49"/>
      <c r="KP198" s="49"/>
      <c r="KQ198" s="49"/>
      <c r="KR198" s="49"/>
      <c r="KS198" s="49"/>
      <c r="KT198" s="49"/>
      <c r="KU198" s="49"/>
      <c r="KV198" s="49"/>
      <c r="KW198" s="156"/>
      <c r="KX198" s="156"/>
      <c r="KY198" s="156"/>
      <c r="KZ198" s="49"/>
      <c r="LA198" s="49"/>
      <c r="LB198" s="49"/>
      <c r="LC198" s="49"/>
      <c r="LD198" s="49"/>
      <c r="LE198" s="156"/>
      <c r="LF198" s="49"/>
      <c r="LG198" s="49"/>
      <c r="LH198" s="49"/>
      <c r="LI198" s="49"/>
      <c r="LJ198" s="49"/>
      <c r="LK198" s="49"/>
      <c r="LL198" s="49">
        <v>0.1</v>
      </c>
      <c r="LM198" s="49"/>
      <c r="LN198" s="156"/>
      <c r="LO198" s="49"/>
      <c r="LP198" s="49"/>
      <c r="LQ198" s="49"/>
      <c r="LR198" s="49"/>
      <c r="LS198" s="49"/>
      <c r="LT198" s="49"/>
      <c r="LU198" s="56"/>
      <c r="LV198" s="35" t="s">
        <v>657</v>
      </c>
      <c r="LW198" s="36" t="s">
        <v>659</v>
      </c>
      <c r="LX198" s="203"/>
      <c r="LY198" s="204" t="s">
        <v>1028</v>
      </c>
      <c r="LZ198" s="193"/>
      <c r="MA198" s="5" t="s">
        <v>1</v>
      </c>
    </row>
    <row r="199" spans="1:339" ht="17.25" customHeight="1" x14ac:dyDescent="0.15">
      <c r="A199" s="181">
        <v>191</v>
      </c>
      <c r="B199" s="242" t="s">
        <v>659</v>
      </c>
      <c r="C199" s="37"/>
      <c r="D199" s="37"/>
      <c r="E199" s="38" t="s">
        <v>345</v>
      </c>
      <c r="F199" s="36">
        <v>69</v>
      </c>
      <c r="G199" s="36" t="s">
        <v>609</v>
      </c>
      <c r="H199" s="36" t="s">
        <v>655</v>
      </c>
      <c r="I199" s="39" t="s">
        <v>348</v>
      </c>
      <c r="J199" s="40" t="s">
        <v>348</v>
      </c>
      <c r="K199" s="40" t="s">
        <v>348</v>
      </c>
      <c r="L199" s="40" t="s">
        <v>348</v>
      </c>
      <c r="M199" s="40" t="s">
        <v>348</v>
      </c>
      <c r="N199" s="40" t="s">
        <v>348</v>
      </c>
      <c r="O199" s="40" t="s">
        <v>348</v>
      </c>
      <c r="P199" s="40" t="s">
        <v>348</v>
      </c>
      <c r="Q199" s="40" t="s">
        <v>348</v>
      </c>
      <c r="R199" s="41" t="s">
        <v>348</v>
      </c>
      <c r="S199" s="42" t="s">
        <v>348</v>
      </c>
      <c r="T199" s="40" t="s">
        <v>348</v>
      </c>
      <c r="U199" s="40" t="s">
        <v>348</v>
      </c>
      <c r="V199" s="40" t="s">
        <v>348</v>
      </c>
      <c r="W199" s="40" t="s">
        <v>348</v>
      </c>
      <c r="X199" s="40" t="s">
        <v>348</v>
      </c>
      <c r="Y199" s="40" t="s">
        <v>348</v>
      </c>
      <c r="Z199" s="40" t="s">
        <v>348</v>
      </c>
      <c r="AA199" s="40" t="s">
        <v>348</v>
      </c>
      <c r="AB199" s="41" t="s">
        <v>348</v>
      </c>
      <c r="AC199" s="42" t="s">
        <v>348</v>
      </c>
      <c r="AD199" s="40" t="s">
        <v>348</v>
      </c>
      <c r="AE199" s="40" t="s">
        <v>348</v>
      </c>
      <c r="AF199" s="40" t="s">
        <v>348</v>
      </c>
      <c r="AG199" s="40" t="s">
        <v>348</v>
      </c>
      <c r="AH199" s="40" t="s">
        <v>348</v>
      </c>
      <c r="AI199" s="40" t="s">
        <v>348</v>
      </c>
      <c r="AJ199" s="40" t="s">
        <v>348</v>
      </c>
      <c r="AK199" s="40" t="s">
        <v>348</v>
      </c>
      <c r="AL199" s="41" t="s">
        <v>348</v>
      </c>
      <c r="AM199" s="42" t="s">
        <v>348</v>
      </c>
      <c r="AN199" s="40" t="s">
        <v>348</v>
      </c>
      <c r="AO199" s="40" t="s">
        <v>348</v>
      </c>
      <c r="AP199" s="40" t="s">
        <v>348</v>
      </c>
      <c r="AQ199" s="40" t="s">
        <v>348</v>
      </c>
      <c r="AR199" s="40" t="s">
        <v>348</v>
      </c>
      <c r="AS199" s="40" t="s">
        <v>348</v>
      </c>
      <c r="AT199" s="40" t="s">
        <v>348</v>
      </c>
      <c r="AU199" s="40" t="s">
        <v>348</v>
      </c>
      <c r="AV199" s="41" t="s">
        <v>348</v>
      </c>
      <c r="AW199" s="42" t="s">
        <v>348</v>
      </c>
      <c r="AX199" s="40" t="s">
        <v>348</v>
      </c>
      <c r="AY199" s="40" t="s">
        <v>348</v>
      </c>
      <c r="AZ199" s="40" t="s">
        <v>348</v>
      </c>
      <c r="BA199" s="40" t="s">
        <v>348</v>
      </c>
      <c r="BB199" s="40" t="s">
        <v>348</v>
      </c>
      <c r="BC199" s="40" t="s">
        <v>348</v>
      </c>
      <c r="BD199" s="40" t="s">
        <v>348</v>
      </c>
      <c r="BE199" s="40" t="s">
        <v>348</v>
      </c>
      <c r="BF199" s="41" t="s">
        <v>348</v>
      </c>
      <c r="BG199" s="42" t="s">
        <v>348</v>
      </c>
      <c r="BH199" s="40" t="s">
        <v>348</v>
      </c>
      <c r="BI199" s="40" t="s">
        <v>348</v>
      </c>
      <c r="BJ199" s="40" t="s">
        <v>348</v>
      </c>
      <c r="BK199" s="40" t="s">
        <v>348</v>
      </c>
      <c r="BL199" s="40" t="s">
        <v>348</v>
      </c>
      <c r="BM199" s="40" t="s">
        <v>348</v>
      </c>
      <c r="BN199" s="40" t="s">
        <v>348</v>
      </c>
      <c r="BO199" s="40" t="s">
        <v>348</v>
      </c>
      <c r="BP199" s="41" t="s">
        <v>348</v>
      </c>
      <c r="BQ199" s="43" t="s">
        <v>348</v>
      </c>
      <c r="BR199" s="40" t="s">
        <v>348</v>
      </c>
      <c r="BS199" s="40" t="s">
        <v>348</v>
      </c>
      <c r="BT199" s="40" t="s">
        <v>348</v>
      </c>
      <c r="BU199" s="40" t="s">
        <v>348</v>
      </c>
      <c r="BV199" s="40" t="s">
        <v>348</v>
      </c>
      <c r="BW199" s="40" t="s">
        <v>348</v>
      </c>
      <c r="BX199" s="40" t="s">
        <v>348</v>
      </c>
      <c r="BY199" s="40" t="s">
        <v>348</v>
      </c>
      <c r="BZ199" s="41" t="s">
        <v>348</v>
      </c>
      <c r="CA199" s="42" t="s">
        <v>348</v>
      </c>
      <c r="CB199" s="40" t="s">
        <v>348</v>
      </c>
      <c r="CC199" s="40" t="s">
        <v>348</v>
      </c>
      <c r="CD199" s="40" t="s">
        <v>348</v>
      </c>
      <c r="CE199" s="40" t="s">
        <v>348</v>
      </c>
      <c r="CF199" s="40" t="s">
        <v>348</v>
      </c>
      <c r="CG199" s="40" t="s">
        <v>348</v>
      </c>
      <c r="CH199" s="40" t="s">
        <v>348</v>
      </c>
      <c r="CI199" s="40" t="s">
        <v>348</v>
      </c>
      <c r="CJ199" s="41" t="s">
        <v>348</v>
      </c>
      <c r="CK199" s="42" t="s">
        <v>348</v>
      </c>
      <c r="CL199" s="40" t="s">
        <v>348</v>
      </c>
      <c r="CM199" s="40" t="s">
        <v>348</v>
      </c>
      <c r="CN199" s="40" t="s">
        <v>348</v>
      </c>
      <c r="CO199" s="40" t="s">
        <v>348</v>
      </c>
      <c r="CP199" s="40" t="s">
        <v>348</v>
      </c>
      <c r="CQ199" s="40" t="s">
        <v>348</v>
      </c>
      <c r="CR199" s="40" t="s">
        <v>348</v>
      </c>
      <c r="CS199" s="40" t="s">
        <v>348</v>
      </c>
      <c r="CT199" s="44" t="s">
        <v>348</v>
      </c>
      <c r="CU199" s="32" t="s">
        <v>354</v>
      </c>
      <c r="CV199" s="47">
        <v>3</v>
      </c>
      <c r="CW199" s="47">
        <v>3</v>
      </c>
      <c r="CX199" s="47">
        <v>3</v>
      </c>
      <c r="CY199" s="55">
        <v>3</v>
      </c>
      <c r="CZ199" s="34" t="s">
        <v>354</v>
      </c>
      <c r="DA199" s="47">
        <f t="shared" si="122"/>
        <v>3</v>
      </c>
      <c r="DB199" s="47">
        <f t="shared" si="123"/>
        <v>9</v>
      </c>
      <c r="DC199" s="47">
        <f t="shared" si="124"/>
        <v>27</v>
      </c>
      <c r="DD199" s="179">
        <f t="shared" si="125"/>
        <v>81</v>
      </c>
      <c r="DE199" s="32">
        <v>30</v>
      </c>
      <c r="DF199" s="47">
        <v>50</v>
      </c>
      <c r="DG199" s="47">
        <v>270</v>
      </c>
      <c r="DH199" s="47">
        <v>3000</v>
      </c>
      <c r="DI199" s="55">
        <v>15000</v>
      </c>
      <c r="DJ199" s="174">
        <v>1</v>
      </c>
      <c r="DK199" s="49">
        <f t="shared" si="126"/>
        <v>0.55555555555555558</v>
      </c>
      <c r="DL199" s="49">
        <f t="shared" si="127"/>
        <v>1</v>
      </c>
      <c r="DM199" s="49">
        <f t="shared" si="128"/>
        <v>3.7037037037037037</v>
      </c>
      <c r="DN199" s="56">
        <f t="shared" si="129"/>
        <v>6.1728395061728394</v>
      </c>
      <c r="DO199" s="45" t="s">
        <v>363</v>
      </c>
      <c r="DP199" s="31"/>
      <c r="DQ199" s="46">
        <v>4</v>
      </c>
      <c r="DR199" s="32">
        <v>87</v>
      </c>
      <c r="DS199" s="47">
        <v>110</v>
      </c>
      <c r="DT199" s="47">
        <v>30</v>
      </c>
      <c r="DU199" s="47">
        <v>20</v>
      </c>
      <c r="DV199" s="47">
        <v>46</v>
      </c>
      <c r="DW199" s="47">
        <v>23</v>
      </c>
      <c r="DX199" s="47">
        <v>70</v>
      </c>
      <c r="DY199" s="47">
        <v>52</v>
      </c>
      <c r="DZ199" s="48">
        <f t="shared" si="130"/>
        <v>76</v>
      </c>
      <c r="EA199" s="32">
        <f>RANK(DR199,$DR$9:$DR$350,0)</f>
        <v>49</v>
      </c>
      <c r="EB199" s="47">
        <f>RANK(DS199,$DS$9:$DS$350,0)</f>
        <v>2</v>
      </c>
      <c r="EC199" s="47">
        <f>RANK(DT199,$DT$9:$DT$350,0)</f>
        <v>143</v>
      </c>
      <c r="ED199" s="47">
        <f>RANK(DU199,$DU$9:$DU$350,0)</f>
        <v>195</v>
      </c>
      <c r="EE199" s="47">
        <f>RANK(DV199,$DV$9:$DV$350,0)</f>
        <v>36</v>
      </c>
      <c r="EF199" s="47">
        <f>RANK(DW199,$DW$9:$DW$350,0)</f>
        <v>93</v>
      </c>
      <c r="EG199" s="47">
        <f>RANK(DX199,$DX$9:$DX$350,0)</f>
        <v>32</v>
      </c>
      <c r="EH199" s="47">
        <f>RANK(DY199,$DY$9:$DY$350,0)</f>
        <v>85</v>
      </c>
      <c r="EI199" s="48">
        <f>RANK(DZ199,$DZ$9:$DZ$350,0)</f>
        <v>90</v>
      </c>
      <c r="EJ199" s="32">
        <f>COUNTIFS($DR$9:$DR$350,"&gt;"&amp;DR199,$DO$9:$DO$350,DO199)+1</f>
        <v>3</v>
      </c>
      <c r="EK199" s="47">
        <f>COUNTIFS($DS$9:$DS$350,"&gt;"&amp;DS199,$DO$9:$DO$350,DO199)+1</f>
        <v>2</v>
      </c>
      <c r="EL199" s="47">
        <f>COUNTIFS($DT$9:$DT$350,"&gt;"&amp;DT199,$DO$9:$DO$350,DO199)+1</f>
        <v>6</v>
      </c>
      <c r="EM199" s="47">
        <f>COUNTIFS($DU$9:$DU$350,"&gt;"&amp;DU199,$DO$9:$DO$350,DO199)+1</f>
        <v>34</v>
      </c>
      <c r="EN199" s="47">
        <f>COUNTIFS($DV$9:$DV$350,"&gt;"&amp;DV199,$DO$9:$DO$350,DO199)+1</f>
        <v>33</v>
      </c>
      <c r="EO199" s="47">
        <f>COUNTIFS($DW$9:$DW$350,"&gt;"&amp;DW199,$DO$9:$DO$350,DO199)+1</f>
        <v>17</v>
      </c>
      <c r="EP199" s="47">
        <f>COUNTIFS($DX$9:$DX$350,"&gt;"&amp;DX199,$DO$9:$DO$350,DO199)+1</f>
        <v>3</v>
      </c>
      <c r="EQ199" s="47">
        <f>COUNTIFS($DY$9:$DY$350,"&gt;"&amp;DY199,$DO$9:$DO$350,DO199)+1</f>
        <v>21</v>
      </c>
      <c r="ER199" s="48">
        <f>COUNTIFS($DZ$9:$DZ$350,"&gt;"&amp;DZ199,$DO$9:$DO$350,DO199)+1</f>
        <v>27</v>
      </c>
      <c r="ES199" s="164">
        <f t="shared" si="131"/>
        <v>1.26</v>
      </c>
      <c r="ET199" s="165">
        <f t="shared" si="132"/>
        <v>1.59</v>
      </c>
      <c r="EU199" s="165">
        <f t="shared" si="133"/>
        <v>0.43</v>
      </c>
      <c r="EV199" s="165">
        <f t="shared" si="134"/>
        <v>0.28999999999999998</v>
      </c>
      <c r="EW199" s="165">
        <f t="shared" si="135"/>
        <v>0.67</v>
      </c>
      <c r="EX199" s="165">
        <f t="shared" si="136"/>
        <v>0.33</v>
      </c>
      <c r="EY199" s="165">
        <f t="shared" si="137"/>
        <v>1.01</v>
      </c>
      <c r="EZ199" s="165">
        <f t="shared" si="138"/>
        <v>0.75</v>
      </c>
      <c r="FA199" s="213">
        <f t="shared" si="139"/>
        <v>1.1000000000000001</v>
      </c>
      <c r="FB199" s="164">
        <f>ROUND(((ES199-AVERAGE(ES$9:ES$350))/STDEVP(ES$9:ES$350)*10+50),2)</f>
        <v>60.29</v>
      </c>
      <c r="FC199" s="165">
        <f>ROUND(((ET199-AVERAGE(ET$9:ET$350))/STDEVP(ET$9:ET$350)*10+50),2)</f>
        <v>74.180000000000007</v>
      </c>
      <c r="FD199" s="165">
        <f>ROUND(((EU199-AVERAGE(EU$9:EU$350))/STDEVP(EU$9:EU$350)*10+50),2)</f>
        <v>44.15</v>
      </c>
      <c r="FE199" s="165">
        <f>ROUND(((EV199-AVERAGE(EV$9:EV$350))/STDEVP(EV$9:EV$350)*10+50),2)</f>
        <v>38.880000000000003</v>
      </c>
      <c r="FF199" s="165">
        <f>ROUND(((EW199-AVERAGE(EW$9:EW$350))/STDEVP(EW$9:EW$350)*10+50),2)</f>
        <v>59.33</v>
      </c>
      <c r="FG199" s="165">
        <f>ROUND(((EX199-AVERAGE(EX$9:EX$350))/STDEVP(EX$9:EX$350)*10+50),2)</f>
        <v>49.19</v>
      </c>
      <c r="FH199" s="165">
        <f>ROUND(((EY199-AVERAGE(EY$9:EY$350))/STDEVP(EY$9:EY$350)*10+50),2)</f>
        <v>61.11</v>
      </c>
      <c r="FI199" s="165">
        <f>ROUND(((EZ199-AVERAGE(EZ$9:EZ$350))/STDEVP(EZ$9:EZ$350)*10+50),2)</f>
        <v>53.48</v>
      </c>
      <c r="FJ199" s="166">
        <f>ROUND(((FA199-AVERAGE(FA$9:FA$350))/STDEVP(FA$9:FA$350)*10+50),2)</f>
        <v>54.45</v>
      </c>
      <c r="FK199" s="32">
        <f>RANK(FB199,$FB$9:$FB$350,0)</f>
        <v>48</v>
      </c>
      <c r="FL199" s="47">
        <f>RANK(FC199,$FC$9:$FC$350,0)</f>
        <v>7</v>
      </c>
      <c r="FM199" s="47">
        <f>RANK(FD199,$FD$9:$FD$350,0)</f>
        <v>223</v>
      </c>
      <c r="FN199" s="47">
        <f>RANK(FE199,$FE$9:$FE$350,0)</f>
        <v>275</v>
      </c>
      <c r="FO199" s="47">
        <f>RANK(FF199,$FF$9:$FF$350,0)</f>
        <v>51</v>
      </c>
      <c r="FP199" s="47">
        <f>RANK(FG199,$FG$9:$FG$350,0)</f>
        <v>101</v>
      </c>
      <c r="FQ199" s="47">
        <f>RANK(FH199,$FH$9:$FH$350,0)</f>
        <v>36</v>
      </c>
      <c r="FR199" s="47">
        <f>RANK(FI199,$FI$9:$FI$350,0)</f>
        <v>105</v>
      </c>
      <c r="FS199" s="48">
        <f>RANK(FJ199,$FJ$9:$FJ$350,0)</f>
        <v>84</v>
      </c>
      <c r="FT199" s="164">
        <f>ROUND(AVERAGEIF($DO$9:$DO$347,$DO199,$ES$9:$ES$347),2)</f>
        <v>0.89</v>
      </c>
      <c r="FU199" s="165">
        <f>ROUND(AVERAGEIF($DO$9:$DO$347,$DO199,$ET$9:$ET$347),2)</f>
        <v>1.1499999999999999</v>
      </c>
      <c r="FV199" s="165">
        <f>ROUND(AVERAGEIF($DO$9:$DO$347,$DO199,$EU$9:$EU$347),2)</f>
        <v>0.32</v>
      </c>
      <c r="FW199" s="165">
        <f>ROUND(AVERAGEIF($DO$9:$DO$347,$DO199,$EV$9:$EV$347),2)</f>
        <v>0.41</v>
      </c>
      <c r="FX199" s="165">
        <f>ROUND(AVERAGEIF($DO$9:$DO$347,$DO199,$EW$9:$EW$347),2)</f>
        <v>0.86</v>
      </c>
      <c r="FY199" s="165">
        <f>ROUND(AVERAGEIF($DO$9:$DO$347,$DO199,$EX$9:$EX$347),2)</f>
        <v>0.3</v>
      </c>
      <c r="FZ199" s="165">
        <f>ROUND(AVERAGEIF($DO$9:$DO$347,$DO199,$EY$9:$EY$347),2)</f>
        <v>0.66</v>
      </c>
      <c r="GA199" s="165">
        <f>ROUND(AVERAGEIF($DO$9:$DO$347,$DO199,$EZ$9:$EZ$347),2)</f>
        <v>0.74</v>
      </c>
      <c r="GB199" s="166">
        <f>ROUND(AVERAGEIF($DO$9:$DO$347,$DO199,$FA$9:$FA$347),2)</f>
        <v>1.18</v>
      </c>
      <c r="GC199" s="239">
        <f t="shared" si="113"/>
        <v>0.37</v>
      </c>
      <c r="GD199" s="243">
        <f t="shared" si="114"/>
        <v>0.44000000000000017</v>
      </c>
      <c r="GE199" s="243">
        <f t="shared" si="115"/>
        <v>0.10999999999999999</v>
      </c>
      <c r="GF199" s="243">
        <f t="shared" si="116"/>
        <v>-0.12</v>
      </c>
      <c r="GG199" s="243">
        <f t="shared" si="117"/>
        <v>-0.18999999999999995</v>
      </c>
      <c r="GH199" s="243">
        <f t="shared" si="118"/>
        <v>3.0000000000000027E-2</v>
      </c>
      <c r="GI199" s="243">
        <f t="shared" si="119"/>
        <v>0.35</v>
      </c>
      <c r="GJ199" s="243">
        <f t="shared" si="120"/>
        <v>1.0000000000000009E-2</v>
      </c>
      <c r="GK199" s="244">
        <f t="shared" si="121"/>
        <v>-7.9999999999999849E-2</v>
      </c>
      <c r="GL199" s="238">
        <f>COUNTIFS($ES$9:$ES$350,"&gt;"&amp;ES199,$DO$9:$DO$350,$DO199)+1</f>
        <v>3</v>
      </c>
      <c r="GM199" s="240">
        <f>COUNTIFS($ET$9:$ET$350,"&gt;"&amp;ET199,$DO$9:$DO$350,$DO199)+1</f>
        <v>6</v>
      </c>
      <c r="GN199" s="240">
        <f>COUNTIFS($EU$9:$EU$350,"&gt;"&amp;EU199,$DO$9:$DO$350,$DO199)+1</f>
        <v>12</v>
      </c>
      <c r="GO199" s="240">
        <f>COUNTIFS($EV$9:$EV$350,"&gt;"&amp;EV199,$DO$9:$DO$350,$DO199)+1</f>
        <v>51</v>
      </c>
      <c r="GP199" s="240">
        <f>COUNTIFS($EW$9:$EW$350,"&gt;"&amp;EW199,$DO$9:$DO$350,$DO199)+1</f>
        <v>47</v>
      </c>
      <c r="GQ199" s="240">
        <f>COUNTIFS($EX$9:$EX$350,"&gt;"&amp;EX199,$DO$9:$DO$350,$DO199)+1</f>
        <v>16</v>
      </c>
      <c r="GR199" s="240">
        <f>COUNTIFS($EY$9:$EY$350,"&gt;"&amp;EY199,$DO$9:$DO$350,$DO199)+1</f>
        <v>3</v>
      </c>
      <c r="GS199" s="240">
        <f>COUNTIFS($EZ$9:$EZ$350,"&gt;"&amp;EZ199,$DO$9:$DO$350,$DO199)+1</f>
        <v>27</v>
      </c>
      <c r="GT199" s="241">
        <f>COUNTIFS($FA$9:$FA$350,"&gt;"&amp;FA199,$DO$9:$DO$350,$DO199)+1</f>
        <v>36</v>
      </c>
      <c r="GU199" s="167"/>
      <c r="GV199" s="49"/>
      <c r="GW199" s="49"/>
      <c r="GX199" s="49"/>
      <c r="GY199" s="49">
        <v>7.0000000000000007E-2</v>
      </c>
      <c r="GZ199" s="50"/>
      <c r="HA199" s="51"/>
      <c r="HB199" s="52"/>
      <c r="HC199" s="53"/>
      <c r="HD199" s="49"/>
      <c r="HE199" s="49"/>
      <c r="HF199" s="49"/>
      <c r="HG199" s="49"/>
      <c r="HH199" s="49"/>
      <c r="HI199" s="49"/>
      <c r="HJ199" s="144"/>
      <c r="HK199" s="51"/>
      <c r="HL199" s="49"/>
      <c r="HM199" s="49"/>
      <c r="HN199" s="49"/>
      <c r="HO199" s="49"/>
      <c r="HP199" s="49"/>
      <c r="HQ199" s="49"/>
      <c r="HR199" s="150"/>
      <c r="HS199" s="53">
        <v>7.0000000000000007E-2</v>
      </c>
      <c r="HT199" s="49"/>
      <c r="HU199" s="49"/>
      <c r="HV199" s="49"/>
      <c r="HW199" s="49"/>
      <c r="HX199" s="49"/>
      <c r="HY199" s="49"/>
      <c r="HZ199" s="144"/>
      <c r="IA199" s="51"/>
      <c r="IB199" s="49"/>
      <c r="IC199" s="49"/>
      <c r="ID199" s="49"/>
      <c r="IE199" s="49"/>
      <c r="IF199" s="49"/>
      <c r="IG199" s="49"/>
      <c r="IH199" s="49"/>
      <c r="II199" s="49"/>
      <c r="IJ199" s="49"/>
      <c r="IK199" s="49"/>
      <c r="IL199" s="49"/>
      <c r="IM199" s="150"/>
      <c r="IN199" s="51"/>
      <c r="IO199" s="49"/>
      <c r="IP199" s="49"/>
      <c r="IQ199" s="49"/>
      <c r="IR199" s="150"/>
      <c r="IS199" s="53"/>
      <c r="IT199" s="49"/>
      <c r="IU199" s="49"/>
      <c r="IV199" s="49"/>
      <c r="IW199" s="49"/>
      <c r="IX199" s="156"/>
      <c r="IY199" s="49"/>
      <c r="IZ199" s="49"/>
      <c r="JA199" s="49"/>
      <c r="JB199" s="49"/>
      <c r="JC199" s="49"/>
      <c r="JD199" s="49"/>
      <c r="JE199" s="49"/>
      <c r="JF199" s="49"/>
      <c r="JG199" s="156"/>
      <c r="JH199" s="49"/>
      <c r="JI199" s="49"/>
      <c r="JJ199" s="49"/>
      <c r="JK199" s="49"/>
      <c r="JL199" s="49"/>
      <c r="JM199" s="49"/>
      <c r="JN199" s="144"/>
      <c r="JO199" s="54"/>
      <c r="JP199" s="55"/>
      <c r="JQ199" s="51"/>
      <c r="JR199" s="49"/>
      <c r="JS199" s="47"/>
      <c r="JT199" s="47"/>
      <c r="JU199" s="47"/>
      <c r="JV199" s="245"/>
      <c r="JW199" s="53"/>
      <c r="JX199" s="49"/>
      <c r="JY199" s="49"/>
      <c r="JZ199" s="49"/>
      <c r="KA199" s="144"/>
      <c r="KB199" s="51"/>
      <c r="KC199" s="49"/>
      <c r="KD199" s="49"/>
      <c r="KE199" s="49"/>
      <c r="KF199" s="49"/>
      <c r="KG199" s="49">
        <v>7.0000000000000007E-2</v>
      </c>
      <c r="KH199" s="49"/>
      <c r="KI199" s="49"/>
      <c r="KJ199" s="150"/>
      <c r="KK199" s="53"/>
      <c r="KL199" s="49"/>
      <c r="KM199" s="49"/>
      <c r="KN199" s="49"/>
      <c r="KO199" s="49"/>
      <c r="KP199" s="49"/>
      <c r="KQ199" s="49"/>
      <c r="KR199" s="49"/>
      <c r="KS199" s="49"/>
      <c r="KT199" s="49"/>
      <c r="KU199" s="49"/>
      <c r="KV199" s="49"/>
      <c r="KW199" s="156"/>
      <c r="KX199" s="156"/>
      <c r="KY199" s="156"/>
      <c r="KZ199" s="49"/>
      <c r="LA199" s="49"/>
      <c r="LB199" s="49"/>
      <c r="LC199" s="49"/>
      <c r="LD199" s="49"/>
      <c r="LE199" s="156">
        <v>7.0000000000000007E-2</v>
      </c>
      <c r="LF199" s="49"/>
      <c r="LG199" s="49"/>
      <c r="LH199" s="49"/>
      <c r="LI199" s="49"/>
      <c r="LJ199" s="49"/>
      <c r="LK199" s="49"/>
      <c r="LL199" s="49"/>
      <c r="LM199" s="49"/>
      <c r="LN199" s="156"/>
      <c r="LO199" s="49"/>
      <c r="LP199" s="49"/>
      <c r="LQ199" s="49"/>
      <c r="LR199" s="49"/>
      <c r="LS199" s="49"/>
      <c r="LT199" s="49"/>
      <c r="LU199" s="56"/>
      <c r="LV199" s="35" t="s">
        <v>658</v>
      </c>
      <c r="LW199" s="36" t="s">
        <v>660</v>
      </c>
      <c r="LX199" s="203"/>
      <c r="LY199" s="205" t="s">
        <v>1207</v>
      </c>
      <c r="LZ199" s="193"/>
      <c r="MA199" s="5" t="s">
        <v>1</v>
      </c>
    </row>
    <row r="200" spans="1:339" ht="17.25" customHeight="1" x14ac:dyDescent="0.15">
      <c r="A200" s="181">
        <v>192</v>
      </c>
      <c r="B200" s="242" t="s">
        <v>1187</v>
      </c>
      <c r="C200" s="37"/>
      <c r="D200" s="37"/>
      <c r="E200" s="38" t="s">
        <v>608</v>
      </c>
      <c r="F200" s="36" t="s">
        <v>609</v>
      </c>
      <c r="G200" s="36" t="s">
        <v>609</v>
      </c>
      <c r="H200" s="36" t="s">
        <v>610</v>
      </c>
      <c r="I200" s="39" t="s">
        <v>348</v>
      </c>
      <c r="J200" s="40" t="s">
        <v>348</v>
      </c>
      <c r="K200" s="40" t="s">
        <v>348</v>
      </c>
      <c r="L200" s="40" t="s">
        <v>348</v>
      </c>
      <c r="M200" s="40" t="s">
        <v>348</v>
      </c>
      <c r="N200" s="40" t="s">
        <v>348</v>
      </c>
      <c r="O200" s="40" t="s">
        <v>348</v>
      </c>
      <c r="P200" s="40" t="s">
        <v>348</v>
      </c>
      <c r="Q200" s="40" t="s">
        <v>348</v>
      </c>
      <c r="R200" s="41" t="s">
        <v>348</v>
      </c>
      <c r="S200" s="42" t="s">
        <v>348</v>
      </c>
      <c r="T200" s="40" t="s">
        <v>348</v>
      </c>
      <c r="U200" s="40" t="s">
        <v>348</v>
      </c>
      <c r="V200" s="40" t="s">
        <v>348</v>
      </c>
      <c r="W200" s="40" t="s">
        <v>348</v>
      </c>
      <c r="X200" s="40" t="s">
        <v>348</v>
      </c>
      <c r="Y200" s="40" t="s">
        <v>348</v>
      </c>
      <c r="Z200" s="40" t="s">
        <v>348</v>
      </c>
      <c r="AA200" s="40" t="s">
        <v>348</v>
      </c>
      <c r="AB200" s="41" t="s">
        <v>348</v>
      </c>
      <c r="AC200" s="42" t="s">
        <v>348</v>
      </c>
      <c r="AD200" s="40" t="s">
        <v>348</v>
      </c>
      <c r="AE200" s="40" t="s">
        <v>348</v>
      </c>
      <c r="AF200" s="40" t="s">
        <v>348</v>
      </c>
      <c r="AG200" s="40" t="s">
        <v>348</v>
      </c>
      <c r="AH200" s="40" t="s">
        <v>348</v>
      </c>
      <c r="AI200" s="40" t="s">
        <v>348</v>
      </c>
      <c r="AJ200" s="40" t="s">
        <v>348</v>
      </c>
      <c r="AK200" s="40" t="s">
        <v>348</v>
      </c>
      <c r="AL200" s="41" t="s">
        <v>348</v>
      </c>
      <c r="AM200" s="42" t="s">
        <v>348</v>
      </c>
      <c r="AN200" s="40" t="s">
        <v>348</v>
      </c>
      <c r="AO200" s="40" t="s">
        <v>348</v>
      </c>
      <c r="AP200" s="40" t="s">
        <v>348</v>
      </c>
      <c r="AQ200" s="40" t="s">
        <v>348</v>
      </c>
      <c r="AR200" s="40" t="s">
        <v>348</v>
      </c>
      <c r="AS200" s="40" t="s">
        <v>348</v>
      </c>
      <c r="AT200" s="40" t="s">
        <v>348</v>
      </c>
      <c r="AU200" s="40" t="s">
        <v>348</v>
      </c>
      <c r="AV200" s="41" t="s">
        <v>348</v>
      </c>
      <c r="AW200" s="42" t="s">
        <v>348</v>
      </c>
      <c r="AX200" s="40" t="s">
        <v>348</v>
      </c>
      <c r="AY200" s="40" t="s">
        <v>348</v>
      </c>
      <c r="AZ200" s="40" t="s">
        <v>348</v>
      </c>
      <c r="BA200" s="40" t="s">
        <v>348</v>
      </c>
      <c r="BB200" s="40" t="s">
        <v>348</v>
      </c>
      <c r="BC200" s="40" t="s">
        <v>348</v>
      </c>
      <c r="BD200" s="40" t="s">
        <v>348</v>
      </c>
      <c r="BE200" s="40" t="s">
        <v>348</v>
      </c>
      <c r="BF200" s="41" t="s">
        <v>348</v>
      </c>
      <c r="BG200" s="42" t="s">
        <v>348</v>
      </c>
      <c r="BH200" s="40" t="s">
        <v>348</v>
      </c>
      <c r="BI200" s="40" t="s">
        <v>348</v>
      </c>
      <c r="BJ200" s="40" t="s">
        <v>348</v>
      </c>
      <c r="BK200" s="40" t="s">
        <v>348</v>
      </c>
      <c r="BL200" s="40" t="s">
        <v>348</v>
      </c>
      <c r="BM200" s="40" t="s">
        <v>348</v>
      </c>
      <c r="BN200" s="40" t="s">
        <v>348</v>
      </c>
      <c r="BO200" s="40" t="s">
        <v>348</v>
      </c>
      <c r="BP200" s="41" t="s">
        <v>348</v>
      </c>
      <c r="BQ200" s="43" t="s">
        <v>348</v>
      </c>
      <c r="BR200" s="40" t="s">
        <v>348</v>
      </c>
      <c r="BS200" s="40" t="s">
        <v>348</v>
      </c>
      <c r="BT200" s="40" t="s">
        <v>348</v>
      </c>
      <c r="BU200" s="40" t="s">
        <v>348</v>
      </c>
      <c r="BV200" s="40" t="s">
        <v>348</v>
      </c>
      <c r="BW200" s="40" t="s">
        <v>348</v>
      </c>
      <c r="BX200" s="40" t="s">
        <v>348</v>
      </c>
      <c r="BY200" s="40" t="s">
        <v>348</v>
      </c>
      <c r="BZ200" s="41" t="s">
        <v>348</v>
      </c>
      <c r="CA200" s="42" t="s">
        <v>348</v>
      </c>
      <c r="CB200" s="40" t="s">
        <v>348</v>
      </c>
      <c r="CC200" s="40" t="s">
        <v>348</v>
      </c>
      <c r="CD200" s="40" t="s">
        <v>348</v>
      </c>
      <c r="CE200" s="40" t="s">
        <v>348</v>
      </c>
      <c r="CF200" s="40" t="s">
        <v>348</v>
      </c>
      <c r="CG200" s="40" t="s">
        <v>348</v>
      </c>
      <c r="CH200" s="40" t="s">
        <v>348</v>
      </c>
      <c r="CI200" s="40" t="s">
        <v>348</v>
      </c>
      <c r="CJ200" s="41" t="s">
        <v>348</v>
      </c>
      <c r="CK200" s="42" t="s">
        <v>348</v>
      </c>
      <c r="CL200" s="40" t="s">
        <v>348</v>
      </c>
      <c r="CM200" s="40" t="s">
        <v>348</v>
      </c>
      <c r="CN200" s="40" t="s">
        <v>348</v>
      </c>
      <c r="CO200" s="40" t="s">
        <v>348</v>
      </c>
      <c r="CP200" s="40" t="s">
        <v>348</v>
      </c>
      <c r="CQ200" s="40" t="s">
        <v>348</v>
      </c>
      <c r="CR200" s="40" t="s">
        <v>348</v>
      </c>
      <c r="CS200" s="40" t="s">
        <v>348</v>
      </c>
      <c r="CT200" s="44" t="s">
        <v>348</v>
      </c>
      <c r="CU200" s="32"/>
      <c r="CV200" s="47"/>
      <c r="CW200" s="47"/>
      <c r="CX200" s="47"/>
      <c r="CY200" s="55"/>
      <c r="CZ200" s="34"/>
      <c r="DA200" s="47"/>
      <c r="DB200" s="47"/>
      <c r="DC200" s="47"/>
      <c r="DD200" s="179"/>
      <c r="DE200" s="32"/>
      <c r="DF200" s="47"/>
      <c r="DG200" s="47"/>
      <c r="DH200" s="47"/>
      <c r="DI200" s="55"/>
      <c r="DJ200" s="34"/>
      <c r="DK200" s="47"/>
      <c r="DL200" s="47"/>
      <c r="DM200" s="47"/>
      <c r="DN200" s="48"/>
      <c r="DO200" s="45" t="s">
        <v>609</v>
      </c>
      <c r="DP200" s="31"/>
      <c r="DQ200" s="46"/>
      <c r="DR200" s="32"/>
      <c r="DS200" s="47"/>
      <c r="DT200" s="47"/>
      <c r="DU200" s="47"/>
      <c r="DV200" s="47"/>
      <c r="DW200" s="47"/>
      <c r="DX200" s="47"/>
      <c r="DY200" s="47"/>
      <c r="DZ200" s="48"/>
      <c r="EA200" s="32"/>
      <c r="EB200" s="47"/>
      <c r="EC200" s="47"/>
      <c r="ED200" s="47"/>
      <c r="EE200" s="47"/>
      <c r="EF200" s="47"/>
      <c r="EG200" s="47"/>
      <c r="EH200" s="47"/>
      <c r="EI200" s="48"/>
      <c r="EJ200" s="32"/>
      <c r="EK200" s="47"/>
      <c r="EL200" s="47"/>
      <c r="EM200" s="47"/>
      <c r="EN200" s="47"/>
      <c r="EO200" s="47"/>
      <c r="EP200" s="47"/>
      <c r="EQ200" s="47"/>
      <c r="ER200" s="48"/>
      <c r="ES200" s="32"/>
      <c r="ET200" s="47"/>
      <c r="EU200" s="47"/>
      <c r="EV200" s="47"/>
      <c r="EW200" s="47"/>
      <c r="EX200" s="47"/>
      <c r="EY200" s="47"/>
      <c r="EZ200" s="47"/>
      <c r="FA200" s="214"/>
      <c r="FB200" s="32"/>
      <c r="FC200" s="47"/>
      <c r="FD200" s="47"/>
      <c r="FE200" s="47"/>
      <c r="FF200" s="47"/>
      <c r="FG200" s="47"/>
      <c r="FH200" s="47"/>
      <c r="FI200" s="47"/>
      <c r="FJ200" s="48"/>
      <c r="FK200" s="32"/>
      <c r="FL200" s="47"/>
      <c r="FM200" s="47"/>
      <c r="FN200" s="47"/>
      <c r="FO200" s="47"/>
      <c r="FP200" s="47"/>
      <c r="FQ200" s="47"/>
      <c r="FR200" s="47"/>
      <c r="FS200" s="48"/>
      <c r="FT200" s="32"/>
      <c r="FU200" s="47"/>
      <c r="FV200" s="47"/>
      <c r="FW200" s="47"/>
      <c r="FX200" s="47"/>
      <c r="FY200" s="47"/>
      <c r="FZ200" s="47"/>
      <c r="GA200" s="47"/>
      <c r="GB200" s="214"/>
      <c r="GC200" s="32"/>
      <c r="GD200" s="47"/>
      <c r="GE200" s="47"/>
      <c r="GF200" s="47"/>
      <c r="GG200" s="47"/>
      <c r="GH200" s="47"/>
      <c r="GI200" s="47"/>
      <c r="GJ200" s="47"/>
      <c r="GK200" s="48"/>
      <c r="GL200" s="238"/>
      <c r="GM200" s="240"/>
      <c r="GN200" s="240"/>
      <c r="GO200" s="240"/>
      <c r="GP200" s="240"/>
      <c r="GQ200" s="240"/>
      <c r="GR200" s="240"/>
      <c r="GS200" s="240"/>
      <c r="GT200" s="241"/>
      <c r="GU200" s="167"/>
      <c r="GV200" s="49"/>
      <c r="GW200" s="49"/>
      <c r="GX200" s="49"/>
      <c r="GY200" s="49"/>
      <c r="GZ200" s="50"/>
      <c r="HA200" s="51"/>
      <c r="HB200" s="52"/>
      <c r="HC200" s="53"/>
      <c r="HD200" s="49"/>
      <c r="HE200" s="49"/>
      <c r="HF200" s="49"/>
      <c r="HG200" s="49"/>
      <c r="HH200" s="49"/>
      <c r="HI200" s="49"/>
      <c r="HJ200" s="144"/>
      <c r="HK200" s="51"/>
      <c r="HL200" s="49"/>
      <c r="HM200" s="49"/>
      <c r="HN200" s="49"/>
      <c r="HO200" s="49"/>
      <c r="HP200" s="49"/>
      <c r="HQ200" s="49"/>
      <c r="HR200" s="150"/>
      <c r="HS200" s="53"/>
      <c r="HT200" s="49"/>
      <c r="HU200" s="49"/>
      <c r="HV200" s="49"/>
      <c r="HW200" s="49"/>
      <c r="HX200" s="49"/>
      <c r="HY200" s="49"/>
      <c r="HZ200" s="144"/>
      <c r="IA200" s="51"/>
      <c r="IB200" s="49"/>
      <c r="IC200" s="49"/>
      <c r="ID200" s="49"/>
      <c r="IE200" s="49"/>
      <c r="IF200" s="49"/>
      <c r="IG200" s="49"/>
      <c r="IH200" s="49"/>
      <c r="II200" s="49"/>
      <c r="IJ200" s="49"/>
      <c r="IK200" s="49"/>
      <c r="IL200" s="49"/>
      <c r="IM200" s="150"/>
      <c r="IN200" s="51"/>
      <c r="IO200" s="49"/>
      <c r="IP200" s="49"/>
      <c r="IQ200" s="49"/>
      <c r="IR200" s="150"/>
      <c r="IS200" s="53"/>
      <c r="IT200" s="49"/>
      <c r="IU200" s="49"/>
      <c r="IV200" s="49"/>
      <c r="IW200" s="49"/>
      <c r="IX200" s="156"/>
      <c r="IY200" s="49"/>
      <c r="IZ200" s="49"/>
      <c r="JA200" s="49"/>
      <c r="JB200" s="49"/>
      <c r="JC200" s="49"/>
      <c r="JD200" s="49"/>
      <c r="JE200" s="49"/>
      <c r="JF200" s="49"/>
      <c r="JG200" s="156"/>
      <c r="JH200" s="49"/>
      <c r="JI200" s="49"/>
      <c r="JJ200" s="49"/>
      <c r="JK200" s="49"/>
      <c r="JL200" s="49"/>
      <c r="JM200" s="49"/>
      <c r="JN200" s="144"/>
      <c r="JO200" s="54"/>
      <c r="JP200" s="55"/>
      <c r="JQ200" s="51"/>
      <c r="JR200" s="49"/>
      <c r="JS200" s="47"/>
      <c r="JT200" s="47"/>
      <c r="JU200" s="47"/>
      <c r="JV200" s="245"/>
      <c r="JW200" s="53"/>
      <c r="JX200" s="49"/>
      <c r="JY200" s="49"/>
      <c r="JZ200" s="49"/>
      <c r="KA200" s="144"/>
      <c r="KB200" s="51"/>
      <c r="KC200" s="49"/>
      <c r="KD200" s="49"/>
      <c r="KE200" s="49"/>
      <c r="KF200" s="49"/>
      <c r="KG200" s="49"/>
      <c r="KH200" s="49"/>
      <c r="KI200" s="49"/>
      <c r="KJ200" s="150"/>
      <c r="KK200" s="53"/>
      <c r="KL200" s="49"/>
      <c r="KM200" s="49"/>
      <c r="KN200" s="49"/>
      <c r="KO200" s="49"/>
      <c r="KP200" s="49"/>
      <c r="KQ200" s="49"/>
      <c r="KR200" s="49"/>
      <c r="KS200" s="49"/>
      <c r="KT200" s="49"/>
      <c r="KU200" s="49"/>
      <c r="KV200" s="49"/>
      <c r="KW200" s="156"/>
      <c r="KX200" s="156"/>
      <c r="KY200" s="156"/>
      <c r="KZ200" s="49"/>
      <c r="LA200" s="49"/>
      <c r="LB200" s="49"/>
      <c r="LC200" s="49"/>
      <c r="LD200" s="49"/>
      <c r="LE200" s="156"/>
      <c r="LF200" s="49"/>
      <c r="LG200" s="49"/>
      <c r="LH200" s="49"/>
      <c r="LI200" s="49"/>
      <c r="LJ200" s="49"/>
      <c r="LK200" s="49"/>
      <c r="LL200" s="49"/>
      <c r="LM200" s="49"/>
      <c r="LN200" s="156"/>
      <c r="LO200" s="49"/>
      <c r="LP200" s="49"/>
      <c r="LQ200" s="49"/>
      <c r="LR200" s="49"/>
      <c r="LS200" s="49"/>
      <c r="LT200" s="49"/>
      <c r="LU200" s="56"/>
      <c r="LV200" s="35" t="s">
        <v>659</v>
      </c>
      <c r="LW200" s="36" t="s">
        <v>660</v>
      </c>
      <c r="LX200" s="203" t="s">
        <v>609</v>
      </c>
      <c r="LY200" s="204" t="s">
        <v>609</v>
      </c>
      <c r="LZ200" s="193"/>
      <c r="MA200" s="5" t="s">
        <v>1</v>
      </c>
    </row>
    <row r="201" spans="1:339" ht="17.25" customHeight="1" x14ac:dyDescent="0.15">
      <c r="A201" s="181">
        <v>193</v>
      </c>
      <c r="B201" s="242" t="s">
        <v>660</v>
      </c>
      <c r="C201" s="37"/>
      <c r="D201" s="37"/>
      <c r="E201" s="38" t="s">
        <v>345</v>
      </c>
      <c r="F201" s="36">
        <v>77</v>
      </c>
      <c r="G201" s="36" t="s">
        <v>609</v>
      </c>
      <c r="H201" s="36" t="s">
        <v>616</v>
      </c>
      <c r="I201" s="39" t="s">
        <v>348</v>
      </c>
      <c r="J201" s="40" t="s">
        <v>348</v>
      </c>
      <c r="K201" s="40" t="s">
        <v>348</v>
      </c>
      <c r="L201" s="40" t="s">
        <v>348</v>
      </c>
      <c r="M201" s="40" t="s">
        <v>348</v>
      </c>
      <c r="N201" s="40" t="s">
        <v>348</v>
      </c>
      <c r="O201" s="40" t="s">
        <v>348</v>
      </c>
      <c r="P201" s="40" t="s">
        <v>348</v>
      </c>
      <c r="Q201" s="40" t="s">
        <v>348</v>
      </c>
      <c r="R201" s="41" t="s">
        <v>348</v>
      </c>
      <c r="S201" s="42" t="s">
        <v>348</v>
      </c>
      <c r="T201" s="40" t="s">
        <v>348</v>
      </c>
      <c r="U201" s="40" t="s">
        <v>348</v>
      </c>
      <c r="V201" s="40" t="s">
        <v>348</v>
      </c>
      <c r="W201" s="40" t="s">
        <v>348</v>
      </c>
      <c r="X201" s="40" t="s">
        <v>348</v>
      </c>
      <c r="Y201" s="40" t="s">
        <v>348</v>
      </c>
      <c r="Z201" s="40" t="s">
        <v>348</v>
      </c>
      <c r="AA201" s="40" t="s">
        <v>348</v>
      </c>
      <c r="AB201" s="41" t="s">
        <v>348</v>
      </c>
      <c r="AC201" s="42" t="s">
        <v>348</v>
      </c>
      <c r="AD201" s="40" t="s">
        <v>348</v>
      </c>
      <c r="AE201" s="40" t="s">
        <v>348</v>
      </c>
      <c r="AF201" s="40" t="s">
        <v>348</v>
      </c>
      <c r="AG201" s="40" t="s">
        <v>348</v>
      </c>
      <c r="AH201" s="40" t="s">
        <v>348</v>
      </c>
      <c r="AI201" s="40" t="s">
        <v>348</v>
      </c>
      <c r="AJ201" s="40" t="s">
        <v>348</v>
      </c>
      <c r="AK201" s="40" t="s">
        <v>348</v>
      </c>
      <c r="AL201" s="41" t="s">
        <v>348</v>
      </c>
      <c r="AM201" s="42" t="s">
        <v>348</v>
      </c>
      <c r="AN201" s="40" t="s">
        <v>348</v>
      </c>
      <c r="AO201" s="40" t="s">
        <v>348</v>
      </c>
      <c r="AP201" s="40" t="s">
        <v>348</v>
      </c>
      <c r="AQ201" s="40" t="s">
        <v>348</v>
      </c>
      <c r="AR201" s="40" t="s">
        <v>348</v>
      </c>
      <c r="AS201" s="40" t="s">
        <v>348</v>
      </c>
      <c r="AT201" s="40" t="s">
        <v>348</v>
      </c>
      <c r="AU201" s="40" t="s">
        <v>348</v>
      </c>
      <c r="AV201" s="41" t="s">
        <v>348</v>
      </c>
      <c r="AW201" s="42" t="s">
        <v>348</v>
      </c>
      <c r="AX201" s="40" t="s">
        <v>348</v>
      </c>
      <c r="AY201" s="40" t="s">
        <v>348</v>
      </c>
      <c r="AZ201" s="40" t="s">
        <v>348</v>
      </c>
      <c r="BA201" s="40" t="s">
        <v>348</v>
      </c>
      <c r="BB201" s="40" t="s">
        <v>348</v>
      </c>
      <c r="BC201" s="40" t="s">
        <v>348</v>
      </c>
      <c r="BD201" s="40" t="s">
        <v>348</v>
      </c>
      <c r="BE201" s="40" t="s">
        <v>348</v>
      </c>
      <c r="BF201" s="41" t="s">
        <v>348</v>
      </c>
      <c r="BG201" s="42" t="s">
        <v>348</v>
      </c>
      <c r="BH201" s="40" t="s">
        <v>348</v>
      </c>
      <c r="BI201" s="40" t="s">
        <v>348</v>
      </c>
      <c r="BJ201" s="40" t="s">
        <v>348</v>
      </c>
      <c r="BK201" s="40" t="s">
        <v>348</v>
      </c>
      <c r="BL201" s="40" t="s">
        <v>348</v>
      </c>
      <c r="BM201" s="40" t="s">
        <v>348</v>
      </c>
      <c r="BN201" s="40" t="s">
        <v>348</v>
      </c>
      <c r="BO201" s="40" t="s">
        <v>348</v>
      </c>
      <c r="BP201" s="41" t="s">
        <v>348</v>
      </c>
      <c r="BQ201" s="43" t="s">
        <v>348</v>
      </c>
      <c r="BR201" s="40" t="s">
        <v>348</v>
      </c>
      <c r="BS201" s="40" t="s">
        <v>348</v>
      </c>
      <c r="BT201" s="40" t="s">
        <v>348</v>
      </c>
      <c r="BU201" s="40" t="s">
        <v>348</v>
      </c>
      <c r="BV201" s="40" t="s">
        <v>348</v>
      </c>
      <c r="BW201" s="40" t="s">
        <v>348</v>
      </c>
      <c r="BX201" s="40" t="s">
        <v>348</v>
      </c>
      <c r="BY201" s="40" t="s">
        <v>348</v>
      </c>
      <c r="BZ201" s="41" t="s">
        <v>348</v>
      </c>
      <c r="CA201" s="42" t="s">
        <v>348</v>
      </c>
      <c r="CB201" s="40" t="s">
        <v>348</v>
      </c>
      <c r="CC201" s="40" t="s">
        <v>348</v>
      </c>
      <c r="CD201" s="40" t="s">
        <v>348</v>
      </c>
      <c r="CE201" s="40" t="s">
        <v>348</v>
      </c>
      <c r="CF201" s="40" t="s">
        <v>348</v>
      </c>
      <c r="CG201" s="40" t="s">
        <v>348</v>
      </c>
      <c r="CH201" s="40" t="s">
        <v>348</v>
      </c>
      <c r="CI201" s="40" t="s">
        <v>348</v>
      </c>
      <c r="CJ201" s="41" t="s">
        <v>348</v>
      </c>
      <c r="CK201" s="42" t="s">
        <v>348</v>
      </c>
      <c r="CL201" s="40" t="s">
        <v>348</v>
      </c>
      <c r="CM201" s="40" t="s">
        <v>348</v>
      </c>
      <c r="CN201" s="40" t="s">
        <v>348</v>
      </c>
      <c r="CO201" s="40" t="s">
        <v>348</v>
      </c>
      <c r="CP201" s="40" t="s">
        <v>348</v>
      </c>
      <c r="CQ201" s="40" t="s">
        <v>348</v>
      </c>
      <c r="CR201" s="40" t="s">
        <v>348</v>
      </c>
      <c r="CS201" s="40" t="s">
        <v>348</v>
      </c>
      <c r="CT201" s="44" t="s">
        <v>348</v>
      </c>
      <c r="CU201" s="32" t="s">
        <v>354</v>
      </c>
      <c r="CV201" s="47">
        <v>2</v>
      </c>
      <c r="CW201" s="47">
        <v>3</v>
      </c>
      <c r="CX201" s="47">
        <v>4</v>
      </c>
      <c r="CY201" s="55">
        <v>5</v>
      </c>
      <c r="CZ201" s="34" t="s">
        <v>354</v>
      </c>
      <c r="DA201" s="47">
        <f t="shared" ref="DA201:DA215" si="140">CV201</f>
        <v>2</v>
      </c>
      <c r="DB201" s="47">
        <f t="shared" ref="DB201:DB215" si="141">CV201*CW201</f>
        <v>6</v>
      </c>
      <c r="DC201" s="47">
        <f t="shared" ref="DC201:DC215" si="142">CV201*CW201*CX201</f>
        <v>24</v>
      </c>
      <c r="DD201" s="179">
        <f t="shared" ref="DD201:DD215" si="143">CV201*CW201*CX201*CY201</f>
        <v>120</v>
      </c>
      <c r="DE201" s="32">
        <v>30</v>
      </c>
      <c r="DF201" s="47">
        <v>150</v>
      </c>
      <c r="DG201" s="47">
        <v>900</v>
      </c>
      <c r="DH201" s="47">
        <v>3000</v>
      </c>
      <c r="DI201" s="55">
        <v>15000</v>
      </c>
      <c r="DJ201" s="174">
        <v>1</v>
      </c>
      <c r="DK201" s="49">
        <f t="shared" ref="DK201:DK215" si="144">(DF201/DA201)/DE201</f>
        <v>2.5</v>
      </c>
      <c r="DL201" s="49">
        <f t="shared" ref="DL201:DL215" si="145">(DG201/DB201)/DE201</f>
        <v>5</v>
      </c>
      <c r="DM201" s="49">
        <f t="shared" ref="DM201:DM215" si="146">(DH201/DC201)/DE201</f>
        <v>4.166666666666667</v>
      </c>
      <c r="DN201" s="56">
        <f t="shared" ref="DN201:DN215" si="147">(DI201/DD201)/DE201</f>
        <v>4.166666666666667</v>
      </c>
      <c r="DO201" s="45" t="s">
        <v>376</v>
      </c>
      <c r="DP201" s="31"/>
      <c r="DQ201" s="46">
        <v>4</v>
      </c>
      <c r="DR201" s="32">
        <v>91</v>
      </c>
      <c r="DS201" s="47">
        <v>66</v>
      </c>
      <c r="DT201" s="47">
        <v>55</v>
      </c>
      <c r="DU201" s="47">
        <v>53</v>
      </c>
      <c r="DV201" s="47">
        <v>32</v>
      </c>
      <c r="DW201" s="47">
        <v>35</v>
      </c>
      <c r="DX201" s="47">
        <v>91</v>
      </c>
      <c r="DY201" s="47">
        <v>71</v>
      </c>
      <c r="DZ201" s="48">
        <f t="shared" ref="DZ201:DZ215" si="148">DT201+DV201</f>
        <v>87</v>
      </c>
      <c r="EA201" s="32">
        <f>RANK(DR201,$DR$9:$DR$350,0)</f>
        <v>39</v>
      </c>
      <c r="EB201" s="47">
        <f>RANK(DS201,$DS$9:$DS$350,0)</f>
        <v>52</v>
      </c>
      <c r="EC201" s="47">
        <f>RANK(DT201,$DT$9:$DT$350,0)</f>
        <v>63</v>
      </c>
      <c r="ED201" s="47">
        <f>RANK(DU201,$DU$9:$DU$350,0)</f>
        <v>38</v>
      </c>
      <c r="EE201" s="47">
        <f>RANK(DV201,$DV$9:$DV$350,0)</f>
        <v>67</v>
      </c>
      <c r="EF201" s="47">
        <f>RANK(DW201,$DW$9:$DW$350,0)</f>
        <v>44</v>
      </c>
      <c r="EG201" s="47">
        <f>RANK(DX201,$DX$9:$DX$350,0)</f>
        <v>9</v>
      </c>
      <c r="EH201" s="47">
        <f>RANK(DY201,$DY$9:$DY$350,0)</f>
        <v>40</v>
      </c>
      <c r="EI201" s="48">
        <f>RANK(DZ201,$DZ$9:$DZ$350,0)</f>
        <v>57</v>
      </c>
      <c r="EJ201" s="32">
        <f>COUNTIFS($DR$9:$DR$350,"&gt;"&amp;DR201,$DO$9:$DO$350,DO201)+1</f>
        <v>8</v>
      </c>
      <c r="EK201" s="47">
        <f>COUNTIFS($DS$9:$DS$350,"&gt;"&amp;DS201,$DO$9:$DO$350,DO201)+1</f>
        <v>5</v>
      </c>
      <c r="EL201" s="47">
        <f>COUNTIFS($DT$9:$DT$350,"&gt;"&amp;DT201,$DO$9:$DO$350,DO201)+1</f>
        <v>18</v>
      </c>
      <c r="EM201" s="47">
        <f>COUNTIFS($DU$9:$DU$350,"&gt;"&amp;DU201,$DO$9:$DO$350,DO201)+1</f>
        <v>11</v>
      </c>
      <c r="EN201" s="47">
        <f>COUNTIFS($DV$9:$DV$350,"&gt;"&amp;DV201,$DO$9:$DO$350,DO201)+1</f>
        <v>2</v>
      </c>
      <c r="EO201" s="47">
        <f>COUNTIFS($DW$9:$DW$350,"&gt;"&amp;DW201,$DO$9:$DO$350,DO201)+1</f>
        <v>1</v>
      </c>
      <c r="EP201" s="47">
        <f>COUNTIFS($DX$9:$DX$350,"&gt;"&amp;DX201,$DO$9:$DO$350,DO201)+1</f>
        <v>8</v>
      </c>
      <c r="EQ201" s="47">
        <f>COUNTIFS($DY$9:$DY$350,"&gt;"&amp;DY201,$DO$9:$DO$350,DO201)+1</f>
        <v>19</v>
      </c>
      <c r="ER201" s="48">
        <f>COUNTIFS($DZ$9:$DZ$350,"&gt;"&amp;DZ201,$DO$9:$DO$350,DO201)+1</f>
        <v>12</v>
      </c>
      <c r="ES201" s="164">
        <f t="shared" ref="ES201:ES215" si="149">ROUND(DR201/$F201,2)</f>
        <v>1.18</v>
      </c>
      <c r="ET201" s="165">
        <f t="shared" ref="ET201:ET215" si="150">ROUND(DS201/$F201,2)</f>
        <v>0.86</v>
      </c>
      <c r="EU201" s="165">
        <f t="shared" ref="EU201:EU215" si="151">ROUND(DT201/$F201,2)</f>
        <v>0.71</v>
      </c>
      <c r="EV201" s="165">
        <f t="shared" ref="EV201:EV215" si="152">ROUND(DU201/$F201,2)</f>
        <v>0.69</v>
      </c>
      <c r="EW201" s="165">
        <f t="shared" ref="EW201:EW215" si="153">ROUND(DV201/$F201,2)</f>
        <v>0.42</v>
      </c>
      <c r="EX201" s="165">
        <f t="shared" ref="EX201:EX215" si="154">ROUND(DW201/$F201,2)</f>
        <v>0.45</v>
      </c>
      <c r="EY201" s="165">
        <f t="shared" ref="EY201:EY215" si="155">ROUND(DX201/$F201,2)</f>
        <v>1.18</v>
      </c>
      <c r="EZ201" s="165">
        <f t="shared" ref="EZ201:EZ215" si="156">ROUND(DY201/$F201,2)</f>
        <v>0.92</v>
      </c>
      <c r="FA201" s="213">
        <f t="shared" ref="FA201:FA215" si="157">ROUND(DZ201/$F201,2)</f>
        <v>1.1299999999999999</v>
      </c>
      <c r="FB201" s="164">
        <f>ROUND(((ES201-AVERAGE(ES$9:ES$350))/STDEVP(ES$9:ES$350)*10+50),2)</f>
        <v>57.34</v>
      </c>
      <c r="FC201" s="165">
        <f>ROUND(((ET201-AVERAGE(ET$9:ET$350))/STDEVP(ET$9:ET$350)*10+50),2)</f>
        <v>53.78</v>
      </c>
      <c r="FD201" s="165">
        <f>ROUND(((EU201-AVERAGE(EU$9:EU$350))/STDEVP(EU$9:EU$350)*10+50),2)</f>
        <v>55.08</v>
      </c>
      <c r="FE201" s="165">
        <f>ROUND(((EV201-AVERAGE(EV$9:EV$350))/STDEVP(EV$9:EV$350)*10+50),2)</f>
        <v>59.24</v>
      </c>
      <c r="FF201" s="165">
        <f>ROUND(((EW201-AVERAGE(EW$9:EW$350))/STDEVP(EW$9:EW$350)*10+50),2)</f>
        <v>50.84</v>
      </c>
      <c r="FG201" s="165">
        <f>ROUND(((EX201-AVERAGE(EX$9:EX$350))/STDEVP(EX$9:EX$350)*10+50),2)</f>
        <v>53.44</v>
      </c>
      <c r="FH201" s="165">
        <f>ROUND(((EY201-AVERAGE(EY$9:EY$350))/STDEVP(EY$9:EY$350)*10+50),2)</f>
        <v>66.22</v>
      </c>
      <c r="FI201" s="165">
        <f>ROUND(((EZ201-AVERAGE(EZ$9:EZ$350))/STDEVP(EZ$9:EZ$350)*10+50),2)</f>
        <v>58.57</v>
      </c>
      <c r="FJ201" s="166">
        <f>ROUND(((FA201-AVERAGE(FA$9:FA$350))/STDEVP(FA$9:FA$350)*10+50),2)</f>
        <v>55.51</v>
      </c>
      <c r="FK201" s="32">
        <f>RANK(FB201,$FB$9:$FB$350,0)</f>
        <v>81</v>
      </c>
      <c r="FL201" s="47">
        <f>RANK(FC201,$FC$9:$FC$350,0)</f>
        <v>111</v>
      </c>
      <c r="FM201" s="47">
        <f>RANK(FD201,$FD$9:$FD$350,0)</f>
        <v>81</v>
      </c>
      <c r="FN201" s="47">
        <f>RANK(FE201,$FE$9:$FE$350,0)</f>
        <v>36</v>
      </c>
      <c r="FO201" s="47">
        <f>RANK(FF201,$FF$9:$FF$350,0)</f>
        <v>86</v>
      </c>
      <c r="FP201" s="47">
        <f>RANK(FG201,$FG$9:$FG$350,0)</f>
        <v>68</v>
      </c>
      <c r="FQ201" s="47">
        <f>RANK(FH201,$FH$9:$FH$350,0)</f>
        <v>19</v>
      </c>
      <c r="FR201" s="47">
        <f>RANK(FI201,$FI$9:$FI$350,0)</f>
        <v>64</v>
      </c>
      <c r="FS201" s="48">
        <f>RANK(FJ201,$FJ$9:$FJ$350,0)</f>
        <v>76</v>
      </c>
      <c r="FT201" s="164">
        <f>ROUND(AVERAGEIF($DO$9:$DO$347,$DO201,$ES$9:$ES$347),2)</f>
        <v>0.95</v>
      </c>
      <c r="FU201" s="165">
        <f>ROUND(AVERAGEIF($DO$9:$DO$347,$DO201,$ET$9:$ET$347),2)</f>
        <v>0.69</v>
      </c>
      <c r="FV201" s="165">
        <f>ROUND(AVERAGEIF($DO$9:$DO$347,$DO201,$EU$9:$EU$347),2)</f>
        <v>0.66</v>
      </c>
      <c r="FW201" s="165">
        <f>ROUND(AVERAGEIF($DO$9:$DO$347,$DO201,$EV$9:$EV$347),2)</f>
        <v>0.52</v>
      </c>
      <c r="FX201" s="165">
        <f>ROUND(AVERAGEIF($DO$9:$DO$347,$DO201,$EW$9:$EW$347),2)</f>
        <v>0.32</v>
      </c>
      <c r="FY201" s="165">
        <f>ROUND(AVERAGEIF($DO$9:$DO$347,$DO201,$EX$9:$EX$347),2)</f>
        <v>0.34</v>
      </c>
      <c r="FZ201" s="165">
        <f>ROUND(AVERAGEIF($DO$9:$DO$347,$DO201,$EY$9:$EY$347),2)</f>
        <v>1.04</v>
      </c>
      <c r="GA201" s="165">
        <f>ROUND(AVERAGEIF($DO$9:$DO$347,$DO201,$EZ$9:$EZ$347),2)</f>
        <v>0.86</v>
      </c>
      <c r="GB201" s="166">
        <f>ROUND(AVERAGEIF($DO$9:$DO$347,$DO201,$FA$9:$FA$347),2)</f>
        <v>0.98</v>
      </c>
      <c r="GC201" s="239">
        <f t="shared" ref="GC201:GC215" si="158">ES201-FT201</f>
        <v>0.22999999999999998</v>
      </c>
      <c r="GD201" s="243">
        <f t="shared" ref="GD201:GD215" si="159">ET201-FU201</f>
        <v>0.17000000000000004</v>
      </c>
      <c r="GE201" s="243">
        <f t="shared" ref="GE201:GE215" si="160">EU201-FV201</f>
        <v>4.9999999999999933E-2</v>
      </c>
      <c r="GF201" s="243">
        <f t="shared" ref="GF201:GF215" si="161">EV201-FW201</f>
        <v>0.16999999999999993</v>
      </c>
      <c r="GG201" s="243">
        <f t="shared" ref="GG201:GG215" si="162">EW201-FX201</f>
        <v>9.9999999999999978E-2</v>
      </c>
      <c r="GH201" s="243">
        <f t="shared" ref="GH201:GH215" si="163">EX201-FY201</f>
        <v>0.10999999999999999</v>
      </c>
      <c r="GI201" s="243">
        <f t="shared" ref="GI201:GI215" si="164">EY201-FZ201</f>
        <v>0.1399999999999999</v>
      </c>
      <c r="GJ201" s="243">
        <f t="shared" ref="GJ201:GJ215" si="165">EZ201-GA201</f>
        <v>6.0000000000000053E-2</v>
      </c>
      <c r="GK201" s="244">
        <f t="shared" ref="GK201:GK215" si="166">FA201-GB201</f>
        <v>0.14999999999999991</v>
      </c>
      <c r="GL201" s="238">
        <f>COUNTIFS($ES$9:$ES$350,"&gt;"&amp;ES201,$DO$9:$DO$350,$DO201)+1</f>
        <v>14</v>
      </c>
      <c r="GM201" s="240">
        <f>COUNTIFS($ET$9:$ET$350,"&gt;"&amp;ET201,$DO$9:$DO$350,$DO201)+1</f>
        <v>10</v>
      </c>
      <c r="GN201" s="240">
        <f>COUNTIFS($EU$9:$EU$350,"&gt;"&amp;EU201,$DO$9:$DO$350,$DO201)+1</f>
        <v>20</v>
      </c>
      <c r="GO201" s="240">
        <f>COUNTIFS($EV$9:$EV$350,"&gt;"&amp;EV201,$DO$9:$DO$350,$DO201)+1</f>
        <v>8</v>
      </c>
      <c r="GP201" s="240">
        <f>COUNTIFS($EW$9:$EW$350,"&gt;"&amp;EW201,$DO$9:$DO$350,$DO201)+1</f>
        <v>5</v>
      </c>
      <c r="GQ201" s="240">
        <f>COUNTIFS($EX$9:$EX$350,"&gt;"&amp;EX201,$DO$9:$DO$350,$DO201)+1</f>
        <v>5</v>
      </c>
      <c r="GR201" s="240">
        <f>COUNTIFS($EY$9:$EY$350,"&gt;"&amp;EY201,$DO$9:$DO$350,$DO201)+1</f>
        <v>18</v>
      </c>
      <c r="GS201" s="240">
        <f>COUNTIFS($EZ$9:$EZ$350,"&gt;"&amp;EZ201,$DO$9:$DO$350,$DO201)+1</f>
        <v>24</v>
      </c>
      <c r="GT201" s="241">
        <f>COUNTIFS($FA$9:$FA$350,"&gt;"&amp;FA201,$DO$9:$DO$350,$DO201)+1</f>
        <v>12</v>
      </c>
      <c r="GU201" s="167"/>
      <c r="GV201" s="49"/>
      <c r="GW201" s="49">
        <v>0.1</v>
      </c>
      <c r="GX201" s="49"/>
      <c r="GY201" s="49"/>
      <c r="GZ201" s="50"/>
      <c r="HA201" s="51"/>
      <c r="HB201" s="52"/>
      <c r="HC201" s="53"/>
      <c r="HD201" s="49"/>
      <c r="HE201" s="49"/>
      <c r="HF201" s="49"/>
      <c r="HG201" s="49"/>
      <c r="HH201" s="49"/>
      <c r="HI201" s="49"/>
      <c r="HJ201" s="144"/>
      <c r="HK201" s="51">
        <v>0.1</v>
      </c>
      <c r="HL201" s="49"/>
      <c r="HM201" s="49"/>
      <c r="HN201" s="49"/>
      <c r="HO201" s="49"/>
      <c r="HP201" s="49"/>
      <c r="HQ201" s="49"/>
      <c r="HR201" s="150"/>
      <c r="HS201" s="53"/>
      <c r="HT201" s="49"/>
      <c r="HU201" s="49"/>
      <c r="HV201" s="49"/>
      <c r="HW201" s="49"/>
      <c r="HX201" s="49"/>
      <c r="HY201" s="49"/>
      <c r="HZ201" s="144"/>
      <c r="IA201" s="51"/>
      <c r="IB201" s="49"/>
      <c r="IC201" s="49"/>
      <c r="ID201" s="49"/>
      <c r="IE201" s="49"/>
      <c r="IF201" s="49"/>
      <c r="IG201" s="49"/>
      <c r="IH201" s="49"/>
      <c r="II201" s="49"/>
      <c r="IJ201" s="49"/>
      <c r="IK201" s="49"/>
      <c r="IL201" s="49"/>
      <c r="IM201" s="150"/>
      <c r="IN201" s="51"/>
      <c r="IO201" s="49"/>
      <c r="IP201" s="49"/>
      <c r="IQ201" s="49"/>
      <c r="IR201" s="150"/>
      <c r="IS201" s="53"/>
      <c r="IT201" s="49"/>
      <c r="IU201" s="49"/>
      <c r="IV201" s="49"/>
      <c r="IW201" s="49"/>
      <c r="IX201" s="156"/>
      <c r="IY201" s="49"/>
      <c r="IZ201" s="49"/>
      <c r="JA201" s="49"/>
      <c r="JB201" s="49"/>
      <c r="JC201" s="49"/>
      <c r="JD201" s="49"/>
      <c r="JE201" s="49"/>
      <c r="JF201" s="49"/>
      <c r="JG201" s="156"/>
      <c r="JH201" s="49"/>
      <c r="JI201" s="49"/>
      <c r="JJ201" s="49"/>
      <c r="JK201" s="49"/>
      <c r="JL201" s="49"/>
      <c r="JM201" s="49"/>
      <c r="JN201" s="144"/>
      <c r="JO201" s="54"/>
      <c r="JP201" s="55"/>
      <c r="JQ201" s="51"/>
      <c r="JR201" s="49"/>
      <c r="JS201" s="47"/>
      <c r="JT201" s="47"/>
      <c r="JU201" s="47"/>
      <c r="JV201" s="245"/>
      <c r="JW201" s="53"/>
      <c r="JX201" s="49"/>
      <c r="JY201" s="49"/>
      <c r="JZ201" s="49"/>
      <c r="KA201" s="144"/>
      <c r="KB201" s="51"/>
      <c r="KC201" s="49"/>
      <c r="KD201" s="49"/>
      <c r="KE201" s="49"/>
      <c r="KF201" s="49"/>
      <c r="KG201" s="49">
        <v>0.1</v>
      </c>
      <c r="KH201" s="49"/>
      <c r="KI201" s="49"/>
      <c r="KJ201" s="150"/>
      <c r="KK201" s="53"/>
      <c r="KL201" s="49"/>
      <c r="KM201" s="49"/>
      <c r="KN201" s="49"/>
      <c r="KO201" s="49"/>
      <c r="KP201" s="49"/>
      <c r="KQ201" s="49"/>
      <c r="KR201" s="49"/>
      <c r="KS201" s="49"/>
      <c r="KT201" s="49"/>
      <c r="KU201" s="49"/>
      <c r="KV201" s="49"/>
      <c r="KW201" s="156"/>
      <c r="KX201" s="156"/>
      <c r="KY201" s="156"/>
      <c r="KZ201" s="49"/>
      <c r="LA201" s="49"/>
      <c r="LB201" s="49"/>
      <c r="LC201" s="49"/>
      <c r="LD201" s="49"/>
      <c r="LE201" s="156"/>
      <c r="LF201" s="49">
        <v>0.1</v>
      </c>
      <c r="LG201" s="49"/>
      <c r="LH201" s="49"/>
      <c r="LI201" s="49"/>
      <c r="LJ201" s="49"/>
      <c r="LK201" s="49"/>
      <c r="LL201" s="49"/>
      <c r="LM201" s="49"/>
      <c r="LN201" s="156"/>
      <c r="LO201" s="49"/>
      <c r="LP201" s="49"/>
      <c r="LQ201" s="49"/>
      <c r="LR201" s="49"/>
      <c r="LS201" s="49"/>
      <c r="LT201" s="49"/>
      <c r="LU201" s="56"/>
      <c r="LV201" s="35" t="s">
        <v>660</v>
      </c>
      <c r="LW201" s="36" t="s">
        <v>661</v>
      </c>
      <c r="LX201" s="203" t="s">
        <v>928</v>
      </c>
      <c r="LY201" s="204" t="s">
        <v>1028</v>
      </c>
      <c r="LZ201" s="193"/>
      <c r="MA201" s="5" t="s">
        <v>1</v>
      </c>
    </row>
    <row r="202" spans="1:339" ht="17.25" customHeight="1" x14ac:dyDescent="0.15">
      <c r="A202" s="181">
        <v>194</v>
      </c>
      <c r="B202" s="242" t="s">
        <v>661</v>
      </c>
      <c r="C202" s="37"/>
      <c r="D202" s="37"/>
      <c r="E202" s="38" t="s">
        <v>345</v>
      </c>
      <c r="F202" s="36">
        <v>65</v>
      </c>
      <c r="G202" s="36" t="s">
        <v>609</v>
      </c>
      <c r="H202" s="36" t="s">
        <v>655</v>
      </c>
      <c r="I202" s="39" t="s">
        <v>348</v>
      </c>
      <c r="J202" s="40" t="s">
        <v>348</v>
      </c>
      <c r="K202" s="40" t="s">
        <v>348</v>
      </c>
      <c r="L202" s="40" t="s">
        <v>348</v>
      </c>
      <c r="M202" s="40" t="s">
        <v>348</v>
      </c>
      <c r="N202" s="40" t="s">
        <v>348</v>
      </c>
      <c r="O202" s="40" t="s">
        <v>348</v>
      </c>
      <c r="P202" s="40" t="s">
        <v>348</v>
      </c>
      <c r="Q202" s="40" t="s">
        <v>348</v>
      </c>
      <c r="R202" s="41" t="s">
        <v>348</v>
      </c>
      <c r="S202" s="42" t="s">
        <v>348</v>
      </c>
      <c r="T202" s="40" t="s">
        <v>348</v>
      </c>
      <c r="U202" s="40" t="s">
        <v>348</v>
      </c>
      <c r="V202" s="40" t="s">
        <v>348</v>
      </c>
      <c r="W202" s="40" t="s">
        <v>348</v>
      </c>
      <c r="X202" s="40" t="s">
        <v>348</v>
      </c>
      <c r="Y202" s="40" t="s">
        <v>348</v>
      </c>
      <c r="Z202" s="40" t="s">
        <v>348</v>
      </c>
      <c r="AA202" s="40" t="s">
        <v>348</v>
      </c>
      <c r="AB202" s="41" t="s">
        <v>348</v>
      </c>
      <c r="AC202" s="42" t="s">
        <v>348</v>
      </c>
      <c r="AD202" s="40" t="s">
        <v>348</v>
      </c>
      <c r="AE202" s="40" t="s">
        <v>348</v>
      </c>
      <c r="AF202" s="40" t="s">
        <v>348</v>
      </c>
      <c r="AG202" s="40" t="s">
        <v>348</v>
      </c>
      <c r="AH202" s="40" t="s">
        <v>348</v>
      </c>
      <c r="AI202" s="40" t="s">
        <v>348</v>
      </c>
      <c r="AJ202" s="40" t="s">
        <v>348</v>
      </c>
      <c r="AK202" s="40" t="s">
        <v>348</v>
      </c>
      <c r="AL202" s="41" t="s">
        <v>348</v>
      </c>
      <c r="AM202" s="42" t="s">
        <v>348</v>
      </c>
      <c r="AN202" s="40" t="s">
        <v>348</v>
      </c>
      <c r="AO202" s="40" t="s">
        <v>348</v>
      </c>
      <c r="AP202" s="40" t="s">
        <v>348</v>
      </c>
      <c r="AQ202" s="40" t="s">
        <v>348</v>
      </c>
      <c r="AR202" s="40" t="s">
        <v>348</v>
      </c>
      <c r="AS202" s="40" t="s">
        <v>348</v>
      </c>
      <c r="AT202" s="40" t="s">
        <v>348</v>
      </c>
      <c r="AU202" s="40" t="s">
        <v>348</v>
      </c>
      <c r="AV202" s="41" t="s">
        <v>348</v>
      </c>
      <c r="AW202" s="42" t="s">
        <v>348</v>
      </c>
      <c r="AX202" s="40" t="s">
        <v>348</v>
      </c>
      <c r="AY202" s="40" t="s">
        <v>348</v>
      </c>
      <c r="AZ202" s="40" t="s">
        <v>348</v>
      </c>
      <c r="BA202" s="40" t="s">
        <v>348</v>
      </c>
      <c r="BB202" s="40" t="s">
        <v>348</v>
      </c>
      <c r="BC202" s="40" t="s">
        <v>348</v>
      </c>
      <c r="BD202" s="40" t="s">
        <v>348</v>
      </c>
      <c r="BE202" s="40" t="s">
        <v>348</v>
      </c>
      <c r="BF202" s="41" t="s">
        <v>348</v>
      </c>
      <c r="BG202" s="42" t="s">
        <v>348</v>
      </c>
      <c r="BH202" s="40" t="s">
        <v>348</v>
      </c>
      <c r="BI202" s="40" t="s">
        <v>348</v>
      </c>
      <c r="BJ202" s="40" t="s">
        <v>348</v>
      </c>
      <c r="BK202" s="40" t="s">
        <v>348</v>
      </c>
      <c r="BL202" s="40" t="s">
        <v>348</v>
      </c>
      <c r="BM202" s="40" t="s">
        <v>348</v>
      </c>
      <c r="BN202" s="40" t="s">
        <v>348</v>
      </c>
      <c r="BO202" s="40" t="s">
        <v>348</v>
      </c>
      <c r="BP202" s="41" t="s">
        <v>348</v>
      </c>
      <c r="BQ202" s="43" t="s">
        <v>348</v>
      </c>
      <c r="BR202" s="40" t="s">
        <v>348</v>
      </c>
      <c r="BS202" s="40" t="s">
        <v>348</v>
      </c>
      <c r="BT202" s="40" t="s">
        <v>348</v>
      </c>
      <c r="BU202" s="40" t="s">
        <v>348</v>
      </c>
      <c r="BV202" s="40" t="s">
        <v>348</v>
      </c>
      <c r="BW202" s="40" t="s">
        <v>348</v>
      </c>
      <c r="BX202" s="40" t="s">
        <v>348</v>
      </c>
      <c r="BY202" s="40" t="s">
        <v>348</v>
      </c>
      <c r="BZ202" s="41" t="s">
        <v>348</v>
      </c>
      <c r="CA202" s="42" t="s">
        <v>348</v>
      </c>
      <c r="CB202" s="40" t="s">
        <v>348</v>
      </c>
      <c r="CC202" s="40" t="s">
        <v>348</v>
      </c>
      <c r="CD202" s="40" t="s">
        <v>348</v>
      </c>
      <c r="CE202" s="40" t="s">
        <v>348</v>
      </c>
      <c r="CF202" s="40" t="s">
        <v>348</v>
      </c>
      <c r="CG202" s="40" t="s">
        <v>348</v>
      </c>
      <c r="CH202" s="40" t="s">
        <v>348</v>
      </c>
      <c r="CI202" s="40" t="s">
        <v>348</v>
      </c>
      <c r="CJ202" s="41" t="s">
        <v>348</v>
      </c>
      <c r="CK202" s="42" t="s">
        <v>348</v>
      </c>
      <c r="CL202" s="40" t="s">
        <v>348</v>
      </c>
      <c r="CM202" s="40" t="s">
        <v>348</v>
      </c>
      <c r="CN202" s="40" t="s">
        <v>348</v>
      </c>
      <c r="CO202" s="40" t="s">
        <v>348</v>
      </c>
      <c r="CP202" s="40" t="s">
        <v>348</v>
      </c>
      <c r="CQ202" s="40" t="s">
        <v>348</v>
      </c>
      <c r="CR202" s="40" t="s">
        <v>348</v>
      </c>
      <c r="CS202" s="40" t="s">
        <v>348</v>
      </c>
      <c r="CT202" s="44" t="s">
        <v>348</v>
      </c>
      <c r="CU202" s="32" t="s">
        <v>354</v>
      </c>
      <c r="CV202" s="47">
        <v>3</v>
      </c>
      <c r="CW202" s="47">
        <v>3</v>
      </c>
      <c r="CX202" s="47">
        <v>3</v>
      </c>
      <c r="CY202" s="55">
        <v>3</v>
      </c>
      <c r="CZ202" s="34" t="s">
        <v>354</v>
      </c>
      <c r="DA202" s="47">
        <f t="shared" si="140"/>
        <v>3</v>
      </c>
      <c r="DB202" s="47">
        <f t="shared" si="141"/>
        <v>9</v>
      </c>
      <c r="DC202" s="47">
        <f t="shared" si="142"/>
        <v>27</v>
      </c>
      <c r="DD202" s="179">
        <f t="shared" si="143"/>
        <v>81</v>
      </c>
      <c r="DE202" s="32">
        <v>20</v>
      </c>
      <c r="DF202" s="47">
        <v>100</v>
      </c>
      <c r="DG202" s="47">
        <v>210</v>
      </c>
      <c r="DH202" s="47">
        <v>350</v>
      </c>
      <c r="DI202" s="55">
        <v>1050</v>
      </c>
      <c r="DJ202" s="174">
        <v>1</v>
      </c>
      <c r="DK202" s="49">
        <f t="shared" si="144"/>
        <v>1.6666666666666667</v>
      </c>
      <c r="DL202" s="49">
        <f t="shared" si="145"/>
        <v>1.1666666666666665</v>
      </c>
      <c r="DM202" s="49">
        <f t="shared" si="146"/>
        <v>0.64814814814814814</v>
      </c>
      <c r="DN202" s="56">
        <f t="shared" si="147"/>
        <v>0.64814814814814814</v>
      </c>
      <c r="DO202" s="45" t="s">
        <v>376</v>
      </c>
      <c r="DP202" s="31"/>
      <c r="DQ202" s="46">
        <v>4</v>
      </c>
      <c r="DR202" s="32">
        <v>30</v>
      </c>
      <c r="DS202" s="47">
        <v>43</v>
      </c>
      <c r="DT202" s="47">
        <v>53</v>
      </c>
      <c r="DU202" s="47">
        <v>17</v>
      </c>
      <c r="DV202" s="47">
        <v>21</v>
      </c>
      <c r="DW202" s="47">
        <v>22</v>
      </c>
      <c r="DX202" s="47">
        <v>31</v>
      </c>
      <c r="DY202" s="47">
        <v>70</v>
      </c>
      <c r="DZ202" s="48">
        <f t="shared" si="148"/>
        <v>74</v>
      </c>
      <c r="EA202" s="32">
        <f>RANK(DR202,$DR$9:$DR$350,0)</f>
        <v>251</v>
      </c>
      <c r="EB202" s="47">
        <f>RANK(DS202,$DS$9:$DS$350,0)</f>
        <v>127</v>
      </c>
      <c r="EC202" s="47">
        <f>RANK(DT202,$DT$9:$DT$350,0)</f>
        <v>67</v>
      </c>
      <c r="ED202" s="47">
        <f>RANK(DU202,$DU$9:$DU$350,0)</f>
        <v>219</v>
      </c>
      <c r="EE202" s="47">
        <f>RANK(DV202,$DV$9:$DV$350,0)</f>
        <v>113</v>
      </c>
      <c r="EF202" s="47">
        <f>RANK(DW202,$DW$9:$DW$350,0)</f>
        <v>102</v>
      </c>
      <c r="EG202" s="47">
        <f>RANK(DX202,$DX$9:$DX$350,0)</f>
        <v>161</v>
      </c>
      <c r="EH202" s="47">
        <f>RANK(DY202,$DY$9:$DY$350,0)</f>
        <v>41</v>
      </c>
      <c r="EI202" s="48">
        <f>RANK(DZ202,$DZ$9:$DZ$350,0)</f>
        <v>97</v>
      </c>
      <c r="EJ202" s="32">
        <f>COUNTIFS($DR$9:$DR$350,"&gt;"&amp;DR202,$DO$9:$DO$350,DO202)+1</f>
        <v>51</v>
      </c>
      <c r="EK202" s="47">
        <f>COUNTIFS($DS$9:$DS$350,"&gt;"&amp;DS202,$DO$9:$DO$350,DO202)+1</f>
        <v>26</v>
      </c>
      <c r="EL202" s="47">
        <f>COUNTIFS($DT$9:$DT$350,"&gt;"&amp;DT202,$DO$9:$DO$350,DO202)+1</f>
        <v>21</v>
      </c>
      <c r="EM202" s="47">
        <f>COUNTIFS($DU$9:$DU$350,"&gt;"&amp;DU202,$DO$9:$DO$350,DO202)+1</f>
        <v>48</v>
      </c>
      <c r="EN202" s="47">
        <f>COUNTIFS($DV$9:$DV$350,"&gt;"&amp;DV202,$DO$9:$DO$350,DO202)+1</f>
        <v>21</v>
      </c>
      <c r="EO202" s="47">
        <f>COUNTIFS($DW$9:$DW$350,"&gt;"&amp;DW202,$DO$9:$DO$350,DO202)+1</f>
        <v>20</v>
      </c>
      <c r="EP202" s="47">
        <f>COUNTIFS($DX$9:$DX$350,"&gt;"&amp;DX202,$DO$9:$DO$350,DO202)+1</f>
        <v>54</v>
      </c>
      <c r="EQ202" s="47">
        <f>COUNTIFS($DY$9:$DY$350,"&gt;"&amp;DY202,$DO$9:$DO$350,DO202)+1</f>
        <v>20</v>
      </c>
      <c r="ER202" s="48">
        <f>COUNTIFS($DZ$9:$DZ$350,"&gt;"&amp;DZ202,$DO$9:$DO$350,DO202)+1</f>
        <v>22</v>
      </c>
      <c r="ES202" s="164">
        <f t="shared" si="149"/>
        <v>0.46</v>
      </c>
      <c r="ET202" s="165">
        <f t="shared" si="150"/>
        <v>0.66</v>
      </c>
      <c r="EU202" s="165">
        <f t="shared" si="151"/>
        <v>0.82</v>
      </c>
      <c r="EV202" s="165">
        <f t="shared" si="152"/>
        <v>0.26</v>
      </c>
      <c r="EW202" s="165">
        <f t="shared" si="153"/>
        <v>0.32</v>
      </c>
      <c r="EX202" s="165">
        <f t="shared" si="154"/>
        <v>0.34</v>
      </c>
      <c r="EY202" s="165">
        <f t="shared" si="155"/>
        <v>0.48</v>
      </c>
      <c r="EZ202" s="165">
        <f t="shared" si="156"/>
        <v>1.08</v>
      </c>
      <c r="FA202" s="213">
        <f t="shared" si="157"/>
        <v>1.1399999999999999</v>
      </c>
      <c r="FB202" s="164">
        <f>ROUND(((ES202-AVERAGE(ES$9:ES$350))/STDEVP(ES$9:ES$350)*10+50),2)</f>
        <v>30.74</v>
      </c>
      <c r="FC202" s="165">
        <f>ROUND(((ET202-AVERAGE(ET$9:ET$350))/STDEVP(ET$9:ET$350)*10+50),2)</f>
        <v>48.18</v>
      </c>
      <c r="FD202" s="165">
        <f>ROUND(((EU202-AVERAGE(EU$9:EU$350))/STDEVP(EU$9:EU$350)*10+50),2)</f>
        <v>59.37</v>
      </c>
      <c r="FE202" s="165">
        <f>ROUND(((EV202-AVERAGE(EV$9:EV$350))/STDEVP(EV$9:EV$350)*10+50),2)</f>
        <v>37.35</v>
      </c>
      <c r="FF202" s="165">
        <f>ROUND(((EW202-AVERAGE(EW$9:EW$350))/STDEVP(EW$9:EW$350)*10+50),2)</f>
        <v>47.44</v>
      </c>
      <c r="FG202" s="165">
        <f>ROUND(((EX202-AVERAGE(EX$9:EX$350))/STDEVP(EX$9:EX$350)*10+50),2)</f>
        <v>49.54</v>
      </c>
      <c r="FH202" s="165">
        <f>ROUND(((EY202-AVERAGE(EY$9:EY$350))/STDEVP(EY$9:EY$350)*10+50),2)</f>
        <v>45.18</v>
      </c>
      <c r="FI202" s="165">
        <f>ROUND(((EZ202-AVERAGE(EZ$9:EZ$350))/STDEVP(EZ$9:EZ$350)*10+50),2)</f>
        <v>63.37</v>
      </c>
      <c r="FJ202" s="166">
        <f>ROUND(((FA202-AVERAGE(FA$9:FA$350))/STDEVP(FA$9:FA$350)*10+50),2)</f>
        <v>55.87</v>
      </c>
      <c r="FK202" s="32">
        <f>RANK(FB202,$FB$9:$FB$350,0)</f>
        <v>316</v>
      </c>
      <c r="FL202" s="47">
        <f>RANK(FC202,$FC$9:$FC$350,0)</f>
        <v>154</v>
      </c>
      <c r="FM202" s="47">
        <f>RANK(FD202,$FD$9:$FD$350,0)</f>
        <v>57</v>
      </c>
      <c r="FN202" s="47">
        <f>RANK(FE202,$FE$9:$FE$350,0)</f>
        <v>295</v>
      </c>
      <c r="FO202" s="47">
        <f>RANK(FF202,$FF$9:$FF$350,0)</f>
        <v>131</v>
      </c>
      <c r="FP202" s="47">
        <f>RANK(FG202,$FG$9:$FG$350,0)</f>
        <v>95</v>
      </c>
      <c r="FQ202" s="47">
        <f>RANK(FH202,$FH$9:$FH$350,0)</f>
        <v>201</v>
      </c>
      <c r="FR202" s="47">
        <f>RANK(FI202,$FI$9:$FI$350,0)</f>
        <v>28</v>
      </c>
      <c r="FS202" s="48">
        <f>RANK(FJ202,$FJ$9:$FJ$350,0)</f>
        <v>75</v>
      </c>
      <c r="FT202" s="164">
        <f>ROUND(AVERAGEIF($DO$9:$DO$347,$DO202,$ES$9:$ES$347),2)</f>
        <v>0.95</v>
      </c>
      <c r="FU202" s="165">
        <f>ROUND(AVERAGEIF($DO$9:$DO$347,$DO202,$ET$9:$ET$347),2)</f>
        <v>0.69</v>
      </c>
      <c r="FV202" s="165">
        <f>ROUND(AVERAGEIF($DO$9:$DO$347,$DO202,$EU$9:$EU$347),2)</f>
        <v>0.66</v>
      </c>
      <c r="FW202" s="165">
        <f>ROUND(AVERAGEIF($DO$9:$DO$347,$DO202,$EV$9:$EV$347),2)</f>
        <v>0.52</v>
      </c>
      <c r="FX202" s="165">
        <f>ROUND(AVERAGEIF($DO$9:$DO$347,$DO202,$EW$9:$EW$347),2)</f>
        <v>0.32</v>
      </c>
      <c r="FY202" s="165">
        <f>ROUND(AVERAGEIF($DO$9:$DO$347,$DO202,$EX$9:$EX$347),2)</f>
        <v>0.34</v>
      </c>
      <c r="FZ202" s="165">
        <f>ROUND(AVERAGEIF($DO$9:$DO$347,$DO202,$EY$9:$EY$347),2)</f>
        <v>1.04</v>
      </c>
      <c r="GA202" s="165">
        <f>ROUND(AVERAGEIF($DO$9:$DO$347,$DO202,$EZ$9:$EZ$347),2)</f>
        <v>0.86</v>
      </c>
      <c r="GB202" s="166">
        <f>ROUND(AVERAGEIF($DO$9:$DO$347,$DO202,$FA$9:$FA$347),2)</f>
        <v>0.98</v>
      </c>
      <c r="GC202" s="239">
        <f t="shared" si="158"/>
        <v>-0.48999999999999994</v>
      </c>
      <c r="GD202" s="243">
        <f t="shared" si="159"/>
        <v>-2.9999999999999916E-2</v>
      </c>
      <c r="GE202" s="243">
        <f t="shared" si="160"/>
        <v>0.15999999999999992</v>
      </c>
      <c r="GF202" s="243">
        <f t="shared" si="161"/>
        <v>-0.26</v>
      </c>
      <c r="GG202" s="243">
        <f t="shared" si="162"/>
        <v>0</v>
      </c>
      <c r="GH202" s="243">
        <f t="shared" si="163"/>
        <v>0</v>
      </c>
      <c r="GI202" s="243">
        <f t="shared" si="164"/>
        <v>-0.56000000000000005</v>
      </c>
      <c r="GJ202" s="243">
        <f t="shared" si="165"/>
        <v>0.22000000000000008</v>
      </c>
      <c r="GK202" s="244">
        <f t="shared" si="166"/>
        <v>0.15999999999999992</v>
      </c>
      <c r="GL202" s="238">
        <f>COUNTIFS($ES$9:$ES$350,"&gt;"&amp;ES202,$DO$9:$DO$350,$DO202)+1</f>
        <v>63</v>
      </c>
      <c r="GM202" s="240">
        <f>COUNTIFS($ET$9:$ET$350,"&gt;"&amp;ET202,$DO$9:$DO$350,$DO202)+1</f>
        <v>33</v>
      </c>
      <c r="GN202" s="240">
        <f>COUNTIFS($EU$9:$EU$350,"&gt;"&amp;EU202,$DO$9:$DO$350,$DO202)+1</f>
        <v>15</v>
      </c>
      <c r="GO202" s="240">
        <f>COUNTIFS($EV$9:$EV$350,"&gt;"&amp;EV202,$DO$9:$DO$350,$DO202)+1</f>
        <v>63</v>
      </c>
      <c r="GP202" s="240">
        <f>COUNTIFS($EW$9:$EW$350,"&gt;"&amp;EW202,$DO$9:$DO$350,$DO202)+1</f>
        <v>24</v>
      </c>
      <c r="GQ202" s="240">
        <f>COUNTIFS($EX$9:$EX$350,"&gt;"&amp;EX202,$DO$9:$DO$350,$DO202)+1</f>
        <v>23</v>
      </c>
      <c r="GR202" s="240">
        <f>COUNTIFS($EY$9:$EY$350,"&gt;"&amp;EY202,$DO$9:$DO$350,$DO202)+1</f>
        <v>63</v>
      </c>
      <c r="GS202" s="240">
        <f>COUNTIFS($EZ$9:$EZ$350,"&gt;"&amp;EZ202,$DO$9:$DO$350,$DO202)+1</f>
        <v>9</v>
      </c>
      <c r="GT202" s="241">
        <f>COUNTIFS($FA$9:$FA$350,"&gt;"&amp;FA202,$DO$9:$DO$350,$DO202)+1</f>
        <v>11</v>
      </c>
      <c r="GU202" s="167"/>
      <c r="GV202" s="49"/>
      <c r="GW202" s="49"/>
      <c r="GX202" s="49"/>
      <c r="GY202" s="49"/>
      <c r="GZ202" s="50"/>
      <c r="HA202" s="51"/>
      <c r="HB202" s="52"/>
      <c r="HC202" s="53"/>
      <c r="HD202" s="49"/>
      <c r="HE202" s="49"/>
      <c r="HF202" s="49"/>
      <c r="HG202" s="49"/>
      <c r="HH202" s="49"/>
      <c r="HI202" s="49"/>
      <c r="HJ202" s="144"/>
      <c r="HK202" s="51"/>
      <c r="HL202" s="49"/>
      <c r="HM202" s="49"/>
      <c r="HN202" s="49"/>
      <c r="HO202" s="49"/>
      <c r="HP202" s="49"/>
      <c r="HQ202" s="49"/>
      <c r="HR202" s="150"/>
      <c r="HS202" s="53"/>
      <c r="HT202" s="49"/>
      <c r="HU202" s="49"/>
      <c r="HV202" s="49"/>
      <c r="HW202" s="49"/>
      <c r="HX202" s="49"/>
      <c r="HY202" s="49"/>
      <c r="HZ202" s="144"/>
      <c r="IA202" s="51"/>
      <c r="IB202" s="49"/>
      <c r="IC202" s="49"/>
      <c r="ID202" s="49"/>
      <c r="IE202" s="49"/>
      <c r="IF202" s="49"/>
      <c r="IG202" s="49"/>
      <c r="IH202" s="49"/>
      <c r="II202" s="49"/>
      <c r="IJ202" s="49"/>
      <c r="IK202" s="49"/>
      <c r="IL202" s="49"/>
      <c r="IM202" s="150"/>
      <c r="IN202" s="51"/>
      <c r="IO202" s="49"/>
      <c r="IP202" s="49"/>
      <c r="IQ202" s="49"/>
      <c r="IR202" s="150"/>
      <c r="IS202" s="53"/>
      <c r="IT202" s="49"/>
      <c r="IU202" s="49"/>
      <c r="IV202" s="49"/>
      <c r="IW202" s="49"/>
      <c r="IX202" s="156"/>
      <c r="IY202" s="49"/>
      <c r="IZ202" s="49"/>
      <c r="JA202" s="49"/>
      <c r="JB202" s="49"/>
      <c r="JC202" s="49"/>
      <c r="JD202" s="49"/>
      <c r="JE202" s="49"/>
      <c r="JF202" s="49"/>
      <c r="JG202" s="156"/>
      <c r="JH202" s="49"/>
      <c r="JI202" s="49"/>
      <c r="JJ202" s="49"/>
      <c r="JK202" s="49"/>
      <c r="JL202" s="49"/>
      <c r="JM202" s="49"/>
      <c r="JN202" s="144"/>
      <c r="JO202" s="54"/>
      <c r="JP202" s="55"/>
      <c r="JQ202" s="51"/>
      <c r="JR202" s="49"/>
      <c r="JS202" s="47"/>
      <c r="JT202" s="47"/>
      <c r="JU202" s="47"/>
      <c r="JV202" s="245"/>
      <c r="JW202" s="53"/>
      <c r="JX202" s="49"/>
      <c r="JY202" s="49"/>
      <c r="JZ202" s="49"/>
      <c r="KA202" s="144"/>
      <c r="KB202" s="51"/>
      <c r="KC202" s="49"/>
      <c r="KD202" s="49"/>
      <c r="KE202" s="49">
        <v>0.05</v>
      </c>
      <c r="KF202" s="49"/>
      <c r="KG202" s="49"/>
      <c r="KH202" s="49"/>
      <c r="KI202" s="49"/>
      <c r="KJ202" s="150"/>
      <c r="KK202" s="53"/>
      <c r="KL202" s="49"/>
      <c r="KM202" s="49"/>
      <c r="KN202" s="49"/>
      <c r="KO202" s="49"/>
      <c r="KP202" s="49"/>
      <c r="KQ202" s="49"/>
      <c r="KR202" s="49"/>
      <c r="KS202" s="49"/>
      <c r="KT202" s="49"/>
      <c r="KU202" s="49"/>
      <c r="KV202" s="49"/>
      <c r="KW202" s="156"/>
      <c r="KX202" s="156"/>
      <c r="KY202" s="156"/>
      <c r="KZ202" s="49"/>
      <c r="LA202" s="49"/>
      <c r="LB202" s="49"/>
      <c r="LC202" s="49"/>
      <c r="LD202" s="49"/>
      <c r="LE202" s="156"/>
      <c r="LF202" s="49"/>
      <c r="LG202" s="49"/>
      <c r="LH202" s="49"/>
      <c r="LI202" s="49"/>
      <c r="LJ202" s="49"/>
      <c r="LK202" s="49"/>
      <c r="LL202" s="49"/>
      <c r="LM202" s="49"/>
      <c r="LN202" s="156"/>
      <c r="LO202" s="49"/>
      <c r="LP202" s="49"/>
      <c r="LQ202" s="49"/>
      <c r="LR202" s="49"/>
      <c r="LS202" s="49"/>
      <c r="LT202" s="49"/>
      <c r="LU202" s="56"/>
      <c r="LV202" s="35" t="s">
        <v>660</v>
      </c>
      <c r="LW202" s="36" t="s">
        <v>662</v>
      </c>
      <c r="LX202" s="203" t="s">
        <v>1256</v>
      </c>
      <c r="LY202" s="205" t="s">
        <v>1207</v>
      </c>
      <c r="LZ202" s="193"/>
      <c r="MA202" s="5" t="s">
        <v>1</v>
      </c>
    </row>
    <row r="203" spans="1:339" ht="17.25" customHeight="1" x14ac:dyDescent="0.15">
      <c r="A203" s="181">
        <v>195</v>
      </c>
      <c r="B203" s="242" t="s">
        <v>662</v>
      </c>
      <c r="C203" s="37"/>
      <c r="D203" s="37"/>
      <c r="E203" s="38" t="s">
        <v>345</v>
      </c>
      <c r="F203" s="36">
        <v>68</v>
      </c>
      <c r="G203" s="36" t="s">
        <v>609</v>
      </c>
      <c r="H203" s="36" t="s">
        <v>1180</v>
      </c>
      <c r="I203" s="39" t="s">
        <v>348</v>
      </c>
      <c r="J203" s="40" t="s">
        <v>348</v>
      </c>
      <c r="K203" s="40" t="s">
        <v>348</v>
      </c>
      <c r="L203" s="40" t="s">
        <v>348</v>
      </c>
      <c r="M203" s="40" t="s">
        <v>348</v>
      </c>
      <c r="N203" s="40" t="s">
        <v>348</v>
      </c>
      <c r="O203" s="40" t="s">
        <v>348</v>
      </c>
      <c r="P203" s="40" t="s">
        <v>348</v>
      </c>
      <c r="Q203" s="40" t="s">
        <v>348</v>
      </c>
      <c r="R203" s="41" t="s">
        <v>348</v>
      </c>
      <c r="S203" s="42" t="s">
        <v>348</v>
      </c>
      <c r="T203" s="40" t="s">
        <v>348</v>
      </c>
      <c r="U203" s="40" t="s">
        <v>348</v>
      </c>
      <c r="V203" s="40" t="s">
        <v>348</v>
      </c>
      <c r="W203" s="40" t="s">
        <v>348</v>
      </c>
      <c r="X203" s="40" t="s">
        <v>348</v>
      </c>
      <c r="Y203" s="40" t="s">
        <v>348</v>
      </c>
      <c r="Z203" s="40" t="s">
        <v>348</v>
      </c>
      <c r="AA203" s="40" t="s">
        <v>348</v>
      </c>
      <c r="AB203" s="41" t="s">
        <v>348</v>
      </c>
      <c r="AC203" s="42" t="s">
        <v>348</v>
      </c>
      <c r="AD203" s="40" t="s">
        <v>348</v>
      </c>
      <c r="AE203" s="40" t="s">
        <v>348</v>
      </c>
      <c r="AF203" s="40" t="s">
        <v>348</v>
      </c>
      <c r="AG203" s="40" t="s">
        <v>348</v>
      </c>
      <c r="AH203" s="40" t="s">
        <v>348</v>
      </c>
      <c r="AI203" s="40" t="s">
        <v>348</v>
      </c>
      <c r="AJ203" s="40" t="s">
        <v>348</v>
      </c>
      <c r="AK203" s="40" t="s">
        <v>348</v>
      </c>
      <c r="AL203" s="41" t="s">
        <v>348</v>
      </c>
      <c r="AM203" s="42" t="s">
        <v>348</v>
      </c>
      <c r="AN203" s="40" t="s">
        <v>348</v>
      </c>
      <c r="AO203" s="40" t="s">
        <v>348</v>
      </c>
      <c r="AP203" s="40" t="s">
        <v>348</v>
      </c>
      <c r="AQ203" s="40" t="s">
        <v>348</v>
      </c>
      <c r="AR203" s="40" t="s">
        <v>348</v>
      </c>
      <c r="AS203" s="40" t="s">
        <v>348</v>
      </c>
      <c r="AT203" s="40" t="s">
        <v>348</v>
      </c>
      <c r="AU203" s="40" t="s">
        <v>348</v>
      </c>
      <c r="AV203" s="41" t="s">
        <v>348</v>
      </c>
      <c r="AW203" s="42" t="s">
        <v>348</v>
      </c>
      <c r="AX203" s="40" t="s">
        <v>348</v>
      </c>
      <c r="AY203" s="40" t="s">
        <v>348</v>
      </c>
      <c r="AZ203" s="40" t="s">
        <v>348</v>
      </c>
      <c r="BA203" s="40" t="s">
        <v>348</v>
      </c>
      <c r="BB203" s="40" t="s">
        <v>348</v>
      </c>
      <c r="BC203" s="40" t="s">
        <v>348</v>
      </c>
      <c r="BD203" s="40" t="s">
        <v>348</v>
      </c>
      <c r="BE203" s="40" t="s">
        <v>348</v>
      </c>
      <c r="BF203" s="41" t="s">
        <v>348</v>
      </c>
      <c r="BG203" s="42" t="s">
        <v>348</v>
      </c>
      <c r="BH203" s="40" t="s">
        <v>348</v>
      </c>
      <c r="BI203" s="40" t="s">
        <v>348</v>
      </c>
      <c r="BJ203" s="40" t="s">
        <v>348</v>
      </c>
      <c r="BK203" s="40" t="s">
        <v>348</v>
      </c>
      <c r="BL203" s="40" t="s">
        <v>348</v>
      </c>
      <c r="BM203" s="40" t="s">
        <v>348</v>
      </c>
      <c r="BN203" s="40" t="s">
        <v>348</v>
      </c>
      <c r="BO203" s="40" t="s">
        <v>348</v>
      </c>
      <c r="BP203" s="41" t="s">
        <v>348</v>
      </c>
      <c r="BQ203" s="43" t="s">
        <v>348</v>
      </c>
      <c r="BR203" s="40" t="s">
        <v>348</v>
      </c>
      <c r="BS203" s="40" t="s">
        <v>348</v>
      </c>
      <c r="BT203" s="40" t="s">
        <v>348</v>
      </c>
      <c r="BU203" s="40" t="s">
        <v>348</v>
      </c>
      <c r="BV203" s="40" t="s">
        <v>348</v>
      </c>
      <c r="BW203" s="40" t="s">
        <v>348</v>
      </c>
      <c r="BX203" s="40" t="s">
        <v>348</v>
      </c>
      <c r="BY203" s="40" t="s">
        <v>348</v>
      </c>
      <c r="BZ203" s="41" t="s">
        <v>348</v>
      </c>
      <c r="CA203" s="42" t="s">
        <v>348</v>
      </c>
      <c r="CB203" s="40" t="s">
        <v>348</v>
      </c>
      <c r="CC203" s="40" t="s">
        <v>348</v>
      </c>
      <c r="CD203" s="40" t="s">
        <v>348</v>
      </c>
      <c r="CE203" s="40" t="s">
        <v>348</v>
      </c>
      <c r="CF203" s="40" t="s">
        <v>348</v>
      </c>
      <c r="CG203" s="40" t="s">
        <v>348</v>
      </c>
      <c r="CH203" s="40" t="s">
        <v>348</v>
      </c>
      <c r="CI203" s="40" t="s">
        <v>348</v>
      </c>
      <c r="CJ203" s="41" t="s">
        <v>348</v>
      </c>
      <c r="CK203" s="42" t="s">
        <v>348</v>
      </c>
      <c r="CL203" s="40" t="s">
        <v>348</v>
      </c>
      <c r="CM203" s="40" t="s">
        <v>348</v>
      </c>
      <c r="CN203" s="40" t="s">
        <v>348</v>
      </c>
      <c r="CO203" s="40" t="s">
        <v>348</v>
      </c>
      <c r="CP203" s="40" t="s">
        <v>348</v>
      </c>
      <c r="CQ203" s="40" t="s">
        <v>348</v>
      </c>
      <c r="CR203" s="40" t="s">
        <v>348</v>
      </c>
      <c r="CS203" s="40" t="s">
        <v>348</v>
      </c>
      <c r="CT203" s="44" t="s">
        <v>348</v>
      </c>
      <c r="CU203" s="32" t="s">
        <v>354</v>
      </c>
      <c r="CV203" s="47">
        <v>3</v>
      </c>
      <c r="CW203" s="47">
        <v>3</v>
      </c>
      <c r="CX203" s="47">
        <v>3</v>
      </c>
      <c r="CY203" s="55">
        <v>3</v>
      </c>
      <c r="CZ203" s="34" t="s">
        <v>354</v>
      </c>
      <c r="DA203" s="47">
        <f t="shared" si="140"/>
        <v>3</v>
      </c>
      <c r="DB203" s="47">
        <f t="shared" si="141"/>
        <v>9</v>
      </c>
      <c r="DC203" s="47">
        <f t="shared" si="142"/>
        <v>27</v>
      </c>
      <c r="DD203" s="179">
        <f t="shared" si="143"/>
        <v>81</v>
      </c>
      <c r="DE203" s="32">
        <v>20</v>
      </c>
      <c r="DF203" s="47">
        <v>100</v>
      </c>
      <c r="DG203" s="47">
        <v>210</v>
      </c>
      <c r="DH203" s="47">
        <v>1050</v>
      </c>
      <c r="DI203" s="55">
        <v>3150</v>
      </c>
      <c r="DJ203" s="174">
        <v>1</v>
      </c>
      <c r="DK203" s="49">
        <f t="shared" si="144"/>
        <v>1.6666666666666667</v>
      </c>
      <c r="DL203" s="49">
        <f t="shared" si="145"/>
        <v>1.1666666666666665</v>
      </c>
      <c r="DM203" s="49">
        <f t="shared" si="146"/>
        <v>1.9444444444444442</v>
      </c>
      <c r="DN203" s="56">
        <f t="shared" si="147"/>
        <v>1.9444444444444442</v>
      </c>
      <c r="DO203" s="45" t="s">
        <v>355</v>
      </c>
      <c r="DP203" s="31" t="s">
        <v>578</v>
      </c>
      <c r="DQ203" s="46">
        <v>4</v>
      </c>
      <c r="DR203" s="32">
        <v>80</v>
      </c>
      <c r="DS203" s="47">
        <v>80</v>
      </c>
      <c r="DT203" s="47">
        <v>32</v>
      </c>
      <c r="DU203" s="47">
        <v>18</v>
      </c>
      <c r="DV203" s="47">
        <v>23</v>
      </c>
      <c r="DW203" s="47">
        <v>41</v>
      </c>
      <c r="DX203" s="47">
        <v>40</v>
      </c>
      <c r="DY203" s="47">
        <v>30</v>
      </c>
      <c r="DZ203" s="48">
        <f t="shared" si="148"/>
        <v>55</v>
      </c>
      <c r="EA203" s="32">
        <f>RANK(DR203,$DR$9:$DR$350,0)</f>
        <v>69</v>
      </c>
      <c r="EB203" s="47">
        <f>RANK(DS203,$DS$9:$DS$350,0)</f>
        <v>25</v>
      </c>
      <c r="EC203" s="47">
        <f>RANK(DT203,$DT$9:$DT$350,0)</f>
        <v>132</v>
      </c>
      <c r="ED203" s="47">
        <f>RANK(DU203,$DU$9:$DU$350,0)</f>
        <v>208</v>
      </c>
      <c r="EE203" s="47">
        <f>RANK(DV203,$DV$9:$DV$350,0)</f>
        <v>104</v>
      </c>
      <c r="EF203" s="47">
        <f>RANK(DW203,$DW$9:$DW$350,0)</f>
        <v>35</v>
      </c>
      <c r="EG203" s="47">
        <f>RANK(DX203,$DX$9:$DX$350,0)</f>
        <v>120</v>
      </c>
      <c r="EH203" s="47">
        <f>RANK(DY203,$DY$9:$DY$350,0)</f>
        <v>169</v>
      </c>
      <c r="EI203" s="48">
        <f>RANK(DZ203,$DZ$9:$DZ$350,0)</f>
        <v>154</v>
      </c>
      <c r="EJ203" s="32">
        <f>COUNTIFS($DR$9:$DR$350,"&gt;"&amp;DR203,$DO$9:$DO$350,DO203)+1</f>
        <v>8</v>
      </c>
      <c r="EK203" s="47">
        <f>COUNTIFS($DS$9:$DS$350,"&gt;"&amp;DS203,$DO$9:$DO$350,DO203)+1</f>
        <v>7</v>
      </c>
      <c r="EL203" s="47">
        <f>COUNTIFS($DT$9:$DT$350,"&gt;"&amp;DT203,$DO$9:$DO$350,DO203)+1</f>
        <v>12</v>
      </c>
      <c r="EM203" s="47">
        <f>COUNTIFS($DU$9:$DU$350,"&gt;"&amp;DU203,$DO$9:$DO$350,DO203)+1</f>
        <v>35</v>
      </c>
      <c r="EN203" s="47">
        <f>COUNTIFS($DV$9:$DV$350,"&gt;"&amp;DV203,$DO$9:$DO$350,DO203)+1</f>
        <v>21</v>
      </c>
      <c r="EO203" s="47">
        <f>COUNTIFS($DW$9:$DW$350,"&gt;"&amp;DW203,$DO$9:$DO$350,DO203)+1</f>
        <v>32</v>
      </c>
      <c r="EP203" s="47">
        <f>COUNTIFS($DX$9:$DX$350,"&gt;"&amp;DX203,$DO$9:$DO$350,DO203)+1</f>
        <v>8</v>
      </c>
      <c r="EQ203" s="47">
        <f>COUNTIFS($DY$9:$DY$350,"&gt;"&amp;DY203,$DO$9:$DO$350,DO203)+1</f>
        <v>15</v>
      </c>
      <c r="ER203" s="48">
        <f>COUNTIFS($DZ$9:$DZ$350,"&gt;"&amp;DZ203,$DO$9:$DO$350,DO203)+1</f>
        <v>21</v>
      </c>
      <c r="ES203" s="164">
        <f t="shared" si="149"/>
        <v>1.18</v>
      </c>
      <c r="ET203" s="165">
        <f t="shared" si="150"/>
        <v>1.18</v>
      </c>
      <c r="EU203" s="165">
        <f t="shared" si="151"/>
        <v>0.47</v>
      </c>
      <c r="EV203" s="165">
        <f t="shared" si="152"/>
        <v>0.26</v>
      </c>
      <c r="EW203" s="165">
        <f t="shared" si="153"/>
        <v>0.34</v>
      </c>
      <c r="EX203" s="165">
        <f t="shared" si="154"/>
        <v>0.6</v>
      </c>
      <c r="EY203" s="165">
        <f t="shared" si="155"/>
        <v>0.59</v>
      </c>
      <c r="EZ203" s="165">
        <f t="shared" si="156"/>
        <v>0.44</v>
      </c>
      <c r="FA203" s="213">
        <f t="shared" si="157"/>
        <v>0.81</v>
      </c>
      <c r="FB203" s="164">
        <f>ROUND(((ES203-AVERAGE(ES$9:ES$350))/STDEVP(ES$9:ES$350)*10+50),2)</f>
        <v>57.34</v>
      </c>
      <c r="FC203" s="165">
        <f>ROUND(((ET203-AVERAGE(ET$9:ET$350))/STDEVP(ET$9:ET$350)*10+50),2)</f>
        <v>62.72</v>
      </c>
      <c r="FD203" s="165">
        <f>ROUND(((EU203-AVERAGE(EU$9:EU$350))/STDEVP(EU$9:EU$350)*10+50),2)</f>
        <v>45.71</v>
      </c>
      <c r="FE203" s="165">
        <f>ROUND(((EV203-AVERAGE(EV$9:EV$350))/STDEVP(EV$9:EV$350)*10+50),2)</f>
        <v>37.35</v>
      </c>
      <c r="FF203" s="165">
        <f>ROUND(((EW203-AVERAGE(EW$9:EW$350))/STDEVP(EW$9:EW$350)*10+50),2)</f>
        <v>48.12</v>
      </c>
      <c r="FG203" s="165">
        <f>ROUND(((EX203-AVERAGE(EX$9:EX$350))/STDEVP(EX$9:EX$350)*10+50),2)</f>
        <v>58.76</v>
      </c>
      <c r="FH203" s="165">
        <f>ROUND(((EY203-AVERAGE(EY$9:EY$350))/STDEVP(EY$9:EY$350)*10+50),2)</f>
        <v>48.48</v>
      </c>
      <c r="FI203" s="165">
        <f>ROUND(((EZ203-AVERAGE(EZ$9:EZ$350))/STDEVP(EZ$9:EZ$350)*10+50),2)</f>
        <v>44.19</v>
      </c>
      <c r="FJ203" s="166">
        <f>ROUND(((FA203-AVERAGE(FA$9:FA$350))/STDEVP(FA$9:FA$350)*10+50),2)</f>
        <v>44.13</v>
      </c>
      <c r="FK203" s="32">
        <f>RANK(FB203,$FB$9:$FB$350,0)</f>
        <v>81</v>
      </c>
      <c r="FL203" s="47">
        <f>RANK(FC203,$FC$9:$FC$350,0)</f>
        <v>40</v>
      </c>
      <c r="FM203" s="47">
        <f>RANK(FD203,$FD$9:$FD$350,0)</f>
        <v>198</v>
      </c>
      <c r="FN203" s="47">
        <f>RANK(FE203,$FE$9:$FE$350,0)</f>
        <v>295</v>
      </c>
      <c r="FO203" s="47">
        <f>RANK(FF203,$FF$9:$FF$350,0)</f>
        <v>117</v>
      </c>
      <c r="FP203" s="47">
        <f>RANK(FG203,$FG$9:$FG$350,0)</f>
        <v>58</v>
      </c>
      <c r="FQ203" s="47">
        <f>RANK(FH203,$FH$9:$FH$350,0)</f>
        <v>171</v>
      </c>
      <c r="FR203" s="47">
        <f>RANK(FI203,$FI$9:$FI$350,0)</f>
        <v>218</v>
      </c>
      <c r="FS203" s="48">
        <f>RANK(FJ203,$FJ$9:$FJ$350,0)</f>
        <v>208</v>
      </c>
      <c r="FT203" s="164">
        <f>ROUND(AVERAGEIF($DO$9:$DO$347,$DO203,$ES$9:$ES$347),2)</f>
        <v>0.95</v>
      </c>
      <c r="FU203" s="165">
        <f>ROUND(AVERAGEIF($DO$9:$DO$347,$DO203,$ET$9:$ET$347),2)</f>
        <v>0.99</v>
      </c>
      <c r="FV203" s="165">
        <f>ROUND(AVERAGEIF($DO$9:$DO$347,$DO203,$EU$9:$EU$347),2)</f>
        <v>0.44</v>
      </c>
      <c r="FW203" s="165">
        <f>ROUND(AVERAGEIF($DO$9:$DO$347,$DO203,$EV$9:$EV$347),2)</f>
        <v>0.45</v>
      </c>
      <c r="FX203" s="165">
        <f>ROUND(AVERAGEIF($DO$9:$DO$347,$DO203,$EW$9:$EW$347),2)</f>
        <v>0.36</v>
      </c>
      <c r="FY203" s="165">
        <f>ROUND(AVERAGEIF($DO$9:$DO$347,$DO203,$EX$9:$EX$347),2)</f>
        <v>0.84</v>
      </c>
      <c r="FZ203" s="165">
        <f>ROUND(AVERAGEIF($DO$9:$DO$347,$DO203,$EY$9:$EY$347),2)</f>
        <v>0.46</v>
      </c>
      <c r="GA203" s="165">
        <f>ROUND(AVERAGEIF($DO$9:$DO$347,$DO203,$EZ$9:$EZ$347),2)</f>
        <v>0.44</v>
      </c>
      <c r="GB203" s="166">
        <f>ROUND(AVERAGEIF($DO$9:$DO$347,$DO203,$FA$9:$FA$347),2)</f>
        <v>0.8</v>
      </c>
      <c r="GC203" s="239">
        <f t="shared" si="158"/>
        <v>0.22999999999999998</v>
      </c>
      <c r="GD203" s="243">
        <f t="shared" si="159"/>
        <v>0.18999999999999995</v>
      </c>
      <c r="GE203" s="243">
        <f t="shared" si="160"/>
        <v>2.9999999999999971E-2</v>
      </c>
      <c r="GF203" s="243">
        <f t="shared" si="161"/>
        <v>-0.19</v>
      </c>
      <c r="GG203" s="243">
        <f t="shared" si="162"/>
        <v>-1.9999999999999962E-2</v>
      </c>
      <c r="GH203" s="243">
        <f t="shared" si="163"/>
        <v>-0.24</v>
      </c>
      <c r="GI203" s="243">
        <f t="shared" si="164"/>
        <v>0.12999999999999995</v>
      </c>
      <c r="GJ203" s="243">
        <f t="shared" si="165"/>
        <v>0</v>
      </c>
      <c r="GK203" s="244">
        <f t="shared" si="166"/>
        <v>1.0000000000000009E-2</v>
      </c>
      <c r="GL203" s="238">
        <f>COUNTIFS($ES$9:$ES$350,"&gt;"&amp;ES203,$DO$9:$DO$350,$DO203)+1</f>
        <v>13</v>
      </c>
      <c r="GM203" s="240">
        <f>COUNTIFS($ET$9:$ET$350,"&gt;"&amp;ET203,$DO$9:$DO$350,$DO203)+1</f>
        <v>14</v>
      </c>
      <c r="GN203" s="240">
        <f>COUNTIFS($EU$9:$EU$350,"&gt;"&amp;EU203,$DO$9:$DO$350,$DO203)+1</f>
        <v>20</v>
      </c>
      <c r="GO203" s="240">
        <f>COUNTIFS($EV$9:$EV$350,"&gt;"&amp;EV203,$DO$9:$DO$350,$DO203)+1</f>
        <v>54</v>
      </c>
      <c r="GP203" s="240">
        <f>COUNTIFS($EW$9:$EW$350,"&gt;"&amp;EW203,$DO$9:$DO$350,$DO203)+1</f>
        <v>30</v>
      </c>
      <c r="GQ203" s="240">
        <f>COUNTIFS($EX$9:$EX$350,"&gt;"&amp;EX203,$DO$9:$DO$350,$DO203)+1</f>
        <v>54</v>
      </c>
      <c r="GR203" s="240">
        <f>COUNTIFS($EY$9:$EY$350,"&gt;"&amp;EY203,$DO$9:$DO$350,$DO203)+1</f>
        <v>13</v>
      </c>
      <c r="GS203" s="240">
        <f>COUNTIFS($EZ$9:$EZ$350,"&gt;"&amp;EZ203,$DO$9:$DO$350,$DO203)+1</f>
        <v>24</v>
      </c>
      <c r="GT203" s="241">
        <f>COUNTIFS($FA$9:$FA$350,"&gt;"&amp;FA203,$DO$9:$DO$350,$DO203)+1</f>
        <v>22</v>
      </c>
      <c r="GU203" s="167"/>
      <c r="GV203" s="49"/>
      <c r="GW203" s="49"/>
      <c r="GX203" s="49"/>
      <c r="GY203" s="49"/>
      <c r="GZ203" s="50"/>
      <c r="HA203" s="51"/>
      <c r="HB203" s="52"/>
      <c r="HC203" s="53"/>
      <c r="HD203" s="49"/>
      <c r="HE203" s="49"/>
      <c r="HF203" s="49"/>
      <c r="HG203" s="49"/>
      <c r="HH203" s="49"/>
      <c r="HI203" s="49"/>
      <c r="HJ203" s="144"/>
      <c r="HK203" s="51"/>
      <c r="HL203" s="49"/>
      <c r="HM203" s="49"/>
      <c r="HN203" s="49"/>
      <c r="HO203" s="49"/>
      <c r="HP203" s="49"/>
      <c r="HQ203" s="49"/>
      <c r="HR203" s="150"/>
      <c r="HS203" s="53"/>
      <c r="HT203" s="49"/>
      <c r="HU203" s="49"/>
      <c r="HV203" s="49"/>
      <c r="HW203" s="49"/>
      <c r="HX203" s="49"/>
      <c r="HY203" s="49"/>
      <c r="HZ203" s="144"/>
      <c r="IA203" s="51"/>
      <c r="IB203" s="49"/>
      <c r="IC203" s="49"/>
      <c r="ID203" s="49"/>
      <c r="IE203" s="49"/>
      <c r="IF203" s="49"/>
      <c r="IG203" s="49"/>
      <c r="IH203" s="49"/>
      <c r="II203" s="49"/>
      <c r="IJ203" s="49"/>
      <c r="IK203" s="49"/>
      <c r="IL203" s="49"/>
      <c r="IM203" s="150"/>
      <c r="IN203" s="51">
        <v>7.0000000000000007E-2</v>
      </c>
      <c r="IO203" s="49"/>
      <c r="IP203" s="49"/>
      <c r="IQ203" s="49"/>
      <c r="IR203" s="150"/>
      <c r="IS203" s="53"/>
      <c r="IT203" s="49"/>
      <c r="IU203" s="49"/>
      <c r="IV203" s="49"/>
      <c r="IW203" s="49"/>
      <c r="IX203" s="156"/>
      <c r="IY203" s="49"/>
      <c r="IZ203" s="49"/>
      <c r="JA203" s="49"/>
      <c r="JB203" s="49"/>
      <c r="JC203" s="49"/>
      <c r="JD203" s="49"/>
      <c r="JE203" s="49"/>
      <c r="JF203" s="49"/>
      <c r="JG203" s="156"/>
      <c r="JH203" s="49"/>
      <c r="JI203" s="49"/>
      <c r="JJ203" s="49"/>
      <c r="JK203" s="49"/>
      <c r="JL203" s="49"/>
      <c r="JM203" s="49"/>
      <c r="JN203" s="144"/>
      <c r="JO203" s="54"/>
      <c r="JP203" s="55"/>
      <c r="JQ203" s="51"/>
      <c r="JR203" s="49"/>
      <c r="JS203" s="47"/>
      <c r="JT203" s="47"/>
      <c r="JU203" s="47"/>
      <c r="JV203" s="245"/>
      <c r="JW203" s="53"/>
      <c r="JX203" s="49"/>
      <c r="JY203" s="49"/>
      <c r="JZ203" s="49"/>
      <c r="KA203" s="144"/>
      <c r="KB203" s="51"/>
      <c r="KC203" s="49"/>
      <c r="KD203" s="49"/>
      <c r="KE203" s="49"/>
      <c r="KF203" s="49"/>
      <c r="KG203" s="49"/>
      <c r="KH203" s="49"/>
      <c r="KI203" s="49"/>
      <c r="KJ203" s="150"/>
      <c r="KK203" s="53"/>
      <c r="KL203" s="49"/>
      <c r="KM203" s="49"/>
      <c r="KN203" s="49"/>
      <c r="KO203" s="49"/>
      <c r="KP203" s="49"/>
      <c r="KQ203" s="49"/>
      <c r="KR203" s="49"/>
      <c r="KS203" s="49"/>
      <c r="KT203" s="49"/>
      <c r="KU203" s="49"/>
      <c r="KV203" s="49"/>
      <c r="KW203" s="156"/>
      <c r="KX203" s="156"/>
      <c r="KY203" s="156"/>
      <c r="KZ203" s="49"/>
      <c r="LA203" s="49"/>
      <c r="LB203" s="49">
        <v>0.05</v>
      </c>
      <c r="LC203" s="49"/>
      <c r="LD203" s="49"/>
      <c r="LE203" s="156"/>
      <c r="LF203" s="49"/>
      <c r="LG203" s="49"/>
      <c r="LH203" s="49"/>
      <c r="LI203" s="49"/>
      <c r="LJ203" s="49"/>
      <c r="LK203" s="49"/>
      <c r="LL203" s="49"/>
      <c r="LM203" s="49"/>
      <c r="LN203" s="156"/>
      <c r="LO203" s="49"/>
      <c r="LP203" s="49"/>
      <c r="LQ203" s="49"/>
      <c r="LR203" s="49"/>
      <c r="LS203" s="49"/>
      <c r="LT203" s="49"/>
      <c r="LU203" s="56"/>
      <c r="LV203" s="35" t="s">
        <v>661</v>
      </c>
      <c r="LW203" s="36" t="s">
        <v>663</v>
      </c>
      <c r="LX203" s="203" t="s">
        <v>1237</v>
      </c>
      <c r="LY203" s="205" t="s">
        <v>1189</v>
      </c>
      <c r="LZ203" s="193"/>
      <c r="MA203" s="5" t="s">
        <v>1</v>
      </c>
    </row>
    <row r="204" spans="1:339" ht="17.25" customHeight="1" x14ac:dyDescent="0.15">
      <c r="A204" s="181">
        <v>196</v>
      </c>
      <c r="B204" s="242" t="s">
        <v>663</v>
      </c>
      <c r="C204" s="37"/>
      <c r="D204" s="37"/>
      <c r="E204" s="38" t="s">
        <v>345</v>
      </c>
      <c r="F204" s="36">
        <v>65</v>
      </c>
      <c r="G204" s="36" t="s">
        <v>609</v>
      </c>
      <c r="H204" s="36" t="s">
        <v>655</v>
      </c>
      <c r="I204" s="39" t="s">
        <v>348</v>
      </c>
      <c r="J204" s="40" t="s">
        <v>348</v>
      </c>
      <c r="K204" s="40" t="s">
        <v>348</v>
      </c>
      <c r="L204" s="40" t="s">
        <v>348</v>
      </c>
      <c r="M204" s="40" t="s">
        <v>348</v>
      </c>
      <c r="N204" s="40" t="s">
        <v>348</v>
      </c>
      <c r="O204" s="40" t="s">
        <v>348</v>
      </c>
      <c r="P204" s="40" t="s">
        <v>348</v>
      </c>
      <c r="Q204" s="40" t="s">
        <v>348</v>
      </c>
      <c r="R204" s="41" t="s">
        <v>348</v>
      </c>
      <c r="S204" s="42" t="s">
        <v>348</v>
      </c>
      <c r="T204" s="40" t="s">
        <v>348</v>
      </c>
      <c r="U204" s="40" t="s">
        <v>348</v>
      </c>
      <c r="V204" s="40" t="s">
        <v>348</v>
      </c>
      <c r="W204" s="40" t="s">
        <v>348</v>
      </c>
      <c r="X204" s="40" t="s">
        <v>348</v>
      </c>
      <c r="Y204" s="40" t="s">
        <v>348</v>
      </c>
      <c r="Z204" s="40" t="s">
        <v>348</v>
      </c>
      <c r="AA204" s="40" t="s">
        <v>348</v>
      </c>
      <c r="AB204" s="41" t="s">
        <v>348</v>
      </c>
      <c r="AC204" s="42" t="s">
        <v>348</v>
      </c>
      <c r="AD204" s="40" t="s">
        <v>348</v>
      </c>
      <c r="AE204" s="40" t="s">
        <v>348</v>
      </c>
      <c r="AF204" s="40" t="s">
        <v>348</v>
      </c>
      <c r="AG204" s="40" t="s">
        <v>348</v>
      </c>
      <c r="AH204" s="40" t="s">
        <v>348</v>
      </c>
      <c r="AI204" s="40" t="s">
        <v>348</v>
      </c>
      <c r="AJ204" s="40" t="s">
        <v>348</v>
      </c>
      <c r="AK204" s="40" t="s">
        <v>348</v>
      </c>
      <c r="AL204" s="41" t="s">
        <v>348</v>
      </c>
      <c r="AM204" s="42" t="s">
        <v>348</v>
      </c>
      <c r="AN204" s="40" t="s">
        <v>348</v>
      </c>
      <c r="AO204" s="40" t="s">
        <v>348</v>
      </c>
      <c r="AP204" s="40" t="s">
        <v>348</v>
      </c>
      <c r="AQ204" s="40" t="s">
        <v>348</v>
      </c>
      <c r="AR204" s="40" t="s">
        <v>348</v>
      </c>
      <c r="AS204" s="40" t="s">
        <v>348</v>
      </c>
      <c r="AT204" s="40" t="s">
        <v>348</v>
      </c>
      <c r="AU204" s="40" t="s">
        <v>348</v>
      </c>
      <c r="AV204" s="41" t="s">
        <v>348</v>
      </c>
      <c r="AW204" s="42" t="s">
        <v>348</v>
      </c>
      <c r="AX204" s="40" t="s">
        <v>348</v>
      </c>
      <c r="AY204" s="40" t="s">
        <v>348</v>
      </c>
      <c r="AZ204" s="40" t="s">
        <v>348</v>
      </c>
      <c r="BA204" s="40" t="s">
        <v>348</v>
      </c>
      <c r="BB204" s="40" t="s">
        <v>348</v>
      </c>
      <c r="BC204" s="40" t="s">
        <v>348</v>
      </c>
      <c r="BD204" s="40" t="s">
        <v>348</v>
      </c>
      <c r="BE204" s="40" t="s">
        <v>348</v>
      </c>
      <c r="BF204" s="41" t="s">
        <v>348</v>
      </c>
      <c r="BG204" s="42" t="s">
        <v>348</v>
      </c>
      <c r="BH204" s="40" t="s">
        <v>348</v>
      </c>
      <c r="BI204" s="40" t="s">
        <v>348</v>
      </c>
      <c r="BJ204" s="40" t="s">
        <v>348</v>
      </c>
      <c r="BK204" s="40" t="s">
        <v>348</v>
      </c>
      <c r="BL204" s="40" t="s">
        <v>348</v>
      </c>
      <c r="BM204" s="40" t="s">
        <v>348</v>
      </c>
      <c r="BN204" s="40" t="s">
        <v>348</v>
      </c>
      <c r="BO204" s="40" t="s">
        <v>348</v>
      </c>
      <c r="BP204" s="41" t="s">
        <v>348</v>
      </c>
      <c r="BQ204" s="43" t="s">
        <v>348</v>
      </c>
      <c r="BR204" s="40" t="s">
        <v>348</v>
      </c>
      <c r="BS204" s="40" t="s">
        <v>348</v>
      </c>
      <c r="BT204" s="40" t="s">
        <v>348</v>
      </c>
      <c r="BU204" s="40" t="s">
        <v>348</v>
      </c>
      <c r="BV204" s="40" t="s">
        <v>348</v>
      </c>
      <c r="BW204" s="40" t="s">
        <v>348</v>
      </c>
      <c r="BX204" s="40" t="s">
        <v>348</v>
      </c>
      <c r="BY204" s="40" t="s">
        <v>348</v>
      </c>
      <c r="BZ204" s="41" t="s">
        <v>348</v>
      </c>
      <c r="CA204" s="42" t="s">
        <v>348</v>
      </c>
      <c r="CB204" s="40" t="s">
        <v>348</v>
      </c>
      <c r="CC204" s="40" t="s">
        <v>348</v>
      </c>
      <c r="CD204" s="40" t="s">
        <v>348</v>
      </c>
      <c r="CE204" s="40" t="s">
        <v>348</v>
      </c>
      <c r="CF204" s="40" t="s">
        <v>348</v>
      </c>
      <c r="CG204" s="40" t="s">
        <v>348</v>
      </c>
      <c r="CH204" s="40" t="s">
        <v>348</v>
      </c>
      <c r="CI204" s="40" t="s">
        <v>348</v>
      </c>
      <c r="CJ204" s="41" t="s">
        <v>348</v>
      </c>
      <c r="CK204" s="42" t="s">
        <v>348</v>
      </c>
      <c r="CL204" s="40" t="s">
        <v>348</v>
      </c>
      <c r="CM204" s="40" t="s">
        <v>348</v>
      </c>
      <c r="CN204" s="40" t="s">
        <v>348</v>
      </c>
      <c r="CO204" s="40" t="s">
        <v>348</v>
      </c>
      <c r="CP204" s="40" t="s">
        <v>348</v>
      </c>
      <c r="CQ204" s="40" t="s">
        <v>348</v>
      </c>
      <c r="CR204" s="40" t="s">
        <v>348</v>
      </c>
      <c r="CS204" s="40" t="s">
        <v>348</v>
      </c>
      <c r="CT204" s="44" t="s">
        <v>348</v>
      </c>
      <c r="CU204" s="32" t="s">
        <v>354</v>
      </c>
      <c r="CV204" s="47">
        <v>3</v>
      </c>
      <c r="CW204" s="47">
        <v>4</v>
      </c>
      <c r="CX204" s="47">
        <v>5</v>
      </c>
      <c r="CY204" s="55">
        <v>5</v>
      </c>
      <c r="CZ204" s="34" t="s">
        <v>354</v>
      </c>
      <c r="DA204" s="47">
        <f t="shared" si="140"/>
        <v>3</v>
      </c>
      <c r="DB204" s="47">
        <f t="shared" si="141"/>
        <v>12</v>
      </c>
      <c r="DC204" s="47">
        <f t="shared" si="142"/>
        <v>60</v>
      </c>
      <c r="DD204" s="179">
        <f t="shared" si="143"/>
        <v>300</v>
      </c>
      <c r="DE204" s="32">
        <v>20</v>
      </c>
      <c r="DF204" s="47">
        <v>100</v>
      </c>
      <c r="DG204" s="47">
        <v>630</v>
      </c>
      <c r="DH204" s="47">
        <v>2100</v>
      </c>
      <c r="DI204" s="55">
        <v>6300</v>
      </c>
      <c r="DJ204" s="174">
        <v>1</v>
      </c>
      <c r="DK204" s="49">
        <f t="shared" si="144"/>
        <v>1.6666666666666667</v>
      </c>
      <c r="DL204" s="49">
        <f t="shared" si="145"/>
        <v>2.625</v>
      </c>
      <c r="DM204" s="49">
        <f t="shared" si="146"/>
        <v>1.75</v>
      </c>
      <c r="DN204" s="56">
        <f t="shared" si="147"/>
        <v>1.05</v>
      </c>
      <c r="DO204" s="45" t="s">
        <v>363</v>
      </c>
      <c r="DP204" s="31"/>
      <c r="DQ204" s="46">
        <v>4</v>
      </c>
      <c r="DR204" s="32">
        <v>35</v>
      </c>
      <c r="DS204" s="47">
        <v>84</v>
      </c>
      <c r="DT204" s="47">
        <v>28</v>
      </c>
      <c r="DU204" s="47">
        <v>15</v>
      </c>
      <c r="DV204" s="47">
        <v>81</v>
      </c>
      <c r="DW204" s="47">
        <v>32</v>
      </c>
      <c r="DX204" s="47">
        <v>31</v>
      </c>
      <c r="DY204" s="47">
        <v>74</v>
      </c>
      <c r="DZ204" s="48">
        <f t="shared" si="148"/>
        <v>109</v>
      </c>
      <c r="EA204" s="32">
        <f>RANK(DR204,$DR$9:$DR$350,0)</f>
        <v>229</v>
      </c>
      <c r="EB204" s="47">
        <f>RANK(DS204,$DS$9:$DS$350,0)</f>
        <v>18</v>
      </c>
      <c r="EC204" s="47">
        <f>RANK(DT204,$DT$9:$DT$350,0)</f>
        <v>158</v>
      </c>
      <c r="ED204" s="47">
        <f>RANK(DU204,$DU$9:$DU$350,0)</f>
        <v>238</v>
      </c>
      <c r="EE204" s="47">
        <f>RANK(DV204,$DV$9:$DV$350,0)</f>
        <v>9</v>
      </c>
      <c r="EF204" s="47">
        <f>RANK(DW204,$DW$9:$DW$350,0)</f>
        <v>50</v>
      </c>
      <c r="EG204" s="47">
        <f>RANK(DX204,$DX$9:$DX$350,0)</f>
        <v>161</v>
      </c>
      <c r="EH204" s="47">
        <f>RANK(DY204,$DY$9:$DY$350,0)</f>
        <v>28</v>
      </c>
      <c r="EI204" s="48">
        <f>RANK(DZ204,$DZ$9:$DZ$350,0)</f>
        <v>11</v>
      </c>
      <c r="EJ204" s="32">
        <f>COUNTIFS($DR$9:$DR$350,"&gt;"&amp;DR204,$DO$9:$DO$350,DO204)+1</f>
        <v>45</v>
      </c>
      <c r="EK204" s="47">
        <f>COUNTIFS($DS$9:$DS$350,"&gt;"&amp;DS204,$DO$9:$DO$350,DO204)+1</f>
        <v>13</v>
      </c>
      <c r="EL204" s="47">
        <f>COUNTIFS($DT$9:$DT$350,"&gt;"&amp;DT204,$DO$9:$DO$350,DO204)+1</f>
        <v>9</v>
      </c>
      <c r="EM204" s="47">
        <f>COUNTIFS($DU$9:$DU$350,"&gt;"&amp;DU204,$DO$9:$DO$350,DO204)+1</f>
        <v>42</v>
      </c>
      <c r="EN204" s="47">
        <f>COUNTIFS($DV$9:$DV$350,"&gt;"&amp;DV204,$DO$9:$DO$350,DO204)+1</f>
        <v>9</v>
      </c>
      <c r="EO204" s="47">
        <f>COUNTIFS($DW$9:$DW$350,"&gt;"&amp;DW204,$DO$9:$DO$350,DO204)+1</f>
        <v>7</v>
      </c>
      <c r="EP204" s="47">
        <f>COUNTIFS($DX$9:$DX$350,"&gt;"&amp;DX204,$DO$9:$DO$350,DO204)+1</f>
        <v>38</v>
      </c>
      <c r="EQ204" s="47">
        <f>COUNTIFS($DY$9:$DY$350,"&gt;"&amp;DY204,$DO$9:$DO$350,DO204)+1</f>
        <v>6</v>
      </c>
      <c r="ER204" s="48">
        <f>COUNTIFS($DZ$9:$DZ$350,"&gt;"&amp;DZ204,$DO$9:$DO$350,DO204)+1</f>
        <v>5</v>
      </c>
      <c r="ES204" s="164">
        <f t="shared" si="149"/>
        <v>0.54</v>
      </c>
      <c r="ET204" s="165">
        <f t="shared" si="150"/>
        <v>1.29</v>
      </c>
      <c r="EU204" s="165">
        <f t="shared" si="151"/>
        <v>0.43</v>
      </c>
      <c r="EV204" s="165">
        <f t="shared" si="152"/>
        <v>0.23</v>
      </c>
      <c r="EW204" s="165">
        <f t="shared" si="153"/>
        <v>1.25</v>
      </c>
      <c r="EX204" s="165">
        <f t="shared" si="154"/>
        <v>0.49</v>
      </c>
      <c r="EY204" s="165">
        <f t="shared" si="155"/>
        <v>0.48</v>
      </c>
      <c r="EZ204" s="165">
        <f t="shared" si="156"/>
        <v>1.1399999999999999</v>
      </c>
      <c r="FA204" s="213">
        <f t="shared" si="157"/>
        <v>1.68</v>
      </c>
      <c r="FB204" s="164">
        <f>ROUND(((ES204-AVERAGE(ES$9:ES$350))/STDEVP(ES$9:ES$350)*10+50),2)</f>
        <v>33.700000000000003</v>
      </c>
      <c r="FC204" s="165">
        <f>ROUND(((ET204-AVERAGE(ET$9:ET$350))/STDEVP(ET$9:ET$350)*10+50),2)</f>
        <v>65.8</v>
      </c>
      <c r="FD204" s="165">
        <f>ROUND(((EU204-AVERAGE(EU$9:EU$350))/STDEVP(EU$9:EU$350)*10+50),2)</f>
        <v>44.15</v>
      </c>
      <c r="FE204" s="165">
        <f>ROUND(((EV204-AVERAGE(EV$9:EV$350))/STDEVP(EV$9:EV$350)*10+50),2)</f>
        <v>35.82</v>
      </c>
      <c r="FF204" s="165">
        <f>ROUND(((EW204-AVERAGE(EW$9:EW$350))/STDEVP(EW$9:EW$350)*10+50),2)</f>
        <v>79.05</v>
      </c>
      <c r="FG204" s="165">
        <f>ROUND(((EX204-AVERAGE(EX$9:EX$350))/STDEVP(EX$9:EX$350)*10+50),2)</f>
        <v>54.86</v>
      </c>
      <c r="FH204" s="165">
        <f>ROUND(((EY204-AVERAGE(EY$9:EY$350))/STDEVP(EY$9:EY$350)*10+50),2)</f>
        <v>45.18</v>
      </c>
      <c r="FI204" s="165">
        <f>ROUND(((EZ204-AVERAGE(EZ$9:EZ$350))/STDEVP(EZ$9:EZ$350)*10+50),2)</f>
        <v>65.17</v>
      </c>
      <c r="FJ204" s="166">
        <f>ROUND(((FA204-AVERAGE(FA$9:FA$350))/STDEVP(FA$9:FA$350)*10+50),2)</f>
        <v>75.069999999999993</v>
      </c>
      <c r="FK204" s="32">
        <f>RANK(FB204,$FB$9:$FB$350,0)</f>
        <v>302</v>
      </c>
      <c r="FL204" s="47">
        <f>RANK(FC204,$FC$9:$FC$350,0)</f>
        <v>24</v>
      </c>
      <c r="FM204" s="47">
        <f>RANK(FD204,$FD$9:$FD$350,0)</f>
        <v>223</v>
      </c>
      <c r="FN204" s="47">
        <f>RANK(FE204,$FE$9:$FE$350,0)</f>
        <v>313</v>
      </c>
      <c r="FO204" s="47">
        <f>RANK(FF204,$FF$9:$FF$350,0)</f>
        <v>8</v>
      </c>
      <c r="FP204" s="47">
        <f>RANK(FG204,$FG$9:$FG$350,0)</f>
        <v>63</v>
      </c>
      <c r="FQ204" s="47">
        <f>RANK(FH204,$FH$9:$FH$350,0)</f>
        <v>201</v>
      </c>
      <c r="FR204" s="47">
        <f>RANK(FI204,$FI$9:$FI$350,0)</f>
        <v>22</v>
      </c>
      <c r="FS204" s="48">
        <f>RANK(FJ204,$FJ$9:$FJ$350,0)</f>
        <v>11</v>
      </c>
      <c r="FT204" s="164">
        <f>ROUND(AVERAGEIF($DO$9:$DO$347,$DO204,$ES$9:$ES$347),2)</f>
        <v>0.89</v>
      </c>
      <c r="FU204" s="165">
        <f>ROUND(AVERAGEIF($DO$9:$DO$347,$DO204,$ET$9:$ET$347),2)</f>
        <v>1.1499999999999999</v>
      </c>
      <c r="FV204" s="165">
        <f>ROUND(AVERAGEIF($DO$9:$DO$347,$DO204,$EU$9:$EU$347),2)</f>
        <v>0.32</v>
      </c>
      <c r="FW204" s="165">
        <f>ROUND(AVERAGEIF($DO$9:$DO$347,$DO204,$EV$9:$EV$347),2)</f>
        <v>0.41</v>
      </c>
      <c r="FX204" s="165">
        <f>ROUND(AVERAGEIF($DO$9:$DO$347,$DO204,$EW$9:$EW$347),2)</f>
        <v>0.86</v>
      </c>
      <c r="FY204" s="165">
        <f>ROUND(AVERAGEIF($DO$9:$DO$347,$DO204,$EX$9:$EX$347),2)</f>
        <v>0.3</v>
      </c>
      <c r="FZ204" s="165">
        <f>ROUND(AVERAGEIF($DO$9:$DO$347,$DO204,$EY$9:$EY$347),2)</f>
        <v>0.66</v>
      </c>
      <c r="GA204" s="165">
        <f>ROUND(AVERAGEIF($DO$9:$DO$347,$DO204,$EZ$9:$EZ$347),2)</f>
        <v>0.74</v>
      </c>
      <c r="GB204" s="166">
        <f>ROUND(AVERAGEIF($DO$9:$DO$347,$DO204,$FA$9:$FA$347),2)</f>
        <v>1.18</v>
      </c>
      <c r="GC204" s="239">
        <f t="shared" si="158"/>
        <v>-0.35</v>
      </c>
      <c r="GD204" s="243">
        <f t="shared" si="159"/>
        <v>0.14000000000000012</v>
      </c>
      <c r="GE204" s="243">
        <f t="shared" si="160"/>
        <v>0.10999999999999999</v>
      </c>
      <c r="GF204" s="243">
        <f t="shared" si="161"/>
        <v>-0.17999999999999997</v>
      </c>
      <c r="GG204" s="243">
        <f t="shared" si="162"/>
        <v>0.39</v>
      </c>
      <c r="GH204" s="243">
        <f t="shared" si="163"/>
        <v>0.19</v>
      </c>
      <c r="GI204" s="243">
        <f t="shared" si="164"/>
        <v>-0.18000000000000005</v>
      </c>
      <c r="GJ204" s="243">
        <f t="shared" si="165"/>
        <v>0.39999999999999991</v>
      </c>
      <c r="GK204" s="244">
        <f t="shared" si="166"/>
        <v>0.5</v>
      </c>
      <c r="GL204" s="238">
        <f>COUNTIFS($ES$9:$ES$350,"&gt;"&amp;ES204,$DO$9:$DO$350,$DO204)+1</f>
        <v>62</v>
      </c>
      <c r="GM204" s="240">
        <f>COUNTIFS($ET$9:$ET$350,"&gt;"&amp;ET204,$DO$9:$DO$350,$DO204)+1</f>
        <v>17</v>
      </c>
      <c r="GN204" s="240">
        <f>COUNTIFS($EU$9:$EU$350,"&gt;"&amp;EU204,$DO$9:$DO$350,$DO204)+1</f>
        <v>12</v>
      </c>
      <c r="GO204" s="240">
        <f>COUNTIFS($EV$9:$EV$350,"&gt;"&amp;EV204,$DO$9:$DO$350,$DO204)+1</f>
        <v>62</v>
      </c>
      <c r="GP204" s="240">
        <f>COUNTIFS($EW$9:$EW$350,"&gt;"&amp;EW204,$DO$9:$DO$350,$DO204)+1</f>
        <v>8</v>
      </c>
      <c r="GQ204" s="240">
        <f>COUNTIFS($EX$9:$EX$350,"&gt;"&amp;EX204,$DO$9:$DO$350,$DO204)+1</f>
        <v>4</v>
      </c>
      <c r="GR204" s="240">
        <f>COUNTIFS($EY$9:$EY$350,"&gt;"&amp;EY204,$DO$9:$DO$350,$DO204)+1</f>
        <v>56</v>
      </c>
      <c r="GS204" s="240">
        <f>COUNTIFS($EZ$9:$EZ$350,"&gt;"&amp;EZ204,$DO$9:$DO$350,$DO204)+1</f>
        <v>3</v>
      </c>
      <c r="GT204" s="241">
        <f>COUNTIFS($FA$9:$FA$350,"&gt;"&amp;FA204,$DO$9:$DO$350,$DO204)+1</f>
        <v>7</v>
      </c>
      <c r="GU204" s="167"/>
      <c r="GV204" s="49"/>
      <c r="GW204" s="49"/>
      <c r="GX204" s="49"/>
      <c r="GY204" s="49">
        <v>0.03</v>
      </c>
      <c r="GZ204" s="50"/>
      <c r="HA204" s="51"/>
      <c r="HB204" s="52"/>
      <c r="HC204" s="53"/>
      <c r="HD204" s="49"/>
      <c r="HE204" s="49"/>
      <c r="HF204" s="49"/>
      <c r="HG204" s="49"/>
      <c r="HH204" s="49"/>
      <c r="HI204" s="49"/>
      <c r="HJ204" s="144"/>
      <c r="HK204" s="51"/>
      <c r="HL204" s="49"/>
      <c r="HM204" s="49"/>
      <c r="HN204" s="49"/>
      <c r="HO204" s="49"/>
      <c r="HP204" s="49"/>
      <c r="HQ204" s="49"/>
      <c r="HR204" s="150"/>
      <c r="HS204" s="53">
        <v>7.0000000000000007E-2</v>
      </c>
      <c r="HT204" s="49"/>
      <c r="HU204" s="49">
        <v>7.0000000000000007E-2</v>
      </c>
      <c r="HV204" s="49"/>
      <c r="HW204" s="49"/>
      <c r="HX204" s="49"/>
      <c r="HY204" s="49"/>
      <c r="HZ204" s="144"/>
      <c r="IA204" s="51"/>
      <c r="IB204" s="49"/>
      <c r="IC204" s="49"/>
      <c r="ID204" s="49"/>
      <c r="IE204" s="49"/>
      <c r="IF204" s="49"/>
      <c r="IG204" s="49"/>
      <c r="IH204" s="49"/>
      <c r="II204" s="49"/>
      <c r="IJ204" s="49"/>
      <c r="IK204" s="49"/>
      <c r="IL204" s="49"/>
      <c r="IM204" s="150"/>
      <c r="IN204" s="51"/>
      <c r="IO204" s="49"/>
      <c r="IP204" s="49"/>
      <c r="IQ204" s="49"/>
      <c r="IR204" s="150"/>
      <c r="IS204" s="53"/>
      <c r="IT204" s="49"/>
      <c r="IU204" s="49"/>
      <c r="IV204" s="49"/>
      <c r="IW204" s="49"/>
      <c r="IX204" s="156"/>
      <c r="IY204" s="49"/>
      <c r="IZ204" s="49"/>
      <c r="JA204" s="49"/>
      <c r="JB204" s="49"/>
      <c r="JC204" s="49"/>
      <c r="JD204" s="49"/>
      <c r="JE204" s="49"/>
      <c r="JF204" s="49"/>
      <c r="JG204" s="156"/>
      <c r="JH204" s="49"/>
      <c r="JI204" s="49"/>
      <c r="JJ204" s="49"/>
      <c r="JK204" s="49"/>
      <c r="JL204" s="49"/>
      <c r="JM204" s="49"/>
      <c r="JN204" s="144"/>
      <c r="JO204" s="54"/>
      <c r="JP204" s="55"/>
      <c r="JQ204" s="51"/>
      <c r="JR204" s="49"/>
      <c r="JS204" s="47"/>
      <c r="JT204" s="47"/>
      <c r="JU204" s="47"/>
      <c r="JV204" s="245"/>
      <c r="JW204" s="53"/>
      <c r="JX204" s="49"/>
      <c r="JY204" s="49"/>
      <c r="JZ204" s="49"/>
      <c r="KA204" s="144"/>
      <c r="KB204" s="51"/>
      <c r="KC204" s="49"/>
      <c r="KD204" s="49"/>
      <c r="KE204" s="49"/>
      <c r="KF204" s="49">
        <v>7.0000000000000007E-2</v>
      </c>
      <c r="KG204" s="49"/>
      <c r="KH204" s="49"/>
      <c r="KI204" s="49"/>
      <c r="KJ204" s="150"/>
      <c r="KK204" s="53"/>
      <c r="KL204" s="49"/>
      <c r="KM204" s="49"/>
      <c r="KN204" s="49"/>
      <c r="KO204" s="49"/>
      <c r="KP204" s="49"/>
      <c r="KQ204" s="49"/>
      <c r="KR204" s="49"/>
      <c r="KS204" s="49"/>
      <c r="KT204" s="49"/>
      <c r="KU204" s="49"/>
      <c r="KV204" s="49"/>
      <c r="KW204" s="156"/>
      <c r="KX204" s="156"/>
      <c r="KY204" s="156"/>
      <c r="KZ204" s="49"/>
      <c r="LA204" s="49"/>
      <c r="LB204" s="49"/>
      <c r="LC204" s="49"/>
      <c r="LD204" s="49"/>
      <c r="LE204" s="156"/>
      <c r="LF204" s="49"/>
      <c r="LG204" s="49"/>
      <c r="LH204" s="49"/>
      <c r="LI204" s="49"/>
      <c r="LJ204" s="49"/>
      <c r="LK204" s="49"/>
      <c r="LL204" s="49">
        <v>7.0000000000000007E-2</v>
      </c>
      <c r="LM204" s="49"/>
      <c r="LN204" s="156"/>
      <c r="LO204" s="49"/>
      <c r="LP204" s="49"/>
      <c r="LQ204" s="49"/>
      <c r="LR204" s="49"/>
      <c r="LS204" s="49"/>
      <c r="LT204" s="49"/>
      <c r="LU204" s="56"/>
      <c r="LV204" s="35" t="s">
        <v>662</v>
      </c>
      <c r="LW204" s="36" t="s">
        <v>664</v>
      </c>
      <c r="LX204" s="203" t="s">
        <v>1324</v>
      </c>
      <c r="LY204" s="205" t="s">
        <v>1207</v>
      </c>
      <c r="LZ204" s="193"/>
      <c r="MA204" s="5" t="s">
        <v>1</v>
      </c>
    </row>
    <row r="205" spans="1:339" ht="17.25" customHeight="1" x14ac:dyDescent="0.15">
      <c r="A205" s="181">
        <v>197</v>
      </c>
      <c r="B205" s="242" t="s">
        <v>664</v>
      </c>
      <c r="C205" s="37"/>
      <c r="D205" s="37"/>
      <c r="E205" s="38" t="s">
        <v>345</v>
      </c>
      <c r="F205" s="36">
        <v>17</v>
      </c>
      <c r="G205" s="36" t="s">
        <v>346</v>
      </c>
      <c r="H205" s="36" t="s">
        <v>618</v>
      </c>
      <c r="I205" s="39" t="s">
        <v>348</v>
      </c>
      <c r="J205" s="40" t="s">
        <v>348</v>
      </c>
      <c r="K205" s="40" t="s">
        <v>348</v>
      </c>
      <c r="L205" s="40" t="s">
        <v>348</v>
      </c>
      <c r="M205" s="40" t="s">
        <v>348</v>
      </c>
      <c r="N205" s="40" t="s">
        <v>348</v>
      </c>
      <c r="O205" s="40" t="s">
        <v>348</v>
      </c>
      <c r="P205" s="40" t="s">
        <v>348</v>
      </c>
      <c r="Q205" s="40" t="s">
        <v>348</v>
      </c>
      <c r="R205" s="41" t="s">
        <v>348</v>
      </c>
      <c r="S205" s="42" t="s">
        <v>348</v>
      </c>
      <c r="T205" s="40" t="s">
        <v>348</v>
      </c>
      <c r="U205" s="40" t="s">
        <v>348</v>
      </c>
      <c r="V205" s="40" t="s">
        <v>348</v>
      </c>
      <c r="W205" s="40" t="s">
        <v>348</v>
      </c>
      <c r="X205" s="40" t="s">
        <v>348</v>
      </c>
      <c r="Y205" s="40" t="s">
        <v>348</v>
      </c>
      <c r="Z205" s="40" t="s">
        <v>348</v>
      </c>
      <c r="AA205" s="40" t="s">
        <v>348</v>
      </c>
      <c r="AB205" s="41" t="s">
        <v>348</v>
      </c>
      <c r="AC205" s="42" t="s">
        <v>348</v>
      </c>
      <c r="AD205" s="40" t="s">
        <v>348</v>
      </c>
      <c r="AE205" s="40" t="s">
        <v>348</v>
      </c>
      <c r="AF205" s="40" t="s">
        <v>348</v>
      </c>
      <c r="AG205" s="40" t="s">
        <v>348</v>
      </c>
      <c r="AH205" s="40" t="s">
        <v>348</v>
      </c>
      <c r="AI205" s="40" t="s">
        <v>348</v>
      </c>
      <c r="AJ205" s="40" t="s">
        <v>348</v>
      </c>
      <c r="AK205" s="40" t="s">
        <v>348</v>
      </c>
      <c r="AL205" s="41" t="s">
        <v>348</v>
      </c>
      <c r="AM205" s="42" t="s">
        <v>348</v>
      </c>
      <c r="AN205" s="40" t="s">
        <v>348</v>
      </c>
      <c r="AO205" s="40" t="s">
        <v>348</v>
      </c>
      <c r="AP205" s="40" t="s">
        <v>348</v>
      </c>
      <c r="AQ205" s="40" t="s">
        <v>348</v>
      </c>
      <c r="AR205" s="40" t="s">
        <v>348</v>
      </c>
      <c r="AS205" s="40" t="s">
        <v>348</v>
      </c>
      <c r="AT205" s="40" t="s">
        <v>348</v>
      </c>
      <c r="AU205" s="40" t="s">
        <v>348</v>
      </c>
      <c r="AV205" s="41" t="s">
        <v>348</v>
      </c>
      <c r="AW205" s="42" t="s">
        <v>348</v>
      </c>
      <c r="AX205" s="40" t="s">
        <v>348</v>
      </c>
      <c r="AY205" s="40" t="s">
        <v>348</v>
      </c>
      <c r="AZ205" s="40" t="s">
        <v>348</v>
      </c>
      <c r="BA205" s="40" t="s">
        <v>348</v>
      </c>
      <c r="BB205" s="40" t="s">
        <v>348</v>
      </c>
      <c r="BC205" s="40" t="s">
        <v>348</v>
      </c>
      <c r="BD205" s="40" t="s">
        <v>348</v>
      </c>
      <c r="BE205" s="40" t="s">
        <v>348</v>
      </c>
      <c r="BF205" s="41" t="s">
        <v>348</v>
      </c>
      <c r="BG205" s="42" t="s">
        <v>348</v>
      </c>
      <c r="BH205" s="40" t="s">
        <v>348</v>
      </c>
      <c r="BI205" s="40" t="s">
        <v>348</v>
      </c>
      <c r="BJ205" s="40" t="s">
        <v>348</v>
      </c>
      <c r="BK205" s="40" t="s">
        <v>348</v>
      </c>
      <c r="BL205" s="40" t="s">
        <v>348</v>
      </c>
      <c r="BM205" s="40" t="s">
        <v>348</v>
      </c>
      <c r="BN205" s="40" t="s">
        <v>348</v>
      </c>
      <c r="BO205" s="40" t="s">
        <v>348</v>
      </c>
      <c r="BP205" s="41" t="s">
        <v>348</v>
      </c>
      <c r="BQ205" s="43" t="s">
        <v>348</v>
      </c>
      <c r="BR205" s="40" t="s">
        <v>348</v>
      </c>
      <c r="BS205" s="40" t="s">
        <v>348</v>
      </c>
      <c r="BT205" s="40" t="s">
        <v>348</v>
      </c>
      <c r="BU205" s="40" t="s">
        <v>348</v>
      </c>
      <c r="BV205" s="40" t="s">
        <v>348</v>
      </c>
      <c r="BW205" s="40" t="s">
        <v>348</v>
      </c>
      <c r="BX205" s="40" t="s">
        <v>348</v>
      </c>
      <c r="BY205" s="40" t="s">
        <v>348</v>
      </c>
      <c r="BZ205" s="41" t="s">
        <v>348</v>
      </c>
      <c r="CA205" s="42" t="s">
        <v>348</v>
      </c>
      <c r="CB205" s="40" t="s">
        <v>348</v>
      </c>
      <c r="CC205" s="40" t="s">
        <v>348</v>
      </c>
      <c r="CD205" s="40" t="s">
        <v>348</v>
      </c>
      <c r="CE205" s="40" t="s">
        <v>348</v>
      </c>
      <c r="CF205" s="40" t="s">
        <v>348</v>
      </c>
      <c r="CG205" s="40" t="s">
        <v>348</v>
      </c>
      <c r="CH205" s="40" t="s">
        <v>348</v>
      </c>
      <c r="CI205" s="40" t="s">
        <v>348</v>
      </c>
      <c r="CJ205" s="41" t="s">
        <v>348</v>
      </c>
      <c r="CK205" s="42" t="s">
        <v>348</v>
      </c>
      <c r="CL205" s="40" t="s">
        <v>348</v>
      </c>
      <c r="CM205" s="40" t="s">
        <v>348</v>
      </c>
      <c r="CN205" s="40" t="s">
        <v>348</v>
      </c>
      <c r="CO205" s="40" t="s">
        <v>348</v>
      </c>
      <c r="CP205" s="40" t="s">
        <v>348</v>
      </c>
      <c r="CQ205" s="40" t="s">
        <v>348</v>
      </c>
      <c r="CR205" s="40" t="s">
        <v>348</v>
      </c>
      <c r="CS205" s="40" t="s">
        <v>348</v>
      </c>
      <c r="CT205" s="44" t="s">
        <v>348</v>
      </c>
      <c r="CU205" s="32" t="s">
        <v>354</v>
      </c>
      <c r="CV205" s="47">
        <v>2</v>
      </c>
      <c r="CW205" s="47">
        <v>3</v>
      </c>
      <c r="CX205" s="47">
        <v>3</v>
      </c>
      <c r="CY205" s="55">
        <v>4</v>
      </c>
      <c r="CZ205" s="34" t="s">
        <v>354</v>
      </c>
      <c r="DA205" s="47">
        <f t="shared" si="140"/>
        <v>2</v>
      </c>
      <c r="DB205" s="47">
        <f t="shared" si="141"/>
        <v>6</v>
      </c>
      <c r="DC205" s="47">
        <f t="shared" si="142"/>
        <v>18</v>
      </c>
      <c r="DD205" s="179">
        <f t="shared" si="143"/>
        <v>72</v>
      </c>
      <c r="DE205" s="32">
        <v>30</v>
      </c>
      <c r="DF205" s="47">
        <v>50</v>
      </c>
      <c r="DG205" s="47">
        <v>90</v>
      </c>
      <c r="DH205" s="47">
        <v>150</v>
      </c>
      <c r="DI205" s="55">
        <v>450</v>
      </c>
      <c r="DJ205" s="174">
        <v>1</v>
      </c>
      <c r="DK205" s="49">
        <f t="shared" si="144"/>
        <v>0.83333333333333337</v>
      </c>
      <c r="DL205" s="49">
        <f t="shared" si="145"/>
        <v>0.5</v>
      </c>
      <c r="DM205" s="49">
        <f t="shared" si="146"/>
        <v>0.27777777777777779</v>
      </c>
      <c r="DN205" s="56">
        <f t="shared" si="147"/>
        <v>0.20833333333333334</v>
      </c>
      <c r="DO205" s="45" t="s">
        <v>363</v>
      </c>
      <c r="DP205" s="31"/>
      <c r="DQ205" s="46">
        <v>4</v>
      </c>
      <c r="DR205" s="32">
        <v>8</v>
      </c>
      <c r="DS205" s="47">
        <v>19</v>
      </c>
      <c r="DT205" s="47">
        <v>5</v>
      </c>
      <c r="DU205" s="47">
        <v>3</v>
      </c>
      <c r="DV205" s="47">
        <v>17</v>
      </c>
      <c r="DW205" s="47">
        <v>5</v>
      </c>
      <c r="DX205" s="47">
        <v>7</v>
      </c>
      <c r="DY205" s="47">
        <v>16</v>
      </c>
      <c r="DZ205" s="48">
        <f t="shared" si="148"/>
        <v>22</v>
      </c>
      <c r="EA205" s="32">
        <f>RANK(DR205,$DR$9:$DR$350,0)</f>
        <v>312</v>
      </c>
      <c r="EB205" s="47">
        <f>RANK(DS205,$DS$9:$DS$350,0)</f>
        <v>240</v>
      </c>
      <c r="EC205" s="47">
        <f>RANK(DT205,$DT$9:$DT$350,0)</f>
        <v>305</v>
      </c>
      <c r="ED205" s="47">
        <f>RANK(DU205,$DU$9:$DU$350,0)</f>
        <v>314</v>
      </c>
      <c r="EE205" s="47">
        <f>RANK(DV205,$DV$9:$DV$350,0)</f>
        <v>143</v>
      </c>
      <c r="EF205" s="47">
        <f>RANK(DW205,$DW$9:$DW$350,0)</f>
        <v>274</v>
      </c>
      <c r="EG205" s="47">
        <f>RANK(DX205,$DX$9:$DX$350,0)</f>
        <v>292</v>
      </c>
      <c r="EH205" s="47">
        <f>RANK(DY205,$DY$9:$DY$350,0)</f>
        <v>235</v>
      </c>
      <c r="EI205" s="48">
        <f>RANK(DZ205,$DZ$9:$DZ$350,0)</f>
        <v>273</v>
      </c>
      <c r="EJ205" s="32">
        <f>COUNTIFS($DR$9:$DR$350,"&gt;"&amp;DR205,$DO$9:$DO$350,DO205)+1</f>
        <v>65</v>
      </c>
      <c r="EK205" s="47">
        <f>COUNTIFS($DS$9:$DS$350,"&gt;"&amp;DS205,$DO$9:$DO$350,DO205)+1</f>
        <v>61</v>
      </c>
      <c r="EL205" s="47">
        <f>COUNTIFS($DT$9:$DT$350,"&gt;"&amp;DT205,$DO$9:$DO$350,DO205)+1</f>
        <v>61</v>
      </c>
      <c r="EM205" s="47">
        <f>COUNTIFS($DU$9:$DU$350,"&gt;"&amp;DU205,$DO$9:$DO$350,DO205)+1</f>
        <v>66</v>
      </c>
      <c r="EN205" s="47">
        <f>COUNTIFS($DV$9:$DV$350,"&gt;"&amp;DV205,$DO$9:$DO$350,DO205)+1</f>
        <v>58</v>
      </c>
      <c r="EO205" s="47">
        <f>COUNTIFS($DW$9:$DW$350,"&gt;"&amp;DW205,$DO$9:$DO$350,DO205)+1</f>
        <v>60</v>
      </c>
      <c r="EP205" s="47">
        <f>COUNTIFS($DX$9:$DX$350,"&gt;"&amp;DX205,$DO$9:$DO$350,DO205)+1</f>
        <v>64</v>
      </c>
      <c r="EQ205" s="47">
        <f>COUNTIFS($DY$9:$DY$350,"&gt;"&amp;DY205,$DO$9:$DO$350,DO205)+1</f>
        <v>58</v>
      </c>
      <c r="ER205" s="48">
        <f>COUNTIFS($DZ$9:$DZ$350,"&gt;"&amp;DZ205,$DO$9:$DO$350,DO205)+1</f>
        <v>59</v>
      </c>
      <c r="ES205" s="164">
        <f t="shared" si="149"/>
        <v>0.47</v>
      </c>
      <c r="ET205" s="165">
        <f t="shared" si="150"/>
        <v>1.1200000000000001</v>
      </c>
      <c r="EU205" s="165">
        <f t="shared" si="151"/>
        <v>0.28999999999999998</v>
      </c>
      <c r="EV205" s="165">
        <f t="shared" si="152"/>
        <v>0.18</v>
      </c>
      <c r="EW205" s="165">
        <f t="shared" si="153"/>
        <v>1</v>
      </c>
      <c r="EX205" s="165">
        <f t="shared" si="154"/>
        <v>0.28999999999999998</v>
      </c>
      <c r="EY205" s="165">
        <f t="shared" si="155"/>
        <v>0.41</v>
      </c>
      <c r="EZ205" s="165">
        <f t="shared" si="156"/>
        <v>0.94</v>
      </c>
      <c r="FA205" s="213">
        <f t="shared" si="157"/>
        <v>1.29</v>
      </c>
      <c r="FB205" s="164">
        <f>ROUND(((ES205-AVERAGE(ES$9:ES$350))/STDEVP(ES$9:ES$350)*10+50),2)</f>
        <v>31.11</v>
      </c>
      <c r="FC205" s="165">
        <f>ROUND(((ET205-AVERAGE(ET$9:ET$350))/STDEVP(ET$9:ET$350)*10+50),2)</f>
        <v>61.04</v>
      </c>
      <c r="FD205" s="165">
        <f>ROUND(((EU205-AVERAGE(EU$9:EU$350))/STDEVP(EU$9:EU$350)*10+50),2)</f>
        <v>38.68</v>
      </c>
      <c r="FE205" s="165">
        <f>ROUND(((EV205-AVERAGE(EV$9:EV$350))/STDEVP(EV$9:EV$350)*10+50),2)</f>
        <v>33.28</v>
      </c>
      <c r="FF205" s="165">
        <f>ROUND(((EW205-AVERAGE(EW$9:EW$350))/STDEVP(EW$9:EW$350)*10+50),2)</f>
        <v>70.55</v>
      </c>
      <c r="FG205" s="165">
        <f>ROUND(((EX205-AVERAGE(EX$9:EX$350))/STDEVP(EX$9:EX$350)*10+50),2)</f>
        <v>47.77</v>
      </c>
      <c r="FH205" s="165">
        <f>ROUND(((EY205-AVERAGE(EY$9:EY$350))/STDEVP(EY$9:EY$350)*10+50),2)</f>
        <v>43.07</v>
      </c>
      <c r="FI205" s="165">
        <f>ROUND(((EZ205-AVERAGE(EZ$9:EZ$350))/STDEVP(EZ$9:EZ$350)*10+50),2)</f>
        <v>59.17</v>
      </c>
      <c r="FJ205" s="166">
        <f>ROUND(((FA205-AVERAGE(FA$9:FA$350))/STDEVP(FA$9:FA$350)*10+50),2)</f>
        <v>61.2</v>
      </c>
      <c r="FK205" s="32">
        <f>RANK(FB205,$FB$9:$FB$350,0)</f>
        <v>314</v>
      </c>
      <c r="FL205" s="47">
        <f>RANK(FC205,$FC$9:$FC$350,0)</f>
        <v>47</v>
      </c>
      <c r="FM205" s="47">
        <f>RANK(FD205,$FD$9:$FD$350,0)</f>
        <v>293</v>
      </c>
      <c r="FN205" s="47">
        <f>RANK(FE205,$FE$9:$FE$350,0)</f>
        <v>319</v>
      </c>
      <c r="FO205" s="47">
        <f>RANK(FF205,$FF$9:$FF$350,0)</f>
        <v>14</v>
      </c>
      <c r="FP205" s="47">
        <f>RANK(FG205,$FG$9:$FG$350,0)</f>
        <v>141</v>
      </c>
      <c r="FQ205" s="47">
        <f>RANK(FH205,$FH$9:$FH$350,0)</f>
        <v>230</v>
      </c>
      <c r="FR205" s="47">
        <f>RANK(FI205,$FI$9:$FI$350,0)</f>
        <v>58</v>
      </c>
      <c r="FS205" s="48">
        <f>RANK(FJ205,$FJ$9:$FJ$350,0)</f>
        <v>40</v>
      </c>
      <c r="FT205" s="164">
        <f>ROUND(AVERAGEIF($DO$9:$DO$347,$DO205,$ES$9:$ES$347),2)</f>
        <v>0.89</v>
      </c>
      <c r="FU205" s="165">
        <f>ROUND(AVERAGEIF($DO$9:$DO$347,$DO205,$ET$9:$ET$347),2)</f>
        <v>1.1499999999999999</v>
      </c>
      <c r="FV205" s="165">
        <f>ROUND(AVERAGEIF($DO$9:$DO$347,$DO205,$EU$9:$EU$347),2)</f>
        <v>0.32</v>
      </c>
      <c r="FW205" s="165">
        <f>ROUND(AVERAGEIF($DO$9:$DO$347,$DO205,$EV$9:$EV$347),2)</f>
        <v>0.41</v>
      </c>
      <c r="FX205" s="165">
        <f>ROUND(AVERAGEIF($DO$9:$DO$347,$DO205,$EW$9:$EW$347),2)</f>
        <v>0.86</v>
      </c>
      <c r="FY205" s="165">
        <f>ROUND(AVERAGEIF($DO$9:$DO$347,$DO205,$EX$9:$EX$347),2)</f>
        <v>0.3</v>
      </c>
      <c r="FZ205" s="165">
        <f>ROUND(AVERAGEIF($DO$9:$DO$347,$DO205,$EY$9:$EY$347),2)</f>
        <v>0.66</v>
      </c>
      <c r="GA205" s="165">
        <f>ROUND(AVERAGEIF($DO$9:$DO$347,$DO205,$EZ$9:$EZ$347),2)</f>
        <v>0.74</v>
      </c>
      <c r="GB205" s="166">
        <f>ROUND(AVERAGEIF($DO$9:$DO$347,$DO205,$FA$9:$FA$347),2)</f>
        <v>1.18</v>
      </c>
      <c r="GC205" s="239">
        <f t="shared" si="158"/>
        <v>-0.42000000000000004</v>
      </c>
      <c r="GD205" s="243">
        <f t="shared" si="159"/>
        <v>-2.9999999999999805E-2</v>
      </c>
      <c r="GE205" s="243">
        <f t="shared" si="160"/>
        <v>-3.0000000000000027E-2</v>
      </c>
      <c r="GF205" s="243">
        <f t="shared" si="161"/>
        <v>-0.22999999999999998</v>
      </c>
      <c r="GG205" s="243">
        <f t="shared" si="162"/>
        <v>0.14000000000000001</v>
      </c>
      <c r="GH205" s="243">
        <f t="shared" si="163"/>
        <v>-1.0000000000000009E-2</v>
      </c>
      <c r="GI205" s="243">
        <f t="shared" si="164"/>
        <v>-0.25000000000000006</v>
      </c>
      <c r="GJ205" s="243">
        <f t="shared" si="165"/>
        <v>0.19999999999999996</v>
      </c>
      <c r="GK205" s="244">
        <f t="shared" si="166"/>
        <v>0.1100000000000001</v>
      </c>
      <c r="GL205" s="238">
        <f>COUNTIFS($ES$9:$ES$350,"&gt;"&amp;ES205,$DO$9:$DO$350,$DO205)+1</f>
        <v>65</v>
      </c>
      <c r="GM205" s="240">
        <f>COUNTIFS($ET$9:$ET$350,"&gt;"&amp;ET205,$DO$9:$DO$350,$DO205)+1</f>
        <v>33</v>
      </c>
      <c r="GN205" s="240">
        <f>COUNTIFS($EU$9:$EU$350,"&gt;"&amp;EU205,$DO$9:$DO$350,$DO205)+1</f>
        <v>49</v>
      </c>
      <c r="GO205" s="240">
        <f>COUNTIFS($EV$9:$EV$350,"&gt;"&amp;EV205,$DO$9:$DO$350,$DO205)+1</f>
        <v>66</v>
      </c>
      <c r="GP205" s="240">
        <f>COUNTIFS($EW$9:$EW$350,"&gt;"&amp;EW205,$DO$9:$DO$350,$DO205)+1</f>
        <v>14</v>
      </c>
      <c r="GQ205" s="240">
        <f>COUNTIFS($EX$9:$EX$350,"&gt;"&amp;EX205,$DO$9:$DO$350,$DO205)+1</f>
        <v>28</v>
      </c>
      <c r="GR205" s="240">
        <f>COUNTIFS($EY$9:$EY$350,"&gt;"&amp;EY205,$DO$9:$DO$350,$DO205)+1</f>
        <v>62</v>
      </c>
      <c r="GS205" s="240">
        <f>COUNTIFS($EZ$9:$EZ$350,"&gt;"&amp;EZ205,$DO$9:$DO$350,$DO205)+1</f>
        <v>8</v>
      </c>
      <c r="GT205" s="241">
        <f>COUNTIFS($FA$9:$FA$350,"&gt;"&amp;FA205,$DO$9:$DO$350,$DO205)+1</f>
        <v>19</v>
      </c>
      <c r="GU205" s="167"/>
      <c r="GV205" s="49"/>
      <c r="GW205" s="49"/>
      <c r="GX205" s="49"/>
      <c r="GY205" s="49"/>
      <c r="GZ205" s="50"/>
      <c r="HA205" s="51"/>
      <c r="HB205" s="52"/>
      <c r="HC205" s="53"/>
      <c r="HD205" s="49"/>
      <c r="HE205" s="49"/>
      <c r="HF205" s="49"/>
      <c r="HG205" s="49"/>
      <c r="HH205" s="49"/>
      <c r="HI205" s="49"/>
      <c r="HJ205" s="144"/>
      <c r="HK205" s="51"/>
      <c r="HL205" s="49"/>
      <c r="HM205" s="49"/>
      <c r="HN205" s="49"/>
      <c r="HO205" s="49"/>
      <c r="HP205" s="49"/>
      <c r="HQ205" s="49"/>
      <c r="HR205" s="150"/>
      <c r="HS205" s="53"/>
      <c r="HT205" s="49"/>
      <c r="HU205" s="49"/>
      <c r="HV205" s="49"/>
      <c r="HW205" s="49"/>
      <c r="HX205" s="49"/>
      <c r="HY205" s="49"/>
      <c r="HZ205" s="144"/>
      <c r="IA205" s="51"/>
      <c r="IB205" s="49"/>
      <c r="IC205" s="49"/>
      <c r="ID205" s="49"/>
      <c r="IE205" s="49"/>
      <c r="IF205" s="49"/>
      <c r="IG205" s="49"/>
      <c r="IH205" s="49"/>
      <c r="II205" s="49"/>
      <c r="IJ205" s="49"/>
      <c r="IK205" s="49"/>
      <c r="IL205" s="49"/>
      <c r="IM205" s="150"/>
      <c r="IN205" s="51"/>
      <c r="IO205" s="49"/>
      <c r="IP205" s="49"/>
      <c r="IQ205" s="49"/>
      <c r="IR205" s="150"/>
      <c r="IS205" s="53"/>
      <c r="IT205" s="49"/>
      <c r="IU205" s="49"/>
      <c r="IV205" s="49"/>
      <c r="IW205" s="49"/>
      <c r="IX205" s="156"/>
      <c r="IY205" s="49"/>
      <c r="IZ205" s="49"/>
      <c r="JA205" s="49"/>
      <c r="JB205" s="49"/>
      <c r="JC205" s="49"/>
      <c r="JD205" s="49"/>
      <c r="JE205" s="49"/>
      <c r="JF205" s="49"/>
      <c r="JG205" s="156"/>
      <c r="JH205" s="49"/>
      <c r="JI205" s="49"/>
      <c r="JJ205" s="49"/>
      <c r="JK205" s="49"/>
      <c r="JL205" s="49"/>
      <c r="JM205" s="49"/>
      <c r="JN205" s="144"/>
      <c r="JO205" s="54"/>
      <c r="JP205" s="55"/>
      <c r="JQ205" s="51"/>
      <c r="JR205" s="49"/>
      <c r="JS205" s="47"/>
      <c r="JT205" s="47"/>
      <c r="JU205" s="47"/>
      <c r="JV205" s="245"/>
      <c r="JW205" s="53"/>
      <c r="JX205" s="49"/>
      <c r="JY205" s="49"/>
      <c r="JZ205" s="49"/>
      <c r="KA205" s="144"/>
      <c r="KB205" s="51"/>
      <c r="KC205" s="49"/>
      <c r="KD205" s="49"/>
      <c r="KE205" s="49"/>
      <c r="KF205" s="49"/>
      <c r="KG205" s="49"/>
      <c r="KH205" s="49"/>
      <c r="KI205" s="49"/>
      <c r="KJ205" s="150"/>
      <c r="KK205" s="53"/>
      <c r="KL205" s="49"/>
      <c r="KM205" s="49"/>
      <c r="KN205" s="49"/>
      <c r="KO205" s="49"/>
      <c r="KP205" s="49"/>
      <c r="KQ205" s="49"/>
      <c r="KR205" s="49"/>
      <c r="KS205" s="49"/>
      <c r="KT205" s="49"/>
      <c r="KU205" s="49"/>
      <c r="KV205" s="49"/>
      <c r="KW205" s="156"/>
      <c r="KX205" s="156"/>
      <c r="KY205" s="156"/>
      <c r="KZ205" s="49"/>
      <c r="LA205" s="49"/>
      <c r="LB205" s="49"/>
      <c r="LC205" s="49"/>
      <c r="LD205" s="49"/>
      <c r="LE205" s="156"/>
      <c r="LF205" s="49"/>
      <c r="LG205" s="49"/>
      <c r="LH205" s="49"/>
      <c r="LI205" s="49"/>
      <c r="LJ205" s="49"/>
      <c r="LK205" s="49"/>
      <c r="LL205" s="49"/>
      <c r="LM205" s="49"/>
      <c r="LN205" s="156"/>
      <c r="LO205" s="49"/>
      <c r="LP205" s="49"/>
      <c r="LQ205" s="49"/>
      <c r="LR205" s="49"/>
      <c r="LS205" s="49"/>
      <c r="LT205" s="49"/>
      <c r="LU205" s="56"/>
      <c r="LV205" s="35" t="s">
        <v>663</v>
      </c>
      <c r="LW205" s="36" t="s">
        <v>665</v>
      </c>
      <c r="LX205" s="203" t="s">
        <v>1212</v>
      </c>
      <c r="LY205" s="204" t="s">
        <v>991</v>
      </c>
      <c r="LZ205" s="193"/>
      <c r="MA205" s="5" t="s">
        <v>1</v>
      </c>
    </row>
    <row r="206" spans="1:339" ht="17.25" customHeight="1" x14ac:dyDescent="0.15">
      <c r="A206" s="181">
        <v>198</v>
      </c>
      <c r="B206" s="242" t="s">
        <v>665</v>
      </c>
      <c r="C206" s="37"/>
      <c r="D206" s="37"/>
      <c r="E206" s="38" t="s">
        <v>345</v>
      </c>
      <c r="F206" s="36">
        <v>47</v>
      </c>
      <c r="G206" s="36" t="s">
        <v>365</v>
      </c>
      <c r="H206" s="36" t="s">
        <v>666</v>
      </c>
      <c r="I206" s="39" t="s">
        <v>348</v>
      </c>
      <c r="J206" s="40" t="s">
        <v>348</v>
      </c>
      <c r="K206" s="40" t="s">
        <v>348</v>
      </c>
      <c r="L206" s="40" t="s">
        <v>348</v>
      </c>
      <c r="M206" s="40" t="s">
        <v>348</v>
      </c>
      <c r="N206" s="40" t="s">
        <v>348</v>
      </c>
      <c r="O206" s="40" t="s">
        <v>348</v>
      </c>
      <c r="P206" s="40" t="s">
        <v>348</v>
      </c>
      <c r="Q206" s="40" t="s">
        <v>348</v>
      </c>
      <c r="R206" s="41" t="s">
        <v>348</v>
      </c>
      <c r="S206" s="42" t="s">
        <v>348</v>
      </c>
      <c r="T206" s="40" t="s">
        <v>348</v>
      </c>
      <c r="U206" s="40" t="s">
        <v>348</v>
      </c>
      <c r="V206" s="40" t="s">
        <v>348</v>
      </c>
      <c r="W206" s="40" t="s">
        <v>348</v>
      </c>
      <c r="X206" s="40" t="s">
        <v>348</v>
      </c>
      <c r="Y206" s="40" t="s">
        <v>348</v>
      </c>
      <c r="Z206" s="40" t="s">
        <v>348</v>
      </c>
      <c r="AA206" s="40" t="s">
        <v>348</v>
      </c>
      <c r="AB206" s="41" t="s">
        <v>348</v>
      </c>
      <c r="AC206" s="42" t="s">
        <v>348</v>
      </c>
      <c r="AD206" s="40" t="s">
        <v>348</v>
      </c>
      <c r="AE206" s="40" t="s">
        <v>348</v>
      </c>
      <c r="AF206" s="40" t="s">
        <v>348</v>
      </c>
      <c r="AG206" s="40" t="s">
        <v>348</v>
      </c>
      <c r="AH206" s="40" t="s">
        <v>348</v>
      </c>
      <c r="AI206" s="40" t="s">
        <v>348</v>
      </c>
      <c r="AJ206" s="40" t="s">
        <v>348</v>
      </c>
      <c r="AK206" s="40" t="s">
        <v>348</v>
      </c>
      <c r="AL206" s="41" t="s">
        <v>348</v>
      </c>
      <c r="AM206" s="42" t="s">
        <v>348</v>
      </c>
      <c r="AN206" s="40" t="s">
        <v>348</v>
      </c>
      <c r="AO206" s="40" t="s">
        <v>348</v>
      </c>
      <c r="AP206" s="40" t="s">
        <v>348</v>
      </c>
      <c r="AQ206" s="40" t="s">
        <v>348</v>
      </c>
      <c r="AR206" s="40" t="s">
        <v>348</v>
      </c>
      <c r="AS206" s="40" t="s">
        <v>348</v>
      </c>
      <c r="AT206" s="40" t="s">
        <v>348</v>
      </c>
      <c r="AU206" s="40" t="s">
        <v>348</v>
      </c>
      <c r="AV206" s="41" t="s">
        <v>348</v>
      </c>
      <c r="AW206" s="42" t="s">
        <v>348</v>
      </c>
      <c r="AX206" s="40" t="s">
        <v>348</v>
      </c>
      <c r="AY206" s="40" t="s">
        <v>348</v>
      </c>
      <c r="AZ206" s="40" t="s">
        <v>348</v>
      </c>
      <c r="BA206" s="40" t="s">
        <v>348</v>
      </c>
      <c r="BB206" s="40" t="s">
        <v>348</v>
      </c>
      <c r="BC206" s="40" t="s">
        <v>348</v>
      </c>
      <c r="BD206" s="40" t="s">
        <v>348</v>
      </c>
      <c r="BE206" s="40" t="s">
        <v>348</v>
      </c>
      <c r="BF206" s="41" t="s">
        <v>348</v>
      </c>
      <c r="BG206" s="42" t="s">
        <v>348</v>
      </c>
      <c r="BH206" s="40" t="s">
        <v>348</v>
      </c>
      <c r="BI206" s="40" t="s">
        <v>348</v>
      </c>
      <c r="BJ206" s="40" t="s">
        <v>348</v>
      </c>
      <c r="BK206" s="40" t="s">
        <v>348</v>
      </c>
      <c r="BL206" s="40" t="s">
        <v>348</v>
      </c>
      <c r="BM206" s="40" t="s">
        <v>348</v>
      </c>
      <c r="BN206" s="40" t="s">
        <v>348</v>
      </c>
      <c r="BO206" s="40" t="s">
        <v>348</v>
      </c>
      <c r="BP206" s="41" t="s">
        <v>348</v>
      </c>
      <c r="BQ206" s="43" t="s">
        <v>348</v>
      </c>
      <c r="BR206" s="40" t="s">
        <v>348</v>
      </c>
      <c r="BS206" s="40" t="s">
        <v>348</v>
      </c>
      <c r="BT206" s="40" t="s">
        <v>348</v>
      </c>
      <c r="BU206" s="40" t="s">
        <v>348</v>
      </c>
      <c r="BV206" s="40" t="s">
        <v>348</v>
      </c>
      <c r="BW206" s="40" t="s">
        <v>348</v>
      </c>
      <c r="BX206" s="40" t="s">
        <v>348</v>
      </c>
      <c r="BY206" s="40" t="s">
        <v>348</v>
      </c>
      <c r="BZ206" s="41" t="s">
        <v>348</v>
      </c>
      <c r="CA206" s="42" t="s">
        <v>348</v>
      </c>
      <c r="CB206" s="40" t="s">
        <v>348</v>
      </c>
      <c r="CC206" s="40" t="s">
        <v>348</v>
      </c>
      <c r="CD206" s="40" t="s">
        <v>348</v>
      </c>
      <c r="CE206" s="40" t="s">
        <v>348</v>
      </c>
      <c r="CF206" s="40" t="s">
        <v>348</v>
      </c>
      <c r="CG206" s="40" t="s">
        <v>348</v>
      </c>
      <c r="CH206" s="40" t="s">
        <v>348</v>
      </c>
      <c r="CI206" s="40" t="s">
        <v>348</v>
      </c>
      <c r="CJ206" s="41" t="s">
        <v>348</v>
      </c>
      <c r="CK206" s="42" t="s">
        <v>348</v>
      </c>
      <c r="CL206" s="40" t="s">
        <v>348</v>
      </c>
      <c r="CM206" s="40" t="s">
        <v>348</v>
      </c>
      <c r="CN206" s="40" t="s">
        <v>348</v>
      </c>
      <c r="CO206" s="40" t="s">
        <v>348</v>
      </c>
      <c r="CP206" s="40" t="s">
        <v>348</v>
      </c>
      <c r="CQ206" s="40" t="s">
        <v>348</v>
      </c>
      <c r="CR206" s="40" t="s">
        <v>348</v>
      </c>
      <c r="CS206" s="40" t="s">
        <v>348</v>
      </c>
      <c r="CT206" s="44" t="s">
        <v>348</v>
      </c>
      <c r="CU206" s="32" t="s">
        <v>354</v>
      </c>
      <c r="CV206" s="47">
        <v>2</v>
      </c>
      <c r="CW206" s="47">
        <v>3</v>
      </c>
      <c r="CX206" s="47">
        <v>3</v>
      </c>
      <c r="CY206" s="55">
        <v>4</v>
      </c>
      <c r="CZ206" s="34" t="s">
        <v>354</v>
      </c>
      <c r="DA206" s="47">
        <f t="shared" si="140"/>
        <v>2</v>
      </c>
      <c r="DB206" s="47">
        <f t="shared" si="141"/>
        <v>6</v>
      </c>
      <c r="DC206" s="47">
        <f t="shared" si="142"/>
        <v>18</v>
      </c>
      <c r="DD206" s="179">
        <f t="shared" si="143"/>
        <v>72</v>
      </c>
      <c r="DE206" s="32">
        <v>100</v>
      </c>
      <c r="DF206" s="47">
        <v>150</v>
      </c>
      <c r="DG206" s="47">
        <v>300</v>
      </c>
      <c r="DH206" s="47">
        <v>500</v>
      </c>
      <c r="DI206" s="55">
        <v>1500</v>
      </c>
      <c r="DJ206" s="174">
        <v>1</v>
      </c>
      <c r="DK206" s="49">
        <f t="shared" si="144"/>
        <v>0.75</v>
      </c>
      <c r="DL206" s="49">
        <f t="shared" si="145"/>
        <v>0.5</v>
      </c>
      <c r="DM206" s="49">
        <f t="shared" si="146"/>
        <v>0.27777777777777779</v>
      </c>
      <c r="DN206" s="56">
        <f t="shared" si="147"/>
        <v>0.20833333333333331</v>
      </c>
      <c r="DO206" s="45" t="s">
        <v>350</v>
      </c>
      <c r="DP206" s="31"/>
      <c r="DQ206" s="46">
        <v>4</v>
      </c>
      <c r="DR206" s="32">
        <v>59</v>
      </c>
      <c r="DS206" s="47">
        <v>23</v>
      </c>
      <c r="DT206" s="47">
        <v>28</v>
      </c>
      <c r="DU206" s="47">
        <v>30</v>
      </c>
      <c r="DV206" s="47">
        <v>11</v>
      </c>
      <c r="DW206" s="47">
        <v>8</v>
      </c>
      <c r="DX206" s="47">
        <v>12</v>
      </c>
      <c r="DY206" s="47">
        <v>7</v>
      </c>
      <c r="DZ206" s="48">
        <f t="shared" si="148"/>
        <v>39</v>
      </c>
      <c r="EA206" s="32">
        <f>RANK(DR206,$DR$9:$DR$350,0)</f>
        <v>134</v>
      </c>
      <c r="EB206" s="47">
        <f>RANK(DS206,$DS$9:$DS$350,0)</f>
        <v>217</v>
      </c>
      <c r="EC206" s="47">
        <f>RANK(DT206,$DT$9:$DT$350,0)</f>
        <v>158</v>
      </c>
      <c r="ED206" s="47">
        <f>RANK(DU206,$DU$9:$DU$350,0)</f>
        <v>129</v>
      </c>
      <c r="EE206" s="47">
        <f>RANK(DV206,$DV$9:$DV$350,0)</f>
        <v>203</v>
      </c>
      <c r="EF206" s="47">
        <f>RANK(DW206,$DW$9:$DW$350,0)</f>
        <v>228</v>
      </c>
      <c r="EG206" s="47">
        <f>RANK(DX206,$DX$9:$DX$350,0)</f>
        <v>253</v>
      </c>
      <c r="EH206" s="47">
        <f>RANK(DY206,$DY$9:$DY$350,0)</f>
        <v>276</v>
      </c>
      <c r="EI206" s="48">
        <f>RANK(DZ206,$DZ$9:$DZ$350,0)</f>
        <v>213</v>
      </c>
      <c r="EJ206" s="32">
        <f>COUNTIFS($DR$9:$DR$350,"&gt;"&amp;DR206,$DO$9:$DO$350,DO206)+1</f>
        <v>34</v>
      </c>
      <c r="EK206" s="47">
        <f>COUNTIFS($DS$9:$DS$350,"&gt;"&amp;DS206,$DO$9:$DO$350,DO206)+1</f>
        <v>31</v>
      </c>
      <c r="EL206" s="47">
        <f>COUNTIFS($DT$9:$DT$350,"&gt;"&amp;DT206,$DO$9:$DO$350,DO206)+1</f>
        <v>42</v>
      </c>
      <c r="EM206" s="47">
        <f>COUNTIFS($DU$9:$DU$350,"&gt;"&amp;DU206,$DO$9:$DO$350,DO206)+1</f>
        <v>43</v>
      </c>
      <c r="EN206" s="47">
        <f>COUNTIFS($DV$9:$DV$350,"&gt;"&amp;DV206,$DO$9:$DO$350,DO206)+1</f>
        <v>40</v>
      </c>
      <c r="EO206" s="47">
        <f>COUNTIFS($DW$9:$DW$350,"&gt;"&amp;DW206,$DO$9:$DO$350,DO206)+1</f>
        <v>39</v>
      </c>
      <c r="EP206" s="47">
        <f>COUNTIFS($DX$9:$DX$350,"&gt;"&amp;DX206,$DO$9:$DO$350,DO206)+1</f>
        <v>33</v>
      </c>
      <c r="EQ206" s="47">
        <f>COUNTIFS($DY$9:$DY$350,"&gt;"&amp;DY206,$DO$9:$DO$350,DO206)+1</f>
        <v>35</v>
      </c>
      <c r="ER206" s="48">
        <f>COUNTIFS($DZ$9:$DZ$350,"&gt;"&amp;DZ206,$DO$9:$DO$350,DO206)+1</f>
        <v>43</v>
      </c>
      <c r="ES206" s="164">
        <f t="shared" si="149"/>
        <v>1.26</v>
      </c>
      <c r="ET206" s="165">
        <f t="shared" si="150"/>
        <v>0.49</v>
      </c>
      <c r="EU206" s="165">
        <f t="shared" si="151"/>
        <v>0.6</v>
      </c>
      <c r="EV206" s="165">
        <f t="shared" si="152"/>
        <v>0.64</v>
      </c>
      <c r="EW206" s="165">
        <f t="shared" si="153"/>
        <v>0.23</v>
      </c>
      <c r="EX206" s="165">
        <f t="shared" si="154"/>
        <v>0.17</v>
      </c>
      <c r="EY206" s="165">
        <f t="shared" si="155"/>
        <v>0.26</v>
      </c>
      <c r="EZ206" s="165">
        <f t="shared" si="156"/>
        <v>0.15</v>
      </c>
      <c r="FA206" s="213">
        <f t="shared" si="157"/>
        <v>0.83</v>
      </c>
      <c r="FB206" s="164">
        <f>ROUND(((ES206-AVERAGE(ES$9:ES$350))/STDEVP(ES$9:ES$350)*10+50),2)</f>
        <v>60.29</v>
      </c>
      <c r="FC206" s="165">
        <f>ROUND(((ET206-AVERAGE(ET$9:ET$350))/STDEVP(ET$9:ET$350)*10+50),2)</f>
        <v>43.43</v>
      </c>
      <c r="FD206" s="165">
        <f>ROUND(((EU206-AVERAGE(EU$9:EU$350))/STDEVP(EU$9:EU$350)*10+50),2)</f>
        <v>50.78</v>
      </c>
      <c r="FE206" s="165">
        <f>ROUND(((EV206-AVERAGE(EV$9:EV$350))/STDEVP(EV$9:EV$350)*10+50),2)</f>
        <v>56.69</v>
      </c>
      <c r="FF206" s="165">
        <f>ROUND(((EW206-AVERAGE(EW$9:EW$350))/STDEVP(EW$9:EW$350)*10+50),2)</f>
        <v>44.38</v>
      </c>
      <c r="FG206" s="165">
        <f>ROUND(((EX206-AVERAGE(EX$9:EX$350))/STDEVP(EX$9:EX$350)*10+50),2)</f>
        <v>43.51</v>
      </c>
      <c r="FH206" s="165">
        <f>ROUND(((EY206-AVERAGE(EY$9:EY$350))/STDEVP(EY$9:EY$350)*10+50),2)</f>
        <v>38.56</v>
      </c>
      <c r="FI206" s="165">
        <f>ROUND(((EZ206-AVERAGE(EZ$9:EZ$350))/STDEVP(EZ$9:EZ$350)*10+50),2)</f>
        <v>35.5</v>
      </c>
      <c r="FJ206" s="166">
        <f>ROUND(((FA206-AVERAGE(FA$9:FA$350))/STDEVP(FA$9:FA$350)*10+50),2)</f>
        <v>44.84</v>
      </c>
      <c r="FK206" s="32">
        <f>RANK(FB206,$FB$9:$FB$350,0)</f>
        <v>48</v>
      </c>
      <c r="FL206" s="47">
        <f>RANK(FC206,$FC$9:$FC$350,0)</f>
        <v>210</v>
      </c>
      <c r="FM206" s="47">
        <f>RANK(FD206,$FD$9:$FD$350,0)</f>
        <v>123</v>
      </c>
      <c r="FN206" s="47">
        <f>RANK(FE206,$FE$9:$FE$350,0)</f>
        <v>59</v>
      </c>
      <c r="FO206" s="47">
        <f>RANK(FF206,$FF$9:$FF$350,0)</f>
        <v>220</v>
      </c>
      <c r="FP206" s="47">
        <f>RANK(FG206,$FG$9:$FG$350,0)</f>
        <v>227</v>
      </c>
      <c r="FQ206" s="47">
        <f>RANK(FH206,$FH$9:$FH$350,0)</f>
        <v>275</v>
      </c>
      <c r="FR206" s="47">
        <f>RANK(FI206,$FI$9:$FI$350,0)</f>
        <v>293</v>
      </c>
      <c r="FS206" s="48">
        <f>RANK(FJ206,$FJ$9:$FJ$350,0)</f>
        <v>191</v>
      </c>
      <c r="FT206" s="164">
        <f>ROUND(AVERAGEIF($DO$9:$DO$347,$DO206,$ES$9:$ES$347),2)</f>
        <v>1.1599999999999999</v>
      </c>
      <c r="FU206" s="165">
        <f>ROUND(AVERAGEIF($DO$9:$DO$347,$DO206,$ET$9:$ET$347),2)</f>
        <v>0.45</v>
      </c>
      <c r="FV206" s="165">
        <f>ROUND(AVERAGEIF($DO$9:$DO$347,$DO206,$EU$9:$EU$347),2)</f>
        <v>0.66</v>
      </c>
      <c r="FW206" s="165">
        <f>ROUND(AVERAGEIF($DO$9:$DO$347,$DO206,$EV$9:$EV$347),2)</f>
        <v>0.73</v>
      </c>
      <c r="FX206" s="165">
        <f>ROUND(AVERAGEIF($DO$9:$DO$347,$DO206,$EW$9:$EW$347),2)</f>
        <v>0.26</v>
      </c>
      <c r="FY206" s="165">
        <f>ROUND(AVERAGEIF($DO$9:$DO$347,$DO206,$EX$9:$EX$347),2)</f>
        <v>0.2</v>
      </c>
      <c r="FZ206" s="165">
        <f>ROUND(AVERAGEIF($DO$9:$DO$347,$DO206,$EY$9:$EY$347),2)</f>
        <v>0.28000000000000003</v>
      </c>
      <c r="GA206" s="165">
        <f>ROUND(AVERAGEIF($DO$9:$DO$347,$DO206,$EZ$9:$EZ$347),2)</f>
        <v>0.23</v>
      </c>
      <c r="GB206" s="166">
        <f>ROUND(AVERAGEIF($DO$9:$DO$347,$DO206,$FA$9:$FA$347),2)</f>
        <v>0.92</v>
      </c>
      <c r="GC206" s="239">
        <f t="shared" si="158"/>
        <v>0.10000000000000009</v>
      </c>
      <c r="GD206" s="243">
        <f t="shared" si="159"/>
        <v>3.999999999999998E-2</v>
      </c>
      <c r="GE206" s="243">
        <f t="shared" si="160"/>
        <v>-6.0000000000000053E-2</v>
      </c>
      <c r="GF206" s="243">
        <f t="shared" si="161"/>
        <v>-8.9999999999999969E-2</v>
      </c>
      <c r="GG206" s="243">
        <f t="shared" si="162"/>
        <v>-0.03</v>
      </c>
      <c r="GH206" s="243">
        <f t="shared" si="163"/>
        <v>-0.03</v>
      </c>
      <c r="GI206" s="243">
        <f t="shared" si="164"/>
        <v>-2.0000000000000018E-2</v>
      </c>
      <c r="GJ206" s="243">
        <f t="shared" si="165"/>
        <v>-8.0000000000000016E-2</v>
      </c>
      <c r="GK206" s="244">
        <f t="shared" si="166"/>
        <v>-9.000000000000008E-2</v>
      </c>
      <c r="GL206" s="238">
        <f>COUNTIFS($ES$9:$ES$350,"&gt;"&amp;ES206,$DO$9:$DO$350,$DO206)+1</f>
        <v>21</v>
      </c>
      <c r="GM206" s="240">
        <f>COUNTIFS($ET$9:$ET$350,"&gt;"&amp;ET206,$DO$9:$DO$350,$DO206)+1</f>
        <v>24</v>
      </c>
      <c r="GN206" s="240">
        <f>COUNTIFS($EU$9:$EU$350,"&gt;"&amp;EU206,$DO$9:$DO$350,$DO206)+1</f>
        <v>31</v>
      </c>
      <c r="GO206" s="240">
        <f>COUNTIFS($EV$9:$EV$350,"&gt;"&amp;EV206,$DO$9:$DO$350,$DO206)+1</f>
        <v>37</v>
      </c>
      <c r="GP206" s="240">
        <f>COUNTIFS($EW$9:$EW$350,"&gt;"&amp;EW206,$DO$9:$DO$350,$DO206)+1</f>
        <v>44</v>
      </c>
      <c r="GQ206" s="240">
        <f>COUNTIFS($EX$9:$EX$350,"&gt;"&amp;EX206,$DO$9:$DO$350,$DO206)+1</f>
        <v>38</v>
      </c>
      <c r="GR206" s="240">
        <f>COUNTIFS($EY$9:$EY$350,"&gt;"&amp;EY206,$DO$9:$DO$350,$DO206)+1</f>
        <v>30</v>
      </c>
      <c r="GS206" s="240">
        <f>COUNTIFS($EZ$9:$EZ$350,"&gt;"&amp;EZ206,$DO$9:$DO$350,$DO206)+1</f>
        <v>42</v>
      </c>
      <c r="GT206" s="241">
        <f>COUNTIFS($FA$9:$FA$350,"&gt;"&amp;FA206,$DO$9:$DO$350,$DO206)+1</f>
        <v>33</v>
      </c>
      <c r="GU206" s="167"/>
      <c r="GV206" s="49"/>
      <c r="GW206" s="49"/>
      <c r="GX206" s="49"/>
      <c r="GY206" s="49"/>
      <c r="GZ206" s="50"/>
      <c r="HA206" s="51"/>
      <c r="HB206" s="52"/>
      <c r="HC206" s="53"/>
      <c r="HD206" s="49"/>
      <c r="HE206" s="49"/>
      <c r="HF206" s="49"/>
      <c r="HG206" s="49"/>
      <c r="HH206" s="49"/>
      <c r="HI206" s="49"/>
      <c r="HJ206" s="144"/>
      <c r="HK206" s="51"/>
      <c r="HL206" s="49"/>
      <c r="HM206" s="49"/>
      <c r="HN206" s="49"/>
      <c r="HO206" s="49"/>
      <c r="HP206" s="49"/>
      <c r="HQ206" s="49"/>
      <c r="HR206" s="150"/>
      <c r="HS206" s="53"/>
      <c r="HT206" s="49"/>
      <c r="HU206" s="49"/>
      <c r="HV206" s="49"/>
      <c r="HW206" s="49"/>
      <c r="HX206" s="49"/>
      <c r="HY206" s="49"/>
      <c r="HZ206" s="144"/>
      <c r="IA206" s="51"/>
      <c r="IB206" s="49"/>
      <c r="IC206" s="49"/>
      <c r="ID206" s="49"/>
      <c r="IE206" s="49"/>
      <c r="IF206" s="49"/>
      <c r="IG206" s="49"/>
      <c r="IH206" s="49"/>
      <c r="II206" s="49"/>
      <c r="IJ206" s="49"/>
      <c r="IK206" s="49"/>
      <c r="IL206" s="49"/>
      <c r="IM206" s="150"/>
      <c r="IN206" s="51"/>
      <c r="IO206" s="49"/>
      <c r="IP206" s="49"/>
      <c r="IQ206" s="49"/>
      <c r="IR206" s="150"/>
      <c r="IS206" s="53"/>
      <c r="IT206" s="49"/>
      <c r="IU206" s="49"/>
      <c r="IV206" s="49"/>
      <c r="IW206" s="49"/>
      <c r="IX206" s="156"/>
      <c r="IY206" s="49"/>
      <c r="IZ206" s="49"/>
      <c r="JA206" s="49"/>
      <c r="JB206" s="49"/>
      <c r="JC206" s="49"/>
      <c r="JD206" s="49"/>
      <c r="JE206" s="49"/>
      <c r="JF206" s="49"/>
      <c r="JG206" s="156"/>
      <c r="JH206" s="49"/>
      <c r="JI206" s="49"/>
      <c r="JJ206" s="49"/>
      <c r="JK206" s="49"/>
      <c r="JL206" s="49"/>
      <c r="JM206" s="49"/>
      <c r="JN206" s="144"/>
      <c r="JO206" s="54"/>
      <c r="JP206" s="55"/>
      <c r="JQ206" s="51"/>
      <c r="JR206" s="49"/>
      <c r="JS206" s="47"/>
      <c r="JT206" s="47"/>
      <c r="JU206" s="47"/>
      <c r="JV206" s="245"/>
      <c r="JW206" s="53"/>
      <c r="JX206" s="49"/>
      <c r="JY206" s="49"/>
      <c r="JZ206" s="49"/>
      <c r="KA206" s="144"/>
      <c r="KB206" s="51"/>
      <c r="KC206" s="49"/>
      <c r="KD206" s="49"/>
      <c r="KE206" s="49"/>
      <c r="KF206" s="49"/>
      <c r="KG206" s="49"/>
      <c r="KH206" s="49"/>
      <c r="KI206" s="49"/>
      <c r="KJ206" s="150"/>
      <c r="KK206" s="53"/>
      <c r="KL206" s="49"/>
      <c r="KM206" s="49"/>
      <c r="KN206" s="49"/>
      <c r="KO206" s="49"/>
      <c r="KP206" s="49"/>
      <c r="KQ206" s="49"/>
      <c r="KR206" s="49"/>
      <c r="KS206" s="49"/>
      <c r="KT206" s="49"/>
      <c r="KU206" s="49"/>
      <c r="KV206" s="49"/>
      <c r="KW206" s="156"/>
      <c r="KX206" s="156"/>
      <c r="KY206" s="156"/>
      <c r="KZ206" s="49"/>
      <c r="LA206" s="49"/>
      <c r="LB206" s="49"/>
      <c r="LC206" s="49"/>
      <c r="LD206" s="49"/>
      <c r="LE206" s="156"/>
      <c r="LF206" s="49"/>
      <c r="LG206" s="49"/>
      <c r="LH206" s="49"/>
      <c r="LI206" s="49"/>
      <c r="LJ206" s="49"/>
      <c r="LK206" s="49"/>
      <c r="LL206" s="49"/>
      <c r="LM206" s="49">
        <v>0.05</v>
      </c>
      <c r="LN206" s="156"/>
      <c r="LO206" s="49"/>
      <c r="LP206" s="49"/>
      <c r="LQ206" s="49"/>
      <c r="LR206" s="49"/>
      <c r="LS206" s="49"/>
      <c r="LT206" s="49"/>
      <c r="LU206" s="56"/>
      <c r="LV206" s="35" t="s">
        <v>664</v>
      </c>
      <c r="LW206" s="36" t="s">
        <v>667</v>
      </c>
      <c r="LX206" s="203" t="s">
        <v>1212</v>
      </c>
      <c r="LY206" s="204"/>
      <c r="LZ206" s="193"/>
      <c r="MA206" s="5" t="s">
        <v>1</v>
      </c>
    </row>
    <row r="207" spans="1:339" ht="17.25" customHeight="1" x14ac:dyDescent="0.15">
      <c r="A207" s="181">
        <v>199</v>
      </c>
      <c r="B207" s="242" t="s">
        <v>667</v>
      </c>
      <c r="C207" s="37"/>
      <c r="D207" s="37"/>
      <c r="E207" s="38" t="s">
        <v>345</v>
      </c>
      <c r="F207" s="36">
        <v>66</v>
      </c>
      <c r="G207" s="36" t="s">
        <v>373</v>
      </c>
      <c r="H207" s="36" t="s">
        <v>666</v>
      </c>
      <c r="I207" s="39" t="s">
        <v>348</v>
      </c>
      <c r="J207" s="40" t="s">
        <v>348</v>
      </c>
      <c r="K207" s="40" t="s">
        <v>348</v>
      </c>
      <c r="L207" s="40" t="s">
        <v>348</v>
      </c>
      <c r="M207" s="40" t="s">
        <v>348</v>
      </c>
      <c r="N207" s="40" t="s">
        <v>348</v>
      </c>
      <c r="O207" s="40" t="s">
        <v>348</v>
      </c>
      <c r="P207" s="40" t="s">
        <v>348</v>
      </c>
      <c r="Q207" s="40" t="s">
        <v>348</v>
      </c>
      <c r="R207" s="41" t="s">
        <v>348</v>
      </c>
      <c r="S207" s="42" t="s">
        <v>348</v>
      </c>
      <c r="T207" s="40" t="s">
        <v>348</v>
      </c>
      <c r="U207" s="40" t="s">
        <v>348</v>
      </c>
      <c r="V207" s="40" t="s">
        <v>348</v>
      </c>
      <c r="W207" s="40" t="s">
        <v>348</v>
      </c>
      <c r="X207" s="40" t="s">
        <v>348</v>
      </c>
      <c r="Y207" s="40" t="s">
        <v>348</v>
      </c>
      <c r="Z207" s="40" t="s">
        <v>348</v>
      </c>
      <c r="AA207" s="40" t="s">
        <v>348</v>
      </c>
      <c r="AB207" s="41" t="s">
        <v>348</v>
      </c>
      <c r="AC207" s="42" t="s">
        <v>348</v>
      </c>
      <c r="AD207" s="40" t="s">
        <v>348</v>
      </c>
      <c r="AE207" s="40" t="s">
        <v>348</v>
      </c>
      <c r="AF207" s="40" t="s">
        <v>348</v>
      </c>
      <c r="AG207" s="40" t="s">
        <v>348</v>
      </c>
      <c r="AH207" s="40" t="s">
        <v>348</v>
      </c>
      <c r="AI207" s="40" t="s">
        <v>348</v>
      </c>
      <c r="AJ207" s="40" t="s">
        <v>348</v>
      </c>
      <c r="AK207" s="40" t="s">
        <v>348</v>
      </c>
      <c r="AL207" s="41" t="s">
        <v>348</v>
      </c>
      <c r="AM207" s="42" t="s">
        <v>348</v>
      </c>
      <c r="AN207" s="40" t="s">
        <v>348</v>
      </c>
      <c r="AO207" s="40" t="s">
        <v>348</v>
      </c>
      <c r="AP207" s="40" t="s">
        <v>348</v>
      </c>
      <c r="AQ207" s="40" t="s">
        <v>348</v>
      </c>
      <c r="AR207" s="40" t="s">
        <v>348</v>
      </c>
      <c r="AS207" s="40" t="s">
        <v>348</v>
      </c>
      <c r="AT207" s="40" t="s">
        <v>348</v>
      </c>
      <c r="AU207" s="40" t="s">
        <v>348</v>
      </c>
      <c r="AV207" s="41" t="s">
        <v>348</v>
      </c>
      <c r="AW207" s="42" t="s">
        <v>348</v>
      </c>
      <c r="AX207" s="40" t="s">
        <v>348</v>
      </c>
      <c r="AY207" s="40" t="s">
        <v>348</v>
      </c>
      <c r="AZ207" s="40" t="s">
        <v>348</v>
      </c>
      <c r="BA207" s="40" t="s">
        <v>348</v>
      </c>
      <c r="BB207" s="40" t="s">
        <v>348</v>
      </c>
      <c r="BC207" s="40" t="s">
        <v>348</v>
      </c>
      <c r="BD207" s="40" t="s">
        <v>348</v>
      </c>
      <c r="BE207" s="40" t="s">
        <v>348</v>
      </c>
      <c r="BF207" s="41" t="s">
        <v>348</v>
      </c>
      <c r="BG207" s="42" t="s">
        <v>348</v>
      </c>
      <c r="BH207" s="40" t="s">
        <v>348</v>
      </c>
      <c r="BI207" s="40" t="s">
        <v>348</v>
      </c>
      <c r="BJ207" s="40" t="s">
        <v>348</v>
      </c>
      <c r="BK207" s="40" t="s">
        <v>348</v>
      </c>
      <c r="BL207" s="40" t="s">
        <v>348</v>
      </c>
      <c r="BM207" s="40" t="s">
        <v>348</v>
      </c>
      <c r="BN207" s="40" t="s">
        <v>348</v>
      </c>
      <c r="BO207" s="40" t="s">
        <v>348</v>
      </c>
      <c r="BP207" s="41" t="s">
        <v>348</v>
      </c>
      <c r="BQ207" s="43" t="s">
        <v>348</v>
      </c>
      <c r="BR207" s="40" t="s">
        <v>348</v>
      </c>
      <c r="BS207" s="40" t="s">
        <v>348</v>
      </c>
      <c r="BT207" s="40" t="s">
        <v>348</v>
      </c>
      <c r="BU207" s="40" t="s">
        <v>348</v>
      </c>
      <c r="BV207" s="40" t="s">
        <v>348</v>
      </c>
      <c r="BW207" s="40" t="s">
        <v>348</v>
      </c>
      <c r="BX207" s="40" t="s">
        <v>348</v>
      </c>
      <c r="BY207" s="40" t="s">
        <v>348</v>
      </c>
      <c r="BZ207" s="41" t="s">
        <v>348</v>
      </c>
      <c r="CA207" s="42" t="s">
        <v>348</v>
      </c>
      <c r="CB207" s="40" t="s">
        <v>348</v>
      </c>
      <c r="CC207" s="40" t="s">
        <v>348</v>
      </c>
      <c r="CD207" s="40" t="s">
        <v>348</v>
      </c>
      <c r="CE207" s="40" t="s">
        <v>348</v>
      </c>
      <c r="CF207" s="40" t="s">
        <v>348</v>
      </c>
      <c r="CG207" s="40" t="s">
        <v>348</v>
      </c>
      <c r="CH207" s="40" t="s">
        <v>348</v>
      </c>
      <c r="CI207" s="40" t="s">
        <v>348</v>
      </c>
      <c r="CJ207" s="41" t="s">
        <v>348</v>
      </c>
      <c r="CK207" s="42" t="s">
        <v>348</v>
      </c>
      <c r="CL207" s="40" t="s">
        <v>348</v>
      </c>
      <c r="CM207" s="40" t="s">
        <v>348</v>
      </c>
      <c r="CN207" s="40" t="s">
        <v>348</v>
      </c>
      <c r="CO207" s="40" t="s">
        <v>348</v>
      </c>
      <c r="CP207" s="40" t="s">
        <v>348</v>
      </c>
      <c r="CQ207" s="40" t="s">
        <v>348</v>
      </c>
      <c r="CR207" s="40" t="s">
        <v>348</v>
      </c>
      <c r="CS207" s="40" t="s">
        <v>348</v>
      </c>
      <c r="CT207" s="44" t="s">
        <v>348</v>
      </c>
      <c r="CU207" s="32" t="s">
        <v>354</v>
      </c>
      <c r="CV207" s="47">
        <v>2</v>
      </c>
      <c r="CW207" s="47">
        <v>3</v>
      </c>
      <c r="CX207" s="47">
        <v>3</v>
      </c>
      <c r="CY207" s="55">
        <v>4</v>
      </c>
      <c r="CZ207" s="34" t="s">
        <v>354</v>
      </c>
      <c r="DA207" s="47">
        <f t="shared" si="140"/>
        <v>2</v>
      </c>
      <c r="DB207" s="47">
        <f t="shared" si="141"/>
        <v>6</v>
      </c>
      <c r="DC207" s="47">
        <f t="shared" si="142"/>
        <v>18</v>
      </c>
      <c r="DD207" s="179">
        <f t="shared" si="143"/>
        <v>72</v>
      </c>
      <c r="DE207" s="32">
        <v>300</v>
      </c>
      <c r="DF207" s="47">
        <v>450</v>
      </c>
      <c r="DG207" s="47">
        <v>900</v>
      </c>
      <c r="DH207" s="47">
        <v>1500</v>
      </c>
      <c r="DI207" s="55">
        <v>4500</v>
      </c>
      <c r="DJ207" s="174">
        <v>1</v>
      </c>
      <c r="DK207" s="49">
        <f t="shared" si="144"/>
        <v>0.75</v>
      </c>
      <c r="DL207" s="49">
        <f t="shared" si="145"/>
        <v>0.5</v>
      </c>
      <c r="DM207" s="49">
        <f t="shared" si="146"/>
        <v>0.27777777777777773</v>
      </c>
      <c r="DN207" s="56">
        <f t="shared" si="147"/>
        <v>0.20833333333333334</v>
      </c>
      <c r="DO207" s="45" t="s">
        <v>357</v>
      </c>
      <c r="DP207" s="31"/>
      <c r="DQ207" s="46">
        <v>4</v>
      </c>
      <c r="DR207" s="32">
        <v>85</v>
      </c>
      <c r="DS207" s="47">
        <v>37</v>
      </c>
      <c r="DT207" s="47">
        <v>35</v>
      </c>
      <c r="DU207" s="47">
        <v>17</v>
      </c>
      <c r="DV207" s="47">
        <v>9</v>
      </c>
      <c r="DW207" s="47">
        <v>9</v>
      </c>
      <c r="DX207" s="47">
        <v>27</v>
      </c>
      <c r="DY207" s="47">
        <v>34</v>
      </c>
      <c r="DZ207" s="48">
        <f t="shared" si="148"/>
        <v>44</v>
      </c>
      <c r="EA207" s="32">
        <f>RANK(DR207,$DR$9:$DR$350,0)</f>
        <v>58</v>
      </c>
      <c r="EB207" s="47">
        <f>RANK(DS207,$DS$9:$DS$350,0)</f>
        <v>156</v>
      </c>
      <c r="EC207" s="47">
        <f>RANK(DT207,$DT$9:$DT$350,0)</f>
        <v>119</v>
      </c>
      <c r="ED207" s="47">
        <f>RANK(DU207,$DU$9:$DU$350,0)</f>
        <v>219</v>
      </c>
      <c r="EE207" s="47">
        <f>RANK(DV207,$DV$9:$DV$350,0)</f>
        <v>234</v>
      </c>
      <c r="EF207" s="47">
        <f>RANK(DW207,$DW$9:$DW$350,0)</f>
        <v>213</v>
      </c>
      <c r="EG207" s="47">
        <f>RANK(DX207,$DX$9:$DX$350,0)</f>
        <v>183</v>
      </c>
      <c r="EH207" s="47">
        <f>RANK(DY207,$DY$9:$DY$350,0)</f>
        <v>156</v>
      </c>
      <c r="EI207" s="48">
        <f>RANK(DZ207,$DZ$9:$DZ$350,0)</f>
        <v>194</v>
      </c>
      <c r="EJ207" s="32">
        <f>COUNTIFS($DR$9:$DR$350,"&gt;"&amp;DR207,$DO$9:$DO$350,DO207)+1</f>
        <v>13</v>
      </c>
      <c r="EK207" s="47">
        <f>COUNTIFS($DS$9:$DS$350,"&gt;"&amp;DS207,$DO$9:$DO$350,DO207)+1</f>
        <v>8</v>
      </c>
      <c r="EL207" s="47">
        <f>COUNTIFS($DT$9:$DT$350,"&gt;"&amp;DT207,$DO$9:$DO$350,DO207)+1</f>
        <v>42</v>
      </c>
      <c r="EM207" s="47">
        <f>COUNTIFS($DU$9:$DU$350,"&gt;"&amp;DU207,$DO$9:$DO$350,DO207)+1</f>
        <v>40</v>
      </c>
      <c r="EN207" s="47">
        <f>COUNTIFS($DV$9:$DV$350,"&gt;"&amp;DV207,$DO$9:$DO$350,DO207)+1</f>
        <v>24</v>
      </c>
      <c r="EO207" s="47">
        <f>COUNTIFS($DW$9:$DW$350,"&gt;"&amp;DW207,$DO$9:$DO$350,DO207)+1</f>
        <v>23</v>
      </c>
      <c r="EP207" s="47">
        <f>COUNTIFS($DX$9:$DX$350,"&gt;"&amp;DX207,$DO$9:$DO$350,DO207)+1</f>
        <v>49</v>
      </c>
      <c r="EQ207" s="47">
        <f>COUNTIFS($DY$9:$DY$350,"&gt;"&amp;DY207,$DO$9:$DO$350,DO207)+1</f>
        <v>49</v>
      </c>
      <c r="ER207" s="48">
        <f>COUNTIFS($DZ$9:$DZ$350,"&gt;"&amp;DZ207,$DO$9:$DO$350,DO207)+1</f>
        <v>41</v>
      </c>
      <c r="ES207" s="164">
        <f t="shared" si="149"/>
        <v>1.29</v>
      </c>
      <c r="ET207" s="165">
        <f t="shared" si="150"/>
        <v>0.56000000000000005</v>
      </c>
      <c r="EU207" s="165">
        <f t="shared" si="151"/>
        <v>0.53</v>
      </c>
      <c r="EV207" s="165">
        <f t="shared" si="152"/>
        <v>0.26</v>
      </c>
      <c r="EW207" s="165">
        <f t="shared" si="153"/>
        <v>0.14000000000000001</v>
      </c>
      <c r="EX207" s="165">
        <f t="shared" si="154"/>
        <v>0.14000000000000001</v>
      </c>
      <c r="EY207" s="165">
        <f t="shared" si="155"/>
        <v>0.41</v>
      </c>
      <c r="EZ207" s="165">
        <f t="shared" si="156"/>
        <v>0.52</v>
      </c>
      <c r="FA207" s="213">
        <f t="shared" si="157"/>
        <v>0.67</v>
      </c>
      <c r="FB207" s="164">
        <f>ROUND(((ES207-AVERAGE(ES$9:ES$350))/STDEVP(ES$9:ES$350)*10+50),2)</f>
        <v>61.4</v>
      </c>
      <c r="FC207" s="165">
        <f>ROUND(((ET207-AVERAGE(ET$9:ET$350))/STDEVP(ET$9:ET$350)*10+50),2)</f>
        <v>45.39</v>
      </c>
      <c r="FD207" s="165">
        <f>ROUND(((EU207-AVERAGE(EU$9:EU$350))/STDEVP(EU$9:EU$350)*10+50),2)</f>
        <v>48.05</v>
      </c>
      <c r="FE207" s="165">
        <f>ROUND(((EV207-AVERAGE(EV$9:EV$350))/STDEVP(EV$9:EV$350)*10+50),2)</f>
        <v>37.35</v>
      </c>
      <c r="FF207" s="165">
        <f>ROUND(((EW207-AVERAGE(EW$9:EW$350))/STDEVP(EW$9:EW$350)*10+50),2)</f>
        <v>41.32</v>
      </c>
      <c r="FG207" s="165">
        <f>ROUND(((EX207-AVERAGE(EX$9:EX$350))/STDEVP(EX$9:EX$350)*10+50),2)</f>
        <v>42.45</v>
      </c>
      <c r="FH207" s="165">
        <f>ROUND(((EY207-AVERAGE(EY$9:EY$350))/STDEVP(EY$9:EY$350)*10+50),2)</f>
        <v>43.07</v>
      </c>
      <c r="FI207" s="165">
        <f>ROUND(((EZ207-AVERAGE(EZ$9:EZ$350))/STDEVP(EZ$9:EZ$350)*10+50),2)</f>
        <v>46.59</v>
      </c>
      <c r="FJ207" s="166">
        <f>ROUND(((FA207-AVERAGE(FA$9:FA$350))/STDEVP(FA$9:FA$350)*10+50),2)</f>
        <v>39.159999999999997</v>
      </c>
      <c r="FK207" s="32">
        <f>RANK(FB207,$FB$9:$FB$350,0)</f>
        <v>38</v>
      </c>
      <c r="FL207" s="47">
        <f>RANK(FC207,$FC$9:$FC$350,0)</f>
        <v>194</v>
      </c>
      <c r="FM207" s="47">
        <f>RANK(FD207,$FD$9:$FD$350,0)</f>
        <v>166</v>
      </c>
      <c r="FN207" s="47">
        <f>RANK(FE207,$FE$9:$FE$350,0)</f>
        <v>295</v>
      </c>
      <c r="FO207" s="47">
        <f>RANK(FF207,$FF$9:$FF$350,0)</f>
        <v>285</v>
      </c>
      <c r="FP207" s="47">
        <f>RANK(FG207,$FG$9:$FG$350,0)</f>
        <v>270</v>
      </c>
      <c r="FQ207" s="47">
        <f>RANK(FH207,$FH$9:$FH$350,0)</f>
        <v>230</v>
      </c>
      <c r="FR207" s="47">
        <f>RANK(FI207,$FI$9:$FI$350,0)</f>
        <v>193</v>
      </c>
      <c r="FS207" s="48">
        <f>RANK(FJ207,$FJ$9:$FJ$350,0)</f>
        <v>304</v>
      </c>
      <c r="FT207" s="164">
        <f>ROUND(AVERAGEIF($DO$9:$DO$347,$DO207,$ES$9:$ES$347),2)</f>
        <v>0.97</v>
      </c>
      <c r="FU207" s="165">
        <f>ROUND(AVERAGEIF($DO$9:$DO$347,$DO207,$ET$9:$ET$347),2)</f>
        <v>0.37</v>
      </c>
      <c r="FV207" s="165">
        <f>ROUND(AVERAGEIF($DO$9:$DO$347,$DO207,$EU$9:$EU$347),2)</f>
        <v>0.82</v>
      </c>
      <c r="FW207" s="165">
        <f>ROUND(AVERAGEIF($DO$9:$DO$347,$DO207,$EV$9:$EV$347),2)</f>
        <v>0.42</v>
      </c>
      <c r="FX207" s="165">
        <f>ROUND(AVERAGEIF($DO$9:$DO$347,$DO207,$EW$9:$EW$347),2)</f>
        <v>0.16</v>
      </c>
      <c r="FY207" s="165">
        <f>ROUND(AVERAGEIF($DO$9:$DO$347,$DO207,$EX$9:$EX$347),2)</f>
        <v>0.15</v>
      </c>
      <c r="FZ207" s="165">
        <f>ROUND(AVERAGEIF($DO$9:$DO$347,$DO207,$EY$9:$EY$347),2)</f>
        <v>0.78</v>
      </c>
      <c r="GA207" s="165">
        <f>ROUND(AVERAGEIF($DO$9:$DO$347,$DO207,$EZ$9:$EZ$347),2)</f>
        <v>0.92</v>
      </c>
      <c r="GB207" s="166">
        <f>ROUND(AVERAGEIF($DO$9:$DO$347,$DO207,$FA$9:$FA$347),2)</f>
        <v>0.98</v>
      </c>
      <c r="GC207" s="239">
        <f t="shared" si="158"/>
        <v>0.32000000000000006</v>
      </c>
      <c r="GD207" s="243">
        <f t="shared" si="159"/>
        <v>0.19000000000000006</v>
      </c>
      <c r="GE207" s="243">
        <f t="shared" si="160"/>
        <v>-0.28999999999999992</v>
      </c>
      <c r="GF207" s="243">
        <f t="shared" si="161"/>
        <v>-0.15999999999999998</v>
      </c>
      <c r="GG207" s="243">
        <f t="shared" si="162"/>
        <v>-1.999999999999999E-2</v>
      </c>
      <c r="GH207" s="243">
        <f t="shared" si="163"/>
        <v>-9.9999999999999811E-3</v>
      </c>
      <c r="GI207" s="243">
        <f t="shared" si="164"/>
        <v>-0.37000000000000005</v>
      </c>
      <c r="GJ207" s="243">
        <f t="shared" si="165"/>
        <v>-0.4</v>
      </c>
      <c r="GK207" s="244">
        <f t="shared" si="166"/>
        <v>-0.30999999999999994</v>
      </c>
      <c r="GL207" s="238">
        <f>COUNTIFS($ES$9:$ES$350,"&gt;"&amp;ES207,$DO$9:$DO$350,$DO207)+1</f>
        <v>10</v>
      </c>
      <c r="GM207" s="240">
        <f>COUNTIFS($ET$9:$ET$350,"&gt;"&amp;ET207,$DO$9:$DO$350,$DO207)+1</f>
        <v>5</v>
      </c>
      <c r="GN207" s="240">
        <f>COUNTIFS($EU$9:$EU$350,"&gt;"&amp;EU207,$DO$9:$DO$350,$DO207)+1</f>
        <v>61</v>
      </c>
      <c r="GO207" s="240">
        <f>COUNTIFS($EV$9:$EV$350,"&gt;"&amp;EV207,$DO$9:$DO$350,$DO207)+1</f>
        <v>56</v>
      </c>
      <c r="GP207" s="240">
        <f>COUNTIFS($EW$9:$EW$350,"&gt;"&amp;EW207,$DO$9:$DO$350,$DO207)+1</f>
        <v>28</v>
      </c>
      <c r="GQ207" s="240">
        <f>COUNTIFS($EX$9:$EX$350,"&gt;"&amp;EX207,$DO$9:$DO$350,$DO207)+1</f>
        <v>28</v>
      </c>
      <c r="GR207" s="240">
        <f>COUNTIFS($EY$9:$EY$350,"&gt;"&amp;EY207,$DO$9:$DO$350,$DO207)+1</f>
        <v>61</v>
      </c>
      <c r="GS207" s="240">
        <f>COUNTIFS($EZ$9:$EZ$350,"&gt;"&amp;EZ207,$DO$9:$DO$350,$DO207)+1</f>
        <v>55</v>
      </c>
      <c r="GT207" s="241">
        <f>COUNTIFS($FA$9:$FA$350,"&gt;"&amp;FA207,$DO$9:$DO$350,$DO207)+1</f>
        <v>62</v>
      </c>
      <c r="GU207" s="167">
        <v>0.05</v>
      </c>
      <c r="GV207" s="49"/>
      <c r="GW207" s="49"/>
      <c r="GX207" s="49"/>
      <c r="GY207" s="49"/>
      <c r="GZ207" s="50"/>
      <c r="HA207" s="51"/>
      <c r="HB207" s="52"/>
      <c r="HC207" s="53"/>
      <c r="HD207" s="49"/>
      <c r="HE207" s="49"/>
      <c r="HF207" s="49"/>
      <c r="HG207" s="49"/>
      <c r="HH207" s="49"/>
      <c r="HI207" s="49"/>
      <c r="HJ207" s="144"/>
      <c r="HK207" s="51"/>
      <c r="HL207" s="49"/>
      <c r="HM207" s="49"/>
      <c r="HN207" s="49"/>
      <c r="HO207" s="49"/>
      <c r="HP207" s="49">
        <v>0.03</v>
      </c>
      <c r="HQ207" s="49"/>
      <c r="HR207" s="150"/>
      <c r="HS207" s="53"/>
      <c r="HT207" s="49"/>
      <c r="HU207" s="49"/>
      <c r="HV207" s="49"/>
      <c r="HW207" s="49"/>
      <c r="HX207" s="49"/>
      <c r="HY207" s="49"/>
      <c r="HZ207" s="144"/>
      <c r="IA207" s="51"/>
      <c r="IB207" s="49"/>
      <c r="IC207" s="49"/>
      <c r="ID207" s="49"/>
      <c r="IE207" s="49"/>
      <c r="IF207" s="49"/>
      <c r="IG207" s="49"/>
      <c r="IH207" s="49"/>
      <c r="II207" s="49"/>
      <c r="IJ207" s="49"/>
      <c r="IK207" s="49"/>
      <c r="IL207" s="49"/>
      <c r="IM207" s="150"/>
      <c r="IN207" s="51"/>
      <c r="IO207" s="49"/>
      <c r="IP207" s="49"/>
      <c r="IQ207" s="49"/>
      <c r="IR207" s="150"/>
      <c r="IS207" s="53"/>
      <c r="IT207" s="49"/>
      <c r="IU207" s="49"/>
      <c r="IV207" s="49"/>
      <c r="IW207" s="49"/>
      <c r="IX207" s="156"/>
      <c r="IY207" s="49"/>
      <c r="IZ207" s="49"/>
      <c r="JA207" s="49"/>
      <c r="JB207" s="49"/>
      <c r="JC207" s="49"/>
      <c r="JD207" s="49"/>
      <c r="JE207" s="49"/>
      <c r="JF207" s="49"/>
      <c r="JG207" s="156"/>
      <c r="JH207" s="49"/>
      <c r="JI207" s="49"/>
      <c r="JJ207" s="49"/>
      <c r="JK207" s="49"/>
      <c r="JL207" s="49"/>
      <c r="JM207" s="49"/>
      <c r="JN207" s="144"/>
      <c r="JO207" s="54"/>
      <c r="JP207" s="55"/>
      <c r="JQ207" s="51"/>
      <c r="JR207" s="49"/>
      <c r="JS207" s="47"/>
      <c r="JT207" s="47"/>
      <c r="JU207" s="47"/>
      <c r="JV207" s="245"/>
      <c r="JW207" s="53"/>
      <c r="JX207" s="49"/>
      <c r="JY207" s="49"/>
      <c r="JZ207" s="49"/>
      <c r="KA207" s="144"/>
      <c r="KB207" s="51"/>
      <c r="KC207" s="49"/>
      <c r="KD207" s="49"/>
      <c r="KE207" s="49"/>
      <c r="KF207" s="49"/>
      <c r="KG207" s="49"/>
      <c r="KH207" s="49"/>
      <c r="KI207" s="49"/>
      <c r="KJ207" s="150"/>
      <c r="KK207" s="53"/>
      <c r="KL207" s="49"/>
      <c r="KM207" s="49"/>
      <c r="KN207" s="49"/>
      <c r="KO207" s="49"/>
      <c r="KP207" s="49"/>
      <c r="KQ207" s="49"/>
      <c r="KR207" s="49"/>
      <c r="KS207" s="49"/>
      <c r="KT207" s="49"/>
      <c r="KU207" s="49"/>
      <c r="KV207" s="49"/>
      <c r="KW207" s="156"/>
      <c r="KX207" s="156"/>
      <c r="KY207" s="156"/>
      <c r="KZ207" s="49"/>
      <c r="LA207" s="49"/>
      <c r="LB207" s="49"/>
      <c r="LC207" s="49"/>
      <c r="LD207" s="49"/>
      <c r="LE207" s="156"/>
      <c r="LF207" s="49"/>
      <c r="LG207" s="49"/>
      <c r="LH207" s="49"/>
      <c r="LI207" s="49"/>
      <c r="LJ207" s="49"/>
      <c r="LK207" s="49"/>
      <c r="LL207" s="49"/>
      <c r="LM207" s="49"/>
      <c r="LN207" s="156"/>
      <c r="LO207" s="49"/>
      <c r="LP207" s="49">
        <v>0.05</v>
      </c>
      <c r="LQ207" s="49"/>
      <c r="LR207" s="49"/>
      <c r="LS207" s="49"/>
      <c r="LT207" s="49"/>
      <c r="LU207" s="56"/>
      <c r="LV207" s="35" t="s">
        <v>665</v>
      </c>
      <c r="LW207" s="36" t="s">
        <v>668</v>
      </c>
      <c r="LX207" s="203" t="s">
        <v>1212</v>
      </c>
      <c r="LY207" s="204"/>
      <c r="LZ207" s="193"/>
      <c r="MA207" s="5" t="s">
        <v>1</v>
      </c>
    </row>
    <row r="208" spans="1:339" ht="17.25" customHeight="1" x14ac:dyDescent="0.15">
      <c r="A208" s="181">
        <v>200</v>
      </c>
      <c r="B208" s="242" t="s">
        <v>668</v>
      </c>
      <c r="C208" s="37"/>
      <c r="D208" s="37"/>
      <c r="E208" s="38" t="s">
        <v>345</v>
      </c>
      <c r="F208" s="36">
        <v>69</v>
      </c>
      <c r="G208" s="36" t="s">
        <v>609</v>
      </c>
      <c r="H208" s="36" t="s">
        <v>616</v>
      </c>
      <c r="I208" s="39" t="s">
        <v>348</v>
      </c>
      <c r="J208" s="40" t="s">
        <v>348</v>
      </c>
      <c r="K208" s="40" t="s">
        <v>348</v>
      </c>
      <c r="L208" s="40" t="s">
        <v>348</v>
      </c>
      <c r="M208" s="40" t="s">
        <v>348</v>
      </c>
      <c r="N208" s="40" t="s">
        <v>348</v>
      </c>
      <c r="O208" s="40" t="s">
        <v>348</v>
      </c>
      <c r="P208" s="40" t="s">
        <v>348</v>
      </c>
      <c r="Q208" s="40" t="s">
        <v>348</v>
      </c>
      <c r="R208" s="41" t="s">
        <v>348</v>
      </c>
      <c r="S208" s="42" t="s">
        <v>348</v>
      </c>
      <c r="T208" s="40" t="s">
        <v>348</v>
      </c>
      <c r="U208" s="40" t="s">
        <v>348</v>
      </c>
      <c r="V208" s="40" t="s">
        <v>348</v>
      </c>
      <c r="W208" s="40" t="s">
        <v>348</v>
      </c>
      <c r="X208" s="40" t="s">
        <v>348</v>
      </c>
      <c r="Y208" s="40" t="s">
        <v>348</v>
      </c>
      <c r="Z208" s="40" t="s">
        <v>348</v>
      </c>
      <c r="AA208" s="40" t="s">
        <v>348</v>
      </c>
      <c r="AB208" s="41" t="s">
        <v>348</v>
      </c>
      <c r="AC208" s="42" t="s">
        <v>348</v>
      </c>
      <c r="AD208" s="40" t="s">
        <v>348</v>
      </c>
      <c r="AE208" s="40" t="s">
        <v>348</v>
      </c>
      <c r="AF208" s="40" t="s">
        <v>348</v>
      </c>
      <c r="AG208" s="40" t="s">
        <v>348</v>
      </c>
      <c r="AH208" s="40" t="s">
        <v>348</v>
      </c>
      <c r="AI208" s="40" t="s">
        <v>348</v>
      </c>
      <c r="AJ208" s="40" t="s">
        <v>348</v>
      </c>
      <c r="AK208" s="40" t="s">
        <v>348</v>
      </c>
      <c r="AL208" s="41" t="s">
        <v>348</v>
      </c>
      <c r="AM208" s="42" t="s">
        <v>348</v>
      </c>
      <c r="AN208" s="40" t="s">
        <v>348</v>
      </c>
      <c r="AO208" s="40" t="s">
        <v>348</v>
      </c>
      <c r="AP208" s="40" t="s">
        <v>348</v>
      </c>
      <c r="AQ208" s="40" t="s">
        <v>348</v>
      </c>
      <c r="AR208" s="40" t="s">
        <v>348</v>
      </c>
      <c r="AS208" s="40" t="s">
        <v>348</v>
      </c>
      <c r="AT208" s="40" t="s">
        <v>348</v>
      </c>
      <c r="AU208" s="40" t="s">
        <v>348</v>
      </c>
      <c r="AV208" s="41" t="s">
        <v>348</v>
      </c>
      <c r="AW208" s="42" t="s">
        <v>348</v>
      </c>
      <c r="AX208" s="40" t="s">
        <v>348</v>
      </c>
      <c r="AY208" s="40" t="s">
        <v>348</v>
      </c>
      <c r="AZ208" s="40" t="s">
        <v>348</v>
      </c>
      <c r="BA208" s="40" t="s">
        <v>348</v>
      </c>
      <c r="BB208" s="40" t="s">
        <v>348</v>
      </c>
      <c r="BC208" s="40" t="s">
        <v>348</v>
      </c>
      <c r="BD208" s="40" t="s">
        <v>348</v>
      </c>
      <c r="BE208" s="40" t="s">
        <v>348</v>
      </c>
      <c r="BF208" s="41" t="s">
        <v>348</v>
      </c>
      <c r="BG208" s="42" t="s">
        <v>348</v>
      </c>
      <c r="BH208" s="40" t="s">
        <v>348</v>
      </c>
      <c r="BI208" s="40" t="s">
        <v>348</v>
      </c>
      <c r="BJ208" s="40" t="s">
        <v>348</v>
      </c>
      <c r="BK208" s="40" t="s">
        <v>348</v>
      </c>
      <c r="BL208" s="40" t="s">
        <v>348</v>
      </c>
      <c r="BM208" s="40" t="s">
        <v>348</v>
      </c>
      <c r="BN208" s="40" t="s">
        <v>348</v>
      </c>
      <c r="BO208" s="40" t="s">
        <v>348</v>
      </c>
      <c r="BP208" s="41" t="s">
        <v>348</v>
      </c>
      <c r="BQ208" s="43" t="s">
        <v>348</v>
      </c>
      <c r="BR208" s="40" t="s">
        <v>348</v>
      </c>
      <c r="BS208" s="40" t="s">
        <v>348</v>
      </c>
      <c r="BT208" s="40" t="s">
        <v>348</v>
      </c>
      <c r="BU208" s="40" t="s">
        <v>348</v>
      </c>
      <c r="BV208" s="40" t="s">
        <v>348</v>
      </c>
      <c r="BW208" s="40" t="s">
        <v>348</v>
      </c>
      <c r="BX208" s="40" t="s">
        <v>348</v>
      </c>
      <c r="BY208" s="40" t="s">
        <v>348</v>
      </c>
      <c r="BZ208" s="41" t="s">
        <v>348</v>
      </c>
      <c r="CA208" s="42" t="s">
        <v>348</v>
      </c>
      <c r="CB208" s="40" t="s">
        <v>348</v>
      </c>
      <c r="CC208" s="40" t="s">
        <v>348</v>
      </c>
      <c r="CD208" s="40" t="s">
        <v>348</v>
      </c>
      <c r="CE208" s="40" t="s">
        <v>348</v>
      </c>
      <c r="CF208" s="40" t="s">
        <v>348</v>
      </c>
      <c r="CG208" s="40" t="s">
        <v>348</v>
      </c>
      <c r="CH208" s="40" t="s">
        <v>348</v>
      </c>
      <c r="CI208" s="40" t="s">
        <v>348</v>
      </c>
      <c r="CJ208" s="41" t="s">
        <v>348</v>
      </c>
      <c r="CK208" s="42" t="s">
        <v>348</v>
      </c>
      <c r="CL208" s="40" t="s">
        <v>348</v>
      </c>
      <c r="CM208" s="40" t="s">
        <v>348</v>
      </c>
      <c r="CN208" s="40" t="s">
        <v>348</v>
      </c>
      <c r="CO208" s="40" t="s">
        <v>348</v>
      </c>
      <c r="CP208" s="40" t="s">
        <v>348</v>
      </c>
      <c r="CQ208" s="40" t="s">
        <v>348</v>
      </c>
      <c r="CR208" s="40" t="s">
        <v>348</v>
      </c>
      <c r="CS208" s="40" t="s">
        <v>348</v>
      </c>
      <c r="CT208" s="44" t="s">
        <v>348</v>
      </c>
      <c r="CU208" s="32" t="s">
        <v>354</v>
      </c>
      <c r="CV208" s="47">
        <v>3</v>
      </c>
      <c r="CW208" s="47">
        <v>4</v>
      </c>
      <c r="CX208" s="47">
        <v>5</v>
      </c>
      <c r="CY208" s="55">
        <v>5</v>
      </c>
      <c r="CZ208" s="34" t="s">
        <v>354</v>
      </c>
      <c r="DA208" s="47">
        <f t="shared" si="140"/>
        <v>3</v>
      </c>
      <c r="DB208" s="47">
        <f t="shared" si="141"/>
        <v>12</v>
      </c>
      <c r="DC208" s="47">
        <f t="shared" si="142"/>
        <v>60</v>
      </c>
      <c r="DD208" s="179">
        <f t="shared" si="143"/>
        <v>300</v>
      </c>
      <c r="DE208" s="32">
        <v>30</v>
      </c>
      <c r="DF208" s="47">
        <v>150</v>
      </c>
      <c r="DG208" s="47">
        <v>900</v>
      </c>
      <c r="DH208" s="47">
        <v>3000</v>
      </c>
      <c r="DI208" s="55">
        <v>15000</v>
      </c>
      <c r="DJ208" s="174">
        <v>1</v>
      </c>
      <c r="DK208" s="49">
        <f t="shared" si="144"/>
        <v>1.6666666666666667</v>
      </c>
      <c r="DL208" s="49">
        <f t="shared" si="145"/>
        <v>2.5</v>
      </c>
      <c r="DM208" s="49">
        <f t="shared" si="146"/>
        <v>1.6666666666666667</v>
      </c>
      <c r="DN208" s="56">
        <f t="shared" si="147"/>
        <v>1.6666666666666667</v>
      </c>
      <c r="DO208" s="45" t="s">
        <v>357</v>
      </c>
      <c r="DP208" s="31"/>
      <c r="DQ208" s="46">
        <v>4</v>
      </c>
      <c r="DR208" s="32">
        <v>88</v>
      </c>
      <c r="DS208" s="47">
        <v>32</v>
      </c>
      <c r="DT208" s="47">
        <v>64</v>
      </c>
      <c r="DU208" s="47">
        <v>42</v>
      </c>
      <c r="DV208" s="47">
        <v>12</v>
      </c>
      <c r="DW208" s="47">
        <v>12</v>
      </c>
      <c r="DX208" s="47">
        <v>70</v>
      </c>
      <c r="DY208" s="47">
        <v>87</v>
      </c>
      <c r="DZ208" s="48">
        <f t="shared" si="148"/>
        <v>76</v>
      </c>
      <c r="EA208" s="32">
        <f>RANK(DR208,$DR$9:$DR$350,0)</f>
        <v>45</v>
      </c>
      <c r="EB208" s="47">
        <f>RANK(DS208,$DS$9:$DS$350,0)</f>
        <v>179</v>
      </c>
      <c r="EC208" s="47">
        <f>RANK(DT208,$DT$9:$DT$350,0)</f>
        <v>42</v>
      </c>
      <c r="ED208" s="47">
        <f>RANK(DU208,$DU$9:$DU$350,0)</f>
        <v>73</v>
      </c>
      <c r="EE208" s="47">
        <f>RANK(DV208,$DV$9:$DV$350,0)</f>
        <v>190</v>
      </c>
      <c r="EF208" s="47">
        <f>RANK(DW208,$DW$9:$DW$350,0)</f>
        <v>170</v>
      </c>
      <c r="EG208" s="47">
        <f>RANK(DX208,$DX$9:$DX$350,0)</f>
        <v>32</v>
      </c>
      <c r="EH208" s="47">
        <f>RANK(DY208,$DY$9:$DY$350,0)</f>
        <v>11</v>
      </c>
      <c r="EI208" s="48">
        <f>RANK(DZ208,$DZ$9:$DZ$350,0)</f>
        <v>90</v>
      </c>
      <c r="EJ208" s="32">
        <f>COUNTIFS($DR$9:$DR$350,"&gt;"&amp;DR208,$DO$9:$DO$350,DO208)+1</f>
        <v>9</v>
      </c>
      <c r="EK208" s="47">
        <f>COUNTIFS($DS$9:$DS$350,"&gt;"&amp;DS208,$DO$9:$DO$350,DO208)+1</f>
        <v>15</v>
      </c>
      <c r="EL208" s="47">
        <f>COUNTIFS($DT$9:$DT$350,"&gt;"&amp;DT208,$DO$9:$DO$350,DO208)+1</f>
        <v>20</v>
      </c>
      <c r="EM208" s="47">
        <f>COUNTIFS($DU$9:$DU$350,"&gt;"&amp;DU208,$DO$9:$DO$350,DO208)+1</f>
        <v>13</v>
      </c>
      <c r="EN208" s="47">
        <f>COUNTIFS($DV$9:$DV$350,"&gt;"&amp;DV208,$DO$9:$DO$350,DO208)+1</f>
        <v>9</v>
      </c>
      <c r="EO208" s="47">
        <f>COUNTIFS($DW$9:$DW$350,"&gt;"&amp;DW208,$DO$9:$DO$350,DO208)+1</f>
        <v>8</v>
      </c>
      <c r="EP208" s="47">
        <f>COUNTIFS($DX$9:$DX$350,"&gt;"&amp;DX208,$DO$9:$DO$350,DO208)+1</f>
        <v>7</v>
      </c>
      <c r="EQ208" s="47">
        <f>COUNTIFS($DY$9:$DY$350,"&gt;"&amp;DY208,$DO$9:$DO$350,DO208)+1</f>
        <v>4</v>
      </c>
      <c r="ER208" s="48">
        <f>COUNTIFS($DZ$9:$DZ$350,"&gt;"&amp;DZ208,$DO$9:$DO$350,DO208)+1</f>
        <v>20</v>
      </c>
      <c r="ES208" s="164">
        <f t="shared" si="149"/>
        <v>1.28</v>
      </c>
      <c r="ET208" s="165">
        <f t="shared" si="150"/>
        <v>0.46</v>
      </c>
      <c r="EU208" s="165">
        <f t="shared" si="151"/>
        <v>0.93</v>
      </c>
      <c r="EV208" s="165">
        <f t="shared" si="152"/>
        <v>0.61</v>
      </c>
      <c r="EW208" s="165">
        <f t="shared" si="153"/>
        <v>0.17</v>
      </c>
      <c r="EX208" s="165">
        <f t="shared" si="154"/>
        <v>0.17</v>
      </c>
      <c r="EY208" s="165">
        <f t="shared" si="155"/>
        <v>1.01</v>
      </c>
      <c r="EZ208" s="165">
        <f t="shared" si="156"/>
        <v>1.26</v>
      </c>
      <c r="FA208" s="213">
        <f t="shared" si="157"/>
        <v>1.1000000000000001</v>
      </c>
      <c r="FB208" s="164">
        <f>ROUND(((ES208-AVERAGE(ES$9:ES$350))/STDEVP(ES$9:ES$350)*10+50),2)</f>
        <v>61.03</v>
      </c>
      <c r="FC208" s="165">
        <f>ROUND(((ET208-AVERAGE(ET$9:ET$350))/STDEVP(ET$9:ET$350)*10+50),2)</f>
        <v>42.59</v>
      </c>
      <c r="FD208" s="165">
        <f>ROUND(((EU208-AVERAGE(EU$9:EU$350))/STDEVP(EU$9:EU$350)*10+50),2)</f>
        <v>63.66</v>
      </c>
      <c r="FE208" s="165">
        <f>ROUND(((EV208-AVERAGE(EV$9:EV$350))/STDEVP(EV$9:EV$350)*10+50),2)</f>
        <v>55.17</v>
      </c>
      <c r="FF208" s="165">
        <f>ROUND(((EW208-AVERAGE(EW$9:EW$350))/STDEVP(EW$9:EW$350)*10+50),2)</f>
        <v>42.34</v>
      </c>
      <c r="FG208" s="165">
        <f>ROUND(((EX208-AVERAGE(EX$9:EX$350))/STDEVP(EX$9:EX$350)*10+50),2)</f>
        <v>43.51</v>
      </c>
      <c r="FH208" s="165">
        <f>ROUND(((EY208-AVERAGE(EY$9:EY$350))/STDEVP(EY$9:EY$350)*10+50),2)</f>
        <v>61.11</v>
      </c>
      <c r="FI208" s="165">
        <f>ROUND(((EZ208-AVERAGE(EZ$9:EZ$350))/STDEVP(EZ$9:EZ$350)*10+50),2)</f>
        <v>68.760000000000005</v>
      </c>
      <c r="FJ208" s="166">
        <f>ROUND(((FA208-AVERAGE(FA$9:FA$350))/STDEVP(FA$9:FA$350)*10+50),2)</f>
        <v>54.45</v>
      </c>
      <c r="FK208" s="32">
        <f>RANK(FB208,$FB$9:$FB$350,0)</f>
        <v>41</v>
      </c>
      <c r="FL208" s="47">
        <f>RANK(FC208,$FC$9:$FC$350,0)</f>
        <v>222</v>
      </c>
      <c r="FM208" s="47">
        <f>RANK(FD208,$FD$9:$FD$350,0)</f>
        <v>35</v>
      </c>
      <c r="FN208" s="47">
        <f>RANK(FE208,$FE$9:$FE$350,0)</f>
        <v>76</v>
      </c>
      <c r="FO208" s="47">
        <f>RANK(FF208,$FF$9:$FF$350,0)</f>
        <v>263</v>
      </c>
      <c r="FP208" s="47">
        <f>RANK(FG208,$FG$9:$FG$350,0)</f>
        <v>227</v>
      </c>
      <c r="FQ208" s="47">
        <f>RANK(FH208,$FH$9:$FH$350,0)</f>
        <v>36</v>
      </c>
      <c r="FR208" s="47">
        <f>RANK(FI208,$FI$9:$FI$350,0)</f>
        <v>14</v>
      </c>
      <c r="FS208" s="48">
        <f>RANK(FJ208,$FJ$9:$FJ$350,0)</f>
        <v>84</v>
      </c>
      <c r="FT208" s="164">
        <f>ROUND(AVERAGEIF($DO$9:$DO$347,$DO208,$ES$9:$ES$347),2)</f>
        <v>0.97</v>
      </c>
      <c r="FU208" s="165">
        <f>ROUND(AVERAGEIF($DO$9:$DO$347,$DO208,$ET$9:$ET$347),2)</f>
        <v>0.37</v>
      </c>
      <c r="FV208" s="165">
        <f>ROUND(AVERAGEIF($DO$9:$DO$347,$DO208,$EU$9:$EU$347),2)</f>
        <v>0.82</v>
      </c>
      <c r="FW208" s="165">
        <f>ROUND(AVERAGEIF($DO$9:$DO$347,$DO208,$EV$9:$EV$347),2)</f>
        <v>0.42</v>
      </c>
      <c r="FX208" s="165">
        <f>ROUND(AVERAGEIF($DO$9:$DO$347,$DO208,$EW$9:$EW$347),2)</f>
        <v>0.16</v>
      </c>
      <c r="FY208" s="165">
        <f>ROUND(AVERAGEIF($DO$9:$DO$347,$DO208,$EX$9:$EX$347),2)</f>
        <v>0.15</v>
      </c>
      <c r="FZ208" s="165">
        <f>ROUND(AVERAGEIF($DO$9:$DO$347,$DO208,$EY$9:$EY$347),2)</f>
        <v>0.78</v>
      </c>
      <c r="GA208" s="165">
        <f>ROUND(AVERAGEIF($DO$9:$DO$347,$DO208,$EZ$9:$EZ$347),2)</f>
        <v>0.92</v>
      </c>
      <c r="GB208" s="166">
        <f>ROUND(AVERAGEIF($DO$9:$DO$347,$DO208,$FA$9:$FA$347),2)</f>
        <v>0.98</v>
      </c>
      <c r="GC208" s="239">
        <f t="shared" si="158"/>
        <v>0.31000000000000005</v>
      </c>
      <c r="GD208" s="243">
        <f t="shared" si="159"/>
        <v>9.0000000000000024E-2</v>
      </c>
      <c r="GE208" s="243">
        <f t="shared" si="160"/>
        <v>0.1100000000000001</v>
      </c>
      <c r="GF208" s="243">
        <f t="shared" si="161"/>
        <v>0.19</v>
      </c>
      <c r="GG208" s="243">
        <f t="shared" si="162"/>
        <v>1.0000000000000009E-2</v>
      </c>
      <c r="GH208" s="243">
        <f t="shared" si="163"/>
        <v>2.0000000000000018E-2</v>
      </c>
      <c r="GI208" s="243">
        <f t="shared" si="164"/>
        <v>0.22999999999999998</v>
      </c>
      <c r="GJ208" s="243">
        <f t="shared" si="165"/>
        <v>0.33999999999999997</v>
      </c>
      <c r="GK208" s="244">
        <f t="shared" si="166"/>
        <v>0.12000000000000011</v>
      </c>
      <c r="GL208" s="238">
        <f>COUNTIFS($ES$9:$ES$350,"&gt;"&amp;ES208,$DO$9:$DO$350,$DO208)+1</f>
        <v>11</v>
      </c>
      <c r="GM208" s="240">
        <f>COUNTIFS($ET$9:$ET$350,"&gt;"&amp;ET208,$DO$9:$DO$350,$DO208)+1</f>
        <v>10</v>
      </c>
      <c r="GN208" s="240">
        <f>COUNTIFS($EU$9:$EU$350,"&gt;"&amp;EU208,$DO$9:$DO$350,$DO208)+1</f>
        <v>14</v>
      </c>
      <c r="GO208" s="240">
        <f>COUNTIFS($EV$9:$EV$350,"&gt;"&amp;EV208,$DO$9:$DO$350,$DO208)+1</f>
        <v>3</v>
      </c>
      <c r="GP208" s="240">
        <f>COUNTIFS($EW$9:$EW$350,"&gt;"&amp;EW208,$DO$9:$DO$350,$DO208)+1</f>
        <v>15</v>
      </c>
      <c r="GQ208" s="240">
        <f>COUNTIFS($EX$9:$EX$350,"&gt;"&amp;EX208,$DO$9:$DO$350,$DO208)+1</f>
        <v>15</v>
      </c>
      <c r="GR208" s="240">
        <f>COUNTIFS($EY$9:$EY$350,"&gt;"&amp;EY208,$DO$9:$DO$350,$DO208)+1</f>
        <v>6</v>
      </c>
      <c r="GS208" s="240">
        <f>COUNTIFS($EZ$9:$EZ$350,"&gt;"&amp;EZ208,$DO$9:$DO$350,$DO208)+1</f>
        <v>11</v>
      </c>
      <c r="GT208" s="241">
        <f>COUNTIFS($FA$9:$FA$350,"&gt;"&amp;FA208,$DO$9:$DO$350,$DO208)+1</f>
        <v>15</v>
      </c>
      <c r="GU208" s="167"/>
      <c r="GV208" s="49"/>
      <c r="GW208" s="49">
        <v>0.1</v>
      </c>
      <c r="GX208" s="49"/>
      <c r="GY208" s="49"/>
      <c r="GZ208" s="50"/>
      <c r="HA208" s="51"/>
      <c r="HB208" s="52"/>
      <c r="HC208" s="53"/>
      <c r="HD208" s="49"/>
      <c r="HE208" s="49"/>
      <c r="HF208" s="49"/>
      <c r="HG208" s="49"/>
      <c r="HH208" s="49"/>
      <c r="HI208" s="49"/>
      <c r="HJ208" s="144"/>
      <c r="HK208" s="51"/>
      <c r="HL208" s="49"/>
      <c r="HM208" s="49"/>
      <c r="HN208" s="49"/>
      <c r="HO208" s="49"/>
      <c r="HP208" s="49"/>
      <c r="HQ208" s="49"/>
      <c r="HR208" s="150"/>
      <c r="HS208" s="53"/>
      <c r="HT208" s="49"/>
      <c r="HU208" s="49"/>
      <c r="HV208" s="49"/>
      <c r="HW208" s="49"/>
      <c r="HX208" s="49"/>
      <c r="HY208" s="49"/>
      <c r="HZ208" s="144"/>
      <c r="IA208" s="51"/>
      <c r="IB208" s="49"/>
      <c r="IC208" s="49"/>
      <c r="ID208" s="49"/>
      <c r="IE208" s="49"/>
      <c r="IF208" s="49"/>
      <c r="IG208" s="49"/>
      <c r="IH208" s="49"/>
      <c r="II208" s="49"/>
      <c r="IJ208" s="49"/>
      <c r="IK208" s="49"/>
      <c r="IL208" s="49"/>
      <c r="IM208" s="150"/>
      <c r="IN208" s="51"/>
      <c r="IO208" s="49"/>
      <c r="IP208" s="49"/>
      <c r="IQ208" s="49"/>
      <c r="IR208" s="150"/>
      <c r="IS208" s="53"/>
      <c r="IT208" s="49"/>
      <c r="IU208" s="49"/>
      <c r="IV208" s="49"/>
      <c r="IW208" s="49"/>
      <c r="IX208" s="156"/>
      <c r="IY208" s="49"/>
      <c r="IZ208" s="49"/>
      <c r="JA208" s="49"/>
      <c r="JB208" s="49"/>
      <c r="JC208" s="49"/>
      <c r="JD208" s="49"/>
      <c r="JE208" s="49"/>
      <c r="JF208" s="49"/>
      <c r="JG208" s="156"/>
      <c r="JH208" s="49"/>
      <c r="JI208" s="49"/>
      <c r="JJ208" s="49"/>
      <c r="JK208" s="49"/>
      <c r="JL208" s="49"/>
      <c r="JM208" s="49"/>
      <c r="JN208" s="144"/>
      <c r="JO208" s="54"/>
      <c r="JP208" s="55"/>
      <c r="JQ208" s="51"/>
      <c r="JR208" s="49"/>
      <c r="JS208" s="47"/>
      <c r="JT208" s="47"/>
      <c r="JU208" s="47"/>
      <c r="JV208" s="245"/>
      <c r="JW208" s="53"/>
      <c r="JX208" s="49"/>
      <c r="JY208" s="49"/>
      <c r="JZ208" s="49"/>
      <c r="KA208" s="144"/>
      <c r="KB208" s="51"/>
      <c r="KC208" s="49"/>
      <c r="KD208" s="49"/>
      <c r="KE208" s="49"/>
      <c r="KF208" s="49"/>
      <c r="KG208" s="49"/>
      <c r="KH208" s="49"/>
      <c r="KI208" s="49"/>
      <c r="KJ208" s="150"/>
      <c r="KK208" s="53"/>
      <c r="KL208" s="49"/>
      <c r="KM208" s="49"/>
      <c r="KN208" s="49"/>
      <c r="KO208" s="49"/>
      <c r="KP208" s="49"/>
      <c r="KQ208" s="49"/>
      <c r="KR208" s="49"/>
      <c r="KS208" s="49"/>
      <c r="KT208" s="49"/>
      <c r="KU208" s="49"/>
      <c r="KV208" s="49"/>
      <c r="KW208" s="156"/>
      <c r="KX208" s="156"/>
      <c r="KY208" s="156"/>
      <c r="KZ208" s="49">
        <v>0.05</v>
      </c>
      <c r="LA208" s="49"/>
      <c r="LB208" s="49"/>
      <c r="LC208" s="49"/>
      <c r="LD208" s="49"/>
      <c r="LE208" s="156"/>
      <c r="LF208" s="49"/>
      <c r="LG208" s="49"/>
      <c r="LH208" s="49"/>
      <c r="LI208" s="49"/>
      <c r="LJ208" s="49"/>
      <c r="LK208" s="49"/>
      <c r="LL208" s="49"/>
      <c r="LM208" s="49"/>
      <c r="LN208" s="156"/>
      <c r="LO208" s="49">
        <v>0.1</v>
      </c>
      <c r="LP208" s="49"/>
      <c r="LQ208" s="49"/>
      <c r="LR208" s="49"/>
      <c r="LS208" s="49"/>
      <c r="LT208" s="49"/>
      <c r="LU208" s="56"/>
      <c r="LV208" s="35" t="s">
        <v>667</v>
      </c>
      <c r="LW208" s="36" t="s">
        <v>669</v>
      </c>
      <c r="LX208" s="203" t="s">
        <v>1231</v>
      </c>
      <c r="LY208" s="205" t="s">
        <v>1028</v>
      </c>
      <c r="LZ208" s="193"/>
      <c r="MA208" s="5" t="s">
        <v>1</v>
      </c>
    </row>
    <row r="209" spans="1:339" ht="17.25" customHeight="1" x14ac:dyDescent="0.15">
      <c r="A209" s="181">
        <v>201</v>
      </c>
      <c r="B209" s="242" t="s">
        <v>669</v>
      </c>
      <c r="C209" s="37"/>
      <c r="D209" s="37"/>
      <c r="E209" s="38" t="s">
        <v>345</v>
      </c>
      <c r="F209" s="36">
        <v>78</v>
      </c>
      <c r="G209" s="36" t="s">
        <v>401</v>
      </c>
      <c r="H209" s="36" t="s">
        <v>1052</v>
      </c>
      <c r="I209" s="39" t="s">
        <v>348</v>
      </c>
      <c r="J209" s="40" t="s">
        <v>348</v>
      </c>
      <c r="K209" s="40" t="s">
        <v>348</v>
      </c>
      <c r="L209" s="40" t="s">
        <v>348</v>
      </c>
      <c r="M209" s="40" t="s">
        <v>348</v>
      </c>
      <c r="N209" s="40" t="s">
        <v>348</v>
      </c>
      <c r="O209" s="40" t="s">
        <v>348</v>
      </c>
      <c r="P209" s="40" t="s">
        <v>348</v>
      </c>
      <c r="Q209" s="40" t="s">
        <v>348</v>
      </c>
      <c r="R209" s="41" t="s">
        <v>348</v>
      </c>
      <c r="S209" s="42" t="s">
        <v>348</v>
      </c>
      <c r="T209" s="40" t="s">
        <v>348</v>
      </c>
      <c r="U209" s="40" t="s">
        <v>348</v>
      </c>
      <c r="V209" s="40" t="s">
        <v>348</v>
      </c>
      <c r="W209" s="40" t="s">
        <v>348</v>
      </c>
      <c r="X209" s="40" t="s">
        <v>348</v>
      </c>
      <c r="Y209" s="40" t="s">
        <v>348</v>
      </c>
      <c r="Z209" s="40" t="s">
        <v>348</v>
      </c>
      <c r="AA209" s="40" t="s">
        <v>348</v>
      </c>
      <c r="AB209" s="41" t="s">
        <v>348</v>
      </c>
      <c r="AC209" s="42" t="s">
        <v>348</v>
      </c>
      <c r="AD209" s="40" t="s">
        <v>348</v>
      </c>
      <c r="AE209" s="40" t="s">
        <v>348</v>
      </c>
      <c r="AF209" s="40" t="s">
        <v>348</v>
      </c>
      <c r="AG209" s="40" t="s">
        <v>348</v>
      </c>
      <c r="AH209" s="40" t="s">
        <v>348</v>
      </c>
      <c r="AI209" s="40" t="s">
        <v>348</v>
      </c>
      <c r="AJ209" s="40" t="s">
        <v>348</v>
      </c>
      <c r="AK209" s="40" t="s">
        <v>348</v>
      </c>
      <c r="AL209" s="41" t="s">
        <v>348</v>
      </c>
      <c r="AM209" s="42" t="s">
        <v>348</v>
      </c>
      <c r="AN209" s="40" t="s">
        <v>348</v>
      </c>
      <c r="AO209" s="40" t="s">
        <v>348</v>
      </c>
      <c r="AP209" s="40" t="s">
        <v>348</v>
      </c>
      <c r="AQ209" s="40" t="s">
        <v>348</v>
      </c>
      <c r="AR209" s="40" t="s">
        <v>348</v>
      </c>
      <c r="AS209" s="40" t="s">
        <v>348</v>
      </c>
      <c r="AT209" s="40" t="s">
        <v>348</v>
      </c>
      <c r="AU209" s="40" t="s">
        <v>348</v>
      </c>
      <c r="AV209" s="41" t="s">
        <v>348</v>
      </c>
      <c r="AW209" s="42" t="s">
        <v>348</v>
      </c>
      <c r="AX209" s="40" t="s">
        <v>348</v>
      </c>
      <c r="AY209" s="40" t="s">
        <v>348</v>
      </c>
      <c r="AZ209" s="40" t="s">
        <v>348</v>
      </c>
      <c r="BA209" s="40" t="s">
        <v>348</v>
      </c>
      <c r="BB209" s="40" t="s">
        <v>348</v>
      </c>
      <c r="BC209" s="40" t="s">
        <v>348</v>
      </c>
      <c r="BD209" s="40" t="s">
        <v>348</v>
      </c>
      <c r="BE209" s="40" t="s">
        <v>348</v>
      </c>
      <c r="BF209" s="41" t="s">
        <v>348</v>
      </c>
      <c r="BG209" s="42" t="s">
        <v>347</v>
      </c>
      <c r="BH209" s="40" t="s">
        <v>347</v>
      </c>
      <c r="BI209" s="40" t="s">
        <v>347</v>
      </c>
      <c r="BJ209" s="40" t="s">
        <v>347</v>
      </c>
      <c r="BK209" s="40" t="s">
        <v>347</v>
      </c>
      <c r="BL209" s="40" t="s">
        <v>347</v>
      </c>
      <c r="BM209" s="40" t="s">
        <v>347</v>
      </c>
      <c r="BN209" s="40" t="s">
        <v>347</v>
      </c>
      <c r="BO209" s="40" t="s">
        <v>347</v>
      </c>
      <c r="BP209" s="41" t="s">
        <v>347</v>
      </c>
      <c r="BQ209" s="43" t="s">
        <v>347</v>
      </c>
      <c r="BR209" s="40" t="s">
        <v>347</v>
      </c>
      <c r="BS209" s="40" t="s">
        <v>347</v>
      </c>
      <c r="BT209" s="40" t="s">
        <v>347</v>
      </c>
      <c r="BU209" s="40" t="s">
        <v>347</v>
      </c>
      <c r="BV209" s="40" t="s">
        <v>347</v>
      </c>
      <c r="BW209" s="40" t="s">
        <v>347</v>
      </c>
      <c r="BX209" s="40" t="s">
        <v>347</v>
      </c>
      <c r="BY209" s="40" t="s">
        <v>347</v>
      </c>
      <c r="BZ209" s="41" t="s">
        <v>347</v>
      </c>
      <c r="CA209" s="42" t="s">
        <v>347</v>
      </c>
      <c r="CB209" s="40" t="s">
        <v>347</v>
      </c>
      <c r="CC209" s="40" t="s">
        <v>347</v>
      </c>
      <c r="CD209" s="40" t="s">
        <v>347</v>
      </c>
      <c r="CE209" s="40" t="s">
        <v>347</v>
      </c>
      <c r="CF209" s="40" t="s">
        <v>347</v>
      </c>
      <c r="CG209" s="40" t="s">
        <v>347</v>
      </c>
      <c r="CH209" s="40" t="s">
        <v>347</v>
      </c>
      <c r="CI209" s="40" t="s">
        <v>347</v>
      </c>
      <c r="CJ209" s="41" t="s">
        <v>347</v>
      </c>
      <c r="CK209" s="42" t="s">
        <v>348</v>
      </c>
      <c r="CL209" s="40" t="s">
        <v>348</v>
      </c>
      <c r="CM209" s="40" t="s">
        <v>348</v>
      </c>
      <c r="CN209" s="40" t="s">
        <v>348</v>
      </c>
      <c r="CO209" s="40" t="s">
        <v>348</v>
      </c>
      <c r="CP209" s="40" t="s">
        <v>348</v>
      </c>
      <c r="CQ209" s="40" t="s">
        <v>348</v>
      </c>
      <c r="CR209" s="40" t="s">
        <v>348</v>
      </c>
      <c r="CS209" s="40" t="s">
        <v>348</v>
      </c>
      <c r="CT209" s="44" t="s">
        <v>348</v>
      </c>
      <c r="CU209" s="32" t="s">
        <v>354</v>
      </c>
      <c r="CV209" s="47">
        <v>2</v>
      </c>
      <c r="CW209" s="47">
        <v>3</v>
      </c>
      <c r="CX209" s="47">
        <v>3</v>
      </c>
      <c r="CY209" s="55">
        <v>4</v>
      </c>
      <c r="CZ209" s="34" t="s">
        <v>354</v>
      </c>
      <c r="DA209" s="47">
        <f t="shared" si="140"/>
        <v>2</v>
      </c>
      <c r="DB209" s="47">
        <f t="shared" si="141"/>
        <v>6</v>
      </c>
      <c r="DC209" s="47">
        <f t="shared" si="142"/>
        <v>18</v>
      </c>
      <c r="DD209" s="179">
        <f t="shared" si="143"/>
        <v>72</v>
      </c>
      <c r="DE209" s="32">
        <v>600</v>
      </c>
      <c r="DF209" s="47">
        <v>900</v>
      </c>
      <c r="DG209" s="47">
        <v>1800</v>
      </c>
      <c r="DH209" s="47">
        <v>3000</v>
      </c>
      <c r="DI209" s="55">
        <v>9000</v>
      </c>
      <c r="DJ209" s="174">
        <v>1</v>
      </c>
      <c r="DK209" s="49">
        <f t="shared" si="144"/>
        <v>0.75</v>
      </c>
      <c r="DL209" s="49">
        <f t="shared" si="145"/>
        <v>0.5</v>
      </c>
      <c r="DM209" s="49">
        <f t="shared" si="146"/>
        <v>0.27777777777777773</v>
      </c>
      <c r="DN209" s="56">
        <f t="shared" si="147"/>
        <v>0.20833333333333334</v>
      </c>
      <c r="DO209" s="45" t="s">
        <v>355</v>
      </c>
      <c r="DP209" s="31"/>
      <c r="DQ209" s="46">
        <v>4</v>
      </c>
      <c r="DR209" s="32">
        <v>73</v>
      </c>
      <c r="DS209" s="47">
        <v>74</v>
      </c>
      <c r="DT209" s="47">
        <v>24</v>
      </c>
      <c r="DU209" s="47">
        <v>45</v>
      </c>
      <c r="DV209" s="47">
        <v>37</v>
      </c>
      <c r="DW209" s="47">
        <v>62</v>
      </c>
      <c r="DX209" s="47">
        <v>35</v>
      </c>
      <c r="DY209" s="47">
        <v>28</v>
      </c>
      <c r="DZ209" s="48">
        <f t="shared" si="148"/>
        <v>61</v>
      </c>
      <c r="EA209" s="32">
        <f>RANK(DR209,$DR$9:$DR$350,0)</f>
        <v>94</v>
      </c>
      <c r="EB209" s="47">
        <f>RANK(DS209,$DS$9:$DS$350,0)</f>
        <v>35</v>
      </c>
      <c r="EC209" s="47">
        <f>RANK(DT209,$DT$9:$DT$350,0)</f>
        <v>179</v>
      </c>
      <c r="ED209" s="47">
        <f>RANK(DU209,$DU$9:$DU$350,0)</f>
        <v>62</v>
      </c>
      <c r="EE209" s="47">
        <f>RANK(DV209,$DV$9:$DV$350,0)</f>
        <v>53</v>
      </c>
      <c r="EF209" s="47">
        <f>RANK(DW209,$DW$9:$DW$350,0)</f>
        <v>13</v>
      </c>
      <c r="EG209" s="47">
        <f>RANK(DX209,$DX$9:$DX$350,0)</f>
        <v>140</v>
      </c>
      <c r="EH209" s="47">
        <f>RANK(DY209,$DY$9:$DY$350,0)</f>
        <v>178</v>
      </c>
      <c r="EI209" s="48">
        <f>RANK(DZ209,$DZ$9:$DZ$350,0)</f>
        <v>134</v>
      </c>
      <c r="EJ209" s="32">
        <f>COUNTIFS($DR$9:$DR$350,"&gt;"&amp;DR209,$DO$9:$DO$350,DO209)+1</f>
        <v>15</v>
      </c>
      <c r="EK209" s="47">
        <f>COUNTIFS($DS$9:$DS$350,"&gt;"&amp;DS209,$DO$9:$DO$350,DO209)+1</f>
        <v>13</v>
      </c>
      <c r="EL209" s="47">
        <f>COUNTIFS($DT$9:$DT$350,"&gt;"&amp;DT209,$DO$9:$DO$350,DO209)+1</f>
        <v>26</v>
      </c>
      <c r="EM209" s="47">
        <f>COUNTIFS($DU$9:$DU$350,"&gt;"&amp;DU209,$DO$9:$DO$350,DO209)+1</f>
        <v>5</v>
      </c>
      <c r="EN209" s="47">
        <f>COUNTIFS($DV$9:$DV$350,"&gt;"&amp;DV209,$DO$9:$DO$350,DO209)+1</f>
        <v>8</v>
      </c>
      <c r="EO209" s="47">
        <f>COUNTIFS($DW$9:$DW$350,"&gt;"&amp;DW209,$DO$9:$DO$350,DO209)+1</f>
        <v>13</v>
      </c>
      <c r="EP209" s="47">
        <f>COUNTIFS($DX$9:$DX$350,"&gt;"&amp;DX209,$DO$9:$DO$350,DO209)+1</f>
        <v>13</v>
      </c>
      <c r="EQ209" s="47">
        <f>COUNTIFS($DY$9:$DY$350,"&gt;"&amp;DY209,$DO$9:$DO$350,DO209)+1</f>
        <v>19</v>
      </c>
      <c r="ER209" s="48">
        <f>COUNTIFS($DZ$9:$DZ$350,"&gt;"&amp;DZ209,$DO$9:$DO$350,DO209)+1</f>
        <v>14</v>
      </c>
      <c r="ES209" s="164">
        <f t="shared" si="149"/>
        <v>0.94</v>
      </c>
      <c r="ET209" s="165">
        <f t="shared" si="150"/>
        <v>0.95</v>
      </c>
      <c r="EU209" s="165">
        <f t="shared" si="151"/>
        <v>0.31</v>
      </c>
      <c r="EV209" s="165">
        <f t="shared" si="152"/>
        <v>0.57999999999999996</v>
      </c>
      <c r="EW209" s="165">
        <f t="shared" si="153"/>
        <v>0.47</v>
      </c>
      <c r="EX209" s="165">
        <f t="shared" si="154"/>
        <v>0.79</v>
      </c>
      <c r="EY209" s="165">
        <f t="shared" si="155"/>
        <v>0.45</v>
      </c>
      <c r="EZ209" s="165">
        <f t="shared" si="156"/>
        <v>0.36</v>
      </c>
      <c r="FA209" s="213">
        <f t="shared" si="157"/>
        <v>0.78</v>
      </c>
      <c r="FB209" s="164">
        <f>ROUND(((ES209-AVERAGE(ES$9:ES$350))/STDEVP(ES$9:ES$350)*10+50),2)</f>
        <v>48.47</v>
      </c>
      <c r="FC209" s="165">
        <f>ROUND(((ET209-AVERAGE(ET$9:ET$350))/STDEVP(ET$9:ET$350)*10+50),2)</f>
        <v>56.29</v>
      </c>
      <c r="FD209" s="165">
        <f>ROUND(((EU209-AVERAGE(EU$9:EU$350))/STDEVP(EU$9:EU$350)*10+50),2)</f>
        <v>39.47</v>
      </c>
      <c r="FE209" s="165">
        <f>ROUND(((EV209-AVERAGE(EV$9:EV$350))/STDEVP(EV$9:EV$350)*10+50),2)</f>
        <v>53.64</v>
      </c>
      <c r="FF209" s="165">
        <f>ROUND(((EW209-AVERAGE(EW$9:EW$350))/STDEVP(EW$9:EW$350)*10+50),2)</f>
        <v>52.54</v>
      </c>
      <c r="FG209" s="165">
        <f>ROUND(((EX209-AVERAGE(EX$9:EX$350))/STDEVP(EX$9:EX$350)*10+50),2)</f>
        <v>65.489999999999995</v>
      </c>
      <c r="FH209" s="165">
        <f>ROUND(((EY209-AVERAGE(EY$9:EY$350))/STDEVP(EY$9:EY$350)*10+50),2)</f>
        <v>44.27</v>
      </c>
      <c r="FI209" s="165">
        <f>ROUND(((EZ209-AVERAGE(EZ$9:EZ$350))/STDEVP(EZ$9:EZ$350)*10+50),2)</f>
        <v>41.79</v>
      </c>
      <c r="FJ209" s="166">
        <f>ROUND(((FA209-AVERAGE(FA$9:FA$350))/STDEVP(FA$9:FA$350)*10+50),2)</f>
        <v>43.07</v>
      </c>
      <c r="FK209" s="32">
        <f>RANK(FB209,$FB$9:$FB$350,0)</f>
        <v>170</v>
      </c>
      <c r="FL209" s="47">
        <f>RANK(FC209,$FC$9:$FC$350,0)</f>
        <v>85</v>
      </c>
      <c r="FM209" s="47">
        <f>RANK(FD209,$FD$9:$FD$350,0)</f>
        <v>288</v>
      </c>
      <c r="FN209" s="47">
        <f>RANK(FE209,$FE$9:$FE$350,0)</f>
        <v>87</v>
      </c>
      <c r="FO209" s="47">
        <f>RANK(FF209,$FF$9:$FF$350,0)</f>
        <v>77</v>
      </c>
      <c r="FP209" s="47">
        <f>RANK(FG209,$FG$9:$FG$350,0)</f>
        <v>24</v>
      </c>
      <c r="FQ209" s="47">
        <f>RANK(FH209,$FH$9:$FH$350,0)</f>
        <v>211</v>
      </c>
      <c r="FR209" s="47">
        <f>RANK(FI209,$FI$9:$FI$350,0)</f>
        <v>257</v>
      </c>
      <c r="FS209" s="48">
        <f>RANK(FJ209,$FJ$9:$FJ$350,0)</f>
        <v>235</v>
      </c>
      <c r="FT209" s="164">
        <f>ROUND(AVERAGEIF($DO$9:$DO$347,$DO209,$ES$9:$ES$347),2)</f>
        <v>0.95</v>
      </c>
      <c r="FU209" s="165">
        <f>ROUND(AVERAGEIF($DO$9:$DO$347,$DO209,$ET$9:$ET$347),2)</f>
        <v>0.99</v>
      </c>
      <c r="FV209" s="165">
        <f>ROUND(AVERAGEIF($DO$9:$DO$347,$DO209,$EU$9:$EU$347),2)</f>
        <v>0.44</v>
      </c>
      <c r="FW209" s="165">
        <f>ROUND(AVERAGEIF($DO$9:$DO$347,$DO209,$EV$9:$EV$347),2)</f>
        <v>0.45</v>
      </c>
      <c r="FX209" s="165">
        <f>ROUND(AVERAGEIF($DO$9:$DO$347,$DO209,$EW$9:$EW$347),2)</f>
        <v>0.36</v>
      </c>
      <c r="FY209" s="165">
        <f>ROUND(AVERAGEIF($DO$9:$DO$347,$DO209,$EX$9:$EX$347),2)</f>
        <v>0.84</v>
      </c>
      <c r="FZ209" s="165">
        <f>ROUND(AVERAGEIF($DO$9:$DO$347,$DO209,$EY$9:$EY$347),2)</f>
        <v>0.46</v>
      </c>
      <c r="GA209" s="165">
        <f>ROUND(AVERAGEIF($DO$9:$DO$347,$DO209,$EZ$9:$EZ$347),2)</f>
        <v>0.44</v>
      </c>
      <c r="GB209" s="166">
        <f>ROUND(AVERAGEIF($DO$9:$DO$347,$DO209,$FA$9:$FA$347),2)</f>
        <v>0.8</v>
      </c>
      <c r="GC209" s="239">
        <f t="shared" si="158"/>
        <v>-1.0000000000000009E-2</v>
      </c>
      <c r="GD209" s="243">
        <f t="shared" si="159"/>
        <v>-4.0000000000000036E-2</v>
      </c>
      <c r="GE209" s="243">
        <f t="shared" si="160"/>
        <v>-0.13</v>
      </c>
      <c r="GF209" s="243">
        <f t="shared" si="161"/>
        <v>0.12999999999999995</v>
      </c>
      <c r="GG209" s="243">
        <f t="shared" si="162"/>
        <v>0.10999999999999999</v>
      </c>
      <c r="GH209" s="243">
        <f t="shared" si="163"/>
        <v>-4.9999999999999933E-2</v>
      </c>
      <c r="GI209" s="243">
        <f t="shared" si="164"/>
        <v>-1.0000000000000009E-2</v>
      </c>
      <c r="GJ209" s="243">
        <f t="shared" si="165"/>
        <v>-8.0000000000000016E-2</v>
      </c>
      <c r="GK209" s="244">
        <f t="shared" si="166"/>
        <v>-2.0000000000000018E-2</v>
      </c>
      <c r="GL209" s="238">
        <f>COUNTIFS($ES$9:$ES$350,"&gt;"&amp;ES209,$DO$9:$DO$350,$DO209)+1</f>
        <v>25</v>
      </c>
      <c r="GM209" s="240">
        <f>COUNTIFS($ET$9:$ET$350,"&gt;"&amp;ET209,$DO$9:$DO$350,$DO209)+1</f>
        <v>29</v>
      </c>
      <c r="GN209" s="240">
        <f>COUNTIFS($EU$9:$EU$350,"&gt;"&amp;EU209,$DO$9:$DO$350,$DO209)+1</f>
        <v>49</v>
      </c>
      <c r="GO209" s="240">
        <f>COUNTIFS($EV$9:$EV$350,"&gt;"&amp;EV209,$DO$9:$DO$350,$DO209)+1</f>
        <v>10</v>
      </c>
      <c r="GP209" s="240">
        <f>COUNTIFS($EW$9:$EW$350,"&gt;"&amp;EW209,$DO$9:$DO$350,$DO209)+1</f>
        <v>8</v>
      </c>
      <c r="GQ209" s="240">
        <f>COUNTIFS($EX$9:$EX$350,"&gt;"&amp;EX209,$DO$9:$DO$350,$DO209)+1</f>
        <v>22</v>
      </c>
      <c r="GR209" s="240">
        <f>COUNTIFS($EY$9:$EY$350,"&gt;"&amp;EY209,$DO$9:$DO$350,$DO209)+1</f>
        <v>22</v>
      </c>
      <c r="GS209" s="240">
        <f>COUNTIFS($EZ$9:$EZ$350,"&gt;"&amp;EZ209,$DO$9:$DO$350,$DO209)+1</f>
        <v>48</v>
      </c>
      <c r="GT209" s="241">
        <f>COUNTIFS($FA$9:$FA$350,"&gt;"&amp;FA209,$DO$9:$DO$350,$DO209)+1</f>
        <v>25</v>
      </c>
      <c r="GU209" s="167"/>
      <c r="GV209" s="49"/>
      <c r="GW209" s="49"/>
      <c r="GX209" s="49"/>
      <c r="GY209" s="49"/>
      <c r="GZ209" s="50"/>
      <c r="HA209" s="51"/>
      <c r="HB209" s="52"/>
      <c r="HC209" s="53"/>
      <c r="HD209" s="49"/>
      <c r="HE209" s="49"/>
      <c r="HF209" s="49"/>
      <c r="HG209" s="49"/>
      <c r="HH209" s="49"/>
      <c r="HI209" s="49"/>
      <c r="HJ209" s="144"/>
      <c r="HK209" s="51"/>
      <c r="HL209" s="49"/>
      <c r="HM209" s="49"/>
      <c r="HN209" s="49"/>
      <c r="HO209" s="49"/>
      <c r="HP209" s="49"/>
      <c r="HQ209" s="49"/>
      <c r="HR209" s="150"/>
      <c r="HS209" s="53"/>
      <c r="HT209" s="49"/>
      <c r="HU209" s="49"/>
      <c r="HV209" s="49"/>
      <c r="HW209" s="49"/>
      <c r="HX209" s="49"/>
      <c r="HY209" s="49"/>
      <c r="HZ209" s="144"/>
      <c r="IA209" s="51"/>
      <c r="IB209" s="49"/>
      <c r="IC209" s="49"/>
      <c r="ID209" s="49"/>
      <c r="IE209" s="49"/>
      <c r="IF209" s="49"/>
      <c r="IG209" s="49"/>
      <c r="IH209" s="49"/>
      <c r="II209" s="49"/>
      <c r="IJ209" s="49"/>
      <c r="IK209" s="49"/>
      <c r="IL209" s="49"/>
      <c r="IM209" s="150"/>
      <c r="IN209" s="51">
        <v>7.0000000000000007E-2</v>
      </c>
      <c r="IO209" s="49"/>
      <c r="IP209" s="49"/>
      <c r="IQ209" s="49"/>
      <c r="IR209" s="150"/>
      <c r="IS209" s="53"/>
      <c r="IT209" s="49"/>
      <c r="IU209" s="49"/>
      <c r="IV209" s="49"/>
      <c r="IW209" s="49"/>
      <c r="IX209" s="156"/>
      <c r="IY209" s="49"/>
      <c r="IZ209" s="49"/>
      <c r="JA209" s="49"/>
      <c r="JB209" s="49"/>
      <c r="JC209" s="49"/>
      <c r="JD209" s="49"/>
      <c r="JE209" s="49"/>
      <c r="JF209" s="49"/>
      <c r="JG209" s="156"/>
      <c r="JH209" s="49"/>
      <c r="JI209" s="49"/>
      <c r="JJ209" s="49"/>
      <c r="JK209" s="49"/>
      <c r="JL209" s="49"/>
      <c r="JM209" s="49"/>
      <c r="JN209" s="144"/>
      <c r="JO209" s="54"/>
      <c r="JP209" s="55"/>
      <c r="JQ209" s="51"/>
      <c r="JR209" s="49"/>
      <c r="JS209" s="47"/>
      <c r="JT209" s="47"/>
      <c r="JU209" s="47"/>
      <c r="JV209" s="245"/>
      <c r="JW209" s="53"/>
      <c r="JX209" s="49"/>
      <c r="JY209" s="49"/>
      <c r="JZ209" s="49"/>
      <c r="KA209" s="144"/>
      <c r="KB209" s="51">
        <v>0.05</v>
      </c>
      <c r="KC209" s="49"/>
      <c r="KD209" s="49"/>
      <c r="KE209" s="49"/>
      <c r="KF209" s="49"/>
      <c r="KG209" s="49"/>
      <c r="KH209" s="49"/>
      <c r="KI209" s="49"/>
      <c r="KJ209" s="150"/>
      <c r="KK209" s="53"/>
      <c r="KL209" s="49"/>
      <c r="KM209" s="49"/>
      <c r="KN209" s="49"/>
      <c r="KO209" s="49"/>
      <c r="KP209" s="49"/>
      <c r="KQ209" s="49"/>
      <c r="KR209" s="49"/>
      <c r="KS209" s="49"/>
      <c r="KT209" s="49"/>
      <c r="KU209" s="49"/>
      <c r="KV209" s="49"/>
      <c r="KW209" s="156"/>
      <c r="KX209" s="156"/>
      <c r="KY209" s="156"/>
      <c r="KZ209" s="49">
        <v>0.05</v>
      </c>
      <c r="LA209" s="49"/>
      <c r="LB209" s="49"/>
      <c r="LC209" s="49"/>
      <c r="LD209" s="49"/>
      <c r="LE209" s="156"/>
      <c r="LF209" s="49"/>
      <c r="LG209" s="49"/>
      <c r="LH209" s="49"/>
      <c r="LI209" s="49"/>
      <c r="LJ209" s="49"/>
      <c r="LK209" s="49"/>
      <c r="LL209" s="49"/>
      <c r="LM209" s="49"/>
      <c r="LN209" s="156"/>
      <c r="LO209" s="49"/>
      <c r="LP209" s="49"/>
      <c r="LQ209" s="49"/>
      <c r="LR209" s="49"/>
      <c r="LS209" s="49"/>
      <c r="LT209" s="49"/>
      <c r="LU209" s="56"/>
      <c r="LV209" s="35" t="s">
        <v>668</v>
      </c>
      <c r="LW209" s="36" t="s">
        <v>670</v>
      </c>
      <c r="LX209" s="203"/>
      <c r="LY209" s="204" t="s">
        <v>1293</v>
      </c>
      <c r="LZ209" s="193"/>
      <c r="MA209" s="5" t="s">
        <v>1</v>
      </c>
    </row>
    <row r="210" spans="1:339" ht="17.25" customHeight="1" x14ac:dyDescent="0.15">
      <c r="A210" s="181">
        <v>202</v>
      </c>
      <c r="B210" s="242" t="s">
        <v>670</v>
      </c>
      <c r="C210" s="37"/>
      <c r="D210" s="37"/>
      <c r="E210" s="38" t="s">
        <v>345</v>
      </c>
      <c r="F210" s="36">
        <v>39</v>
      </c>
      <c r="G210" s="36" t="s">
        <v>346</v>
      </c>
      <c r="H210" s="36" t="s">
        <v>666</v>
      </c>
      <c r="I210" s="39" t="s">
        <v>348</v>
      </c>
      <c r="J210" s="40" t="s">
        <v>348</v>
      </c>
      <c r="K210" s="40" t="s">
        <v>348</v>
      </c>
      <c r="L210" s="40" t="s">
        <v>348</v>
      </c>
      <c r="M210" s="40" t="s">
        <v>348</v>
      </c>
      <c r="N210" s="40" t="s">
        <v>348</v>
      </c>
      <c r="O210" s="40" t="s">
        <v>348</v>
      </c>
      <c r="P210" s="40" t="s">
        <v>348</v>
      </c>
      <c r="Q210" s="40" t="s">
        <v>348</v>
      </c>
      <c r="R210" s="41" t="s">
        <v>348</v>
      </c>
      <c r="S210" s="42" t="s">
        <v>348</v>
      </c>
      <c r="T210" s="40" t="s">
        <v>348</v>
      </c>
      <c r="U210" s="40" t="s">
        <v>348</v>
      </c>
      <c r="V210" s="40" t="s">
        <v>348</v>
      </c>
      <c r="W210" s="40" t="s">
        <v>348</v>
      </c>
      <c r="X210" s="40" t="s">
        <v>348</v>
      </c>
      <c r="Y210" s="40" t="s">
        <v>348</v>
      </c>
      <c r="Z210" s="40" t="s">
        <v>348</v>
      </c>
      <c r="AA210" s="40" t="s">
        <v>348</v>
      </c>
      <c r="AB210" s="41" t="s">
        <v>348</v>
      </c>
      <c r="AC210" s="42" t="s">
        <v>348</v>
      </c>
      <c r="AD210" s="40" t="s">
        <v>348</v>
      </c>
      <c r="AE210" s="40" t="s">
        <v>348</v>
      </c>
      <c r="AF210" s="40" t="s">
        <v>348</v>
      </c>
      <c r="AG210" s="40" t="s">
        <v>348</v>
      </c>
      <c r="AH210" s="40" t="s">
        <v>348</v>
      </c>
      <c r="AI210" s="40" t="s">
        <v>348</v>
      </c>
      <c r="AJ210" s="40" t="s">
        <v>348</v>
      </c>
      <c r="AK210" s="40" t="s">
        <v>348</v>
      </c>
      <c r="AL210" s="41" t="s">
        <v>348</v>
      </c>
      <c r="AM210" s="42" t="s">
        <v>348</v>
      </c>
      <c r="AN210" s="40" t="s">
        <v>348</v>
      </c>
      <c r="AO210" s="40" t="s">
        <v>348</v>
      </c>
      <c r="AP210" s="40" t="s">
        <v>348</v>
      </c>
      <c r="AQ210" s="40" t="s">
        <v>348</v>
      </c>
      <c r="AR210" s="40" t="s">
        <v>348</v>
      </c>
      <c r="AS210" s="40" t="s">
        <v>348</v>
      </c>
      <c r="AT210" s="40" t="s">
        <v>348</v>
      </c>
      <c r="AU210" s="40" t="s">
        <v>348</v>
      </c>
      <c r="AV210" s="41" t="s">
        <v>348</v>
      </c>
      <c r="AW210" s="42" t="s">
        <v>348</v>
      </c>
      <c r="AX210" s="40" t="s">
        <v>348</v>
      </c>
      <c r="AY210" s="40" t="s">
        <v>348</v>
      </c>
      <c r="AZ210" s="40" t="s">
        <v>348</v>
      </c>
      <c r="BA210" s="40" t="s">
        <v>348</v>
      </c>
      <c r="BB210" s="40" t="s">
        <v>348</v>
      </c>
      <c r="BC210" s="40" t="s">
        <v>348</v>
      </c>
      <c r="BD210" s="40" t="s">
        <v>348</v>
      </c>
      <c r="BE210" s="40" t="s">
        <v>348</v>
      </c>
      <c r="BF210" s="41" t="s">
        <v>348</v>
      </c>
      <c r="BG210" s="42" t="s">
        <v>348</v>
      </c>
      <c r="BH210" s="40" t="s">
        <v>348</v>
      </c>
      <c r="BI210" s="40" t="s">
        <v>348</v>
      </c>
      <c r="BJ210" s="40" t="s">
        <v>348</v>
      </c>
      <c r="BK210" s="40" t="s">
        <v>348</v>
      </c>
      <c r="BL210" s="40" t="s">
        <v>348</v>
      </c>
      <c r="BM210" s="40" t="s">
        <v>348</v>
      </c>
      <c r="BN210" s="40" t="s">
        <v>348</v>
      </c>
      <c r="BO210" s="40" t="s">
        <v>348</v>
      </c>
      <c r="BP210" s="41" t="s">
        <v>348</v>
      </c>
      <c r="BQ210" s="43" t="s">
        <v>348</v>
      </c>
      <c r="BR210" s="40" t="s">
        <v>348</v>
      </c>
      <c r="BS210" s="40" t="s">
        <v>348</v>
      </c>
      <c r="BT210" s="40" t="s">
        <v>348</v>
      </c>
      <c r="BU210" s="40" t="s">
        <v>348</v>
      </c>
      <c r="BV210" s="40" t="s">
        <v>348</v>
      </c>
      <c r="BW210" s="40" t="s">
        <v>348</v>
      </c>
      <c r="BX210" s="40" t="s">
        <v>348</v>
      </c>
      <c r="BY210" s="40" t="s">
        <v>348</v>
      </c>
      <c r="BZ210" s="41" t="s">
        <v>348</v>
      </c>
      <c r="CA210" s="42" t="s">
        <v>348</v>
      </c>
      <c r="CB210" s="40" t="s">
        <v>348</v>
      </c>
      <c r="CC210" s="40" t="s">
        <v>348</v>
      </c>
      <c r="CD210" s="40" t="s">
        <v>348</v>
      </c>
      <c r="CE210" s="40" t="s">
        <v>348</v>
      </c>
      <c r="CF210" s="40" t="s">
        <v>348</v>
      </c>
      <c r="CG210" s="40" t="s">
        <v>348</v>
      </c>
      <c r="CH210" s="40" t="s">
        <v>348</v>
      </c>
      <c r="CI210" s="40" t="s">
        <v>348</v>
      </c>
      <c r="CJ210" s="41" t="s">
        <v>348</v>
      </c>
      <c r="CK210" s="42" t="s">
        <v>348</v>
      </c>
      <c r="CL210" s="40" t="s">
        <v>348</v>
      </c>
      <c r="CM210" s="40" t="s">
        <v>348</v>
      </c>
      <c r="CN210" s="40" t="s">
        <v>348</v>
      </c>
      <c r="CO210" s="40" t="s">
        <v>348</v>
      </c>
      <c r="CP210" s="40" t="s">
        <v>348</v>
      </c>
      <c r="CQ210" s="40" t="s">
        <v>348</v>
      </c>
      <c r="CR210" s="40" t="s">
        <v>348</v>
      </c>
      <c r="CS210" s="40" t="s">
        <v>348</v>
      </c>
      <c r="CT210" s="44" t="s">
        <v>348</v>
      </c>
      <c r="CU210" s="32" t="s">
        <v>354</v>
      </c>
      <c r="CV210" s="47">
        <v>2</v>
      </c>
      <c r="CW210" s="47">
        <v>3</v>
      </c>
      <c r="CX210" s="47">
        <v>4</v>
      </c>
      <c r="CY210" s="55">
        <v>5</v>
      </c>
      <c r="CZ210" s="34" t="s">
        <v>354</v>
      </c>
      <c r="DA210" s="47">
        <f t="shared" si="140"/>
        <v>2</v>
      </c>
      <c r="DB210" s="47">
        <f t="shared" si="141"/>
        <v>6</v>
      </c>
      <c r="DC210" s="47">
        <f t="shared" si="142"/>
        <v>24</v>
      </c>
      <c r="DD210" s="179">
        <f t="shared" si="143"/>
        <v>120</v>
      </c>
      <c r="DE210" s="32">
        <v>30</v>
      </c>
      <c r="DF210" s="47">
        <v>50</v>
      </c>
      <c r="DG210" s="47">
        <v>90</v>
      </c>
      <c r="DH210" s="47">
        <v>150</v>
      </c>
      <c r="DI210" s="55">
        <v>450</v>
      </c>
      <c r="DJ210" s="174">
        <v>1</v>
      </c>
      <c r="DK210" s="49">
        <f t="shared" si="144"/>
        <v>0.83333333333333337</v>
      </c>
      <c r="DL210" s="49">
        <f t="shared" si="145"/>
        <v>0.5</v>
      </c>
      <c r="DM210" s="49">
        <f t="shared" si="146"/>
        <v>0.20833333333333334</v>
      </c>
      <c r="DN210" s="56">
        <f t="shared" si="147"/>
        <v>0.125</v>
      </c>
      <c r="DO210" s="45" t="s">
        <v>363</v>
      </c>
      <c r="DP210" s="31"/>
      <c r="DQ210" s="46">
        <v>4</v>
      </c>
      <c r="DR210" s="32">
        <v>17</v>
      </c>
      <c r="DS210" s="47">
        <v>42</v>
      </c>
      <c r="DT210" s="47">
        <v>12</v>
      </c>
      <c r="DU210" s="47">
        <v>7</v>
      </c>
      <c r="DV210" s="47">
        <v>39</v>
      </c>
      <c r="DW210" s="47">
        <v>13</v>
      </c>
      <c r="DX210" s="47">
        <v>16</v>
      </c>
      <c r="DY210" s="47">
        <v>37</v>
      </c>
      <c r="DZ210" s="48">
        <f t="shared" si="148"/>
        <v>51</v>
      </c>
      <c r="EA210" s="32">
        <f>RANK(DR210,$DR$9:$DR$350,0)</f>
        <v>292</v>
      </c>
      <c r="EB210" s="47">
        <f>RANK(DS210,$DS$9:$DS$350,0)</f>
        <v>131</v>
      </c>
      <c r="EC210" s="47">
        <f>RANK(DT210,$DT$9:$DT$350,0)</f>
        <v>262</v>
      </c>
      <c r="ED210" s="47">
        <f>RANK(DU210,$DU$9:$DU$350,0)</f>
        <v>295</v>
      </c>
      <c r="EE210" s="47">
        <f>RANK(DV210,$DV$9:$DV$350,0)</f>
        <v>50</v>
      </c>
      <c r="EF210" s="47">
        <f>RANK(DW210,$DW$9:$DW$350,0)</f>
        <v>161</v>
      </c>
      <c r="EG210" s="47">
        <f>RANK(DX210,$DX$9:$DX$350,0)</f>
        <v>234</v>
      </c>
      <c r="EH210" s="47">
        <f>RANK(DY210,$DY$9:$DY$350,0)</f>
        <v>138</v>
      </c>
      <c r="EI210" s="48">
        <f>RANK(DZ210,$DZ$9:$DZ$350,0)</f>
        <v>173</v>
      </c>
      <c r="EJ210" s="32">
        <f>COUNTIFS($DR$9:$DR$350,"&gt;"&amp;DR210,$DO$9:$DO$350,DO210)+1</f>
        <v>60</v>
      </c>
      <c r="EK210" s="47">
        <f>COUNTIFS($DS$9:$DS$350,"&gt;"&amp;DS210,$DO$9:$DO$350,DO210)+1</f>
        <v>49</v>
      </c>
      <c r="EL210" s="47">
        <f>COUNTIFS($DT$9:$DT$350,"&gt;"&amp;DT210,$DO$9:$DO$350,DO210)+1</f>
        <v>42</v>
      </c>
      <c r="EM210" s="47">
        <f>COUNTIFS($DU$9:$DU$350,"&gt;"&amp;DU210,$DO$9:$DO$350,DO210)+1</f>
        <v>60</v>
      </c>
      <c r="EN210" s="47">
        <f>COUNTIFS($DV$9:$DV$350,"&gt;"&amp;DV210,$DO$9:$DO$350,DO210)+1</f>
        <v>41</v>
      </c>
      <c r="EO210" s="47">
        <f>COUNTIFS($DW$9:$DW$350,"&gt;"&amp;DW210,$DO$9:$DO$350,DO210)+1</f>
        <v>35</v>
      </c>
      <c r="EP210" s="47">
        <f>COUNTIFS($DX$9:$DX$350,"&gt;"&amp;DX210,$DO$9:$DO$350,DO210)+1</f>
        <v>58</v>
      </c>
      <c r="EQ210" s="47">
        <f>COUNTIFS($DY$9:$DY$350,"&gt;"&amp;DY210,$DO$9:$DO$350,DO210)+1</f>
        <v>35</v>
      </c>
      <c r="ER210" s="48">
        <f>COUNTIFS($DZ$9:$DZ$350,"&gt;"&amp;DZ210,$DO$9:$DO$350,DO210)+1</f>
        <v>43</v>
      </c>
      <c r="ES210" s="164">
        <f t="shared" si="149"/>
        <v>0.44</v>
      </c>
      <c r="ET210" s="165">
        <f t="shared" si="150"/>
        <v>1.08</v>
      </c>
      <c r="EU210" s="165">
        <f t="shared" si="151"/>
        <v>0.31</v>
      </c>
      <c r="EV210" s="165">
        <f t="shared" si="152"/>
        <v>0.18</v>
      </c>
      <c r="EW210" s="165">
        <f t="shared" si="153"/>
        <v>1</v>
      </c>
      <c r="EX210" s="165">
        <f t="shared" si="154"/>
        <v>0.33</v>
      </c>
      <c r="EY210" s="165">
        <f t="shared" si="155"/>
        <v>0.41</v>
      </c>
      <c r="EZ210" s="165">
        <f t="shared" si="156"/>
        <v>0.95</v>
      </c>
      <c r="FA210" s="213">
        <f t="shared" si="157"/>
        <v>1.31</v>
      </c>
      <c r="FB210" s="164">
        <f>ROUND(((ES210-AVERAGE(ES$9:ES$350))/STDEVP(ES$9:ES$350)*10+50),2)</f>
        <v>30</v>
      </c>
      <c r="FC210" s="165">
        <f>ROUND(((ET210-AVERAGE(ET$9:ET$350))/STDEVP(ET$9:ET$350)*10+50),2)</f>
        <v>59.93</v>
      </c>
      <c r="FD210" s="165">
        <f>ROUND(((EU210-AVERAGE(EU$9:EU$350))/STDEVP(EU$9:EU$350)*10+50),2)</f>
        <v>39.47</v>
      </c>
      <c r="FE210" s="165">
        <f>ROUND(((EV210-AVERAGE(EV$9:EV$350))/STDEVP(EV$9:EV$350)*10+50),2)</f>
        <v>33.28</v>
      </c>
      <c r="FF210" s="165">
        <f>ROUND(((EW210-AVERAGE(EW$9:EW$350))/STDEVP(EW$9:EW$350)*10+50),2)</f>
        <v>70.55</v>
      </c>
      <c r="FG210" s="165">
        <f>ROUND(((EX210-AVERAGE(EX$9:EX$350))/STDEVP(EX$9:EX$350)*10+50),2)</f>
        <v>49.19</v>
      </c>
      <c r="FH210" s="165">
        <f>ROUND(((EY210-AVERAGE(EY$9:EY$350))/STDEVP(EY$9:EY$350)*10+50),2)</f>
        <v>43.07</v>
      </c>
      <c r="FI210" s="165">
        <f>ROUND(((EZ210-AVERAGE(EZ$9:EZ$350))/STDEVP(EZ$9:EZ$350)*10+50),2)</f>
        <v>59.47</v>
      </c>
      <c r="FJ210" s="166">
        <f>ROUND(((FA210-AVERAGE(FA$9:FA$350))/STDEVP(FA$9:FA$350)*10+50),2)</f>
        <v>61.91</v>
      </c>
      <c r="FK210" s="32">
        <f>RANK(FB210,$FB$9:$FB$350,0)</f>
        <v>319</v>
      </c>
      <c r="FL210" s="47">
        <f>RANK(FC210,$FC$9:$FC$350,0)</f>
        <v>57</v>
      </c>
      <c r="FM210" s="47">
        <f>RANK(FD210,$FD$9:$FD$350,0)</f>
        <v>288</v>
      </c>
      <c r="FN210" s="47">
        <f>RANK(FE210,$FE$9:$FE$350,0)</f>
        <v>319</v>
      </c>
      <c r="FO210" s="47">
        <f>RANK(FF210,$FF$9:$FF$350,0)</f>
        <v>14</v>
      </c>
      <c r="FP210" s="47">
        <f>RANK(FG210,$FG$9:$FG$350,0)</f>
        <v>101</v>
      </c>
      <c r="FQ210" s="47">
        <f>RANK(FH210,$FH$9:$FH$350,0)</f>
        <v>230</v>
      </c>
      <c r="FR210" s="47">
        <f>RANK(FI210,$FI$9:$FI$350,0)</f>
        <v>53</v>
      </c>
      <c r="FS210" s="48">
        <f>RANK(FJ210,$FJ$9:$FJ$350,0)</f>
        <v>37</v>
      </c>
      <c r="FT210" s="164">
        <f>ROUND(AVERAGEIF($DO$9:$DO$347,$DO210,$ES$9:$ES$347),2)</f>
        <v>0.89</v>
      </c>
      <c r="FU210" s="165">
        <f>ROUND(AVERAGEIF($DO$9:$DO$347,$DO210,$ET$9:$ET$347),2)</f>
        <v>1.1499999999999999</v>
      </c>
      <c r="FV210" s="165">
        <f>ROUND(AVERAGEIF($DO$9:$DO$347,$DO210,$EU$9:$EU$347),2)</f>
        <v>0.32</v>
      </c>
      <c r="FW210" s="165">
        <f>ROUND(AVERAGEIF($DO$9:$DO$347,$DO210,$EV$9:$EV$347),2)</f>
        <v>0.41</v>
      </c>
      <c r="FX210" s="165">
        <f>ROUND(AVERAGEIF($DO$9:$DO$347,$DO210,$EW$9:$EW$347),2)</f>
        <v>0.86</v>
      </c>
      <c r="FY210" s="165">
        <f>ROUND(AVERAGEIF($DO$9:$DO$347,$DO210,$EX$9:$EX$347),2)</f>
        <v>0.3</v>
      </c>
      <c r="FZ210" s="165">
        <f>ROUND(AVERAGEIF($DO$9:$DO$347,$DO210,$EY$9:$EY$347),2)</f>
        <v>0.66</v>
      </c>
      <c r="GA210" s="165">
        <f>ROUND(AVERAGEIF($DO$9:$DO$347,$DO210,$EZ$9:$EZ$347),2)</f>
        <v>0.74</v>
      </c>
      <c r="GB210" s="166">
        <f>ROUND(AVERAGEIF($DO$9:$DO$347,$DO210,$FA$9:$FA$347),2)</f>
        <v>1.18</v>
      </c>
      <c r="GC210" s="239">
        <f t="shared" si="158"/>
        <v>-0.45</v>
      </c>
      <c r="GD210" s="243">
        <f t="shared" si="159"/>
        <v>-6.999999999999984E-2</v>
      </c>
      <c r="GE210" s="243">
        <f t="shared" si="160"/>
        <v>-1.0000000000000009E-2</v>
      </c>
      <c r="GF210" s="243">
        <f t="shared" si="161"/>
        <v>-0.22999999999999998</v>
      </c>
      <c r="GG210" s="243">
        <f t="shared" si="162"/>
        <v>0.14000000000000001</v>
      </c>
      <c r="GH210" s="243">
        <f t="shared" si="163"/>
        <v>3.0000000000000027E-2</v>
      </c>
      <c r="GI210" s="243">
        <f t="shared" si="164"/>
        <v>-0.25000000000000006</v>
      </c>
      <c r="GJ210" s="243">
        <f t="shared" si="165"/>
        <v>0.20999999999999996</v>
      </c>
      <c r="GK210" s="244">
        <f t="shared" si="166"/>
        <v>0.13000000000000012</v>
      </c>
      <c r="GL210" s="238">
        <f>COUNTIFS($ES$9:$ES$350,"&gt;"&amp;ES210,$DO$9:$DO$350,$DO210)+1</f>
        <v>67</v>
      </c>
      <c r="GM210" s="240">
        <f>COUNTIFS($ET$9:$ET$350,"&gt;"&amp;ET210,$DO$9:$DO$350,$DO210)+1</f>
        <v>40</v>
      </c>
      <c r="GN210" s="240">
        <f>COUNTIFS($EU$9:$EU$350,"&gt;"&amp;EU210,$DO$9:$DO$350,$DO210)+1</f>
        <v>46</v>
      </c>
      <c r="GO210" s="240">
        <f>COUNTIFS($EV$9:$EV$350,"&gt;"&amp;EV210,$DO$9:$DO$350,$DO210)+1</f>
        <v>66</v>
      </c>
      <c r="GP210" s="240">
        <f>COUNTIFS($EW$9:$EW$350,"&gt;"&amp;EW210,$DO$9:$DO$350,$DO210)+1</f>
        <v>14</v>
      </c>
      <c r="GQ210" s="240">
        <f>COUNTIFS($EX$9:$EX$350,"&gt;"&amp;EX210,$DO$9:$DO$350,$DO210)+1</f>
        <v>16</v>
      </c>
      <c r="GR210" s="240">
        <f>COUNTIFS($EY$9:$EY$350,"&gt;"&amp;EY210,$DO$9:$DO$350,$DO210)+1</f>
        <v>62</v>
      </c>
      <c r="GS210" s="240">
        <f>COUNTIFS($EZ$9:$EZ$350,"&gt;"&amp;EZ210,$DO$9:$DO$350,$DO210)+1</f>
        <v>7</v>
      </c>
      <c r="GT210" s="241">
        <f>COUNTIFS($FA$9:$FA$350,"&gt;"&amp;FA210,$DO$9:$DO$350,$DO210)+1</f>
        <v>17</v>
      </c>
      <c r="GU210" s="167"/>
      <c r="GV210" s="49"/>
      <c r="GW210" s="49"/>
      <c r="GX210" s="49"/>
      <c r="GY210" s="49"/>
      <c r="GZ210" s="50"/>
      <c r="HA210" s="51"/>
      <c r="HB210" s="52"/>
      <c r="HC210" s="53"/>
      <c r="HD210" s="49"/>
      <c r="HE210" s="49"/>
      <c r="HF210" s="49"/>
      <c r="HG210" s="49"/>
      <c r="HH210" s="49"/>
      <c r="HI210" s="49"/>
      <c r="HJ210" s="144"/>
      <c r="HK210" s="51"/>
      <c r="HL210" s="49"/>
      <c r="HM210" s="49"/>
      <c r="HN210" s="49"/>
      <c r="HO210" s="49"/>
      <c r="HP210" s="49"/>
      <c r="HQ210" s="49"/>
      <c r="HR210" s="150"/>
      <c r="HS210" s="53"/>
      <c r="HT210" s="49"/>
      <c r="HU210" s="49"/>
      <c r="HV210" s="49"/>
      <c r="HW210" s="49"/>
      <c r="HX210" s="49"/>
      <c r="HY210" s="49"/>
      <c r="HZ210" s="144"/>
      <c r="IA210" s="51"/>
      <c r="IB210" s="49"/>
      <c r="IC210" s="49"/>
      <c r="ID210" s="49"/>
      <c r="IE210" s="49"/>
      <c r="IF210" s="49"/>
      <c r="IG210" s="49"/>
      <c r="IH210" s="49"/>
      <c r="II210" s="49"/>
      <c r="IJ210" s="49"/>
      <c r="IK210" s="49"/>
      <c r="IL210" s="49"/>
      <c r="IM210" s="150"/>
      <c r="IN210" s="51"/>
      <c r="IO210" s="49"/>
      <c r="IP210" s="49"/>
      <c r="IQ210" s="49"/>
      <c r="IR210" s="150"/>
      <c r="IS210" s="53"/>
      <c r="IT210" s="49"/>
      <c r="IU210" s="49"/>
      <c r="IV210" s="49"/>
      <c r="IW210" s="49"/>
      <c r="IX210" s="156"/>
      <c r="IY210" s="49"/>
      <c r="IZ210" s="49"/>
      <c r="JA210" s="49"/>
      <c r="JB210" s="49"/>
      <c r="JC210" s="49"/>
      <c r="JD210" s="49"/>
      <c r="JE210" s="49"/>
      <c r="JF210" s="49"/>
      <c r="JG210" s="156"/>
      <c r="JH210" s="49"/>
      <c r="JI210" s="49"/>
      <c r="JJ210" s="49"/>
      <c r="JK210" s="49"/>
      <c r="JL210" s="49"/>
      <c r="JM210" s="49"/>
      <c r="JN210" s="144"/>
      <c r="JO210" s="54"/>
      <c r="JP210" s="55"/>
      <c r="JQ210" s="51"/>
      <c r="JR210" s="49"/>
      <c r="JS210" s="47"/>
      <c r="JT210" s="47"/>
      <c r="JU210" s="47"/>
      <c r="JV210" s="245"/>
      <c r="JW210" s="53"/>
      <c r="JX210" s="49"/>
      <c r="JY210" s="49"/>
      <c r="JZ210" s="49"/>
      <c r="KA210" s="144"/>
      <c r="KB210" s="51"/>
      <c r="KC210" s="49"/>
      <c r="KD210" s="49"/>
      <c r="KE210" s="49"/>
      <c r="KF210" s="49"/>
      <c r="KG210" s="49"/>
      <c r="KH210" s="49"/>
      <c r="KI210" s="49"/>
      <c r="KJ210" s="150"/>
      <c r="KK210" s="53"/>
      <c r="KL210" s="49"/>
      <c r="KM210" s="49"/>
      <c r="KN210" s="49"/>
      <c r="KO210" s="49"/>
      <c r="KP210" s="49"/>
      <c r="KQ210" s="49"/>
      <c r="KR210" s="49"/>
      <c r="KS210" s="49"/>
      <c r="KT210" s="49"/>
      <c r="KU210" s="49"/>
      <c r="KV210" s="49"/>
      <c r="KW210" s="156"/>
      <c r="KX210" s="156"/>
      <c r="KY210" s="156"/>
      <c r="KZ210" s="49"/>
      <c r="LA210" s="49"/>
      <c r="LB210" s="49"/>
      <c r="LC210" s="49"/>
      <c r="LD210" s="49"/>
      <c r="LE210" s="156"/>
      <c r="LF210" s="49"/>
      <c r="LG210" s="49"/>
      <c r="LH210" s="49"/>
      <c r="LI210" s="49"/>
      <c r="LJ210" s="49"/>
      <c r="LK210" s="49"/>
      <c r="LL210" s="49"/>
      <c r="LM210" s="49"/>
      <c r="LN210" s="156"/>
      <c r="LO210" s="49"/>
      <c r="LP210" s="49"/>
      <c r="LQ210" s="49"/>
      <c r="LR210" s="49"/>
      <c r="LS210" s="49"/>
      <c r="LT210" s="49"/>
      <c r="LU210" s="56"/>
      <c r="LV210" s="35" t="s">
        <v>669</v>
      </c>
      <c r="LW210" s="36" t="s">
        <v>671</v>
      </c>
      <c r="LX210" s="203" t="s">
        <v>1325</v>
      </c>
      <c r="LY210" s="204" t="s">
        <v>995</v>
      </c>
      <c r="LZ210" s="193"/>
      <c r="MA210" s="5" t="s">
        <v>1</v>
      </c>
    </row>
    <row r="211" spans="1:339" ht="17.25" customHeight="1" x14ac:dyDescent="0.15">
      <c r="A211" s="181">
        <v>203</v>
      </c>
      <c r="B211" s="242" t="s">
        <v>671</v>
      </c>
      <c r="C211" s="37"/>
      <c r="D211" s="37"/>
      <c r="E211" s="38" t="s">
        <v>345</v>
      </c>
      <c r="F211" s="36">
        <v>62</v>
      </c>
      <c r="G211" s="36" t="s">
        <v>609</v>
      </c>
      <c r="H211" s="36" t="s">
        <v>655</v>
      </c>
      <c r="I211" s="39" t="s">
        <v>348</v>
      </c>
      <c r="J211" s="40" t="s">
        <v>348</v>
      </c>
      <c r="K211" s="40" t="s">
        <v>348</v>
      </c>
      <c r="L211" s="40" t="s">
        <v>348</v>
      </c>
      <c r="M211" s="40" t="s">
        <v>348</v>
      </c>
      <c r="N211" s="40" t="s">
        <v>348</v>
      </c>
      <c r="O211" s="40" t="s">
        <v>348</v>
      </c>
      <c r="P211" s="40" t="s">
        <v>348</v>
      </c>
      <c r="Q211" s="40" t="s">
        <v>348</v>
      </c>
      <c r="R211" s="41" t="s">
        <v>348</v>
      </c>
      <c r="S211" s="42" t="s">
        <v>348</v>
      </c>
      <c r="T211" s="40" t="s">
        <v>348</v>
      </c>
      <c r="U211" s="40" t="s">
        <v>348</v>
      </c>
      <c r="V211" s="40" t="s">
        <v>348</v>
      </c>
      <c r="W211" s="40" t="s">
        <v>348</v>
      </c>
      <c r="X211" s="40" t="s">
        <v>348</v>
      </c>
      <c r="Y211" s="40" t="s">
        <v>348</v>
      </c>
      <c r="Z211" s="40" t="s">
        <v>348</v>
      </c>
      <c r="AA211" s="40" t="s">
        <v>348</v>
      </c>
      <c r="AB211" s="41" t="s">
        <v>348</v>
      </c>
      <c r="AC211" s="42" t="s">
        <v>348</v>
      </c>
      <c r="AD211" s="40" t="s">
        <v>348</v>
      </c>
      <c r="AE211" s="40" t="s">
        <v>348</v>
      </c>
      <c r="AF211" s="40" t="s">
        <v>348</v>
      </c>
      <c r="AG211" s="40" t="s">
        <v>348</v>
      </c>
      <c r="AH211" s="40" t="s">
        <v>348</v>
      </c>
      <c r="AI211" s="40" t="s">
        <v>348</v>
      </c>
      <c r="AJ211" s="40" t="s">
        <v>348</v>
      </c>
      <c r="AK211" s="40" t="s">
        <v>348</v>
      </c>
      <c r="AL211" s="41" t="s">
        <v>348</v>
      </c>
      <c r="AM211" s="42" t="s">
        <v>348</v>
      </c>
      <c r="AN211" s="40" t="s">
        <v>348</v>
      </c>
      <c r="AO211" s="40" t="s">
        <v>348</v>
      </c>
      <c r="AP211" s="40" t="s">
        <v>348</v>
      </c>
      <c r="AQ211" s="40" t="s">
        <v>348</v>
      </c>
      <c r="AR211" s="40" t="s">
        <v>348</v>
      </c>
      <c r="AS211" s="40" t="s">
        <v>348</v>
      </c>
      <c r="AT211" s="40" t="s">
        <v>348</v>
      </c>
      <c r="AU211" s="40" t="s">
        <v>348</v>
      </c>
      <c r="AV211" s="41" t="s">
        <v>348</v>
      </c>
      <c r="AW211" s="42" t="s">
        <v>348</v>
      </c>
      <c r="AX211" s="40" t="s">
        <v>348</v>
      </c>
      <c r="AY211" s="40" t="s">
        <v>348</v>
      </c>
      <c r="AZ211" s="40" t="s">
        <v>348</v>
      </c>
      <c r="BA211" s="40" t="s">
        <v>348</v>
      </c>
      <c r="BB211" s="40" t="s">
        <v>348</v>
      </c>
      <c r="BC211" s="40" t="s">
        <v>348</v>
      </c>
      <c r="BD211" s="40" t="s">
        <v>348</v>
      </c>
      <c r="BE211" s="40" t="s">
        <v>348</v>
      </c>
      <c r="BF211" s="41" t="s">
        <v>348</v>
      </c>
      <c r="BG211" s="42" t="s">
        <v>348</v>
      </c>
      <c r="BH211" s="40" t="s">
        <v>348</v>
      </c>
      <c r="BI211" s="40" t="s">
        <v>348</v>
      </c>
      <c r="BJ211" s="40" t="s">
        <v>348</v>
      </c>
      <c r="BK211" s="40" t="s">
        <v>348</v>
      </c>
      <c r="BL211" s="40" t="s">
        <v>348</v>
      </c>
      <c r="BM211" s="40" t="s">
        <v>348</v>
      </c>
      <c r="BN211" s="40" t="s">
        <v>348</v>
      </c>
      <c r="BO211" s="40" t="s">
        <v>348</v>
      </c>
      <c r="BP211" s="41" t="s">
        <v>348</v>
      </c>
      <c r="BQ211" s="43" t="s">
        <v>348</v>
      </c>
      <c r="BR211" s="40" t="s">
        <v>348</v>
      </c>
      <c r="BS211" s="40" t="s">
        <v>348</v>
      </c>
      <c r="BT211" s="40" t="s">
        <v>348</v>
      </c>
      <c r="BU211" s="40" t="s">
        <v>348</v>
      </c>
      <c r="BV211" s="40" t="s">
        <v>348</v>
      </c>
      <c r="BW211" s="40" t="s">
        <v>348</v>
      </c>
      <c r="BX211" s="40" t="s">
        <v>348</v>
      </c>
      <c r="BY211" s="40" t="s">
        <v>348</v>
      </c>
      <c r="BZ211" s="41" t="s">
        <v>348</v>
      </c>
      <c r="CA211" s="42" t="s">
        <v>348</v>
      </c>
      <c r="CB211" s="40" t="s">
        <v>348</v>
      </c>
      <c r="CC211" s="40" t="s">
        <v>348</v>
      </c>
      <c r="CD211" s="40" t="s">
        <v>348</v>
      </c>
      <c r="CE211" s="40" t="s">
        <v>348</v>
      </c>
      <c r="CF211" s="40" t="s">
        <v>348</v>
      </c>
      <c r="CG211" s="40" t="s">
        <v>348</v>
      </c>
      <c r="CH211" s="40" t="s">
        <v>348</v>
      </c>
      <c r="CI211" s="40" t="s">
        <v>348</v>
      </c>
      <c r="CJ211" s="41" t="s">
        <v>348</v>
      </c>
      <c r="CK211" s="42" t="s">
        <v>348</v>
      </c>
      <c r="CL211" s="40" t="s">
        <v>348</v>
      </c>
      <c r="CM211" s="40" t="s">
        <v>348</v>
      </c>
      <c r="CN211" s="40" t="s">
        <v>348</v>
      </c>
      <c r="CO211" s="40" t="s">
        <v>348</v>
      </c>
      <c r="CP211" s="40" t="s">
        <v>348</v>
      </c>
      <c r="CQ211" s="40" t="s">
        <v>348</v>
      </c>
      <c r="CR211" s="40" t="s">
        <v>348</v>
      </c>
      <c r="CS211" s="40" t="s">
        <v>348</v>
      </c>
      <c r="CT211" s="44" t="s">
        <v>348</v>
      </c>
      <c r="CU211" s="32" t="s">
        <v>354</v>
      </c>
      <c r="CV211" s="47">
        <v>3</v>
      </c>
      <c r="CW211" s="47">
        <v>3</v>
      </c>
      <c r="CX211" s="47">
        <v>4</v>
      </c>
      <c r="CY211" s="55">
        <v>4</v>
      </c>
      <c r="CZ211" s="34" t="s">
        <v>354</v>
      </c>
      <c r="DA211" s="47">
        <f t="shared" si="140"/>
        <v>3</v>
      </c>
      <c r="DB211" s="47">
        <f t="shared" si="141"/>
        <v>9</v>
      </c>
      <c r="DC211" s="47">
        <f t="shared" si="142"/>
        <v>36</v>
      </c>
      <c r="DD211" s="179">
        <f t="shared" si="143"/>
        <v>144</v>
      </c>
      <c r="DE211" s="32">
        <v>70</v>
      </c>
      <c r="DF211" s="47">
        <v>100</v>
      </c>
      <c r="DG211" s="47">
        <v>210</v>
      </c>
      <c r="DH211" s="47">
        <v>350</v>
      </c>
      <c r="DI211" s="55">
        <v>1050</v>
      </c>
      <c r="DJ211" s="174">
        <v>1</v>
      </c>
      <c r="DK211" s="49">
        <f t="shared" si="144"/>
        <v>0.47619047619047622</v>
      </c>
      <c r="DL211" s="49">
        <f t="shared" si="145"/>
        <v>0.33333333333333331</v>
      </c>
      <c r="DM211" s="49">
        <f t="shared" si="146"/>
        <v>0.13888888888888887</v>
      </c>
      <c r="DN211" s="56">
        <f t="shared" si="147"/>
        <v>0.10416666666666667</v>
      </c>
      <c r="DO211" s="45" t="s">
        <v>355</v>
      </c>
      <c r="DP211" s="31"/>
      <c r="DQ211" s="46">
        <v>4</v>
      </c>
      <c r="DR211" s="32">
        <v>29</v>
      </c>
      <c r="DS211" s="47">
        <v>57</v>
      </c>
      <c r="DT211" s="47">
        <v>27</v>
      </c>
      <c r="DU211" s="47">
        <v>15</v>
      </c>
      <c r="DV211" s="47">
        <v>29</v>
      </c>
      <c r="DW211" s="47">
        <v>65</v>
      </c>
      <c r="DX211" s="47">
        <v>12</v>
      </c>
      <c r="DY211" s="47">
        <v>26</v>
      </c>
      <c r="DZ211" s="48">
        <f t="shared" si="148"/>
        <v>56</v>
      </c>
      <c r="EA211" s="32">
        <f>RANK(DR211,$DR$9:$DR$350,0)</f>
        <v>253</v>
      </c>
      <c r="EB211" s="47">
        <f>RANK(DS211,$DS$9:$DS$350,0)</f>
        <v>71</v>
      </c>
      <c r="EC211" s="47">
        <f>RANK(DT211,$DT$9:$DT$350,0)</f>
        <v>165</v>
      </c>
      <c r="ED211" s="47">
        <f>RANK(DU211,$DU$9:$DU$350,0)</f>
        <v>238</v>
      </c>
      <c r="EE211" s="47">
        <f>RANK(DV211,$DV$9:$DV$350,0)</f>
        <v>72</v>
      </c>
      <c r="EF211" s="47">
        <f>RANK(DW211,$DW$9:$DW$350,0)</f>
        <v>9</v>
      </c>
      <c r="EG211" s="47">
        <f>RANK(DX211,$DX$9:$DX$350,0)</f>
        <v>253</v>
      </c>
      <c r="EH211" s="47">
        <f>RANK(DY211,$DY$9:$DY$350,0)</f>
        <v>192</v>
      </c>
      <c r="EI211" s="48">
        <f>RANK(DZ211,$DZ$9:$DZ$350,0)</f>
        <v>152</v>
      </c>
      <c r="EJ211" s="32">
        <f>COUNTIFS($DR$9:$DR$350,"&gt;"&amp;DR211,$DO$9:$DO$350,DO211)+1</f>
        <v>46</v>
      </c>
      <c r="EK211" s="47">
        <f>COUNTIFS($DS$9:$DS$350,"&gt;"&amp;DS211,$DO$9:$DO$350,DO211)+1</f>
        <v>25</v>
      </c>
      <c r="EL211" s="47">
        <f>COUNTIFS($DT$9:$DT$350,"&gt;"&amp;DT211,$DO$9:$DO$350,DO211)+1</f>
        <v>21</v>
      </c>
      <c r="EM211" s="47">
        <f>COUNTIFS($DU$9:$DU$350,"&gt;"&amp;DU211,$DO$9:$DO$350,DO211)+1</f>
        <v>41</v>
      </c>
      <c r="EN211" s="47">
        <f>COUNTIFS($DV$9:$DV$350,"&gt;"&amp;DV211,$DO$9:$DO$350,DO211)+1</f>
        <v>16</v>
      </c>
      <c r="EO211" s="47">
        <f>COUNTIFS($DW$9:$DW$350,"&gt;"&amp;DW211,$DO$9:$DO$350,DO211)+1</f>
        <v>9</v>
      </c>
      <c r="EP211" s="47">
        <f>COUNTIFS($DX$9:$DX$350,"&gt;"&amp;DX211,$DO$9:$DO$350,DO211)+1</f>
        <v>46</v>
      </c>
      <c r="EQ211" s="47">
        <f>COUNTIFS($DY$9:$DY$350,"&gt;"&amp;DY211,$DO$9:$DO$350,DO211)+1</f>
        <v>27</v>
      </c>
      <c r="ER211" s="48">
        <f>COUNTIFS($DZ$9:$DZ$350,"&gt;"&amp;DZ211,$DO$9:$DO$350,DO211)+1</f>
        <v>20</v>
      </c>
      <c r="ES211" s="164">
        <f t="shared" si="149"/>
        <v>0.47</v>
      </c>
      <c r="ET211" s="165">
        <f t="shared" si="150"/>
        <v>0.92</v>
      </c>
      <c r="EU211" s="165">
        <f t="shared" si="151"/>
        <v>0.44</v>
      </c>
      <c r="EV211" s="165">
        <f t="shared" si="152"/>
        <v>0.24</v>
      </c>
      <c r="EW211" s="165">
        <f t="shared" si="153"/>
        <v>0.47</v>
      </c>
      <c r="EX211" s="165">
        <f t="shared" si="154"/>
        <v>1.05</v>
      </c>
      <c r="EY211" s="165">
        <f t="shared" si="155"/>
        <v>0.19</v>
      </c>
      <c r="EZ211" s="165">
        <f t="shared" si="156"/>
        <v>0.42</v>
      </c>
      <c r="FA211" s="213">
        <f t="shared" si="157"/>
        <v>0.9</v>
      </c>
      <c r="FB211" s="164">
        <f>ROUND(((ES211-AVERAGE(ES$9:ES$350))/STDEVP(ES$9:ES$350)*10+50),2)</f>
        <v>31.11</v>
      </c>
      <c r="FC211" s="165">
        <f>ROUND(((ET211-AVERAGE(ET$9:ET$350))/STDEVP(ET$9:ET$350)*10+50),2)</f>
        <v>55.45</v>
      </c>
      <c r="FD211" s="165">
        <f>ROUND(((EU211-AVERAGE(EU$9:EU$350))/STDEVP(EU$9:EU$350)*10+50),2)</f>
        <v>44.54</v>
      </c>
      <c r="FE211" s="165">
        <f>ROUND(((EV211-AVERAGE(EV$9:EV$350))/STDEVP(EV$9:EV$350)*10+50),2)</f>
        <v>36.33</v>
      </c>
      <c r="FF211" s="165">
        <f>ROUND(((EW211-AVERAGE(EW$9:EW$350))/STDEVP(EW$9:EW$350)*10+50),2)</f>
        <v>52.54</v>
      </c>
      <c r="FG211" s="165">
        <f>ROUND(((EX211-AVERAGE(EX$9:EX$350))/STDEVP(EX$9:EX$350)*10+50),2)</f>
        <v>74.709999999999994</v>
      </c>
      <c r="FH211" s="165">
        <f>ROUND(((EY211-AVERAGE(EY$9:EY$350))/STDEVP(EY$9:EY$350)*10+50),2)</f>
        <v>36.46</v>
      </c>
      <c r="FI211" s="165">
        <f>ROUND(((EZ211-AVERAGE(EZ$9:EZ$350))/STDEVP(EZ$9:EZ$350)*10+50),2)</f>
        <v>43.59</v>
      </c>
      <c r="FJ211" s="166">
        <f>ROUND(((FA211-AVERAGE(FA$9:FA$350))/STDEVP(FA$9:FA$350)*10+50),2)</f>
        <v>47.33</v>
      </c>
      <c r="FK211" s="32">
        <f>RANK(FB211,$FB$9:$FB$350,0)</f>
        <v>314</v>
      </c>
      <c r="FL211" s="47">
        <f>RANK(FC211,$FC$9:$FC$350,0)</f>
        <v>93</v>
      </c>
      <c r="FM211" s="47">
        <f>RANK(FD211,$FD$9:$FD$350,0)</f>
        <v>213</v>
      </c>
      <c r="FN211" s="47">
        <f>RANK(FE211,$FE$9:$FE$350,0)</f>
        <v>310</v>
      </c>
      <c r="FO211" s="47">
        <f>RANK(FF211,$FF$9:$FF$350,0)</f>
        <v>77</v>
      </c>
      <c r="FP211" s="47">
        <f>RANK(FG211,$FG$9:$FG$350,0)</f>
        <v>10</v>
      </c>
      <c r="FQ211" s="47">
        <f>RANK(FH211,$FH$9:$FH$350,0)</f>
        <v>304</v>
      </c>
      <c r="FR211" s="47">
        <f>RANK(FI211,$FI$9:$FI$350,0)</f>
        <v>230</v>
      </c>
      <c r="FS211" s="48">
        <f>RANK(FJ211,$FJ$9:$FJ$350,0)</f>
        <v>167</v>
      </c>
      <c r="FT211" s="164">
        <f>ROUND(AVERAGEIF($DO$9:$DO$347,$DO211,$ES$9:$ES$347),2)</f>
        <v>0.95</v>
      </c>
      <c r="FU211" s="165">
        <f>ROUND(AVERAGEIF($DO$9:$DO$347,$DO211,$ET$9:$ET$347),2)</f>
        <v>0.99</v>
      </c>
      <c r="FV211" s="165">
        <f>ROUND(AVERAGEIF($DO$9:$DO$347,$DO211,$EU$9:$EU$347),2)</f>
        <v>0.44</v>
      </c>
      <c r="FW211" s="165">
        <f>ROUND(AVERAGEIF($DO$9:$DO$347,$DO211,$EV$9:$EV$347),2)</f>
        <v>0.45</v>
      </c>
      <c r="FX211" s="165">
        <f>ROUND(AVERAGEIF($DO$9:$DO$347,$DO211,$EW$9:$EW$347),2)</f>
        <v>0.36</v>
      </c>
      <c r="FY211" s="165">
        <f>ROUND(AVERAGEIF($DO$9:$DO$347,$DO211,$EX$9:$EX$347),2)</f>
        <v>0.84</v>
      </c>
      <c r="FZ211" s="165">
        <f>ROUND(AVERAGEIF($DO$9:$DO$347,$DO211,$EY$9:$EY$347),2)</f>
        <v>0.46</v>
      </c>
      <c r="GA211" s="165">
        <f>ROUND(AVERAGEIF($DO$9:$DO$347,$DO211,$EZ$9:$EZ$347),2)</f>
        <v>0.44</v>
      </c>
      <c r="GB211" s="166">
        <f>ROUND(AVERAGEIF($DO$9:$DO$347,$DO211,$FA$9:$FA$347),2)</f>
        <v>0.8</v>
      </c>
      <c r="GC211" s="239">
        <f t="shared" si="158"/>
        <v>-0.48</v>
      </c>
      <c r="GD211" s="243">
        <f t="shared" si="159"/>
        <v>-6.9999999999999951E-2</v>
      </c>
      <c r="GE211" s="243">
        <f t="shared" si="160"/>
        <v>0</v>
      </c>
      <c r="GF211" s="243">
        <f t="shared" si="161"/>
        <v>-0.21000000000000002</v>
      </c>
      <c r="GG211" s="243">
        <f t="shared" si="162"/>
        <v>0.10999999999999999</v>
      </c>
      <c r="GH211" s="243">
        <f t="shared" si="163"/>
        <v>0.21000000000000008</v>
      </c>
      <c r="GI211" s="243">
        <f t="shared" si="164"/>
        <v>-0.27</v>
      </c>
      <c r="GJ211" s="243">
        <f t="shared" si="165"/>
        <v>-2.0000000000000018E-2</v>
      </c>
      <c r="GK211" s="244">
        <f t="shared" si="166"/>
        <v>9.9999999999999978E-2</v>
      </c>
      <c r="GL211" s="238">
        <f>COUNTIFS($ES$9:$ES$350,"&gt;"&amp;ES211,$DO$9:$DO$350,$DO211)+1</f>
        <v>58</v>
      </c>
      <c r="GM211" s="240">
        <f>COUNTIFS($ET$9:$ET$350,"&gt;"&amp;ET211,$DO$9:$DO$350,$DO211)+1</f>
        <v>33</v>
      </c>
      <c r="GN211" s="240">
        <f>COUNTIFS($EU$9:$EU$350,"&gt;"&amp;EU211,$DO$9:$DO$350,$DO211)+1</f>
        <v>25</v>
      </c>
      <c r="GO211" s="240">
        <f>COUNTIFS($EV$9:$EV$350,"&gt;"&amp;EV211,$DO$9:$DO$350,$DO211)+1</f>
        <v>58</v>
      </c>
      <c r="GP211" s="240">
        <f>COUNTIFS($EW$9:$EW$350,"&gt;"&amp;EW211,$DO$9:$DO$350,$DO211)+1</f>
        <v>8</v>
      </c>
      <c r="GQ211" s="240">
        <f>COUNTIFS($EX$9:$EX$350,"&gt;"&amp;EX211,$DO$9:$DO$350,$DO211)+1</f>
        <v>10</v>
      </c>
      <c r="GR211" s="240">
        <f>COUNTIFS($EY$9:$EY$350,"&gt;"&amp;EY211,$DO$9:$DO$350,$DO211)+1</f>
        <v>58</v>
      </c>
      <c r="GS211" s="240">
        <f>COUNTIFS($EZ$9:$EZ$350,"&gt;"&amp;EZ211,$DO$9:$DO$350,$DO211)+1</f>
        <v>30</v>
      </c>
      <c r="GT211" s="241">
        <f>COUNTIFS($FA$9:$FA$350,"&gt;"&amp;FA211,$DO$9:$DO$350,$DO211)+1</f>
        <v>13</v>
      </c>
      <c r="GU211" s="167"/>
      <c r="GV211" s="49"/>
      <c r="GW211" s="49"/>
      <c r="GX211" s="49"/>
      <c r="GY211" s="49"/>
      <c r="GZ211" s="50"/>
      <c r="HA211" s="51"/>
      <c r="HB211" s="52"/>
      <c r="HC211" s="53"/>
      <c r="HD211" s="49"/>
      <c r="HE211" s="49"/>
      <c r="HF211" s="49"/>
      <c r="HG211" s="49"/>
      <c r="HH211" s="49"/>
      <c r="HI211" s="49"/>
      <c r="HJ211" s="144"/>
      <c r="HK211" s="51"/>
      <c r="HL211" s="49"/>
      <c r="HM211" s="49"/>
      <c r="HN211" s="49"/>
      <c r="HO211" s="49"/>
      <c r="HP211" s="49"/>
      <c r="HQ211" s="49"/>
      <c r="HR211" s="150"/>
      <c r="HS211" s="53"/>
      <c r="HT211" s="49"/>
      <c r="HU211" s="49"/>
      <c r="HV211" s="49"/>
      <c r="HW211" s="49"/>
      <c r="HX211" s="49"/>
      <c r="HY211" s="49"/>
      <c r="HZ211" s="144"/>
      <c r="IA211" s="51"/>
      <c r="IB211" s="49"/>
      <c r="IC211" s="49"/>
      <c r="ID211" s="49"/>
      <c r="IE211" s="49"/>
      <c r="IF211" s="49"/>
      <c r="IG211" s="49"/>
      <c r="IH211" s="49"/>
      <c r="II211" s="49"/>
      <c r="IJ211" s="49"/>
      <c r="IK211" s="49"/>
      <c r="IL211" s="49"/>
      <c r="IM211" s="150"/>
      <c r="IN211" s="51"/>
      <c r="IO211" s="49"/>
      <c r="IP211" s="49"/>
      <c r="IQ211" s="49"/>
      <c r="IR211" s="150"/>
      <c r="IS211" s="53"/>
      <c r="IT211" s="49"/>
      <c r="IU211" s="49"/>
      <c r="IV211" s="49"/>
      <c r="IW211" s="49"/>
      <c r="IX211" s="156"/>
      <c r="IY211" s="49"/>
      <c r="IZ211" s="49"/>
      <c r="JA211" s="49"/>
      <c r="JB211" s="49"/>
      <c r="JC211" s="49"/>
      <c r="JD211" s="49"/>
      <c r="JE211" s="49"/>
      <c r="JF211" s="49"/>
      <c r="JG211" s="156"/>
      <c r="JH211" s="49"/>
      <c r="JI211" s="49"/>
      <c r="JJ211" s="49"/>
      <c r="JK211" s="49"/>
      <c r="JL211" s="49"/>
      <c r="JM211" s="49"/>
      <c r="JN211" s="144"/>
      <c r="JO211" s="54"/>
      <c r="JP211" s="55"/>
      <c r="JQ211" s="51"/>
      <c r="JR211" s="49"/>
      <c r="JS211" s="47"/>
      <c r="JT211" s="47"/>
      <c r="JU211" s="47"/>
      <c r="JV211" s="245"/>
      <c r="JW211" s="53"/>
      <c r="JX211" s="49"/>
      <c r="JY211" s="49"/>
      <c r="JZ211" s="49"/>
      <c r="KA211" s="144"/>
      <c r="KB211" s="51"/>
      <c r="KC211" s="49"/>
      <c r="KD211" s="49"/>
      <c r="KE211" s="49"/>
      <c r="KF211" s="49"/>
      <c r="KG211" s="49"/>
      <c r="KH211" s="49">
        <v>0.05</v>
      </c>
      <c r="KI211" s="49"/>
      <c r="KJ211" s="150"/>
      <c r="KK211" s="53"/>
      <c r="KL211" s="49"/>
      <c r="KM211" s="49"/>
      <c r="KN211" s="49"/>
      <c r="KO211" s="49"/>
      <c r="KP211" s="49"/>
      <c r="KQ211" s="49"/>
      <c r="KR211" s="49"/>
      <c r="KS211" s="49"/>
      <c r="KT211" s="49"/>
      <c r="KU211" s="49"/>
      <c r="KV211" s="49"/>
      <c r="KW211" s="156"/>
      <c r="KX211" s="156"/>
      <c r="KY211" s="156"/>
      <c r="KZ211" s="49"/>
      <c r="LA211" s="49"/>
      <c r="LB211" s="49"/>
      <c r="LC211" s="49"/>
      <c r="LD211" s="49"/>
      <c r="LE211" s="156"/>
      <c r="LF211" s="49"/>
      <c r="LG211" s="49"/>
      <c r="LH211" s="49"/>
      <c r="LI211" s="49"/>
      <c r="LJ211" s="49"/>
      <c r="LK211" s="49"/>
      <c r="LL211" s="49"/>
      <c r="LM211" s="49"/>
      <c r="LN211" s="156"/>
      <c r="LO211" s="49"/>
      <c r="LP211" s="49"/>
      <c r="LQ211" s="49"/>
      <c r="LR211" s="49"/>
      <c r="LS211" s="49"/>
      <c r="LT211" s="49"/>
      <c r="LU211" s="56"/>
      <c r="LV211" s="35" t="s">
        <v>670</v>
      </c>
      <c r="LW211" s="36" t="s">
        <v>672</v>
      </c>
      <c r="LX211" s="203" t="s">
        <v>1326</v>
      </c>
      <c r="LY211" s="205" t="s">
        <v>1207</v>
      </c>
      <c r="LZ211" s="193"/>
      <c r="MA211" s="5" t="s">
        <v>1</v>
      </c>
    </row>
    <row r="212" spans="1:339" ht="17.25" customHeight="1" x14ac:dyDescent="0.15">
      <c r="A212" s="181">
        <v>204</v>
      </c>
      <c r="B212" s="242" t="s">
        <v>672</v>
      </c>
      <c r="C212" s="37"/>
      <c r="D212" s="37"/>
      <c r="E212" s="38" t="s">
        <v>345</v>
      </c>
      <c r="F212" s="36">
        <v>69</v>
      </c>
      <c r="G212" s="36" t="s">
        <v>609</v>
      </c>
      <c r="H212" s="36" t="s">
        <v>1180</v>
      </c>
      <c r="I212" s="39" t="s">
        <v>348</v>
      </c>
      <c r="J212" s="40" t="s">
        <v>348</v>
      </c>
      <c r="K212" s="40" t="s">
        <v>348</v>
      </c>
      <c r="L212" s="40" t="s">
        <v>348</v>
      </c>
      <c r="M212" s="40" t="s">
        <v>348</v>
      </c>
      <c r="N212" s="40" t="s">
        <v>348</v>
      </c>
      <c r="O212" s="40" t="s">
        <v>348</v>
      </c>
      <c r="P212" s="40" t="s">
        <v>348</v>
      </c>
      <c r="Q212" s="40" t="s">
        <v>348</v>
      </c>
      <c r="R212" s="41" t="s">
        <v>348</v>
      </c>
      <c r="S212" s="42" t="s">
        <v>348</v>
      </c>
      <c r="T212" s="40" t="s">
        <v>348</v>
      </c>
      <c r="U212" s="40" t="s">
        <v>348</v>
      </c>
      <c r="V212" s="40" t="s">
        <v>348</v>
      </c>
      <c r="W212" s="40" t="s">
        <v>348</v>
      </c>
      <c r="X212" s="40" t="s">
        <v>348</v>
      </c>
      <c r="Y212" s="40" t="s">
        <v>348</v>
      </c>
      <c r="Z212" s="40" t="s">
        <v>348</v>
      </c>
      <c r="AA212" s="40" t="s">
        <v>348</v>
      </c>
      <c r="AB212" s="41" t="s">
        <v>348</v>
      </c>
      <c r="AC212" s="42" t="s">
        <v>348</v>
      </c>
      <c r="AD212" s="40" t="s">
        <v>348</v>
      </c>
      <c r="AE212" s="40" t="s">
        <v>348</v>
      </c>
      <c r="AF212" s="40" t="s">
        <v>348</v>
      </c>
      <c r="AG212" s="40" t="s">
        <v>348</v>
      </c>
      <c r="AH212" s="40" t="s">
        <v>348</v>
      </c>
      <c r="AI212" s="40" t="s">
        <v>348</v>
      </c>
      <c r="AJ212" s="40" t="s">
        <v>348</v>
      </c>
      <c r="AK212" s="40" t="s">
        <v>348</v>
      </c>
      <c r="AL212" s="41" t="s">
        <v>348</v>
      </c>
      <c r="AM212" s="42" t="s">
        <v>348</v>
      </c>
      <c r="AN212" s="40" t="s">
        <v>348</v>
      </c>
      <c r="AO212" s="40" t="s">
        <v>348</v>
      </c>
      <c r="AP212" s="40" t="s">
        <v>348</v>
      </c>
      <c r="AQ212" s="40" t="s">
        <v>348</v>
      </c>
      <c r="AR212" s="40" t="s">
        <v>348</v>
      </c>
      <c r="AS212" s="40" t="s">
        <v>348</v>
      </c>
      <c r="AT212" s="40" t="s">
        <v>348</v>
      </c>
      <c r="AU212" s="40" t="s">
        <v>348</v>
      </c>
      <c r="AV212" s="41" t="s">
        <v>348</v>
      </c>
      <c r="AW212" s="42" t="s">
        <v>348</v>
      </c>
      <c r="AX212" s="40" t="s">
        <v>348</v>
      </c>
      <c r="AY212" s="40" t="s">
        <v>348</v>
      </c>
      <c r="AZ212" s="40" t="s">
        <v>348</v>
      </c>
      <c r="BA212" s="40" t="s">
        <v>348</v>
      </c>
      <c r="BB212" s="40" t="s">
        <v>348</v>
      </c>
      <c r="BC212" s="40" t="s">
        <v>348</v>
      </c>
      <c r="BD212" s="40" t="s">
        <v>348</v>
      </c>
      <c r="BE212" s="40" t="s">
        <v>348</v>
      </c>
      <c r="BF212" s="41" t="s">
        <v>348</v>
      </c>
      <c r="BG212" s="42" t="s">
        <v>348</v>
      </c>
      <c r="BH212" s="40" t="s">
        <v>348</v>
      </c>
      <c r="BI212" s="40" t="s">
        <v>348</v>
      </c>
      <c r="BJ212" s="40" t="s">
        <v>348</v>
      </c>
      <c r="BK212" s="40" t="s">
        <v>348</v>
      </c>
      <c r="BL212" s="40" t="s">
        <v>348</v>
      </c>
      <c r="BM212" s="40" t="s">
        <v>348</v>
      </c>
      <c r="BN212" s="40" t="s">
        <v>348</v>
      </c>
      <c r="BO212" s="40" t="s">
        <v>348</v>
      </c>
      <c r="BP212" s="41" t="s">
        <v>348</v>
      </c>
      <c r="BQ212" s="43" t="s">
        <v>348</v>
      </c>
      <c r="BR212" s="40" t="s">
        <v>348</v>
      </c>
      <c r="BS212" s="40" t="s">
        <v>348</v>
      </c>
      <c r="BT212" s="40" t="s">
        <v>348</v>
      </c>
      <c r="BU212" s="40" t="s">
        <v>348</v>
      </c>
      <c r="BV212" s="40" t="s">
        <v>348</v>
      </c>
      <c r="BW212" s="40" t="s">
        <v>348</v>
      </c>
      <c r="BX212" s="40" t="s">
        <v>348</v>
      </c>
      <c r="BY212" s="40" t="s">
        <v>348</v>
      </c>
      <c r="BZ212" s="41" t="s">
        <v>348</v>
      </c>
      <c r="CA212" s="42" t="s">
        <v>348</v>
      </c>
      <c r="CB212" s="40" t="s">
        <v>348</v>
      </c>
      <c r="CC212" s="40" t="s">
        <v>348</v>
      </c>
      <c r="CD212" s="40" t="s">
        <v>348</v>
      </c>
      <c r="CE212" s="40" t="s">
        <v>348</v>
      </c>
      <c r="CF212" s="40" t="s">
        <v>348</v>
      </c>
      <c r="CG212" s="40" t="s">
        <v>348</v>
      </c>
      <c r="CH212" s="40" t="s">
        <v>348</v>
      </c>
      <c r="CI212" s="40" t="s">
        <v>348</v>
      </c>
      <c r="CJ212" s="41" t="s">
        <v>348</v>
      </c>
      <c r="CK212" s="42" t="s">
        <v>348</v>
      </c>
      <c r="CL212" s="40" t="s">
        <v>348</v>
      </c>
      <c r="CM212" s="40" t="s">
        <v>348</v>
      </c>
      <c r="CN212" s="40" t="s">
        <v>348</v>
      </c>
      <c r="CO212" s="40" t="s">
        <v>348</v>
      </c>
      <c r="CP212" s="40" t="s">
        <v>348</v>
      </c>
      <c r="CQ212" s="40" t="s">
        <v>348</v>
      </c>
      <c r="CR212" s="40" t="s">
        <v>348</v>
      </c>
      <c r="CS212" s="40" t="s">
        <v>348</v>
      </c>
      <c r="CT212" s="44" t="s">
        <v>348</v>
      </c>
      <c r="CU212" s="32" t="s">
        <v>354</v>
      </c>
      <c r="CV212" s="47">
        <v>3</v>
      </c>
      <c r="CW212" s="47">
        <v>4</v>
      </c>
      <c r="CX212" s="47">
        <v>4</v>
      </c>
      <c r="CY212" s="55">
        <v>4</v>
      </c>
      <c r="CZ212" s="34" t="s">
        <v>354</v>
      </c>
      <c r="DA212" s="47">
        <f t="shared" si="140"/>
        <v>3</v>
      </c>
      <c r="DB212" s="47">
        <f t="shared" si="141"/>
        <v>12</v>
      </c>
      <c r="DC212" s="47">
        <f t="shared" si="142"/>
        <v>48</v>
      </c>
      <c r="DD212" s="179">
        <f t="shared" si="143"/>
        <v>192</v>
      </c>
      <c r="DE212" s="32">
        <v>20</v>
      </c>
      <c r="DF212" s="47">
        <v>100</v>
      </c>
      <c r="DG212" s="47">
        <v>210</v>
      </c>
      <c r="DH212" s="47">
        <v>1050</v>
      </c>
      <c r="DI212" s="55">
        <v>3150</v>
      </c>
      <c r="DJ212" s="174">
        <v>1</v>
      </c>
      <c r="DK212" s="49">
        <f t="shared" si="144"/>
        <v>1.6666666666666667</v>
      </c>
      <c r="DL212" s="49">
        <f t="shared" si="145"/>
        <v>0.875</v>
      </c>
      <c r="DM212" s="49">
        <f t="shared" si="146"/>
        <v>1.09375</v>
      </c>
      <c r="DN212" s="56">
        <f t="shared" si="147"/>
        <v>0.8203125</v>
      </c>
      <c r="DO212" s="45" t="s">
        <v>357</v>
      </c>
      <c r="DP212" s="31"/>
      <c r="DQ212" s="46">
        <v>4</v>
      </c>
      <c r="DR212" s="32">
        <v>35</v>
      </c>
      <c r="DS212" s="47">
        <v>11</v>
      </c>
      <c r="DT212" s="47">
        <v>77</v>
      </c>
      <c r="DU212" s="47">
        <v>17</v>
      </c>
      <c r="DV212" s="47">
        <v>9</v>
      </c>
      <c r="DW212" s="47">
        <v>9</v>
      </c>
      <c r="DX212" s="47">
        <v>56</v>
      </c>
      <c r="DY212" s="47">
        <v>104</v>
      </c>
      <c r="DZ212" s="48">
        <f t="shared" si="148"/>
        <v>86</v>
      </c>
      <c r="EA212" s="32">
        <f>RANK(DR212,$DR$9:$DR$350,0)</f>
        <v>229</v>
      </c>
      <c r="EB212" s="47">
        <f>RANK(DS212,$DS$9:$DS$350,0)</f>
        <v>282</v>
      </c>
      <c r="EC212" s="47">
        <f>RANK(DT212,$DT$9:$DT$350,0)</f>
        <v>20</v>
      </c>
      <c r="ED212" s="47">
        <f>RANK(DU212,$DU$9:$DU$350,0)</f>
        <v>219</v>
      </c>
      <c r="EE212" s="47">
        <f>RANK(DV212,$DV$9:$DV$350,0)</f>
        <v>234</v>
      </c>
      <c r="EF212" s="47">
        <f>RANK(DW212,$DW$9:$DW$350,0)</f>
        <v>213</v>
      </c>
      <c r="EG212" s="47">
        <f>RANK(DX212,$DX$9:$DX$350,0)</f>
        <v>69</v>
      </c>
      <c r="EH212" s="47">
        <f>RANK(DY212,$DY$9:$DY$350,0)</f>
        <v>4</v>
      </c>
      <c r="EI212" s="48">
        <f>RANK(DZ212,$DZ$9:$DZ$350,0)</f>
        <v>62</v>
      </c>
      <c r="EJ212" s="32">
        <f>COUNTIFS($DR$9:$DR$350,"&gt;"&amp;DR212,$DO$9:$DO$350,DO212)+1</f>
        <v>45</v>
      </c>
      <c r="EK212" s="47">
        <f>COUNTIFS($DS$9:$DS$350,"&gt;"&amp;DS212,$DO$9:$DO$350,DO212)+1</f>
        <v>47</v>
      </c>
      <c r="EL212" s="47">
        <f>COUNTIFS($DT$9:$DT$350,"&gt;"&amp;DT212,$DO$9:$DO$350,DO212)+1</f>
        <v>12</v>
      </c>
      <c r="EM212" s="47">
        <f>COUNTIFS($DU$9:$DU$350,"&gt;"&amp;DU212,$DO$9:$DO$350,DO212)+1</f>
        <v>40</v>
      </c>
      <c r="EN212" s="47">
        <f>COUNTIFS($DV$9:$DV$350,"&gt;"&amp;DV212,$DO$9:$DO$350,DO212)+1</f>
        <v>24</v>
      </c>
      <c r="EO212" s="47">
        <f>COUNTIFS($DW$9:$DW$350,"&gt;"&amp;DW212,$DO$9:$DO$350,DO212)+1</f>
        <v>23</v>
      </c>
      <c r="EP212" s="47">
        <f>COUNTIFS($DX$9:$DX$350,"&gt;"&amp;DX212,$DO$9:$DO$350,DO212)+1</f>
        <v>22</v>
      </c>
      <c r="EQ212" s="47">
        <f>COUNTIFS($DY$9:$DY$350,"&gt;"&amp;DY212,$DO$9:$DO$350,DO212)+1</f>
        <v>1</v>
      </c>
      <c r="ER212" s="48">
        <f>COUNTIFS($DZ$9:$DZ$350,"&gt;"&amp;DZ212,$DO$9:$DO$350,DO212)+1</f>
        <v>15</v>
      </c>
      <c r="ES212" s="164">
        <f t="shared" si="149"/>
        <v>0.51</v>
      </c>
      <c r="ET212" s="165">
        <f t="shared" si="150"/>
        <v>0.16</v>
      </c>
      <c r="EU212" s="165">
        <f t="shared" si="151"/>
        <v>1.1200000000000001</v>
      </c>
      <c r="EV212" s="165">
        <f t="shared" si="152"/>
        <v>0.25</v>
      </c>
      <c r="EW212" s="165">
        <f t="shared" si="153"/>
        <v>0.13</v>
      </c>
      <c r="EX212" s="165">
        <f t="shared" si="154"/>
        <v>0.13</v>
      </c>
      <c r="EY212" s="165">
        <f t="shared" si="155"/>
        <v>0.81</v>
      </c>
      <c r="EZ212" s="165">
        <f t="shared" si="156"/>
        <v>1.51</v>
      </c>
      <c r="FA212" s="213">
        <f t="shared" si="157"/>
        <v>1.25</v>
      </c>
      <c r="FB212" s="164">
        <f>ROUND(((ES212-AVERAGE(ES$9:ES$350))/STDEVP(ES$9:ES$350)*10+50),2)</f>
        <v>32.590000000000003</v>
      </c>
      <c r="FC212" s="165">
        <f>ROUND(((ET212-AVERAGE(ET$9:ET$350))/STDEVP(ET$9:ET$350)*10+50),2)</f>
        <v>34.21</v>
      </c>
      <c r="FD212" s="165">
        <f>ROUND(((EU212-AVERAGE(EU$9:EU$350))/STDEVP(EU$9:EU$350)*10+50),2)</f>
        <v>71.08</v>
      </c>
      <c r="FE212" s="165">
        <f>ROUND(((EV212-AVERAGE(EV$9:EV$350))/STDEVP(EV$9:EV$350)*10+50),2)</f>
        <v>36.840000000000003</v>
      </c>
      <c r="FF212" s="165">
        <f>ROUND(((EW212-AVERAGE(EW$9:EW$350))/STDEVP(EW$9:EW$350)*10+50),2)</f>
        <v>40.98</v>
      </c>
      <c r="FG212" s="165">
        <f>ROUND(((EX212-AVERAGE(EX$9:EX$350))/STDEVP(EX$9:EX$350)*10+50),2)</f>
        <v>42.1</v>
      </c>
      <c r="FH212" s="165">
        <f>ROUND(((EY212-AVERAGE(EY$9:EY$350))/STDEVP(EY$9:EY$350)*10+50),2)</f>
        <v>55.1</v>
      </c>
      <c r="FI212" s="165">
        <f>ROUND(((EZ212-AVERAGE(EZ$9:EZ$350))/STDEVP(EZ$9:EZ$350)*10+50),2)</f>
        <v>76.25</v>
      </c>
      <c r="FJ212" s="166">
        <f>ROUND(((FA212-AVERAGE(FA$9:FA$350))/STDEVP(FA$9:FA$350)*10+50),2)</f>
        <v>59.78</v>
      </c>
      <c r="FK212" s="32">
        <f>RANK(FB212,$FB$9:$FB$350,0)</f>
        <v>309</v>
      </c>
      <c r="FL212" s="47">
        <f>RANK(FC212,$FC$9:$FC$350,0)</f>
        <v>319</v>
      </c>
      <c r="FM212" s="47">
        <f>RANK(FD212,$FD$9:$FD$350,0)</f>
        <v>11</v>
      </c>
      <c r="FN212" s="47">
        <f>RANK(FE212,$FE$9:$FE$350,0)</f>
        <v>304</v>
      </c>
      <c r="FO212" s="47">
        <f>RANK(FF212,$FF$9:$FF$350,0)</f>
        <v>296</v>
      </c>
      <c r="FP212" s="47">
        <f>RANK(FG212,$FG$9:$FG$350,0)</f>
        <v>287</v>
      </c>
      <c r="FQ212" s="47">
        <f>RANK(FH212,$FH$9:$FH$350,0)</f>
        <v>93</v>
      </c>
      <c r="FR212" s="47">
        <f>RANK(FI212,$FI$9:$FI$350,0)</f>
        <v>6</v>
      </c>
      <c r="FS212" s="48">
        <f>RANK(FJ212,$FJ$9:$FJ$350,0)</f>
        <v>50</v>
      </c>
      <c r="FT212" s="164">
        <f>ROUND(AVERAGEIF($DO$9:$DO$347,$DO212,$ES$9:$ES$347),2)</f>
        <v>0.97</v>
      </c>
      <c r="FU212" s="165">
        <f>ROUND(AVERAGEIF($DO$9:$DO$347,$DO212,$ET$9:$ET$347),2)</f>
        <v>0.37</v>
      </c>
      <c r="FV212" s="165">
        <f>ROUND(AVERAGEIF($DO$9:$DO$347,$DO212,$EU$9:$EU$347),2)</f>
        <v>0.82</v>
      </c>
      <c r="FW212" s="165">
        <f>ROUND(AVERAGEIF($DO$9:$DO$347,$DO212,$EV$9:$EV$347),2)</f>
        <v>0.42</v>
      </c>
      <c r="FX212" s="165">
        <f>ROUND(AVERAGEIF($DO$9:$DO$347,$DO212,$EW$9:$EW$347),2)</f>
        <v>0.16</v>
      </c>
      <c r="FY212" s="165">
        <f>ROUND(AVERAGEIF($DO$9:$DO$347,$DO212,$EX$9:$EX$347),2)</f>
        <v>0.15</v>
      </c>
      <c r="FZ212" s="165">
        <f>ROUND(AVERAGEIF($DO$9:$DO$347,$DO212,$EY$9:$EY$347),2)</f>
        <v>0.78</v>
      </c>
      <c r="GA212" s="165">
        <f>ROUND(AVERAGEIF($DO$9:$DO$347,$DO212,$EZ$9:$EZ$347),2)</f>
        <v>0.92</v>
      </c>
      <c r="GB212" s="166">
        <f>ROUND(AVERAGEIF($DO$9:$DO$347,$DO212,$FA$9:$FA$347),2)</f>
        <v>0.98</v>
      </c>
      <c r="GC212" s="239">
        <f t="shared" si="158"/>
        <v>-0.45999999999999996</v>
      </c>
      <c r="GD212" s="243">
        <f t="shared" si="159"/>
        <v>-0.21</v>
      </c>
      <c r="GE212" s="243">
        <f t="shared" si="160"/>
        <v>0.30000000000000016</v>
      </c>
      <c r="GF212" s="243">
        <f t="shared" si="161"/>
        <v>-0.16999999999999998</v>
      </c>
      <c r="GG212" s="243">
        <f t="shared" si="162"/>
        <v>-0.03</v>
      </c>
      <c r="GH212" s="243">
        <f t="shared" si="163"/>
        <v>-1.999999999999999E-2</v>
      </c>
      <c r="GI212" s="243">
        <f t="shared" si="164"/>
        <v>3.0000000000000027E-2</v>
      </c>
      <c r="GJ212" s="243">
        <f t="shared" si="165"/>
        <v>0.59</v>
      </c>
      <c r="GK212" s="244">
        <f t="shared" si="166"/>
        <v>0.27</v>
      </c>
      <c r="GL212" s="238">
        <f>COUNTIFS($ES$9:$ES$350,"&gt;"&amp;ES212,$DO$9:$DO$350,$DO212)+1</f>
        <v>60</v>
      </c>
      <c r="GM212" s="240">
        <f>COUNTIFS($ET$9:$ET$350,"&gt;"&amp;ET212,$DO$9:$DO$350,$DO212)+1</f>
        <v>61</v>
      </c>
      <c r="GN212" s="240">
        <f>COUNTIFS($EU$9:$EU$350,"&gt;"&amp;EU212,$DO$9:$DO$350,$DO212)+1</f>
        <v>9</v>
      </c>
      <c r="GO212" s="240">
        <f>COUNTIFS($EV$9:$EV$350,"&gt;"&amp;EV212,$DO$9:$DO$350,$DO212)+1</f>
        <v>58</v>
      </c>
      <c r="GP212" s="240">
        <f>COUNTIFS($EW$9:$EW$350,"&gt;"&amp;EW212,$DO$9:$DO$350,$DO212)+1</f>
        <v>39</v>
      </c>
      <c r="GQ212" s="240">
        <f>COUNTIFS($EX$9:$EX$350,"&gt;"&amp;EX212,$DO$9:$DO$350,$DO212)+1</f>
        <v>39</v>
      </c>
      <c r="GR212" s="240">
        <f>COUNTIFS($EY$9:$EY$350,"&gt;"&amp;EY212,$DO$9:$DO$350,$DO212)+1</f>
        <v>24</v>
      </c>
      <c r="GS212" s="240">
        <f>COUNTIFS($EZ$9:$EZ$350,"&gt;"&amp;EZ212,$DO$9:$DO$350,$DO212)+1</f>
        <v>6</v>
      </c>
      <c r="GT212" s="241">
        <f>COUNTIFS($FA$9:$FA$350,"&gt;"&amp;FA212,$DO$9:$DO$350,$DO212)+1</f>
        <v>9</v>
      </c>
      <c r="GU212" s="167">
        <v>0.03</v>
      </c>
      <c r="GV212" s="49"/>
      <c r="GW212" s="49"/>
      <c r="GX212" s="49"/>
      <c r="GY212" s="49"/>
      <c r="GZ212" s="50"/>
      <c r="HA212" s="51"/>
      <c r="HB212" s="52"/>
      <c r="HC212" s="53"/>
      <c r="HD212" s="49"/>
      <c r="HE212" s="49"/>
      <c r="HF212" s="49"/>
      <c r="HG212" s="49"/>
      <c r="HH212" s="49"/>
      <c r="HI212" s="49"/>
      <c r="HJ212" s="144"/>
      <c r="HK212" s="51"/>
      <c r="HL212" s="49"/>
      <c r="HM212" s="49"/>
      <c r="HN212" s="49"/>
      <c r="HO212" s="49"/>
      <c r="HP212" s="49">
        <v>0.05</v>
      </c>
      <c r="HQ212" s="49"/>
      <c r="HR212" s="150"/>
      <c r="HS212" s="53"/>
      <c r="HT212" s="49"/>
      <c r="HU212" s="49"/>
      <c r="HV212" s="49"/>
      <c r="HW212" s="49"/>
      <c r="HX212" s="49"/>
      <c r="HY212" s="49"/>
      <c r="HZ212" s="144"/>
      <c r="IA212" s="51">
        <v>0.03</v>
      </c>
      <c r="IB212" s="49"/>
      <c r="IC212" s="49"/>
      <c r="ID212" s="49"/>
      <c r="IE212" s="49"/>
      <c r="IF212" s="49"/>
      <c r="IG212" s="49"/>
      <c r="IH212" s="49"/>
      <c r="II212" s="49"/>
      <c r="IJ212" s="49"/>
      <c r="IK212" s="49"/>
      <c r="IL212" s="49"/>
      <c r="IM212" s="150"/>
      <c r="IN212" s="51"/>
      <c r="IO212" s="49"/>
      <c r="IP212" s="49"/>
      <c r="IQ212" s="49"/>
      <c r="IR212" s="150"/>
      <c r="IS212" s="53"/>
      <c r="IT212" s="49"/>
      <c r="IU212" s="49"/>
      <c r="IV212" s="49"/>
      <c r="IW212" s="49"/>
      <c r="IX212" s="156"/>
      <c r="IY212" s="49"/>
      <c r="IZ212" s="49"/>
      <c r="JA212" s="49"/>
      <c r="JB212" s="49"/>
      <c r="JC212" s="49"/>
      <c r="JD212" s="49"/>
      <c r="JE212" s="49"/>
      <c r="JF212" s="49"/>
      <c r="JG212" s="156"/>
      <c r="JH212" s="49"/>
      <c r="JI212" s="49"/>
      <c r="JJ212" s="49"/>
      <c r="JK212" s="49"/>
      <c r="JL212" s="49"/>
      <c r="JM212" s="49"/>
      <c r="JN212" s="144"/>
      <c r="JO212" s="54"/>
      <c r="JP212" s="55"/>
      <c r="JQ212" s="51"/>
      <c r="JR212" s="49"/>
      <c r="JS212" s="47"/>
      <c r="JT212" s="47"/>
      <c r="JU212" s="47"/>
      <c r="JV212" s="245"/>
      <c r="JW212" s="53"/>
      <c r="JX212" s="49"/>
      <c r="JY212" s="49"/>
      <c r="JZ212" s="49"/>
      <c r="KA212" s="144"/>
      <c r="KB212" s="51"/>
      <c r="KC212" s="49"/>
      <c r="KD212" s="49"/>
      <c r="KE212" s="49"/>
      <c r="KF212" s="49"/>
      <c r="KG212" s="49"/>
      <c r="KH212" s="49"/>
      <c r="KI212" s="49"/>
      <c r="KJ212" s="150"/>
      <c r="KK212" s="53"/>
      <c r="KL212" s="49"/>
      <c r="KM212" s="49"/>
      <c r="KN212" s="49"/>
      <c r="KO212" s="49"/>
      <c r="KP212" s="49"/>
      <c r="KQ212" s="49"/>
      <c r="KR212" s="49"/>
      <c r="KS212" s="49"/>
      <c r="KT212" s="49"/>
      <c r="KU212" s="49"/>
      <c r="KV212" s="49"/>
      <c r="KW212" s="156"/>
      <c r="KX212" s="156"/>
      <c r="KY212" s="156"/>
      <c r="KZ212" s="49"/>
      <c r="LA212" s="49"/>
      <c r="LB212" s="49"/>
      <c r="LC212" s="49"/>
      <c r="LD212" s="49"/>
      <c r="LE212" s="156"/>
      <c r="LF212" s="49"/>
      <c r="LG212" s="49"/>
      <c r="LH212" s="49"/>
      <c r="LI212" s="49"/>
      <c r="LJ212" s="49"/>
      <c r="LK212" s="49"/>
      <c r="LL212" s="49"/>
      <c r="LM212" s="49"/>
      <c r="LN212" s="156"/>
      <c r="LO212" s="49"/>
      <c r="LP212" s="49"/>
      <c r="LQ212" s="49"/>
      <c r="LR212" s="49"/>
      <c r="LS212" s="49"/>
      <c r="LT212" s="49"/>
      <c r="LU212" s="56"/>
      <c r="LV212" s="35" t="s">
        <v>671</v>
      </c>
      <c r="LW212" s="36" t="s">
        <v>673</v>
      </c>
      <c r="LX212" s="203" t="s">
        <v>1334</v>
      </c>
      <c r="LY212" s="205" t="s">
        <v>1189</v>
      </c>
      <c r="LZ212" s="193"/>
      <c r="MA212" s="5" t="s">
        <v>1</v>
      </c>
    </row>
    <row r="213" spans="1:339" ht="17.25" customHeight="1" x14ac:dyDescent="0.15">
      <c r="A213" s="181">
        <v>205</v>
      </c>
      <c r="B213" s="242" t="s">
        <v>673</v>
      </c>
      <c r="C213" s="37"/>
      <c r="D213" s="37"/>
      <c r="E213" s="38" t="s">
        <v>345</v>
      </c>
      <c r="F213" s="36">
        <v>69</v>
      </c>
      <c r="G213" s="36" t="s">
        <v>609</v>
      </c>
      <c r="H213" s="36" t="s">
        <v>1180</v>
      </c>
      <c r="I213" s="39" t="s">
        <v>348</v>
      </c>
      <c r="J213" s="40" t="s">
        <v>348</v>
      </c>
      <c r="K213" s="40" t="s">
        <v>348</v>
      </c>
      <c r="L213" s="40" t="s">
        <v>348</v>
      </c>
      <c r="M213" s="40" t="s">
        <v>348</v>
      </c>
      <c r="N213" s="40" t="s">
        <v>348</v>
      </c>
      <c r="O213" s="40" t="s">
        <v>348</v>
      </c>
      <c r="P213" s="40" t="s">
        <v>348</v>
      </c>
      <c r="Q213" s="40" t="s">
        <v>348</v>
      </c>
      <c r="R213" s="41" t="s">
        <v>348</v>
      </c>
      <c r="S213" s="42" t="s">
        <v>348</v>
      </c>
      <c r="T213" s="40" t="s">
        <v>348</v>
      </c>
      <c r="U213" s="40" t="s">
        <v>348</v>
      </c>
      <c r="V213" s="40" t="s">
        <v>348</v>
      </c>
      <c r="W213" s="40" t="s">
        <v>348</v>
      </c>
      <c r="X213" s="40" t="s">
        <v>348</v>
      </c>
      <c r="Y213" s="40" t="s">
        <v>348</v>
      </c>
      <c r="Z213" s="40" t="s">
        <v>348</v>
      </c>
      <c r="AA213" s="40" t="s">
        <v>348</v>
      </c>
      <c r="AB213" s="41" t="s">
        <v>348</v>
      </c>
      <c r="AC213" s="42" t="s">
        <v>348</v>
      </c>
      <c r="AD213" s="40" t="s">
        <v>348</v>
      </c>
      <c r="AE213" s="40" t="s">
        <v>348</v>
      </c>
      <c r="AF213" s="40" t="s">
        <v>348</v>
      </c>
      <c r="AG213" s="40" t="s">
        <v>348</v>
      </c>
      <c r="AH213" s="40" t="s">
        <v>348</v>
      </c>
      <c r="AI213" s="40" t="s">
        <v>348</v>
      </c>
      <c r="AJ213" s="40" t="s">
        <v>348</v>
      </c>
      <c r="AK213" s="40" t="s">
        <v>348</v>
      </c>
      <c r="AL213" s="41" t="s">
        <v>348</v>
      </c>
      <c r="AM213" s="42" t="s">
        <v>348</v>
      </c>
      <c r="AN213" s="40" t="s">
        <v>348</v>
      </c>
      <c r="AO213" s="40" t="s">
        <v>348</v>
      </c>
      <c r="AP213" s="40" t="s">
        <v>348</v>
      </c>
      <c r="AQ213" s="40" t="s">
        <v>348</v>
      </c>
      <c r="AR213" s="40" t="s">
        <v>348</v>
      </c>
      <c r="AS213" s="40" t="s">
        <v>348</v>
      </c>
      <c r="AT213" s="40" t="s">
        <v>348</v>
      </c>
      <c r="AU213" s="40" t="s">
        <v>348</v>
      </c>
      <c r="AV213" s="41" t="s">
        <v>348</v>
      </c>
      <c r="AW213" s="42" t="s">
        <v>348</v>
      </c>
      <c r="AX213" s="40" t="s">
        <v>348</v>
      </c>
      <c r="AY213" s="40" t="s">
        <v>348</v>
      </c>
      <c r="AZ213" s="40" t="s">
        <v>348</v>
      </c>
      <c r="BA213" s="40" t="s">
        <v>348</v>
      </c>
      <c r="BB213" s="40" t="s">
        <v>348</v>
      </c>
      <c r="BC213" s="40" t="s">
        <v>348</v>
      </c>
      <c r="BD213" s="40" t="s">
        <v>348</v>
      </c>
      <c r="BE213" s="40" t="s">
        <v>348</v>
      </c>
      <c r="BF213" s="41" t="s">
        <v>348</v>
      </c>
      <c r="BG213" s="42" t="s">
        <v>348</v>
      </c>
      <c r="BH213" s="40" t="s">
        <v>348</v>
      </c>
      <c r="BI213" s="40" t="s">
        <v>348</v>
      </c>
      <c r="BJ213" s="40" t="s">
        <v>348</v>
      </c>
      <c r="BK213" s="40" t="s">
        <v>348</v>
      </c>
      <c r="BL213" s="40" t="s">
        <v>348</v>
      </c>
      <c r="BM213" s="40" t="s">
        <v>348</v>
      </c>
      <c r="BN213" s="40" t="s">
        <v>348</v>
      </c>
      <c r="BO213" s="40" t="s">
        <v>348</v>
      </c>
      <c r="BP213" s="41" t="s">
        <v>348</v>
      </c>
      <c r="BQ213" s="43" t="s">
        <v>348</v>
      </c>
      <c r="BR213" s="40" t="s">
        <v>348</v>
      </c>
      <c r="BS213" s="40" t="s">
        <v>348</v>
      </c>
      <c r="BT213" s="40" t="s">
        <v>348</v>
      </c>
      <c r="BU213" s="40" t="s">
        <v>348</v>
      </c>
      <c r="BV213" s="40" t="s">
        <v>348</v>
      </c>
      <c r="BW213" s="40" t="s">
        <v>348</v>
      </c>
      <c r="BX213" s="40" t="s">
        <v>348</v>
      </c>
      <c r="BY213" s="40" t="s">
        <v>348</v>
      </c>
      <c r="BZ213" s="41" t="s">
        <v>348</v>
      </c>
      <c r="CA213" s="42" t="s">
        <v>348</v>
      </c>
      <c r="CB213" s="40" t="s">
        <v>348</v>
      </c>
      <c r="CC213" s="40" t="s">
        <v>348</v>
      </c>
      <c r="CD213" s="40" t="s">
        <v>348</v>
      </c>
      <c r="CE213" s="40" t="s">
        <v>348</v>
      </c>
      <c r="CF213" s="40" t="s">
        <v>348</v>
      </c>
      <c r="CG213" s="40" t="s">
        <v>348</v>
      </c>
      <c r="CH213" s="40" t="s">
        <v>348</v>
      </c>
      <c r="CI213" s="40" t="s">
        <v>348</v>
      </c>
      <c r="CJ213" s="41" t="s">
        <v>348</v>
      </c>
      <c r="CK213" s="42" t="s">
        <v>348</v>
      </c>
      <c r="CL213" s="40" t="s">
        <v>348</v>
      </c>
      <c r="CM213" s="40" t="s">
        <v>348</v>
      </c>
      <c r="CN213" s="40" t="s">
        <v>348</v>
      </c>
      <c r="CO213" s="40" t="s">
        <v>348</v>
      </c>
      <c r="CP213" s="40" t="s">
        <v>348</v>
      </c>
      <c r="CQ213" s="40" t="s">
        <v>348</v>
      </c>
      <c r="CR213" s="40" t="s">
        <v>348</v>
      </c>
      <c r="CS213" s="40" t="s">
        <v>348</v>
      </c>
      <c r="CT213" s="44" t="s">
        <v>348</v>
      </c>
      <c r="CU213" s="32" t="s">
        <v>354</v>
      </c>
      <c r="CV213" s="47">
        <v>3</v>
      </c>
      <c r="CW213" s="47">
        <v>4</v>
      </c>
      <c r="CX213" s="47">
        <v>4</v>
      </c>
      <c r="CY213" s="55">
        <v>4</v>
      </c>
      <c r="CZ213" s="34" t="s">
        <v>354</v>
      </c>
      <c r="DA213" s="47">
        <f t="shared" si="140"/>
        <v>3</v>
      </c>
      <c r="DB213" s="47">
        <f t="shared" si="141"/>
        <v>12</v>
      </c>
      <c r="DC213" s="47">
        <f t="shared" si="142"/>
        <v>48</v>
      </c>
      <c r="DD213" s="179">
        <f t="shared" si="143"/>
        <v>192</v>
      </c>
      <c r="DE213" s="32">
        <v>20</v>
      </c>
      <c r="DF213" s="47">
        <v>100</v>
      </c>
      <c r="DG213" s="47">
        <v>210</v>
      </c>
      <c r="DH213" s="47">
        <v>1050</v>
      </c>
      <c r="DI213" s="55">
        <v>3150</v>
      </c>
      <c r="DJ213" s="174">
        <v>1</v>
      </c>
      <c r="DK213" s="49">
        <f t="shared" si="144"/>
        <v>1.6666666666666667</v>
      </c>
      <c r="DL213" s="49">
        <f t="shared" si="145"/>
        <v>0.875</v>
      </c>
      <c r="DM213" s="49">
        <f t="shared" si="146"/>
        <v>1.09375</v>
      </c>
      <c r="DN213" s="56">
        <f t="shared" si="147"/>
        <v>0.8203125</v>
      </c>
      <c r="DO213" s="45" t="s">
        <v>376</v>
      </c>
      <c r="DP213" s="31" t="s">
        <v>548</v>
      </c>
      <c r="DQ213" s="46">
        <v>4</v>
      </c>
      <c r="DR213" s="32">
        <v>35</v>
      </c>
      <c r="DS213" s="47">
        <v>49</v>
      </c>
      <c r="DT213" s="47">
        <v>61</v>
      </c>
      <c r="DU213" s="47">
        <v>20</v>
      </c>
      <c r="DV213" s="47">
        <v>24</v>
      </c>
      <c r="DW213" s="47">
        <v>26</v>
      </c>
      <c r="DX213" s="47">
        <v>35</v>
      </c>
      <c r="DY213" s="47">
        <v>80</v>
      </c>
      <c r="DZ213" s="48">
        <f t="shared" si="148"/>
        <v>85</v>
      </c>
      <c r="EA213" s="32">
        <f>RANK(DR213,$DR$9:$DR$350,0)</f>
        <v>229</v>
      </c>
      <c r="EB213" s="47">
        <f>RANK(DS213,$DS$9:$DS$350,0)</f>
        <v>105</v>
      </c>
      <c r="EC213" s="47">
        <f>RANK(DT213,$DT$9:$DT$350,0)</f>
        <v>51</v>
      </c>
      <c r="ED213" s="47">
        <f>RANK(DU213,$DU$9:$DU$350,0)</f>
        <v>195</v>
      </c>
      <c r="EE213" s="47">
        <f>RANK(DV213,$DV$9:$DV$350,0)</f>
        <v>99</v>
      </c>
      <c r="EF213" s="47">
        <f>RANK(DW213,$DW$9:$DW$350,0)</f>
        <v>72</v>
      </c>
      <c r="EG213" s="47">
        <f>RANK(DX213,$DX$9:$DX$350,0)</f>
        <v>140</v>
      </c>
      <c r="EH213" s="47">
        <f>RANK(DY213,$DY$9:$DY$350,0)</f>
        <v>18</v>
      </c>
      <c r="EI213" s="48">
        <f>RANK(DZ213,$DZ$9:$DZ$350,0)</f>
        <v>65</v>
      </c>
      <c r="EJ213" s="32">
        <f>COUNTIFS($DR$9:$DR$350,"&gt;"&amp;DR213,$DO$9:$DO$350,DO213)+1</f>
        <v>45</v>
      </c>
      <c r="EK213" s="47">
        <f>COUNTIFS($DS$9:$DS$350,"&gt;"&amp;DS213,$DO$9:$DO$350,DO213)+1</f>
        <v>17</v>
      </c>
      <c r="EL213" s="47">
        <f>COUNTIFS($DT$9:$DT$350,"&gt;"&amp;DT213,$DO$9:$DO$350,DO213)+1</f>
        <v>11</v>
      </c>
      <c r="EM213" s="47">
        <f>COUNTIFS($DU$9:$DU$350,"&gt;"&amp;DU213,$DO$9:$DO$350,DO213)+1</f>
        <v>40</v>
      </c>
      <c r="EN213" s="47">
        <f>COUNTIFS($DV$9:$DV$350,"&gt;"&amp;DV213,$DO$9:$DO$350,DO213)+1</f>
        <v>15</v>
      </c>
      <c r="EO213" s="47">
        <f>COUNTIFS($DW$9:$DW$350,"&gt;"&amp;DW213,$DO$9:$DO$350,DO213)+1</f>
        <v>8</v>
      </c>
      <c r="EP213" s="47">
        <f>COUNTIFS($DX$9:$DX$350,"&gt;"&amp;DX213,$DO$9:$DO$350,DO213)+1</f>
        <v>50</v>
      </c>
      <c r="EQ213" s="47">
        <f>COUNTIFS($DY$9:$DY$350,"&gt;"&amp;DY213,$DO$9:$DO$350,DO213)+1</f>
        <v>11</v>
      </c>
      <c r="ER213" s="48">
        <f>COUNTIFS($DZ$9:$DZ$350,"&gt;"&amp;DZ213,$DO$9:$DO$350,DO213)+1</f>
        <v>14</v>
      </c>
      <c r="ES213" s="164">
        <f t="shared" si="149"/>
        <v>0.51</v>
      </c>
      <c r="ET213" s="165">
        <f t="shared" si="150"/>
        <v>0.71</v>
      </c>
      <c r="EU213" s="165">
        <f t="shared" si="151"/>
        <v>0.88</v>
      </c>
      <c r="EV213" s="165">
        <f t="shared" si="152"/>
        <v>0.28999999999999998</v>
      </c>
      <c r="EW213" s="165">
        <f t="shared" si="153"/>
        <v>0.35</v>
      </c>
      <c r="EX213" s="165">
        <f t="shared" si="154"/>
        <v>0.38</v>
      </c>
      <c r="EY213" s="165">
        <f t="shared" si="155"/>
        <v>0.51</v>
      </c>
      <c r="EZ213" s="165">
        <f t="shared" si="156"/>
        <v>1.1599999999999999</v>
      </c>
      <c r="FA213" s="213">
        <f t="shared" si="157"/>
        <v>1.23</v>
      </c>
      <c r="FB213" s="164">
        <f>ROUND(((ES213-AVERAGE(ES$9:ES$350))/STDEVP(ES$9:ES$350)*10+50),2)</f>
        <v>32.590000000000003</v>
      </c>
      <c r="FC213" s="165">
        <f>ROUND(((ET213-AVERAGE(ET$9:ET$350))/STDEVP(ET$9:ET$350)*10+50),2)</f>
        <v>49.58</v>
      </c>
      <c r="FD213" s="165">
        <f>ROUND(((EU213-AVERAGE(EU$9:EU$350))/STDEVP(EU$9:EU$350)*10+50),2)</f>
        <v>61.71</v>
      </c>
      <c r="FE213" s="165">
        <f>ROUND(((EV213-AVERAGE(EV$9:EV$350))/STDEVP(EV$9:EV$350)*10+50),2)</f>
        <v>38.880000000000003</v>
      </c>
      <c r="FF213" s="165">
        <f>ROUND(((EW213-AVERAGE(EW$9:EW$350))/STDEVP(EW$9:EW$350)*10+50),2)</f>
        <v>48.46</v>
      </c>
      <c r="FG213" s="165">
        <f>ROUND(((EX213-AVERAGE(EX$9:EX$350))/STDEVP(EX$9:EX$350)*10+50),2)</f>
        <v>50.96</v>
      </c>
      <c r="FH213" s="165">
        <f>ROUND(((EY213-AVERAGE(EY$9:EY$350))/STDEVP(EY$9:EY$350)*10+50),2)</f>
        <v>46.08</v>
      </c>
      <c r="FI213" s="165">
        <f>ROUND(((EZ213-AVERAGE(EZ$9:EZ$350))/STDEVP(EZ$9:EZ$350)*10+50),2)</f>
        <v>65.760000000000005</v>
      </c>
      <c r="FJ213" s="166">
        <f>ROUND(((FA213-AVERAGE(FA$9:FA$350))/STDEVP(FA$9:FA$350)*10+50),2)</f>
        <v>59.07</v>
      </c>
      <c r="FK213" s="32">
        <f>RANK(FB213,$FB$9:$FB$350,0)</f>
        <v>309</v>
      </c>
      <c r="FL213" s="47">
        <f>RANK(FC213,$FC$9:$FC$350,0)</f>
        <v>145</v>
      </c>
      <c r="FM213" s="47">
        <f>RANK(FD213,$FD$9:$FD$350,0)</f>
        <v>46</v>
      </c>
      <c r="FN213" s="47">
        <f>RANK(FE213,$FE$9:$FE$350,0)</f>
        <v>275</v>
      </c>
      <c r="FO213" s="47">
        <f>RANK(FF213,$FF$9:$FF$350,0)</f>
        <v>115</v>
      </c>
      <c r="FP213" s="47">
        <f>RANK(FG213,$FG$9:$FG$350,0)</f>
        <v>83</v>
      </c>
      <c r="FQ213" s="47">
        <f>RANK(FH213,$FH$9:$FH$350,0)</f>
        <v>191</v>
      </c>
      <c r="FR213" s="47">
        <f>RANK(FI213,$FI$9:$FI$350,0)</f>
        <v>19</v>
      </c>
      <c r="FS213" s="48">
        <f>RANK(FJ213,$FJ$9:$FJ$350,0)</f>
        <v>52</v>
      </c>
      <c r="FT213" s="164">
        <f>ROUND(AVERAGEIF($DO$9:$DO$347,$DO213,$ES$9:$ES$347),2)</f>
        <v>0.95</v>
      </c>
      <c r="FU213" s="165">
        <f>ROUND(AVERAGEIF($DO$9:$DO$347,$DO213,$ET$9:$ET$347),2)</f>
        <v>0.69</v>
      </c>
      <c r="FV213" s="165">
        <f>ROUND(AVERAGEIF($DO$9:$DO$347,$DO213,$EU$9:$EU$347),2)</f>
        <v>0.66</v>
      </c>
      <c r="FW213" s="165">
        <f>ROUND(AVERAGEIF($DO$9:$DO$347,$DO213,$EV$9:$EV$347),2)</f>
        <v>0.52</v>
      </c>
      <c r="FX213" s="165">
        <f>ROUND(AVERAGEIF($DO$9:$DO$347,$DO213,$EW$9:$EW$347),2)</f>
        <v>0.32</v>
      </c>
      <c r="FY213" s="165">
        <f>ROUND(AVERAGEIF($DO$9:$DO$347,$DO213,$EX$9:$EX$347),2)</f>
        <v>0.34</v>
      </c>
      <c r="FZ213" s="165">
        <f>ROUND(AVERAGEIF($DO$9:$DO$347,$DO213,$EY$9:$EY$347),2)</f>
        <v>1.04</v>
      </c>
      <c r="GA213" s="165">
        <f>ROUND(AVERAGEIF($DO$9:$DO$347,$DO213,$EZ$9:$EZ$347),2)</f>
        <v>0.86</v>
      </c>
      <c r="GB213" s="166">
        <f>ROUND(AVERAGEIF($DO$9:$DO$347,$DO213,$FA$9:$FA$347),2)</f>
        <v>0.98</v>
      </c>
      <c r="GC213" s="239">
        <f t="shared" si="158"/>
        <v>-0.43999999999999995</v>
      </c>
      <c r="GD213" s="243">
        <f t="shared" si="159"/>
        <v>2.0000000000000018E-2</v>
      </c>
      <c r="GE213" s="243">
        <f t="shared" si="160"/>
        <v>0.21999999999999997</v>
      </c>
      <c r="GF213" s="243">
        <f t="shared" si="161"/>
        <v>-0.23000000000000004</v>
      </c>
      <c r="GG213" s="243">
        <f t="shared" si="162"/>
        <v>2.9999999999999971E-2</v>
      </c>
      <c r="GH213" s="243">
        <f t="shared" si="163"/>
        <v>3.999999999999998E-2</v>
      </c>
      <c r="GI213" s="243">
        <f t="shared" si="164"/>
        <v>-0.53</v>
      </c>
      <c r="GJ213" s="243">
        <f t="shared" si="165"/>
        <v>0.29999999999999993</v>
      </c>
      <c r="GK213" s="244">
        <f t="shared" si="166"/>
        <v>0.25</v>
      </c>
      <c r="GL213" s="238">
        <f>COUNTIFS($ES$9:$ES$350,"&gt;"&amp;ES213,$DO$9:$DO$350,$DO213)+1</f>
        <v>61</v>
      </c>
      <c r="GM213" s="240">
        <f>COUNTIFS($ET$9:$ET$350,"&gt;"&amp;ET213,$DO$9:$DO$350,$DO213)+1</f>
        <v>28</v>
      </c>
      <c r="GN213" s="240">
        <f>COUNTIFS($EU$9:$EU$350,"&gt;"&amp;EU213,$DO$9:$DO$350,$DO213)+1</f>
        <v>13</v>
      </c>
      <c r="GO213" s="240">
        <f>COUNTIFS($EV$9:$EV$350,"&gt;"&amp;EV213,$DO$9:$DO$350,$DO213)+1</f>
        <v>59</v>
      </c>
      <c r="GP213" s="240">
        <f>COUNTIFS($EW$9:$EW$350,"&gt;"&amp;EW213,$DO$9:$DO$350,$DO213)+1</f>
        <v>15</v>
      </c>
      <c r="GQ213" s="240">
        <f>COUNTIFS($EX$9:$EX$350,"&gt;"&amp;EX213,$DO$9:$DO$350,$DO213)+1</f>
        <v>16</v>
      </c>
      <c r="GR213" s="240">
        <f>COUNTIFS($EY$9:$EY$350,"&gt;"&amp;EY213,$DO$9:$DO$350,$DO213)+1</f>
        <v>62</v>
      </c>
      <c r="GS213" s="240">
        <f>COUNTIFS($EZ$9:$EZ$350,"&gt;"&amp;EZ213,$DO$9:$DO$350,$DO213)+1</f>
        <v>6</v>
      </c>
      <c r="GT213" s="241">
        <f>COUNTIFS($FA$9:$FA$350,"&gt;"&amp;FA213,$DO$9:$DO$350,$DO213)+1</f>
        <v>8</v>
      </c>
      <c r="GU213" s="167"/>
      <c r="GV213" s="49">
        <v>0.03</v>
      </c>
      <c r="GW213" s="49"/>
      <c r="GX213" s="49"/>
      <c r="GY213" s="49"/>
      <c r="GZ213" s="50"/>
      <c r="HA213" s="51"/>
      <c r="HB213" s="52"/>
      <c r="HC213" s="53"/>
      <c r="HD213" s="49"/>
      <c r="HE213" s="49"/>
      <c r="HF213" s="49"/>
      <c r="HG213" s="49"/>
      <c r="HH213" s="49"/>
      <c r="HI213" s="49"/>
      <c r="HJ213" s="144"/>
      <c r="HK213" s="51"/>
      <c r="HL213" s="49"/>
      <c r="HM213" s="49"/>
      <c r="HN213" s="49">
        <v>0.05</v>
      </c>
      <c r="HO213" s="49"/>
      <c r="HP213" s="49">
        <v>0.05</v>
      </c>
      <c r="HQ213" s="49"/>
      <c r="HR213" s="150"/>
      <c r="HS213" s="53"/>
      <c r="HT213" s="49"/>
      <c r="HU213" s="49"/>
      <c r="HV213" s="49"/>
      <c r="HW213" s="49"/>
      <c r="HX213" s="49"/>
      <c r="HY213" s="49"/>
      <c r="HZ213" s="144"/>
      <c r="IA213" s="51"/>
      <c r="IB213" s="49"/>
      <c r="IC213" s="49"/>
      <c r="ID213" s="49"/>
      <c r="IE213" s="49"/>
      <c r="IF213" s="49"/>
      <c r="IG213" s="49"/>
      <c r="IH213" s="49"/>
      <c r="II213" s="49"/>
      <c r="IJ213" s="49"/>
      <c r="IK213" s="49"/>
      <c r="IL213" s="49"/>
      <c r="IM213" s="150"/>
      <c r="IN213" s="51"/>
      <c r="IO213" s="49"/>
      <c r="IP213" s="49"/>
      <c r="IQ213" s="49"/>
      <c r="IR213" s="150"/>
      <c r="IS213" s="53"/>
      <c r="IT213" s="49"/>
      <c r="IU213" s="49"/>
      <c r="IV213" s="49"/>
      <c r="IW213" s="49"/>
      <c r="IX213" s="156"/>
      <c r="IY213" s="49"/>
      <c r="IZ213" s="49"/>
      <c r="JA213" s="49"/>
      <c r="JB213" s="49"/>
      <c r="JC213" s="49"/>
      <c r="JD213" s="49"/>
      <c r="JE213" s="49"/>
      <c r="JF213" s="49"/>
      <c r="JG213" s="156"/>
      <c r="JH213" s="49"/>
      <c r="JI213" s="49"/>
      <c r="JJ213" s="49"/>
      <c r="JK213" s="49"/>
      <c r="JL213" s="49"/>
      <c r="JM213" s="49"/>
      <c r="JN213" s="144"/>
      <c r="JO213" s="54"/>
      <c r="JP213" s="55"/>
      <c r="JQ213" s="51"/>
      <c r="JR213" s="49"/>
      <c r="JS213" s="47"/>
      <c r="JT213" s="47"/>
      <c r="JU213" s="47"/>
      <c r="JV213" s="245"/>
      <c r="JW213" s="53"/>
      <c r="JX213" s="49"/>
      <c r="JY213" s="49"/>
      <c r="JZ213" s="49"/>
      <c r="KA213" s="144"/>
      <c r="KB213" s="51"/>
      <c r="KC213" s="49"/>
      <c r="KD213" s="49"/>
      <c r="KE213" s="49"/>
      <c r="KF213" s="49"/>
      <c r="KG213" s="49">
        <v>0.05</v>
      </c>
      <c r="KH213" s="49"/>
      <c r="KI213" s="49"/>
      <c r="KJ213" s="150"/>
      <c r="KK213" s="53"/>
      <c r="KL213" s="49"/>
      <c r="KM213" s="49"/>
      <c r="KN213" s="49"/>
      <c r="KO213" s="49"/>
      <c r="KP213" s="49"/>
      <c r="KQ213" s="49"/>
      <c r="KR213" s="49"/>
      <c r="KS213" s="49"/>
      <c r="KT213" s="49"/>
      <c r="KU213" s="49"/>
      <c r="KV213" s="49"/>
      <c r="KW213" s="156"/>
      <c r="KX213" s="156"/>
      <c r="KY213" s="156"/>
      <c r="KZ213" s="49"/>
      <c r="LA213" s="49"/>
      <c r="LB213" s="49"/>
      <c r="LC213" s="49"/>
      <c r="LD213" s="49"/>
      <c r="LE213" s="156"/>
      <c r="LF213" s="49"/>
      <c r="LG213" s="49"/>
      <c r="LH213" s="49"/>
      <c r="LI213" s="49"/>
      <c r="LJ213" s="49">
        <v>0.05</v>
      </c>
      <c r="LK213" s="49"/>
      <c r="LL213" s="49"/>
      <c r="LM213" s="49"/>
      <c r="LN213" s="156"/>
      <c r="LO213" s="49"/>
      <c r="LP213" s="49"/>
      <c r="LQ213" s="49"/>
      <c r="LR213" s="49"/>
      <c r="LS213" s="49"/>
      <c r="LT213" s="49"/>
      <c r="LU213" s="56"/>
      <c r="LV213" s="35" t="s">
        <v>672</v>
      </c>
      <c r="LW213" s="36" t="s">
        <v>674</v>
      </c>
      <c r="LX213" s="203" t="s">
        <v>1339</v>
      </c>
      <c r="LY213" s="205" t="s">
        <v>1189</v>
      </c>
      <c r="LZ213" s="193"/>
      <c r="MA213" s="5" t="s">
        <v>1</v>
      </c>
    </row>
    <row r="214" spans="1:339" ht="17.25" customHeight="1" x14ac:dyDescent="0.15">
      <c r="A214" s="181">
        <v>206</v>
      </c>
      <c r="B214" s="242" t="s">
        <v>674</v>
      </c>
      <c r="C214" s="37"/>
      <c r="D214" s="37"/>
      <c r="E214" s="38" t="s">
        <v>345</v>
      </c>
      <c r="F214" s="36">
        <v>62</v>
      </c>
      <c r="G214" s="36" t="s">
        <v>609</v>
      </c>
      <c r="H214" s="36" t="s">
        <v>655</v>
      </c>
      <c r="I214" s="39" t="s">
        <v>348</v>
      </c>
      <c r="J214" s="40" t="s">
        <v>348</v>
      </c>
      <c r="K214" s="40" t="s">
        <v>348</v>
      </c>
      <c r="L214" s="40" t="s">
        <v>348</v>
      </c>
      <c r="M214" s="40" t="s">
        <v>348</v>
      </c>
      <c r="N214" s="40" t="s">
        <v>348</v>
      </c>
      <c r="O214" s="40" t="s">
        <v>348</v>
      </c>
      <c r="P214" s="40" t="s">
        <v>348</v>
      </c>
      <c r="Q214" s="40" t="s">
        <v>348</v>
      </c>
      <c r="R214" s="41" t="s">
        <v>348</v>
      </c>
      <c r="S214" s="42" t="s">
        <v>348</v>
      </c>
      <c r="T214" s="40" t="s">
        <v>348</v>
      </c>
      <c r="U214" s="40" t="s">
        <v>348</v>
      </c>
      <c r="V214" s="40" t="s">
        <v>348</v>
      </c>
      <c r="W214" s="40" t="s">
        <v>348</v>
      </c>
      <c r="X214" s="40" t="s">
        <v>348</v>
      </c>
      <c r="Y214" s="40" t="s">
        <v>348</v>
      </c>
      <c r="Z214" s="40" t="s">
        <v>348</v>
      </c>
      <c r="AA214" s="40" t="s">
        <v>348</v>
      </c>
      <c r="AB214" s="41" t="s">
        <v>348</v>
      </c>
      <c r="AC214" s="42" t="s">
        <v>348</v>
      </c>
      <c r="AD214" s="40" t="s">
        <v>348</v>
      </c>
      <c r="AE214" s="40" t="s">
        <v>348</v>
      </c>
      <c r="AF214" s="40" t="s">
        <v>348</v>
      </c>
      <c r="AG214" s="40" t="s">
        <v>348</v>
      </c>
      <c r="AH214" s="40" t="s">
        <v>348</v>
      </c>
      <c r="AI214" s="40" t="s">
        <v>348</v>
      </c>
      <c r="AJ214" s="40" t="s">
        <v>348</v>
      </c>
      <c r="AK214" s="40" t="s">
        <v>348</v>
      </c>
      <c r="AL214" s="41" t="s">
        <v>348</v>
      </c>
      <c r="AM214" s="42" t="s">
        <v>348</v>
      </c>
      <c r="AN214" s="40" t="s">
        <v>348</v>
      </c>
      <c r="AO214" s="40" t="s">
        <v>348</v>
      </c>
      <c r="AP214" s="40" t="s">
        <v>348</v>
      </c>
      <c r="AQ214" s="40" t="s">
        <v>348</v>
      </c>
      <c r="AR214" s="40" t="s">
        <v>348</v>
      </c>
      <c r="AS214" s="40" t="s">
        <v>348</v>
      </c>
      <c r="AT214" s="40" t="s">
        <v>348</v>
      </c>
      <c r="AU214" s="40" t="s">
        <v>348</v>
      </c>
      <c r="AV214" s="41" t="s">
        <v>348</v>
      </c>
      <c r="AW214" s="42" t="s">
        <v>348</v>
      </c>
      <c r="AX214" s="40" t="s">
        <v>348</v>
      </c>
      <c r="AY214" s="40" t="s">
        <v>348</v>
      </c>
      <c r="AZ214" s="40" t="s">
        <v>348</v>
      </c>
      <c r="BA214" s="40" t="s">
        <v>348</v>
      </c>
      <c r="BB214" s="40" t="s">
        <v>348</v>
      </c>
      <c r="BC214" s="40" t="s">
        <v>348</v>
      </c>
      <c r="BD214" s="40" t="s">
        <v>348</v>
      </c>
      <c r="BE214" s="40" t="s">
        <v>348</v>
      </c>
      <c r="BF214" s="41" t="s">
        <v>348</v>
      </c>
      <c r="BG214" s="42" t="s">
        <v>348</v>
      </c>
      <c r="BH214" s="40" t="s">
        <v>348</v>
      </c>
      <c r="BI214" s="40" t="s">
        <v>348</v>
      </c>
      <c r="BJ214" s="40" t="s">
        <v>348</v>
      </c>
      <c r="BK214" s="40" t="s">
        <v>348</v>
      </c>
      <c r="BL214" s="40" t="s">
        <v>348</v>
      </c>
      <c r="BM214" s="40" t="s">
        <v>348</v>
      </c>
      <c r="BN214" s="40" t="s">
        <v>348</v>
      </c>
      <c r="BO214" s="40" t="s">
        <v>348</v>
      </c>
      <c r="BP214" s="41" t="s">
        <v>348</v>
      </c>
      <c r="BQ214" s="43" t="s">
        <v>348</v>
      </c>
      <c r="BR214" s="40" t="s">
        <v>348</v>
      </c>
      <c r="BS214" s="40" t="s">
        <v>348</v>
      </c>
      <c r="BT214" s="40" t="s">
        <v>348</v>
      </c>
      <c r="BU214" s="40" t="s">
        <v>348</v>
      </c>
      <c r="BV214" s="40" t="s">
        <v>348</v>
      </c>
      <c r="BW214" s="40" t="s">
        <v>348</v>
      </c>
      <c r="BX214" s="40" t="s">
        <v>348</v>
      </c>
      <c r="BY214" s="40" t="s">
        <v>348</v>
      </c>
      <c r="BZ214" s="41" t="s">
        <v>348</v>
      </c>
      <c r="CA214" s="42" t="s">
        <v>348</v>
      </c>
      <c r="CB214" s="40" t="s">
        <v>348</v>
      </c>
      <c r="CC214" s="40" t="s">
        <v>348</v>
      </c>
      <c r="CD214" s="40" t="s">
        <v>348</v>
      </c>
      <c r="CE214" s="40" t="s">
        <v>348</v>
      </c>
      <c r="CF214" s="40" t="s">
        <v>348</v>
      </c>
      <c r="CG214" s="40" t="s">
        <v>348</v>
      </c>
      <c r="CH214" s="40" t="s">
        <v>348</v>
      </c>
      <c r="CI214" s="40" t="s">
        <v>348</v>
      </c>
      <c r="CJ214" s="41" t="s">
        <v>348</v>
      </c>
      <c r="CK214" s="42" t="s">
        <v>348</v>
      </c>
      <c r="CL214" s="40" t="s">
        <v>348</v>
      </c>
      <c r="CM214" s="40" t="s">
        <v>348</v>
      </c>
      <c r="CN214" s="40" t="s">
        <v>348</v>
      </c>
      <c r="CO214" s="40" t="s">
        <v>348</v>
      </c>
      <c r="CP214" s="40" t="s">
        <v>348</v>
      </c>
      <c r="CQ214" s="40" t="s">
        <v>348</v>
      </c>
      <c r="CR214" s="40" t="s">
        <v>348</v>
      </c>
      <c r="CS214" s="40" t="s">
        <v>348</v>
      </c>
      <c r="CT214" s="44" t="s">
        <v>348</v>
      </c>
      <c r="CU214" s="32" t="s">
        <v>354</v>
      </c>
      <c r="CV214" s="47">
        <v>2</v>
      </c>
      <c r="CW214" s="47">
        <v>2</v>
      </c>
      <c r="CX214" s="47">
        <v>3</v>
      </c>
      <c r="CY214" s="55">
        <v>3</v>
      </c>
      <c r="CZ214" s="34" t="s">
        <v>354</v>
      </c>
      <c r="DA214" s="47">
        <f t="shared" si="140"/>
        <v>2</v>
      </c>
      <c r="DB214" s="47">
        <f t="shared" si="141"/>
        <v>4</v>
      </c>
      <c r="DC214" s="47">
        <f t="shared" si="142"/>
        <v>12</v>
      </c>
      <c r="DD214" s="179">
        <f t="shared" si="143"/>
        <v>36</v>
      </c>
      <c r="DE214" s="32">
        <v>70</v>
      </c>
      <c r="DF214" s="47">
        <v>100</v>
      </c>
      <c r="DG214" s="47">
        <v>210</v>
      </c>
      <c r="DH214" s="47">
        <v>350</v>
      </c>
      <c r="DI214" s="55">
        <v>1050</v>
      </c>
      <c r="DJ214" s="174">
        <v>1</v>
      </c>
      <c r="DK214" s="49">
        <f t="shared" si="144"/>
        <v>0.7142857142857143</v>
      </c>
      <c r="DL214" s="49">
        <f t="shared" si="145"/>
        <v>0.75</v>
      </c>
      <c r="DM214" s="49">
        <f t="shared" si="146"/>
        <v>0.41666666666666669</v>
      </c>
      <c r="DN214" s="56">
        <f t="shared" si="147"/>
        <v>0.41666666666666669</v>
      </c>
      <c r="DO214" s="45" t="s">
        <v>355</v>
      </c>
      <c r="DP214" s="31"/>
      <c r="DQ214" s="46">
        <v>4</v>
      </c>
      <c r="DR214" s="32">
        <v>58</v>
      </c>
      <c r="DS214" s="47">
        <v>41</v>
      </c>
      <c r="DT214" s="47">
        <v>34</v>
      </c>
      <c r="DU214" s="47">
        <v>33</v>
      </c>
      <c r="DV214" s="47">
        <v>20</v>
      </c>
      <c r="DW214" s="47">
        <v>22</v>
      </c>
      <c r="DX214" s="47">
        <v>59</v>
      </c>
      <c r="DY214" s="47">
        <v>45</v>
      </c>
      <c r="DZ214" s="48">
        <f t="shared" si="148"/>
        <v>54</v>
      </c>
      <c r="EA214" s="32">
        <f>RANK(DR214,$DR$9:$DR$350,0)</f>
        <v>139</v>
      </c>
      <c r="EB214" s="47">
        <f>RANK(DS214,$DS$9:$DS$350,0)</f>
        <v>136</v>
      </c>
      <c r="EC214" s="47">
        <f>RANK(DT214,$DT$9:$DT$350,0)</f>
        <v>123</v>
      </c>
      <c r="ED214" s="47">
        <f>RANK(DU214,$DU$9:$DU$350,0)</f>
        <v>114</v>
      </c>
      <c r="EE214" s="47">
        <f>RANK(DV214,$DV$9:$DV$350,0)</f>
        <v>123</v>
      </c>
      <c r="EF214" s="47">
        <f>RANK(DW214,$DW$9:$DW$350,0)</f>
        <v>102</v>
      </c>
      <c r="EG214" s="47">
        <f>RANK(DX214,$DX$9:$DX$350,0)</f>
        <v>58</v>
      </c>
      <c r="EH214" s="47">
        <f>RANK(DY214,$DY$9:$DY$350,0)</f>
        <v>103</v>
      </c>
      <c r="EI214" s="48">
        <f>RANK(DZ214,$DZ$9:$DZ$350,0)</f>
        <v>158</v>
      </c>
      <c r="EJ214" s="32">
        <f>COUNTIFS($DR$9:$DR$350,"&gt;"&amp;DR214,$DO$9:$DO$350,DO214)+1</f>
        <v>24</v>
      </c>
      <c r="EK214" s="47">
        <f>COUNTIFS($DS$9:$DS$350,"&gt;"&amp;DS214,$DO$9:$DO$350,DO214)+1</f>
        <v>40</v>
      </c>
      <c r="EL214" s="47">
        <f>COUNTIFS($DT$9:$DT$350,"&gt;"&amp;DT214,$DO$9:$DO$350,DO214)+1</f>
        <v>9</v>
      </c>
      <c r="EM214" s="47">
        <f>COUNTIFS($DU$9:$DU$350,"&gt;"&amp;DU214,$DO$9:$DO$350,DO214)+1</f>
        <v>13</v>
      </c>
      <c r="EN214" s="47">
        <f>COUNTIFS($DV$9:$DV$350,"&gt;"&amp;DV214,$DO$9:$DO$350,DO214)+1</f>
        <v>24</v>
      </c>
      <c r="EO214" s="47">
        <f>COUNTIFS($DW$9:$DW$350,"&gt;"&amp;DW214,$DO$9:$DO$350,DO214)+1</f>
        <v>48</v>
      </c>
      <c r="EP214" s="47">
        <f>COUNTIFS($DX$9:$DX$350,"&gt;"&amp;DX214,$DO$9:$DO$350,DO214)+1</f>
        <v>4</v>
      </c>
      <c r="EQ214" s="47">
        <f>COUNTIFS($DY$9:$DY$350,"&gt;"&amp;DY214,$DO$9:$DO$350,DO214)+1</f>
        <v>3</v>
      </c>
      <c r="ER214" s="48">
        <f>COUNTIFS($DZ$9:$DZ$350,"&gt;"&amp;DZ214,$DO$9:$DO$350,DO214)+1</f>
        <v>24</v>
      </c>
      <c r="ES214" s="164">
        <f t="shared" si="149"/>
        <v>0.94</v>
      </c>
      <c r="ET214" s="165">
        <f t="shared" si="150"/>
        <v>0.66</v>
      </c>
      <c r="EU214" s="165">
        <f t="shared" si="151"/>
        <v>0.55000000000000004</v>
      </c>
      <c r="EV214" s="165">
        <f t="shared" si="152"/>
        <v>0.53</v>
      </c>
      <c r="EW214" s="165">
        <f t="shared" si="153"/>
        <v>0.32</v>
      </c>
      <c r="EX214" s="165">
        <f t="shared" si="154"/>
        <v>0.35</v>
      </c>
      <c r="EY214" s="165">
        <f t="shared" si="155"/>
        <v>0.95</v>
      </c>
      <c r="EZ214" s="165">
        <f t="shared" si="156"/>
        <v>0.73</v>
      </c>
      <c r="FA214" s="213">
        <f t="shared" si="157"/>
        <v>0.87</v>
      </c>
      <c r="FB214" s="164">
        <f>ROUND(((ES214-AVERAGE(ES$9:ES$350))/STDEVP(ES$9:ES$350)*10+50),2)</f>
        <v>48.47</v>
      </c>
      <c r="FC214" s="165">
        <f>ROUND(((ET214-AVERAGE(ET$9:ET$350))/STDEVP(ET$9:ET$350)*10+50),2)</f>
        <v>48.18</v>
      </c>
      <c r="FD214" s="165">
        <f>ROUND(((EU214-AVERAGE(EU$9:EU$350))/STDEVP(EU$9:EU$350)*10+50),2)</f>
        <v>48.83</v>
      </c>
      <c r="FE214" s="165">
        <f>ROUND(((EV214-AVERAGE(EV$9:EV$350))/STDEVP(EV$9:EV$350)*10+50),2)</f>
        <v>51.09</v>
      </c>
      <c r="FF214" s="165">
        <f>ROUND(((EW214-AVERAGE(EW$9:EW$350))/STDEVP(EW$9:EW$350)*10+50),2)</f>
        <v>47.44</v>
      </c>
      <c r="FG214" s="165">
        <f>ROUND(((EX214-AVERAGE(EX$9:EX$350))/STDEVP(EX$9:EX$350)*10+50),2)</f>
        <v>49.89</v>
      </c>
      <c r="FH214" s="165">
        <f>ROUND(((EY214-AVERAGE(EY$9:EY$350))/STDEVP(EY$9:EY$350)*10+50),2)</f>
        <v>59.3</v>
      </c>
      <c r="FI214" s="165">
        <f>ROUND(((EZ214-AVERAGE(EZ$9:EZ$350))/STDEVP(EZ$9:EZ$350)*10+50),2)</f>
        <v>52.88</v>
      </c>
      <c r="FJ214" s="166">
        <f>ROUND(((FA214-AVERAGE(FA$9:FA$350))/STDEVP(FA$9:FA$350)*10+50),2)</f>
        <v>46.27</v>
      </c>
      <c r="FK214" s="32">
        <f>RANK(FB214,$FB$9:$FB$350,0)</f>
        <v>170</v>
      </c>
      <c r="FL214" s="47">
        <f>RANK(FC214,$FC$9:$FC$350,0)</f>
        <v>154</v>
      </c>
      <c r="FM214" s="47">
        <f>RANK(FD214,$FD$9:$FD$350,0)</f>
        <v>153</v>
      </c>
      <c r="FN214" s="47">
        <f>RANK(FE214,$FE$9:$FE$350,0)</f>
        <v>120</v>
      </c>
      <c r="FO214" s="47">
        <f>RANK(FF214,$FF$9:$FF$350,0)</f>
        <v>131</v>
      </c>
      <c r="FP214" s="47">
        <f>RANK(FG214,$FG$9:$FG$350,0)</f>
        <v>89</v>
      </c>
      <c r="FQ214" s="47">
        <f>RANK(FH214,$FH$9:$FH$350,0)</f>
        <v>56</v>
      </c>
      <c r="FR214" s="47">
        <f>RANK(FI214,$FI$9:$FI$350,0)</f>
        <v>115</v>
      </c>
      <c r="FS214" s="48">
        <f>RANK(FJ214,$FJ$9:$FJ$350,0)</f>
        <v>177</v>
      </c>
      <c r="FT214" s="164">
        <f>ROUND(AVERAGEIF($DO$9:$DO$347,$DO214,$ES$9:$ES$347),2)</f>
        <v>0.95</v>
      </c>
      <c r="FU214" s="165">
        <f>ROUND(AVERAGEIF($DO$9:$DO$347,$DO214,$ET$9:$ET$347),2)</f>
        <v>0.99</v>
      </c>
      <c r="FV214" s="165">
        <f>ROUND(AVERAGEIF($DO$9:$DO$347,$DO214,$EU$9:$EU$347),2)</f>
        <v>0.44</v>
      </c>
      <c r="FW214" s="165">
        <f>ROUND(AVERAGEIF($DO$9:$DO$347,$DO214,$EV$9:$EV$347),2)</f>
        <v>0.45</v>
      </c>
      <c r="FX214" s="165">
        <f>ROUND(AVERAGEIF($DO$9:$DO$347,$DO214,$EW$9:$EW$347),2)</f>
        <v>0.36</v>
      </c>
      <c r="FY214" s="165">
        <f>ROUND(AVERAGEIF($DO$9:$DO$347,$DO214,$EX$9:$EX$347),2)</f>
        <v>0.84</v>
      </c>
      <c r="FZ214" s="165">
        <f>ROUND(AVERAGEIF($DO$9:$DO$347,$DO214,$EY$9:$EY$347),2)</f>
        <v>0.46</v>
      </c>
      <c r="GA214" s="165">
        <f>ROUND(AVERAGEIF($DO$9:$DO$347,$DO214,$EZ$9:$EZ$347),2)</f>
        <v>0.44</v>
      </c>
      <c r="GB214" s="166">
        <f>ROUND(AVERAGEIF($DO$9:$DO$347,$DO214,$FA$9:$FA$347),2)</f>
        <v>0.8</v>
      </c>
      <c r="GC214" s="239">
        <f t="shared" si="158"/>
        <v>-1.0000000000000009E-2</v>
      </c>
      <c r="GD214" s="243">
        <f t="shared" si="159"/>
        <v>-0.32999999999999996</v>
      </c>
      <c r="GE214" s="243">
        <f t="shared" si="160"/>
        <v>0.11000000000000004</v>
      </c>
      <c r="GF214" s="243">
        <f t="shared" si="161"/>
        <v>8.0000000000000016E-2</v>
      </c>
      <c r="GG214" s="243">
        <f t="shared" si="162"/>
        <v>-3.999999999999998E-2</v>
      </c>
      <c r="GH214" s="243">
        <f t="shared" si="163"/>
        <v>-0.49</v>
      </c>
      <c r="GI214" s="243">
        <f t="shared" si="164"/>
        <v>0.48999999999999994</v>
      </c>
      <c r="GJ214" s="243">
        <f t="shared" si="165"/>
        <v>0.28999999999999998</v>
      </c>
      <c r="GK214" s="244">
        <f t="shared" si="166"/>
        <v>6.9999999999999951E-2</v>
      </c>
      <c r="GL214" s="238">
        <f>COUNTIFS($ES$9:$ES$350,"&gt;"&amp;ES214,$DO$9:$DO$350,$DO214)+1</f>
        <v>25</v>
      </c>
      <c r="GM214" s="240">
        <f>COUNTIFS($ET$9:$ET$350,"&gt;"&amp;ET214,$DO$9:$DO$350,$DO214)+1</f>
        <v>56</v>
      </c>
      <c r="GN214" s="240">
        <f>COUNTIFS($EU$9:$EU$350,"&gt;"&amp;EU214,$DO$9:$DO$350,$DO214)+1</f>
        <v>11</v>
      </c>
      <c r="GO214" s="240">
        <f>COUNTIFS($EV$9:$EV$350,"&gt;"&amp;EV214,$DO$9:$DO$350,$DO214)+1</f>
        <v>11</v>
      </c>
      <c r="GP214" s="240">
        <f>COUNTIFS($EW$9:$EW$350,"&gt;"&amp;EW214,$DO$9:$DO$350,$DO214)+1</f>
        <v>33</v>
      </c>
      <c r="GQ214" s="240">
        <f>COUNTIFS($EX$9:$EX$350,"&gt;"&amp;EX214,$DO$9:$DO$350,$DO214)+1</f>
        <v>58</v>
      </c>
      <c r="GR214" s="240">
        <f>COUNTIFS($EY$9:$EY$350,"&gt;"&amp;EY214,$DO$9:$DO$350,$DO214)+1</f>
        <v>2</v>
      </c>
      <c r="GS214" s="240">
        <f>COUNTIFS($EZ$9:$EZ$350,"&gt;"&amp;EZ214,$DO$9:$DO$350,$DO214)+1</f>
        <v>1</v>
      </c>
      <c r="GT214" s="241">
        <f>COUNTIFS($FA$9:$FA$350,"&gt;"&amp;FA214,$DO$9:$DO$350,$DO214)+1</f>
        <v>15</v>
      </c>
      <c r="GU214" s="167"/>
      <c r="GV214" s="49"/>
      <c r="GW214" s="49"/>
      <c r="GX214" s="49"/>
      <c r="GY214" s="49"/>
      <c r="GZ214" s="50"/>
      <c r="HA214" s="51"/>
      <c r="HB214" s="52"/>
      <c r="HC214" s="53"/>
      <c r="HD214" s="49"/>
      <c r="HE214" s="49"/>
      <c r="HF214" s="49"/>
      <c r="HG214" s="49"/>
      <c r="HH214" s="49"/>
      <c r="HI214" s="49"/>
      <c r="HJ214" s="144"/>
      <c r="HK214" s="51"/>
      <c r="HL214" s="49"/>
      <c r="HM214" s="49"/>
      <c r="HN214" s="49"/>
      <c r="HO214" s="49"/>
      <c r="HP214" s="49"/>
      <c r="HQ214" s="49"/>
      <c r="HR214" s="150"/>
      <c r="HS214" s="53"/>
      <c r="HT214" s="49"/>
      <c r="HU214" s="49"/>
      <c r="HV214" s="49"/>
      <c r="HW214" s="49"/>
      <c r="HX214" s="49"/>
      <c r="HY214" s="49"/>
      <c r="HZ214" s="144"/>
      <c r="IA214" s="51"/>
      <c r="IB214" s="49"/>
      <c r="IC214" s="49"/>
      <c r="ID214" s="49"/>
      <c r="IE214" s="49"/>
      <c r="IF214" s="49"/>
      <c r="IG214" s="49"/>
      <c r="IH214" s="49"/>
      <c r="II214" s="49"/>
      <c r="IJ214" s="49"/>
      <c r="IK214" s="49"/>
      <c r="IL214" s="49"/>
      <c r="IM214" s="150"/>
      <c r="IN214" s="51"/>
      <c r="IO214" s="49"/>
      <c r="IP214" s="49"/>
      <c r="IQ214" s="49"/>
      <c r="IR214" s="150"/>
      <c r="IS214" s="53"/>
      <c r="IT214" s="49"/>
      <c r="IU214" s="49"/>
      <c r="IV214" s="49"/>
      <c r="IW214" s="49"/>
      <c r="IX214" s="156"/>
      <c r="IY214" s="49"/>
      <c r="IZ214" s="49"/>
      <c r="JA214" s="49"/>
      <c r="JB214" s="49"/>
      <c r="JC214" s="49"/>
      <c r="JD214" s="49"/>
      <c r="JE214" s="49"/>
      <c r="JF214" s="49"/>
      <c r="JG214" s="156"/>
      <c r="JH214" s="49"/>
      <c r="JI214" s="49"/>
      <c r="JJ214" s="49"/>
      <c r="JK214" s="49"/>
      <c r="JL214" s="49"/>
      <c r="JM214" s="49"/>
      <c r="JN214" s="144"/>
      <c r="JO214" s="54"/>
      <c r="JP214" s="55"/>
      <c r="JQ214" s="51"/>
      <c r="JR214" s="49"/>
      <c r="JS214" s="47"/>
      <c r="JT214" s="47"/>
      <c r="JU214" s="47"/>
      <c r="JV214" s="245"/>
      <c r="JW214" s="53"/>
      <c r="JX214" s="49"/>
      <c r="JY214" s="49"/>
      <c r="JZ214" s="49"/>
      <c r="KA214" s="144"/>
      <c r="KB214" s="51"/>
      <c r="KC214" s="49"/>
      <c r="KD214" s="49"/>
      <c r="KE214" s="49"/>
      <c r="KF214" s="49"/>
      <c r="KG214" s="49"/>
      <c r="KH214" s="49"/>
      <c r="KI214" s="49"/>
      <c r="KJ214" s="150"/>
      <c r="KK214" s="53"/>
      <c r="KL214" s="49"/>
      <c r="KM214" s="49"/>
      <c r="KN214" s="49"/>
      <c r="KO214" s="49"/>
      <c r="KP214" s="49"/>
      <c r="KQ214" s="49"/>
      <c r="KR214" s="49"/>
      <c r="KS214" s="49"/>
      <c r="KT214" s="49"/>
      <c r="KU214" s="49"/>
      <c r="KV214" s="49"/>
      <c r="KW214" s="156"/>
      <c r="KX214" s="156"/>
      <c r="KY214" s="156"/>
      <c r="KZ214" s="49"/>
      <c r="LA214" s="49"/>
      <c r="LB214" s="49"/>
      <c r="LC214" s="49"/>
      <c r="LD214" s="49"/>
      <c r="LE214" s="156"/>
      <c r="LF214" s="49"/>
      <c r="LG214" s="49"/>
      <c r="LH214" s="49"/>
      <c r="LI214" s="49"/>
      <c r="LJ214" s="49"/>
      <c r="LK214" s="49">
        <v>0.05</v>
      </c>
      <c r="LL214" s="49"/>
      <c r="LM214" s="49"/>
      <c r="LN214" s="156"/>
      <c r="LO214" s="49"/>
      <c r="LP214" s="49"/>
      <c r="LQ214" s="49"/>
      <c r="LR214" s="49"/>
      <c r="LS214" s="49"/>
      <c r="LT214" s="49"/>
      <c r="LU214" s="56"/>
      <c r="LV214" s="35" t="s">
        <v>673</v>
      </c>
      <c r="LW214" s="36" t="s">
        <v>675</v>
      </c>
      <c r="LX214" s="203" t="s">
        <v>1327</v>
      </c>
      <c r="LY214" s="205" t="s">
        <v>1207</v>
      </c>
      <c r="LZ214" s="193"/>
      <c r="MA214" s="5" t="s">
        <v>1</v>
      </c>
    </row>
    <row r="215" spans="1:339" ht="17.25" customHeight="1" x14ac:dyDescent="0.15">
      <c r="A215" s="181">
        <v>207</v>
      </c>
      <c r="B215" s="242" t="s">
        <v>675</v>
      </c>
      <c r="C215" s="37"/>
      <c r="D215" s="37"/>
      <c r="E215" s="38" t="s">
        <v>345</v>
      </c>
      <c r="F215" s="36">
        <v>77</v>
      </c>
      <c r="G215" s="36" t="s">
        <v>609</v>
      </c>
      <c r="H215" s="36" t="s">
        <v>1320</v>
      </c>
      <c r="I215" s="39" t="s">
        <v>348</v>
      </c>
      <c r="J215" s="40" t="s">
        <v>348</v>
      </c>
      <c r="K215" s="40" t="s">
        <v>348</v>
      </c>
      <c r="L215" s="40" t="s">
        <v>348</v>
      </c>
      <c r="M215" s="40" t="s">
        <v>348</v>
      </c>
      <c r="N215" s="40" t="s">
        <v>348</v>
      </c>
      <c r="O215" s="40" t="s">
        <v>348</v>
      </c>
      <c r="P215" s="40" t="s">
        <v>348</v>
      </c>
      <c r="Q215" s="40" t="s">
        <v>348</v>
      </c>
      <c r="R215" s="41" t="s">
        <v>348</v>
      </c>
      <c r="S215" s="42" t="s">
        <v>348</v>
      </c>
      <c r="T215" s="40" t="s">
        <v>348</v>
      </c>
      <c r="U215" s="40" t="s">
        <v>348</v>
      </c>
      <c r="V215" s="40" t="s">
        <v>348</v>
      </c>
      <c r="W215" s="40" t="s">
        <v>348</v>
      </c>
      <c r="X215" s="40" t="s">
        <v>348</v>
      </c>
      <c r="Y215" s="40" t="s">
        <v>348</v>
      </c>
      <c r="Z215" s="40" t="s">
        <v>348</v>
      </c>
      <c r="AA215" s="40" t="s">
        <v>348</v>
      </c>
      <c r="AB215" s="41" t="s">
        <v>348</v>
      </c>
      <c r="AC215" s="42" t="s">
        <v>348</v>
      </c>
      <c r="AD215" s="40" t="s">
        <v>348</v>
      </c>
      <c r="AE215" s="40" t="s">
        <v>348</v>
      </c>
      <c r="AF215" s="40" t="s">
        <v>348</v>
      </c>
      <c r="AG215" s="40" t="s">
        <v>348</v>
      </c>
      <c r="AH215" s="40" t="s">
        <v>348</v>
      </c>
      <c r="AI215" s="40" t="s">
        <v>348</v>
      </c>
      <c r="AJ215" s="40" t="s">
        <v>348</v>
      </c>
      <c r="AK215" s="40" t="s">
        <v>348</v>
      </c>
      <c r="AL215" s="41" t="s">
        <v>348</v>
      </c>
      <c r="AM215" s="42" t="s">
        <v>348</v>
      </c>
      <c r="AN215" s="40" t="s">
        <v>348</v>
      </c>
      <c r="AO215" s="40" t="s">
        <v>348</v>
      </c>
      <c r="AP215" s="40" t="s">
        <v>348</v>
      </c>
      <c r="AQ215" s="40" t="s">
        <v>348</v>
      </c>
      <c r="AR215" s="40" t="s">
        <v>348</v>
      </c>
      <c r="AS215" s="40" t="s">
        <v>348</v>
      </c>
      <c r="AT215" s="40" t="s">
        <v>348</v>
      </c>
      <c r="AU215" s="40" t="s">
        <v>348</v>
      </c>
      <c r="AV215" s="41" t="s">
        <v>348</v>
      </c>
      <c r="AW215" s="42" t="s">
        <v>348</v>
      </c>
      <c r="AX215" s="40" t="s">
        <v>348</v>
      </c>
      <c r="AY215" s="40" t="s">
        <v>348</v>
      </c>
      <c r="AZ215" s="40" t="s">
        <v>348</v>
      </c>
      <c r="BA215" s="40" t="s">
        <v>348</v>
      </c>
      <c r="BB215" s="40" t="s">
        <v>348</v>
      </c>
      <c r="BC215" s="40" t="s">
        <v>348</v>
      </c>
      <c r="BD215" s="40" t="s">
        <v>348</v>
      </c>
      <c r="BE215" s="40" t="s">
        <v>348</v>
      </c>
      <c r="BF215" s="41" t="s">
        <v>348</v>
      </c>
      <c r="BG215" s="42" t="s">
        <v>348</v>
      </c>
      <c r="BH215" s="40" t="s">
        <v>348</v>
      </c>
      <c r="BI215" s="40" t="s">
        <v>348</v>
      </c>
      <c r="BJ215" s="40" t="s">
        <v>348</v>
      </c>
      <c r="BK215" s="40" t="s">
        <v>348</v>
      </c>
      <c r="BL215" s="40" t="s">
        <v>348</v>
      </c>
      <c r="BM215" s="40" t="s">
        <v>348</v>
      </c>
      <c r="BN215" s="40" t="s">
        <v>348</v>
      </c>
      <c r="BO215" s="40" t="s">
        <v>348</v>
      </c>
      <c r="BP215" s="41" t="s">
        <v>348</v>
      </c>
      <c r="BQ215" s="43" t="s">
        <v>348</v>
      </c>
      <c r="BR215" s="40" t="s">
        <v>348</v>
      </c>
      <c r="BS215" s="40" t="s">
        <v>348</v>
      </c>
      <c r="BT215" s="40" t="s">
        <v>348</v>
      </c>
      <c r="BU215" s="40" t="s">
        <v>348</v>
      </c>
      <c r="BV215" s="40" t="s">
        <v>348</v>
      </c>
      <c r="BW215" s="40" t="s">
        <v>348</v>
      </c>
      <c r="BX215" s="40" t="s">
        <v>348</v>
      </c>
      <c r="BY215" s="40" t="s">
        <v>348</v>
      </c>
      <c r="BZ215" s="41" t="s">
        <v>348</v>
      </c>
      <c r="CA215" s="42" t="s">
        <v>348</v>
      </c>
      <c r="CB215" s="40" t="s">
        <v>348</v>
      </c>
      <c r="CC215" s="40" t="s">
        <v>348</v>
      </c>
      <c r="CD215" s="40" t="s">
        <v>348</v>
      </c>
      <c r="CE215" s="40" t="s">
        <v>348</v>
      </c>
      <c r="CF215" s="40" t="s">
        <v>348</v>
      </c>
      <c r="CG215" s="40" t="s">
        <v>348</v>
      </c>
      <c r="CH215" s="40" t="s">
        <v>348</v>
      </c>
      <c r="CI215" s="40" t="s">
        <v>348</v>
      </c>
      <c r="CJ215" s="41" t="s">
        <v>348</v>
      </c>
      <c r="CK215" s="42" t="s">
        <v>348</v>
      </c>
      <c r="CL215" s="40" t="s">
        <v>348</v>
      </c>
      <c r="CM215" s="40" t="s">
        <v>348</v>
      </c>
      <c r="CN215" s="40" t="s">
        <v>348</v>
      </c>
      <c r="CO215" s="40" t="s">
        <v>348</v>
      </c>
      <c r="CP215" s="40" t="s">
        <v>348</v>
      </c>
      <c r="CQ215" s="40" t="s">
        <v>348</v>
      </c>
      <c r="CR215" s="40" t="s">
        <v>348</v>
      </c>
      <c r="CS215" s="40" t="s">
        <v>348</v>
      </c>
      <c r="CT215" s="44" t="s">
        <v>348</v>
      </c>
      <c r="CU215" s="32" t="s">
        <v>354</v>
      </c>
      <c r="CV215" s="47">
        <v>3</v>
      </c>
      <c r="CW215" s="47">
        <v>4</v>
      </c>
      <c r="CX215" s="47">
        <v>5</v>
      </c>
      <c r="CY215" s="55">
        <v>5</v>
      </c>
      <c r="CZ215" s="34" t="s">
        <v>354</v>
      </c>
      <c r="DA215" s="47">
        <f t="shared" si="140"/>
        <v>3</v>
      </c>
      <c r="DB215" s="47">
        <f t="shared" si="141"/>
        <v>12</v>
      </c>
      <c r="DC215" s="47">
        <f t="shared" si="142"/>
        <v>60</v>
      </c>
      <c r="DD215" s="179">
        <f t="shared" si="143"/>
        <v>300</v>
      </c>
      <c r="DE215" s="32">
        <v>10</v>
      </c>
      <c r="DF215" s="47">
        <v>40</v>
      </c>
      <c r="DG215" s="47">
        <v>270</v>
      </c>
      <c r="DH215" s="47">
        <v>900</v>
      </c>
      <c r="DI215" s="55">
        <v>2700</v>
      </c>
      <c r="DJ215" s="174">
        <v>1</v>
      </c>
      <c r="DK215" s="49">
        <f t="shared" si="144"/>
        <v>1.3333333333333335</v>
      </c>
      <c r="DL215" s="49">
        <f t="shared" si="145"/>
        <v>2.25</v>
      </c>
      <c r="DM215" s="49">
        <f t="shared" si="146"/>
        <v>1.5</v>
      </c>
      <c r="DN215" s="56">
        <f t="shared" si="147"/>
        <v>0.9</v>
      </c>
      <c r="DO215" s="45" t="s">
        <v>350</v>
      </c>
      <c r="DP215" s="31"/>
      <c r="DQ215" s="46">
        <v>4</v>
      </c>
      <c r="DR215" s="32">
        <v>51</v>
      </c>
      <c r="DS215" s="47">
        <v>22</v>
      </c>
      <c r="DT215" s="47">
        <v>77</v>
      </c>
      <c r="DU215" s="47">
        <v>33</v>
      </c>
      <c r="DV215" s="47">
        <v>21</v>
      </c>
      <c r="DW215" s="47">
        <v>15</v>
      </c>
      <c r="DX215" s="47">
        <v>36</v>
      </c>
      <c r="DY215" s="47">
        <v>7</v>
      </c>
      <c r="DZ215" s="48">
        <f t="shared" si="148"/>
        <v>98</v>
      </c>
      <c r="EA215" s="32">
        <f>RANK(DR215,$DR$9:$DR$350,0)</f>
        <v>166</v>
      </c>
      <c r="EB215" s="47">
        <f>RANK(DS215,$DS$9:$DS$350,0)</f>
        <v>224</v>
      </c>
      <c r="EC215" s="47">
        <f>RANK(DT215,$DT$9:$DT$350,0)</f>
        <v>20</v>
      </c>
      <c r="ED215" s="47">
        <f>RANK(DU215,$DU$9:$DU$350,0)</f>
        <v>114</v>
      </c>
      <c r="EE215" s="47">
        <f>RANK(DV215,$DV$9:$DV$350,0)</f>
        <v>113</v>
      </c>
      <c r="EF215" s="47">
        <f>RANK(DW215,$DW$9:$DW$350,0)</f>
        <v>148</v>
      </c>
      <c r="EG215" s="47">
        <f>RANK(DX215,$DX$9:$DX$350,0)</f>
        <v>136</v>
      </c>
      <c r="EH215" s="47">
        <f>RANK(DY215,$DY$9:$DY$350,0)</f>
        <v>276</v>
      </c>
      <c r="EI215" s="48">
        <f>RANK(DZ215,$DZ$9:$DZ$350,0)</f>
        <v>30</v>
      </c>
      <c r="EJ215" s="32">
        <f>COUNTIFS($DR$9:$DR$350,"&gt;"&amp;DR215,$DO$9:$DO$350,DO215)+1</f>
        <v>44</v>
      </c>
      <c r="EK215" s="47">
        <f>COUNTIFS($DS$9:$DS$350,"&gt;"&amp;DS215,$DO$9:$DO$350,DO215)+1</f>
        <v>33</v>
      </c>
      <c r="EL215" s="47">
        <f>COUNTIFS($DT$9:$DT$350,"&gt;"&amp;DT215,$DO$9:$DO$350,DO215)+1</f>
        <v>5</v>
      </c>
      <c r="EM215" s="47">
        <f>COUNTIFS($DU$9:$DU$350,"&gt;"&amp;DU215,$DO$9:$DO$350,DO215)+1</f>
        <v>39</v>
      </c>
      <c r="EN215" s="47">
        <f>COUNTIFS($DV$9:$DV$350,"&gt;"&amp;DV215,$DO$9:$DO$350,DO215)+1</f>
        <v>16</v>
      </c>
      <c r="EO215" s="47">
        <f>COUNTIFS($DW$9:$DW$350,"&gt;"&amp;DW215,$DO$9:$DO$350,DO215)+1</f>
        <v>24</v>
      </c>
      <c r="EP215" s="47">
        <f>COUNTIFS($DX$9:$DX$350,"&gt;"&amp;DX215,$DO$9:$DO$350,DO215)+1</f>
        <v>7</v>
      </c>
      <c r="EQ215" s="47">
        <f>COUNTIFS($DY$9:$DY$350,"&gt;"&amp;DY215,$DO$9:$DO$350,DO215)+1</f>
        <v>35</v>
      </c>
      <c r="ER215" s="48">
        <f>COUNTIFS($DZ$9:$DZ$350,"&gt;"&amp;DZ215,$DO$9:$DO$350,DO215)+1</f>
        <v>8</v>
      </c>
      <c r="ES215" s="164">
        <f t="shared" si="149"/>
        <v>0.66</v>
      </c>
      <c r="ET215" s="165">
        <f t="shared" si="150"/>
        <v>0.28999999999999998</v>
      </c>
      <c r="EU215" s="165">
        <f t="shared" si="151"/>
        <v>1</v>
      </c>
      <c r="EV215" s="165">
        <f t="shared" si="152"/>
        <v>0.43</v>
      </c>
      <c r="EW215" s="165">
        <f t="shared" si="153"/>
        <v>0.27</v>
      </c>
      <c r="EX215" s="165">
        <f t="shared" si="154"/>
        <v>0.19</v>
      </c>
      <c r="EY215" s="165">
        <f t="shared" si="155"/>
        <v>0.47</v>
      </c>
      <c r="EZ215" s="165">
        <f t="shared" si="156"/>
        <v>0.09</v>
      </c>
      <c r="FA215" s="213">
        <f t="shared" si="157"/>
        <v>1.27</v>
      </c>
      <c r="FB215" s="164">
        <f>ROUND(((ES215-AVERAGE(ES$9:ES$350))/STDEVP(ES$9:ES$350)*10+50),2)</f>
        <v>38.130000000000003</v>
      </c>
      <c r="FC215" s="165">
        <f>ROUND(((ET215-AVERAGE(ET$9:ET$350))/STDEVP(ET$9:ET$350)*10+50),2)</f>
        <v>37.840000000000003</v>
      </c>
      <c r="FD215" s="165">
        <f>ROUND(((EU215-AVERAGE(EU$9:EU$350))/STDEVP(EU$9:EU$350)*10+50),2)</f>
        <v>66.39</v>
      </c>
      <c r="FE215" s="165">
        <f>ROUND(((EV215-AVERAGE(EV$9:EV$350))/STDEVP(EV$9:EV$350)*10+50),2)</f>
        <v>46</v>
      </c>
      <c r="FF215" s="165">
        <f>ROUND(((EW215-AVERAGE(EW$9:EW$350))/STDEVP(EW$9:EW$350)*10+50),2)</f>
        <v>45.74</v>
      </c>
      <c r="FG215" s="165">
        <f>ROUND(((EX215-AVERAGE(EX$9:EX$350))/STDEVP(EX$9:EX$350)*10+50),2)</f>
        <v>44.22</v>
      </c>
      <c r="FH215" s="165">
        <f>ROUND(((EY215-AVERAGE(EY$9:EY$350))/STDEVP(EY$9:EY$350)*10+50),2)</f>
        <v>44.87</v>
      </c>
      <c r="FI215" s="165">
        <f>ROUND(((EZ215-AVERAGE(EZ$9:EZ$350))/STDEVP(EZ$9:EZ$350)*10+50),2)</f>
        <v>33.700000000000003</v>
      </c>
      <c r="FJ215" s="166">
        <f>ROUND(((FA215-AVERAGE(FA$9:FA$350))/STDEVP(FA$9:FA$350)*10+50),2)</f>
        <v>60.49</v>
      </c>
      <c r="FK215" s="32">
        <f>RANK(FB215,$FB$9:$FB$350,0)</f>
        <v>283</v>
      </c>
      <c r="FL215" s="47">
        <f>RANK(FC215,$FC$9:$FC$350,0)</f>
        <v>303</v>
      </c>
      <c r="FM215" s="47">
        <f>RANK(FD215,$FD$9:$FD$350,0)</f>
        <v>20</v>
      </c>
      <c r="FN215" s="47">
        <f>RANK(FE215,$FE$9:$FE$350,0)</f>
        <v>203</v>
      </c>
      <c r="FO215" s="47">
        <f>RANK(FF215,$FF$9:$FF$350,0)</f>
        <v>182</v>
      </c>
      <c r="FP215" s="47">
        <f>RANK(FG215,$FG$9:$FG$350,0)</f>
        <v>212</v>
      </c>
      <c r="FQ215" s="47">
        <f>RANK(FH215,$FH$9:$FH$350,0)</f>
        <v>207</v>
      </c>
      <c r="FR215" s="47">
        <f>RANK(FI215,$FI$9:$FI$350,0)</f>
        <v>315</v>
      </c>
      <c r="FS215" s="48">
        <f>RANK(FJ215,$FJ$9:$FJ$350,0)</f>
        <v>45</v>
      </c>
      <c r="FT215" s="164">
        <f>ROUND(AVERAGEIF($DO$9:$DO$347,$DO215,$ES$9:$ES$347),2)</f>
        <v>1.1599999999999999</v>
      </c>
      <c r="FU215" s="165">
        <f>ROUND(AVERAGEIF($DO$9:$DO$347,$DO215,$ET$9:$ET$347),2)</f>
        <v>0.45</v>
      </c>
      <c r="FV215" s="165">
        <f>ROUND(AVERAGEIF($DO$9:$DO$347,$DO215,$EU$9:$EU$347),2)</f>
        <v>0.66</v>
      </c>
      <c r="FW215" s="165">
        <f>ROUND(AVERAGEIF($DO$9:$DO$347,$DO215,$EV$9:$EV$347),2)</f>
        <v>0.73</v>
      </c>
      <c r="FX215" s="165">
        <f>ROUND(AVERAGEIF($DO$9:$DO$347,$DO215,$EW$9:$EW$347),2)</f>
        <v>0.26</v>
      </c>
      <c r="FY215" s="165">
        <f>ROUND(AVERAGEIF($DO$9:$DO$347,$DO215,$EX$9:$EX$347),2)</f>
        <v>0.2</v>
      </c>
      <c r="FZ215" s="165">
        <f>ROUND(AVERAGEIF($DO$9:$DO$347,$DO215,$EY$9:$EY$347),2)</f>
        <v>0.28000000000000003</v>
      </c>
      <c r="GA215" s="165">
        <f>ROUND(AVERAGEIF($DO$9:$DO$347,$DO215,$EZ$9:$EZ$347),2)</f>
        <v>0.23</v>
      </c>
      <c r="GB215" s="166">
        <f>ROUND(AVERAGEIF($DO$9:$DO$347,$DO215,$FA$9:$FA$347),2)</f>
        <v>0.92</v>
      </c>
      <c r="GC215" s="239">
        <f t="shared" si="158"/>
        <v>-0.49999999999999989</v>
      </c>
      <c r="GD215" s="243">
        <f t="shared" si="159"/>
        <v>-0.16000000000000003</v>
      </c>
      <c r="GE215" s="243">
        <f t="shared" si="160"/>
        <v>0.33999999999999997</v>
      </c>
      <c r="GF215" s="243">
        <f t="shared" si="161"/>
        <v>-0.3</v>
      </c>
      <c r="GG215" s="243">
        <f t="shared" si="162"/>
        <v>1.0000000000000009E-2</v>
      </c>
      <c r="GH215" s="243">
        <f t="shared" si="163"/>
        <v>-1.0000000000000009E-2</v>
      </c>
      <c r="GI215" s="243">
        <f t="shared" si="164"/>
        <v>0.18999999999999995</v>
      </c>
      <c r="GJ215" s="243">
        <f t="shared" si="165"/>
        <v>-0.14000000000000001</v>
      </c>
      <c r="GK215" s="244">
        <f t="shared" si="166"/>
        <v>0.35</v>
      </c>
      <c r="GL215" s="238">
        <f>COUNTIFS($ES$9:$ES$350,"&gt;"&amp;ES215,$DO$9:$DO$350,$DO215)+1</f>
        <v>69</v>
      </c>
      <c r="GM215" s="240">
        <f>COUNTIFS($ET$9:$ET$350,"&gt;"&amp;ET215,$DO$9:$DO$350,$DO215)+1</f>
        <v>58</v>
      </c>
      <c r="GN215" s="240">
        <f>COUNTIFS($EU$9:$EU$350,"&gt;"&amp;EU215,$DO$9:$DO$350,$DO215)+1</f>
        <v>7</v>
      </c>
      <c r="GO215" s="240">
        <f>COUNTIFS($EV$9:$EV$350,"&gt;"&amp;EV215,$DO$9:$DO$350,$DO215)+1</f>
        <v>69</v>
      </c>
      <c r="GP215" s="240">
        <f>COUNTIFS($EW$9:$EW$350,"&gt;"&amp;EW215,$DO$9:$DO$350,$DO215)+1</f>
        <v>20</v>
      </c>
      <c r="GQ215" s="240">
        <f>COUNTIFS($EX$9:$EX$350,"&gt;"&amp;EX215,$DO$9:$DO$350,$DO215)+1</f>
        <v>30</v>
      </c>
      <c r="GR215" s="240">
        <f>COUNTIFS($EY$9:$EY$350,"&gt;"&amp;EY215,$DO$9:$DO$350,$DO215)+1</f>
        <v>8</v>
      </c>
      <c r="GS215" s="240">
        <f>COUNTIFS($EZ$9:$EZ$350,"&gt;"&amp;EZ215,$DO$9:$DO$350,$DO215)+1</f>
        <v>64</v>
      </c>
      <c r="GT215" s="241">
        <f>COUNTIFS($FA$9:$FA$350,"&gt;"&amp;FA215,$DO$9:$DO$350,$DO215)+1</f>
        <v>9</v>
      </c>
      <c r="GU215" s="167"/>
      <c r="GV215" s="49"/>
      <c r="GW215" s="49">
        <v>0.03</v>
      </c>
      <c r="GX215" s="49"/>
      <c r="GY215" s="49"/>
      <c r="GZ215" s="50"/>
      <c r="HA215" s="51"/>
      <c r="HB215" s="52"/>
      <c r="HC215" s="53"/>
      <c r="HD215" s="49"/>
      <c r="HE215" s="49"/>
      <c r="HF215" s="49"/>
      <c r="HG215" s="49"/>
      <c r="HH215" s="49"/>
      <c r="HI215" s="49"/>
      <c r="HJ215" s="144"/>
      <c r="HK215" s="51">
        <v>7.0000000000000007E-2</v>
      </c>
      <c r="HL215" s="49"/>
      <c r="HM215" s="49"/>
      <c r="HN215" s="49"/>
      <c r="HO215" s="49">
        <v>7.0000000000000007E-2</v>
      </c>
      <c r="HP215" s="49"/>
      <c r="HQ215" s="49"/>
      <c r="HR215" s="150"/>
      <c r="HS215" s="53"/>
      <c r="HT215" s="49"/>
      <c r="HU215" s="49"/>
      <c r="HV215" s="49"/>
      <c r="HW215" s="49"/>
      <c r="HX215" s="49"/>
      <c r="HY215" s="49"/>
      <c r="HZ215" s="144"/>
      <c r="IA215" s="51"/>
      <c r="IB215" s="49"/>
      <c r="IC215" s="49"/>
      <c r="ID215" s="49"/>
      <c r="IE215" s="49"/>
      <c r="IF215" s="49"/>
      <c r="IG215" s="49"/>
      <c r="IH215" s="49"/>
      <c r="II215" s="49"/>
      <c r="IJ215" s="49"/>
      <c r="IK215" s="49"/>
      <c r="IL215" s="49"/>
      <c r="IM215" s="150"/>
      <c r="IN215" s="51"/>
      <c r="IO215" s="49"/>
      <c r="IP215" s="49"/>
      <c r="IQ215" s="49"/>
      <c r="IR215" s="150"/>
      <c r="IS215" s="53"/>
      <c r="IT215" s="49"/>
      <c r="IU215" s="49"/>
      <c r="IV215" s="49"/>
      <c r="IW215" s="49"/>
      <c r="IX215" s="156"/>
      <c r="IY215" s="49"/>
      <c r="IZ215" s="49"/>
      <c r="JA215" s="49"/>
      <c r="JB215" s="49"/>
      <c r="JC215" s="49"/>
      <c r="JD215" s="49"/>
      <c r="JE215" s="49"/>
      <c r="JF215" s="49"/>
      <c r="JG215" s="156"/>
      <c r="JH215" s="49"/>
      <c r="JI215" s="49"/>
      <c r="JJ215" s="49"/>
      <c r="JK215" s="49"/>
      <c r="JL215" s="49"/>
      <c r="JM215" s="49"/>
      <c r="JN215" s="144"/>
      <c r="JO215" s="54"/>
      <c r="JP215" s="55"/>
      <c r="JQ215" s="51"/>
      <c r="JR215" s="49"/>
      <c r="JS215" s="47"/>
      <c r="JT215" s="47"/>
      <c r="JU215" s="47"/>
      <c r="JV215" s="245"/>
      <c r="JW215" s="53"/>
      <c r="JX215" s="49"/>
      <c r="JY215" s="49"/>
      <c r="JZ215" s="49"/>
      <c r="KA215" s="144"/>
      <c r="KB215" s="51"/>
      <c r="KC215" s="49"/>
      <c r="KD215" s="49"/>
      <c r="KE215" s="49">
        <v>7.0000000000000007E-2</v>
      </c>
      <c r="KF215" s="49"/>
      <c r="KG215" s="49"/>
      <c r="KH215" s="49"/>
      <c r="KI215" s="49"/>
      <c r="KJ215" s="150"/>
      <c r="KK215" s="53"/>
      <c r="KL215" s="49"/>
      <c r="KM215" s="49"/>
      <c r="KN215" s="49"/>
      <c r="KO215" s="49"/>
      <c r="KP215" s="49"/>
      <c r="KQ215" s="49"/>
      <c r="KR215" s="49"/>
      <c r="KS215" s="49"/>
      <c r="KT215" s="49"/>
      <c r="KU215" s="49"/>
      <c r="KV215" s="49"/>
      <c r="KW215" s="156"/>
      <c r="KX215" s="156"/>
      <c r="KY215" s="156"/>
      <c r="KZ215" s="49"/>
      <c r="LA215" s="49"/>
      <c r="LB215" s="49"/>
      <c r="LC215" s="49"/>
      <c r="LD215" s="49"/>
      <c r="LE215" s="156"/>
      <c r="LF215" s="49"/>
      <c r="LG215" s="49"/>
      <c r="LH215" s="49"/>
      <c r="LI215" s="49"/>
      <c r="LJ215" s="49"/>
      <c r="LK215" s="49"/>
      <c r="LL215" s="49"/>
      <c r="LM215" s="49"/>
      <c r="LN215" s="156"/>
      <c r="LO215" s="49"/>
      <c r="LP215" s="49">
        <v>7.0000000000000007E-2</v>
      </c>
      <c r="LQ215" s="49"/>
      <c r="LR215" s="49"/>
      <c r="LS215" s="49"/>
      <c r="LT215" s="49"/>
      <c r="LU215" s="56"/>
      <c r="LV215" s="35" t="s">
        <v>674</v>
      </c>
      <c r="LW215" s="36" t="s">
        <v>676</v>
      </c>
      <c r="LX215" s="203" t="s">
        <v>1341</v>
      </c>
      <c r="LY215" s="205" t="s">
        <v>1189</v>
      </c>
      <c r="LZ215" s="193"/>
      <c r="MA215" s="5" t="s">
        <v>1</v>
      </c>
    </row>
    <row r="216" spans="1:339" ht="17.25" customHeight="1" x14ac:dyDescent="0.15">
      <c r="A216" s="181">
        <v>208</v>
      </c>
      <c r="B216" s="242" t="s">
        <v>676</v>
      </c>
      <c r="C216" s="37"/>
      <c r="D216" s="37"/>
      <c r="E216" s="38" t="s">
        <v>608</v>
      </c>
      <c r="F216" s="36" t="s">
        <v>609</v>
      </c>
      <c r="G216" s="36" t="s">
        <v>609</v>
      </c>
      <c r="H216" s="36" t="s">
        <v>610</v>
      </c>
      <c r="I216" s="39" t="s">
        <v>348</v>
      </c>
      <c r="J216" s="40" t="s">
        <v>348</v>
      </c>
      <c r="K216" s="40" t="s">
        <v>348</v>
      </c>
      <c r="L216" s="40" t="s">
        <v>348</v>
      </c>
      <c r="M216" s="40" t="s">
        <v>348</v>
      </c>
      <c r="N216" s="40" t="s">
        <v>348</v>
      </c>
      <c r="O216" s="40" t="s">
        <v>348</v>
      </c>
      <c r="P216" s="40" t="s">
        <v>348</v>
      </c>
      <c r="Q216" s="40" t="s">
        <v>348</v>
      </c>
      <c r="R216" s="41" t="s">
        <v>348</v>
      </c>
      <c r="S216" s="42" t="s">
        <v>348</v>
      </c>
      <c r="T216" s="40" t="s">
        <v>348</v>
      </c>
      <c r="U216" s="40" t="s">
        <v>348</v>
      </c>
      <c r="V216" s="40" t="s">
        <v>348</v>
      </c>
      <c r="W216" s="40" t="s">
        <v>348</v>
      </c>
      <c r="X216" s="40" t="s">
        <v>348</v>
      </c>
      <c r="Y216" s="40" t="s">
        <v>348</v>
      </c>
      <c r="Z216" s="40" t="s">
        <v>348</v>
      </c>
      <c r="AA216" s="40" t="s">
        <v>348</v>
      </c>
      <c r="AB216" s="41" t="s">
        <v>348</v>
      </c>
      <c r="AC216" s="42" t="s">
        <v>348</v>
      </c>
      <c r="AD216" s="40" t="s">
        <v>348</v>
      </c>
      <c r="AE216" s="40" t="s">
        <v>348</v>
      </c>
      <c r="AF216" s="40" t="s">
        <v>348</v>
      </c>
      <c r="AG216" s="40" t="s">
        <v>348</v>
      </c>
      <c r="AH216" s="40" t="s">
        <v>348</v>
      </c>
      <c r="AI216" s="40" t="s">
        <v>348</v>
      </c>
      <c r="AJ216" s="40" t="s">
        <v>348</v>
      </c>
      <c r="AK216" s="40" t="s">
        <v>348</v>
      </c>
      <c r="AL216" s="41" t="s">
        <v>348</v>
      </c>
      <c r="AM216" s="42" t="s">
        <v>348</v>
      </c>
      <c r="AN216" s="40" t="s">
        <v>348</v>
      </c>
      <c r="AO216" s="40" t="s">
        <v>348</v>
      </c>
      <c r="AP216" s="40" t="s">
        <v>348</v>
      </c>
      <c r="AQ216" s="40" t="s">
        <v>348</v>
      </c>
      <c r="AR216" s="40" t="s">
        <v>348</v>
      </c>
      <c r="AS216" s="40" t="s">
        <v>348</v>
      </c>
      <c r="AT216" s="40" t="s">
        <v>348</v>
      </c>
      <c r="AU216" s="40" t="s">
        <v>348</v>
      </c>
      <c r="AV216" s="41" t="s">
        <v>348</v>
      </c>
      <c r="AW216" s="42" t="s">
        <v>348</v>
      </c>
      <c r="AX216" s="40" t="s">
        <v>348</v>
      </c>
      <c r="AY216" s="40" t="s">
        <v>348</v>
      </c>
      <c r="AZ216" s="40" t="s">
        <v>348</v>
      </c>
      <c r="BA216" s="40" t="s">
        <v>348</v>
      </c>
      <c r="BB216" s="40" t="s">
        <v>348</v>
      </c>
      <c r="BC216" s="40" t="s">
        <v>348</v>
      </c>
      <c r="BD216" s="40" t="s">
        <v>348</v>
      </c>
      <c r="BE216" s="40" t="s">
        <v>348</v>
      </c>
      <c r="BF216" s="41" t="s">
        <v>348</v>
      </c>
      <c r="BG216" s="42" t="s">
        <v>348</v>
      </c>
      <c r="BH216" s="40" t="s">
        <v>348</v>
      </c>
      <c r="BI216" s="40" t="s">
        <v>348</v>
      </c>
      <c r="BJ216" s="40" t="s">
        <v>348</v>
      </c>
      <c r="BK216" s="40" t="s">
        <v>348</v>
      </c>
      <c r="BL216" s="40" t="s">
        <v>348</v>
      </c>
      <c r="BM216" s="40" t="s">
        <v>348</v>
      </c>
      <c r="BN216" s="40" t="s">
        <v>348</v>
      </c>
      <c r="BO216" s="40" t="s">
        <v>348</v>
      </c>
      <c r="BP216" s="41" t="s">
        <v>348</v>
      </c>
      <c r="BQ216" s="43" t="s">
        <v>348</v>
      </c>
      <c r="BR216" s="40" t="s">
        <v>348</v>
      </c>
      <c r="BS216" s="40" t="s">
        <v>348</v>
      </c>
      <c r="BT216" s="40" t="s">
        <v>348</v>
      </c>
      <c r="BU216" s="40" t="s">
        <v>348</v>
      </c>
      <c r="BV216" s="40" t="s">
        <v>348</v>
      </c>
      <c r="BW216" s="40" t="s">
        <v>348</v>
      </c>
      <c r="BX216" s="40" t="s">
        <v>348</v>
      </c>
      <c r="BY216" s="40" t="s">
        <v>348</v>
      </c>
      <c r="BZ216" s="41" t="s">
        <v>348</v>
      </c>
      <c r="CA216" s="42" t="s">
        <v>348</v>
      </c>
      <c r="CB216" s="40" t="s">
        <v>348</v>
      </c>
      <c r="CC216" s="40" t="s">
        <v>348</v>
      </c>
      <c r="CD216" s="40" t="s">
        <v>348</v>
      </c>
      <c r="CE216" s="40" t="s">
        <v>348</v>
      </c>
      <c r="CF216" s="40" t="s">
        <v>348</v>
      </c>
      <c r="CG216" s="40" t="s">
        <v>348</v>
      </c>
      <c r="CH216" s="40" t="s">
        <v>348</v>
      </c>
      <c r="CI216" s="40" t="s">
        <v>348</v>
      </c>
      <c r="CJ216" s="41" t="s">
        <v>348</v>
      </c>
      <c r="CK216" s="42" t="s">
        <v>348</v>
      </c>
      <c r="CL216" s="40" t="s">
        <v>348</v>
      </c>
      <c r="CM216" s="40" t="s">
        <v>348</v>
      </c>
      <c r="CN216" s="40" t="s">
        <v>348</v>
      </c>
      <c r="CO216" s="40" t="s">
        <v>348</v>
      </c>
      <c r="CP216" s="40" t="s">
        <v>348</v>
      </c>
      <c r="CQ216" s="40" t="s">
        <v>348</v>
      </c>
      <c r="CR216" s="40" t="s">
        <v>348</v>
      </c>
      <c r="CS216" s="40" t="s">
        <v>348</v>
      </c>
      <c r="CT216" s="44" t="s">
        <v>348</v>
      </c>
      <c r="CU216" s="32"/>
      <c r="CV216" s="47"/>
      <c r="CW216" s="47"/>
      <c r="CX216" s="47"/>
      <c r="CY216" s="55"/>
      <c r="CZ216" s="34"/>
      <c r="DA216" s="47"/>
      <c r="DB216" s="47"/>
      <c r="DC216" s="47"/>
      <c r="DD216" s="179"/>
      <c r="DE216" s="32"/>
      <c r="DF216" s="47"/>
      <c r="DG216" s="47"/>
      <c r="DH216" s="47"/>
      <c r="DI216" s="55"/>
      <c r="DJ216" s="34"/>
      <c r="DK216" s="47"/>
      <c r="DL216" s="47"/>
      <c r="DM216" s="47"/>
      <c r="DN216" s="48"/>
      <c r="DO216" s="45" t="s">
        <v>609</v>
      </c>
      <c r="DP216" s="31"/>
      <c r="DQ216" s="46"/>
      <c r="DR216" s="32"/>
      <c r="DS216" s="47"/>
      <c r="DT216" s="47"/>
      <c r="DU216" s="47"/>
      <c r="DV216" s="47"/>
      <c r="DW216" s="47"/>
      <c r="DX216" s="47"/>
      <c r="DY216" s="47"/>
      <c r="DZ216" s="48"/>
      <c r="EA216" s="32"/>
      <c r="EB216" s="47"/>
      <c r="EC216" s="47"/>
      <c r="ED216" s="47"/>
      <c r="EE216" s="47"/>
      <c r="EF216" s="47"/>
      <c r="EG216" s="47"/>
      <c r="EH216" s="47"/>
      <c r="EI216" s="48"/>
      <c r="EJ216" s="32"/>
      <c r="EK216" s="47"/>
      <c r="EL216" s="47"/>
      <c r="EM216" s="47"/>
      <c r="EN216" s="47"/>
      <c r="EO216" s="47"/>
      <c r="EP216" s="47"/>
      <c r="EQ216" s="47"/>
      <c r="ER216" s="48"/>
      <c r="ES216" s="32"/>
      <c r="ET216" s="47"/>
      <c r="EU216" s="47"/>
      <c r="EV216" s="47"/>
      <c r="EW216" s="47"/>
      <c r="EX216" s="47"/>
      <c r="EY216" s="47"/>
      <c r="EZ216" s="47"/>
      <c r="FA216" s="214"/>
      <c r="FB216" s="32"/>
      <c r="FC216" s="47"/>
      <c r="FD216" s="47"/>
      <c r="FE216" s="47"/>
      <c r="FF216" s="47"/>
      <c r="FG216" s="47"/>
      <c r="FH216" s="47"/>
      <c r="FI216" s="47"/>
      <c r="FJ216" s="48"/>
      <c r="FK216" s="32"/>
      <c r="FL216" s="47"/>
      <c r="FM216" s="47"/>
      <c r="FN216" s="47"/>
      <c r="FO216" s="47"/>
      <c r="FP216" s="47"/>
      <c r="FQ216" s="47"/>
      <c r="FR216" s="47"/>
      <c r="FS216" s="48"/>
      <c r="FT216" s="32"/>
      <c r="FU216" s="47"/>
      <c r="FV216" s="47"/>
      <c r="FW216" s="47"/>
      <c r="FX216" s="47"/>
      <c r="FY216" s="47"/>
      <c r="FZ216" s="47"/>
      <c r="GA216" s="47"/>
      <c r="GB216" s="214"/>
      <c r="GC216" s="32"/>
      <c r="GD216" s="47"/>
      <c r="GE216" s="47"/>
      <c r="GF216" s="47"/>
      <c r="GG216" s="47"/>
      <c r="GH216" s="47"/>
      <c r="GI216" s="47"/>
      <c r="GJ216" s="47"/>
      <c r="GK216" s="48"/>
      <c r="GL216" s="238"/>
      <c r="GM216" s="240"/>
      <c r="GN216" s="240"/>
      <c r="GO216" s="240"/>
      <c r="GP216" s="240"/>
      <c r="GQ216" s="240"/>
      <c r="GR216" s="240"/>
      <c r="GS216" s="240"/>
      <c r="GT216" s="241"/>
      <c r="GU216" s="167"/>
      <c r="GV216" s="49"/>
      <c r="GW216" s="49"/>
      <c r="GX216" s="49"/>
      <c r="GY216" s="49"/>
      <c r="GZ216" s="50"/>
      <c r="HA216" s="51"/>
      <c r="HB216" s="52"/>
      <c r="HC216" s="53"/>
      <c r="HD216" s="49"/>
      <c r="HE216" s="49"/>
      <c r="HF216" s="49"/>
      <c r="HG216" s="49"/>
      <c r="HH216" s="49"/>
      <c r="HI216" s="49"/>
      <c r="HJ216" s="144"/>
      <c r="HK216" s="51"/>
      <c r="HL216" s="49"/>
      <c r="HM216" s="49"/>
      <c r="HN216" s="49"/>
      <c r="HO216" s="49"/>
      <c r="HP216" s="49"/>
      <c r="HQ216" s="49"/>
      <c r="HR216" s="150"/>
      <c r="HS216" s="53"/>
      <c r="HT216" s="49"/>
      <c r="HU216" s="49"/>
      <c r="HV216" s="49"/>
      <c r="HW216" s="49"/>
      <c r="HX216" s="49"/>
      <c r="HY216" s="49"/>
      <c r="HZ216" s="144"/>
      <c r="IA216" s="51"/>
      <c r="IB216" s="49"/>
      <c r="IC216" s="49"/>
      <c r="ID216" s="49"/>
      <c r="IE216" s="49"/>
      <c r="IF216" s="49"/>
      <c r="IG216" s="49"/>
      <c r="IH216" s="49"/>
      <c r="II216" s="49"/>
      <c r="IJ216" s="49"/>
      <c r="IK216" s="49"/>
      <c r="IL216" s="49"/>
      <c r="IM216" s="150"/>
      <c r="IN216" s="51"/>
      <c r="IO216" s="49"/>
      <c r="IP216" s="49"/>
      <c r="IQ216" s="49"/>
      <c r="IR216" s="150"/>
      <c r="IS216" s="53"/>
      <c r="IT216" s="49"/>
      <c r="IU216" s="49"/>
      <c r="IV216" s="49"/>
      <c r="IW216" s="49"/>
      <c r="IX216" s="156"/>
      <c r="IY216" s="49"/>
      <c r="IZ216" s="49"/>
      <c r="JA216" s="49"/>
      <c r="JB216" s="49"/>
      <c r="JC216" s="49"/>
      <c r="JD216" s="49"/>
      <c r="JE216" s="49"/>
      <c r="JF216" s="49"/>
      <c r="JG216" s="156"/>
      <c r="JH216" s="49"/>
      <c r="JI216" s="49"/>
      <c r="JJ216" s="49"/>
      <c r="JK216" s="49"/>
      <c r="JL216" s="49"/>
      <c r="JM216" s="49"/>
      <c r="JN216" s="144"/>
      <c r="JO216" s="54"/>
      <c r="JP216" s="55"/>
      <c r="JQ216" s="51"/>
      <c r="JR216" s="49"/>
      <c r="JS216" s="47"/>
      <c r="JT216" s="47"/>
      <c r="JU216" s="47"/>
      <c r="JV216" s="245"/>
      <c r="JW216" s="53"/>
      <c r="JX216" s="49"/>
      <c r="JY216" s="49"/>
      <c r="JZ216" s="49"/>
      <c r="KA216" s="144"/>
      <c r="KB216" s="51"/>
      <c r="KC216" s="49"/>
      <c r="KD216" s="49"/>
      <c r="KE216" s="49"/>
      <c r="KF216" s="49"/>
      <c r="KG216" s="49"/>
      <c r="KH216" s="49"/>
      <c r="KI216" s="49"/>
      <c r="KJ216" s="150"/>
      <c r="KK216" s="53"/>
      <c r="KL216" s="49"/>
      <c r="KM216" s="49"/>
      <c r="KN216" s="49"/>
      <c r="KO216" s="49"/>
      <c r="KP216" s="49"/>
      <c r="KQ216" s="49"/>
      <c r="KR216" s="49"/>
      <c r="KS216" s="49"/>
      <c r="KT216" s="49"/>
      <c r="KU216" s="49"/>
      <c r="KV216" s="49"/>
      <c r="KW216" s="156"/>
      <c r="KX216" s="156"/>
      <c r="KY216" s="156"/>
      <c r="KZ216" s="49"/>
      <c r="LA216" s="49"/>
      <c r="LB216" s="49"/>
      <c r="LC216" s="49"/>
      <c r="LD216" s="49"/>
      <c r="LE216" s="156"/>
      <c r="LF216" s="49"/>
      <c r="LG216" s="49"/>
      <c r="LH216" s="49"/>
      <c r="LI216" s="49"/>
      <c r="LJ216" s="49"/>
      <c r="LK216" s="49"/>
      <c r="LL216" s="49"/>
      <c r="LM216" s="49"/>
      <c r="LN216" s="156"/>
      <c r="LO216" s="49"/>
      <c r="LP216" s="49"/>
      <c r="LQ216" s="49"/>
      <c r="LR216" s="49"/>
      <c r="LS216" s="49"/>
      <c r="LT216" s="49"/>
      <c r="LU216" s="56"/>
      <c r="LV216" s="35" t="s">
        <v>675</v>
      </c>
      <c r="LW216" s="36" t="s">
        <v>677</v>
      </c>
      <c r="LX216" s="203" t="s">
        <v>609</v>
      </c>
      <c r="LY216" s="204" t="s">
        <v>609</v>
      </c>
      <c r="LZ216" s="193"/>
      <c r="MA216" s="5" t="s">
        <v>1</v>
      </c>
    </row>
    <row r="217" spans="1:339" ht="17.25" customHeight="1" x14ac:dyDescent="0.15">
      <c r="A217" s="181">
        <v>209</v>
      </c>
      <c r="B217" s="242" t="s">
        <v>677</v>
      </c>
      <c r="C217" s="37"/>
      <c r="D217" s="37"/>
      <c r="E217" s="38" t="s">
        <v>345</v>
      </c>
      <c r="F217" s="36">
        <v>78</v>
      </c>
      <c r="G217" s="36" t="s">
        <v>346</v>
      </c>
      <c r="H217" s="36"/>
      <c r="I217" s="39" t="s">
        <v>348</v>
      </c>
      <c r="J217" s="40" t="s">
        <v>348</v>
      </c>
      <c r="K217" s="40" t="s">
        <v>348</v>
      </c>
      <c r="L217" s="40" t="s">
        <v>348</v>
      </c>
      <c r="M217" s="40" t="s">
        <v>348</v>
      </c>
      <c r="N217" s="40" t="s">
        <v>348</v>
      </c>
      <c r="O217" s="40" t="s">
        <v>348</v>
      </c>
      <c r="P217" s="40" t="s">
        <v>348</v>
      </c>
      <c r="Q217" s="40" t="s">
        <v>348</v>
      </c>
      <c r="R217" s="41" t="s">
        <v>348</v>
      </c>
      <c r="S217" s="42" t="s">
        <v>348</v>
      </c>
      <c r="T217" s="40" t="s">
        <v>348</v>
      </c>
      <c r="U217" s="40" t="s">
        <v>348</v>
      </c>
      <c r="V217" s="40" t="s">
        <v>348</v>
      </c>
      <c r="W217" s="40" t="s">
        <v>348</v>
      </c>
      <c r="X217" s="40" t="s">
        <v>348</v>
      </c>
      <c r="Y217" s="40" t="s">
        <v>348</v>
      </c>
      <c r="Z217" s="40" t="s">
        <v>348</v>
      </c>
      <c r="AA217" s="40" t="s">
        <v>348</v>
      </c>
      <c r="AB217" s="41" t="s">
        <v>348</v>
      </c>
      <c r="AC217" s="42" t="s">
        <v>348</v>
      </c>
      <c r="AD217" s="40" t="s">
        <v>348</v>
      </c>
      <c r="AE217" s="40" t="s">
        <v>348</v>
      </c>
      <c r="AF217" s="40" t="s">
        <v>348</v>
      </c>
      <c r="AG217" s="40" t="s">
        <v>348</v>
      </c>
      <c r="AH217" s="40" t="s">
        <v>348</v>
      </c>
      <c r="AI217" s="40" t="s">
        <v>348</v>
      </c>
      <c r="AJ217" s="40" t="s">
        <v>348</v>
      </c>
      <c r="AK217" s="40" t="s">
        <v>348</v>
      </c>
      <c r="AL217" s="41" t="s">
        <v>348</v>
      </c>
      <c r="AM217" s="42" t="s">
        <v>348</v>
      </c>
      <c r="AN217" s="40" t="s">
        <v>348</v>
      </c>
      <c r="AO217" s="40" t="s">
        <v>348</v>
      </c>
      <c r="AP217" s="40" t="s">
        <v>348</v>
      </c>
      <c r="AQ217" s="40" t="s">
        <v>348</v>
      </c>
      <c r="AR217" s="40" t="s">
        <v>348</v>
      </c>
      <c r="AS217" s="40" t="s">
        <v>348</v>
      </c>
      <c r="AT217" s="40" t="s">
        <v>348</v>
      </c>
      <c r="AU217" s="40" t="s">
        <v>348</v>
      </c>
      <c r="AV217" s="41" t="s">
        <v>348</v>
      </c>
      <c r="AW217" s="42" t="s">
        <v>348</v>
      </c>
      <c r="AX217" s="40" t="s">
        <v>348</v>
      </c>
      <c r="AY217" s="40" t="s">
        <v>348</v>
      </c>
      <c r="AZ217" s="40" t="s">
        <v>348</v>
      </c>
      <c r="BA217" s="40" t="s">
        <v>348</v>
      </c>
      <c r="BB217" s="40" t="s">
        <v>348</v>
      </c>
      <c r="BC217" s="40" t="s">
        <v>348</v>
      </c>
      <c r="BD217" s="40" t="s">
        <v>348</v>
      </c>
      <c r="BE217" s="40" t="s">
        <v>348</v>
      </c>
      <c r="BF217" s="41" t="s">
        <v>348</v>
      </c>
      <c r="BG217" s="42" t="s">
        <v>347</v>
      </c>
      <c r="BH217" s="40" t="s">
        <v>347</v>
      </c>
      <c r="BI217" s="40" t="s">
        <v>347</v>
      </c>
      <c r="BJ217" s="40" t="s">
        <v>347</v>
      </c>
      <c r="BK217" s="40" t="s">
        <v>347</v>
      </c>
      <c r="BL217" s="40" t="s">
        <v>347</v>
      </c>
      <c r="BM217" s="40" t="s">
        <v>347</v>
      </c>
      <c r="BN217" s="40" t="s">
        <v>347</v>
      </c>
      <c r="BO217" s="40" t="s">
        <v>347</v>
      </c>
      <c r="BP217" s="41" t="s">
        <v>347</v>
      </c>
      <c r="BQ217" s="43" t="s">
        <v>348</v>
      </c>
      <c r="BR217" s="40" t="s">
        <v>348</v>
      </c>
      <c r="BS217" s="40" t="s">
        <v>348</v>
      </c>
      <c r="BT217" s="40" t="s">
        <v>348</v>
      </c>
      <c r="BU217" s="40" t="s">
        <v>348</v>
      </c>
      <c r="BV217" s="40" t="s">
        <v>348</v>
      </c>
      <c r="BW217" s="40" t="s">
        <v>348</v>
      </c>
      <c r="BX217" s="40" t="s">
        <v>348</v>
      </c>
      <c r="BY217" s="40" t="s">
        <v>348</v>
      </c>
      <c r="BZ217" s="41" t="s">
        <v>348</v>
      </c>
      <c r="CA217" s="42" t="s">
        <v>348</v>
      </c>
      <c r="CB217" s="40" t="s">
        <v>348</v>
      </c>
      <c r="CC217" s="40" t="s">
        <v>348</v>
      </c>
      <c r="CD217" s="40" t="s">
        <v>348</v>
      </c>
      <c r="CE217" s="40" t="s">
        <v>348</v>
      </c>
      <c r="CF217" s="40" t="s">
        <v>348</v>
      </c>
      <c r="CG217" s="40" t="s">
        <v>348</v>
      </c>
      <c r="CH217" s="40" t="s">
        <v>348</v>
      </c>
      <c r="CI217" s="40" t="s">
        <v>348</v>
      </c>
      <c r="CJ217" s="41" t="s">
        <v>348</v>
      </c>
      <c r="CK217" s="42" t="s">
        <v>348</v>
      </c>
      <c r="CL217" s="40" t="s">
        <v>348</v>
      </c>
      <c r="CM217" s="40" t="s">
        <v>348</v>
      </c>
      <c r="CN217" s="40" t="s">
        <v>348</v>
      </c>
      <c r="CO217" s="40" t="s">
        <v>348</v>
      </c>
      <c r="CP217" s="40" t="s">
        <v>348</v>
      </c>
      <c r="CQ217" s="40" t="s">
        <v>348</v>
      </c>
      <c r="CR217" s="40" t="s">
        <v>348</v>
      </c>
      <c r="CS217" s="40" t="s">
        <v>348</v>
      </c>
      <c r="CT217" s="44" t="s">
        <v>348</v>
      </c>
      <c r="CU217" s="32" t="s">
        <v>354</v>
      </c>
      <c r="CV217" s="47">
        <v>2</v>
      </c>
      <c r="CW217" s="47">
        <v>3</v>
      </c>
      <c r="CX217" s="47">
        <v>3</v>
      </c>
      <c r="CY217" s="55">
        <v>4</v>
      </c>
      <c r="CZ217" s="34" t="s">
        <v>354</v>
      </c>
      <c r="DA217" s="47">
        <f t="shared" ref="DA217:DA233" si="167">CV217</f>
        <v>2</v>
      </c>
      <c r="DB217" s="47">
        <f t="shared" ref="DB217:DB233" si="168">CV217*CW217</f>
        <v>6</v>
      </c>
      <c r="DC217" s="47">
        <f t="shared" ref="DC217:DC233" si="169">CV217*CW217*CX217</f>
        <v>18</v>
      </c>
      <c r="DD217" s="179">
        <f t="shared" ref="DD217:DD233" si="170">CV217*CW217*CX217*CY217</f>
        <v>72</v>
      </c>
      <c r="DE217" s="32">
        <v>30</v>
      </c>
      <c r="DF217" s="47">
        <v>50</v>
      </c>
      <c r="DG217" s="47">
        <v>90</v>
      </c>
      <c r="DH217" s="47">
        <v>150</v>
      </c>
      <c r="DI217" s="55">
        <v>450</v>
      </c>
      <c r="DJ217" s="174">
        <v>1</v>
      </c>
      <c r="DK217" s="49">
        <f t="shared" ref="DK217:DK233" si="171">(DF217/DA217)/DE217</f>
        <v>0.83333333333333337</v>
      </c>
      <c r="DL217" s="49">
        <f t="shared" ref="DL217:DL233" si="172">(DG217/DB217)/DE217</f>
        <v>0.5</v>
      </c>
      <c r="DM217" s="49">
        <f t="shared" ref="DM217:DM233" si="173">(DH217/DC217)/DE217</f>
        <v>0.27777777777777779</v>
      </c>
      <c r="DN217" s="56">
        <f t="shared" ref="DN217:DN233" si="174">(DI217/DD217)/DE217</f>
        <v>0.20833333333333334</v>
      </c>
      <c r="DO217" s="45" t="s">
        <v>363</v>
      </c>
      <c r="DP217" s="31"/>
      <c r="DQ217" s="46">
        <v>4</v>
      </c>
      <c r="DR217" s="32">
        <v>54</v>
      </c>
      <c r="DS217" s="47">
        <v>71</v>
      </c>
      <c r="DT217" s="47">
        <v>15</v>
      </c>
      <c r="DU217" s="47">
        <v>34</v>
      </c>
      <c r="DV217" s="47">
        <v>52</v>
      </c>
      <c r="DW217" s="47">
        <v>21</v>
      </c>
      <c r="DX217" s="47">
        <v>42</v>
      </c>
      <c r="DY217" s="47">
        <v>49</v>
      </c>
      <c r="DZ217" s="48">
        <f t="shared" ref="DZ217:DZ233" si="175">DT217+DV217</f>
        <v>67</v>
      </c>
      <c r="EA217" s="32">
        <f>RANK(DR217,$DR$9:$DR$350,0)</f>
        <v>160</v>
      </c>
      <c r="EB217" s="47">
        <f>RANK(DS217,$DS$9:$DS$350,0)</f>
        <v>42</v>
      </c>
      <c r="EC217" s="47">
        <f>RANK(DT217,$DT$9:$DT$350,0)</f>
        <v>238</v>
      </c>
      <c r="ED217" s="47">
        <f>RANK(DU217,$DU$9:$DU$350,0)</f>
        <v>110</v>
      </c>
      <c r="EE217" s="47">
        <f>RANK(DV217,$DV$9:$DV$350,0)</f>
        <v>30</v>
      </c>
      <c r="EF217" s="47">
        <f>RANK(DW217,$DW$9:$DW$350,0)</f>
        <v>108</v>
      </c>
      <c r="EG217" s="47">
        <f>RANK(DX217,$DX$9:$DX$350,0)</f>
        <v>115</v>
      </c>
      <c r="EH217" s="47">
        <f>RANK(DY217,$DY$9:$DY$350,0)</f>
        <v>91</v>
      </c>
      <c r="EI217" s="48">
        <f>RANK(DZ217,$DZ$9:$DZ$350,0)</f>
        <v>114</v>
      </c>
      <c r="EJ217" s="32">
        <f>COUNTIFS($DR$9:$DR$350,"&gt;"&amp;DR217,$DO$9:$DO$350,DO217)+1</f>
        <v>28</v>
      </c>
      <c r="EK217" s="47">
        <f>COUNTIFS($DS$9:$DS$350,"&gt;"&amp;DS217,$DO$9:$DO$350,DO217)+1</f>
        <v>25</v>
      </c>
      <c r="EL217" s="47">
        <f>COUNTIFS($DT$9:$DT$350,"&gt;"&amp;DT217,$DO$9:$DO$350,DO217)+1</f>
        <v>31</v>
      </c>
      <c r="EM217" s="47">
        <f>COUNTIFS($DU$9:$DU$350,"&gt;"&amp;DU217,$DO$9:$DO$350,DO217)+1</f>
        <v>17</v>
      </c>
      <c r="EN217" s="47">
        <f>COUNTIFS($DV$9:$DV$350,"&gt;"&amp;DV217,$DO$9:$DO$350,DO217)+1</f>
        <v>29</v>
      </c>
      <c r="EO217" s="47">
        <f>COUNTIFS($DW$9:$DW$350,"&gt;"&amp;DW217,$DO$9:$DO$350,DO217)+1</f>
        <v>22</v>
      </c>
      <c r="EP217" s="47">
        <f>COUNTIFS($DX$9:$DX$350,"&gt;"&amp;DX217,$DO$9:$DO$350,DO217)+1</f>
        <v>24</v>
      </c>
      <c r="EQ217" s="47">
        <f>COUNTIFS($DY$9:$DY$350,"&gt;"&amp;DY217,$DO$9:$DO$350,DO217)+1</f>
        <v>24</v>
      </c>
      <c r="ER217" s="48">
        <f>COUNTIFS($DZ$9:$DZ$350,"&gt;"&amp;DZ217,$DO$9:$DO$350,DO217)+1</f>
        <v>32</v>
      </c>
      <c r="ES217" s="164">
        <f t="shared" ref="ES217:ES233" si="176">ROUND(DR217/$F217,2)</f>
        <v>0.69</v>
      </c>
      <c r="ET217" s="165">
        <f t="shared" ref="ET217:ET233" si="177">ROUND(DS217/$F217,2)</f>
        <v>0.91</v>
      </c>
      <c r="EU217" s="165">
        <f t="shared" ref="EU217:EU233" si="178">ROUND(DT217/$F217,2)</f>
        <v>0.19</v>
      </c>
      <c r="EV217" s="165">
        <f t="shared" ref="EV217:EV233" si="179">ROUND(DU217/$F217,2)</f>
        <v>0.44</v>
      </c>
      <c r="EW217" s="165">
        <f t="shared" ref="EW217:EW233" si="180">ROUND(DV217/$F217,2)</f>
        <v>0.67</v>
      </c>
      <c r="EX217" s="165">
        <f t="shared" ref="EX217:EX233" si="181">ROUND(DW217/$F217,2)</f>
        <v>0.27</v>
      </c>
      <c r="EY217" s="165">
        <f t="shared" ref="EY217:EY233" si="182">ROUND(DX217/$F217,2)</f>
        <v>0.54</v>
      </c>
      <c r="EZ217" s="165">
        <f t="shared" ref="EZ217:EZ233" si="183">ROUND(DY217/$F217,2)</f>
        <v>0.63</v>
      </c>
      <c r="FA217" s="213">
        <f t="shared" ref="FA217:FA233" si="184">ROUND(DZ217/$F217,2)</f>
        <v>0.86</v>
      </c>
      <c r="FB217" s="164">
        <f>ROUND(((ES217-AVERAGE(ES$9:ES$350))/STDEVP(ES$9:ES$350)*10+50),2)</f>
        <v>39.24</v>
      </c>
      <c r="FC217" s="165">
        <f>ROUND(((ET217-AVERAGE(ET$9:ET$350))/STDEVP(ET$9:ET$350)*10+50),2)</f>
        <v>55.17</v>
      </c>
      <c r="FD217" s="165">
        <f>ROUND(((EU217-AVERAGE(EU$9:EU$350))/STDEVP(EU$9:EU$350)*10+50),2)</f>
        <v>34.78</v>
      </c>
      <c r="FE217" s="165">
        <f>ROUND(((EV217-AVERAGE(EV$9:EV$350))/STDEVP(EV$9:EV$350)*10+50),2)</f>
        <v>46.51</v>
      </c>
      <c r="FF217" s="165">
        <f>ROUND(((EW217-AVERAGE(EW$9:EW$350))/STDEVP(EW$9:EW$350)*10+50),2)</f>
        <v>59.33</v>
      </c>
      <c r="FG217" s="165">
        <f>ROUND(((EX217-AVERAGE(EX$9:EX$350))/STDEVP(EX$9:EX$350)*10+50),2)</f>
        <v>47.06</v>
      </c>
      <c r="FH217" s="165">
        <f>ROUND(((EY217-AVERAGE(EY$9:EY$350))/STDEVP(EY$9:EY$350)*10+50),2)</f>
        <v>46.98</v>
      </c>
      <c r="FI217" s="165">
        <f>ROUND(((EZ217-AVERAGE(EZ$9:EZ$350))/STDEVP(EZ$9:EZ$350)*10+50),2)</f>
        <v>49.88</v>
      </c>
      <c r="FJ217" s="166">
        <f>ROUND(((FA217-AVERAGE(FA$9:FA$350))/STDEVP(FA$9:FA$350)*10+50),2)</f>
        <v>45.91</v>
      </c>
      <c r="FK217" s="32">
        <f>RANK(FB217,$FB$9:$FB$350,0)</f>
        <v>271</v>
      </c>
      <c r="FL217" s="47">
        <f>RANK(FC217,$FC$9:$FC$350,0)</f>
        <v>98</v>
      </c>
      <c r="FM217" s="47">
        <f>RANK(FD217,$FD$9:$FD$350,0)</f>
        <v>304</v>
      </c>
      <c r="FN217" s="47">
        <f>RANK(FE217,$FE$9:$FE$350,0)</f>
        <v>199</v>
      </c>
      <c r="FO217" s="47">
        <f>RANK(FF217,$FF$9:$FF$350,0)</f>
        <v>51</v>
      </c>
      <c r="FP217" s="47">
        <f>RANK(FG217,$FG$9:$FG$350,0)</f>
        <v>152</v>
      </c>
      <c r="FQ217" s="47">
        <f>RANK(FH217,$FH$9:$FH$350,0)</f>
        <v>182</v>
      </c>
      <c r="FR217" s="47">
        <f>RANK(FI217,$FI$9:$FI$350,0)</f>
        <v>158</v>
      </c>
      <c r="FS217" s="48">
        <f>RANK(FJ217,$FJ$9:$FJ$350,0)</f>
        <v>183</v>
      </c>
      <c r="FT217" s="164">
        <f>ROUND(AVERAGEIF($DO$9:$DO$347,$DO217,$ES$9:$ES$347),2)</f>
        <v>0.89</v>
      </c>
      <c r="FU217" s="165">
        <f>ROUND(AVERAGEIF($DO$9:$DO$347,$DO217,$ET$9:$ET$347),2)</f>
        <v>1.1499999999999999</v>
      </c>
      <c r="FV217" s="165">
        <f>ROUND(AVERAGEIF($DO$9:$DO$347,$DO217,$EU$9:$EU$347),2)</f>
        <v>0.32</v>
      </c>
      <c r="FW217" s="165">
        <f>ROUND(AVERAGEIF($DO$9:$DO$347,$DO217,$EV$9:$EV$347),2)</f>
        <v>0.41</v>
      </c>
      <c r="FX217" s="165">
        <f>ROUND(AVERAGEIF($DO$9:$DO$347,$DO217,$EW$9:$EW$347),2)</f>
        <v>0.86</v>
      </c>
      <c r="FY217" s="165">
        <f>ROUND(AVERAGEIF($DO$9:$DO$347,$DO217,$EX$9:$EX$347),2)</f>
        <v>0.3</v>
      </c>
      <c r="FZ217" s="165">
        <f>ROUND(AVERAGEIF($DO$9:$DO$347,$DO217,$EY$9:$EY$347),2)</f>
        <v>0.66</v>
      </c>
      <c r="GA217" s="165">
        <f>ROUND(AVERAGEIF($DO$9:$DO$347,$DO217,$EZ$9:$EZ$347),2)</f>
        <v>0.74</v>
      </c>
      <c r="GB217" s="166">
        <f>ROUND(AVERAGEIF($DO$9:$DO$347,$DO217,$FA$9:$FA$347),2)</f>
        <v>1.18</v>
      </c>
      <c r="GC217" s="239">
        <f t="shared" ref="GC217:GC234" si="185">ES217-FT217</f>
        <v>-0.20000000000000007</v>
      </c>
      <c r="GD217" s="243">
        <f t="shared" ref="GD217:GD233" si="186">ET217-FU217</f>
        <v>-0.23999999999999988</v>
      </c>
      <c r="GE217" s="243">
        <f t="shared" ref="GE217:GE233" si="187">EU217-FV217</f>
        <v>-0.13</v>
      </c>
      <c r="GF217" s="243">
        <f t="shared" ref="GF217:GF233" si="188">EV217-FW217</f>
        <v>3.0000000000000027E-2</v>
      </c>
      <c r="GG217" s="243">
        <f t="shared" ref="GG217:GG233" si="189">EW217-FX217</f>
        <v>-0.18999999999999995</v>
      </c>
      <c r="GH217" s="243">
        <f t="shared" ref="GH217:GH233" si="190">EX217-FY217</f>
        <v>-2.9999999999999971E-2</v>
      </c>
      <c r="GI217" s="243">
        <f t="shared" ref="GI217:GI233" si="191">EY217-FZ217</f>
        <v>-0.12</v>
      </c>
      <c r="GJ217" s="243">
        <f t="shared" ref="GJ217:GJ233" si="192">EZ217-GA217</f>
        <v>-0.10999999999999999</v>
      </c>
      <c r="GK217" s="244">
        <f t="shared" ref="GK217:GK233" si="193">FA217-GB217</f>
        <v>-0.31999999999999995</v>
      </c>
      <c r="GL217" s="238">
        <f>COUNTIFS($ES$9:$ES$350,"&gt;"&amp;ES217,$DO$9:$DO$350,$DO217)+1</f>
        <v>51</v>
      </c>
      <c r="GM217" s="240">
        <f>COUNTIFS($ET$9:$ET$350,"&gt;"&amp;ET217,$DO$9:$DO$350,$DO217)+1</f>
        <v>55</v>
      </c>
      <c r="GN217" s="240">
        <f>COUNTIFS($EU$9:$EU$350,"&gt;"&amp;EU217,$DO$9:$DO$350,$DO217)+1</f>
        <v>53</v>
      </c>
      <c r="GO217" s="240">
        <f>COUNTIFS($EV$9:$EV$350,"&gt;"&amp;EV217,$DO$9:$DO$350,$DO217)+1</f>
        <v>28</v>
      </c>
      <c r="GP217" s="240">
        <f>COUNTIFS($EW$9:$EW$350,"&gt;"&amp;EW217,$DO$9:$DO$350,$DO217)+1</f>
        <v>47</v>
      </c>
      <c r="GQ217" s="240">
        <f>COUNTIFS($EX$9:$EX$350,"&gt;"&amp;EX217,$DO$9:$DO$350,$DO217)+1</f>
        <v>35</v>
      </c>
      <c r="GR217" s="240">
        <f>COUNTIFS($EY$9:$EY$350,"&gt;"&amp;EY217,$DO$9:$DO$350,$DO217)+1</f>
        <v>46</v>
      </c>
      <c r="GS217" s="240">
        <f>COUNTIFS($EZ$9:$EZ$350,"&gt;"&amp;EZ217,$DO$9:$DO$350,$DO217)+1</f>
        <v>46</v>
      </c>
      <c r="GT217" s="241">
        <f>COUNTIFS($FA$9:$FA$350,"&gt;"&amp;FA217,$DO$9:$DO$350,$DO217)+1</f>
        <v>60</v>
      </c>
      <c r="GU217" s="167"/>
      <c r="GV217" s="49"/>
      <c r="GW217" s="49"/>
      <c r="GX217" s="49"/>
      <c r="GY217" s="49"/>
      <c r="GZ217" s="50"/>
      <c r="HA217" s="51"/>
      <c r="HB217" s="52"/>
      <c r="HC217" s="53"/>
      <c r="HD217" s="49"/>
      <c r="HE217" s="49"/>
      <c r="HF217" s="49"/>
      <c r="HG217" s="49"/>
      <c r="HH217" s="49"/>
      <c r="HI217" s="49"/>
      <c r="HJ217" s="144"/>
      <c r="HK217" s="51"/>
      <c r="HL217" s="49"/>
      <c r="HM217" s="49"/>
      <c r="HN217" s="49"/>
      <c r="HO217" s="49"/>
      <c r="HP217" s="49"/>
      <c r="HQ217" s="49"/>
      <c r="HR217" s="150"/>
      <c r="HS217" s="53"/>
      <c r="HT217" s="49"/>
      <c r="HU217" s="49"/>
      <c r="HV217" s="49"/>
      <c r="HW217" s="49"/>
      <c r="HX217" s="49"/>
      <c r="HY217" s="49"/>
      <c r="HZ217" s="144"/>
      <c r="IA217" s="51"/>
      <c r="IB217" s="49"/>
      <c r="IC217" s="49"/>
      <c r="ID217" s="49"/>
      <c r="IE217" s="49"/>
      <c r="IF217" s="49"/>
      <c r="IG217" s="49"/>
      <c r="IH217" s="49"/>
      <c r="II217" s="49"/>
      <c r="IJ217" s="49"/>
      <c r="IK217" s="49"/>
      <c r="IL217" s="49"/>
      <c r="IM217" s="150"/>
      <c r="IN217" s="51"/>
      <c r="IO217" s="49"/>
      <c r="IP217" s="49"/>
      <c r="IQ217" s="49"/>
      <c r="IR217" s="150"/>
      <c r="IS217" s="53"/>
      <c r="IT217" s="49"/>
      <c r="IU217" s="49"/>
      <c r="IV217" s="49"/>
      <c r="IW217" s="49"/>
      <c r="IX217" s="156"/>
      <c r="IY217" s="49"/>
      <c r="IZ217" s="49"/>
      <c r="JA217" s="49"/>
      <c r="JB217" s="49"/>
      <c r="JC217" s="49"/>
      <c r="JD217" s="49"/>
      <c r="JE217" s="49"/>
      <c r="JF217" s="49"/>
      <c r="JG217" s="156"/>
      <c r="JH217" s="49"/>
      <c r="JI217" s="49"/>
      <c r="JJ217" s="49"/>
      <c r="JK217" s="49"/>
      <c r="JL217" s="49"/>
      <c r="JM217" s="49"/>
      <c r="JN217" s="144"/>
      <c r="JO217" s="54"/>
      <c r="JP217" s="55"/>
      <c r="JQ217" s="51"/>
      <c r="JR217" s="49"/>
      <c r="JS217" s="47"/>
      <c r="JT217" s="47"/>
      <c r="JU217" s="47"/>
      <c r="JV217" s="245"/>
      <c r="JW217" s="53"/>
      <c r="JX217" s="49"/>
      <c r="JY217" s="49"/>
      <c r="JZ217" s="49"/>
      <c r="KA217" s="144"/>
      <c r="KB217" s="51"/>
      <c r="KC217" s="49"/>
      <c r="KD217" s="49"/>
      <c r="KE217" s="49"/>
      <c r="KF217" s="49"/>
      <c r="KG217" s="49"/>
      <c r="KH217" s="49"/>
      <c r="KI217" s="49"/>
      <c r="KJ217" s="150"/>
      <c r="KK217" s="53"/>
      <c r="KL217" s="49"/>
      <c r="KM217" s="49"/>
      <c r="KN217" s="49"/>
      <c r="KO217" s="49"/>
      <c r="KP217" s="49"/>
      <c r="KQ217" s="49"/>
      <c r="KR217" s="49"/>
      <c r="KS217" s="49"/>
      <c r="KT217" s="49"/>
      <c r="KU217" s="49"/>
      <c r="KV217" s="49"/>
      <c r="KW217" s="156"/>
      <c r="KX217" s="156"/>
      <c r="KY217" s="156"/>
      <c r="KZ217" s="49"/>
      <c r="LA217" s="49"/>
      <c r="LB217" s="49"/>
      <c r="LC217" s="49"/>
      <c r="LD217" s="49"/>
      <c r="LE217" s="156"/>
      <c r="LF217" s="49"/>
      <c r="LG217" s="49"/>
      <c r="LH217" s="49"/>
      <c r="LI217" s="49"/>
      <c r="LJ217" s="49"/>
      <c r="LK217" s="49"/>
      <c r="LL217" s="49"/>
      <c r="LM217" s="49"/>
      <c r="LN217" s="156"/>
      <c r="LO217" s="49"/>
      <c r="LP217" s="49"/>
      <c r="LQ217" s="49"/>
      <c r="LR217" s="49"/>
      <c r="LS217" s="49"/>
      <c r="LT217" s="49"/>
      <c r="LU217" s="56"/>
      <c r="LV217" s="35" t="s">
        <v>676</v>
      </c>
      <c r="LW217" s="36" t="s">
        <v>678</v>
      </c>
      <c r="LX217" s="203" t="s">
        <v>876</v>
      </c>
      <c r="LY217" s="204" t="s">
        <v>993</v>
      </c>
      <c r="LZ217" s="193"/>
      <c r="MA217" s="5" t="s">
        <v>1</v>
      </c>
    </row>
    <row r="218" spans="1:339" ht="17.25" customHeight="1" x14ac:dyDescent="0.15">
      <c r="A218" s="181">
        <v>210</v>
      </c>
      <c r="B218" s="242" t="s">
        <v>678</v>
      </c>
      <c r="C218" s="37"/>
      <c r="D218" s="37"/>
      <c r="E218" s="38" t="s">
        <v>345</v>
      </c>
      <c r="F218" s="36">
        <v>78</v>
      </c>
      <c r="G218" s="36" t="s">
        <v>365</v>
      </c>
      <c r="H218" s="36"/>
      <c r="I218" s="39" t="s">
        <v>348</v>
      </c>
      <c r="J218" s="40" t="s">
        <v>348</v>
      </c>
      <c r="K218" s="40" t="s">
        <v>348</v>
      </c>
      <c r="L218" s="40" t="s">
        <v>348</v>
      </c>
      <c r="M218" s="40" t="s">
        <v>348</v>
      </c>
      <c r="N218" s="40" t="s">
        <v>348</v>
      </c>
      <c r="O218" s="40" t="s">
        <v>348</v>
      </c>
      <c r="P218" s="40" t="s">
        <v>348</v>
      </c>
      <c r="Q218" s="40" t="s">
        <v>348</v>
      </c>
      <c r="R218" s="41" t="s">
        <v>348</v>
      </c>
      <c r="S218" s="42" t="s">
        <v>348</v>
      </c>
      <c r="T218" s="40" t="s">
        <v>348</v>
      </c>
      <c r="U218" s="40" t="s">
        <v>348</v>
      </c>
      <c r="V218" s="40" t="s">
        <v>348</v>
      </c>
      <c r="W218" s="40" t="s">
        <v>348</v>
      </c>
      <c r="X218" s="40" t="s">
        <v>348</v>
      </c>
      <c r="Y218" s="40" t="s">
        <v>348</v>
      </c>
      <c r="Z218" s="40" t="s">
        <v>348</v>
      </c>
      <c r="AA218" s="40" t="s">
        <v>348</v>
      </c>
      <c r="AB218" s="41" t="s">
        <v>348</v>
      </c>
      <c r="AC218" s="42" t="s">
        <v>348</v>
      </c>
      <c r="AD218" s="40" t="s">
        <v>348</v>
      </c>
      <c r="AE218" s="40" t="s">
        <v>348</v>
      </c>
      <c r="AF218" s="40" t="s">
        <v>348</v>
      </c>
      <c r="AG218" s="40" t="s">
        <v>348</v>
      </c>
      <c r="AH218" s="40" t="s">
        <v>348</v>
      </c>
      <c r="AI218" s="40" t="s">
        <v>348</v>
      </c>
      <c r="AJ218" s="40" t="s">
        <v>348</v>
      </c>
      <c r="AK218" s="40" t="s">
        <v>348</v>
      </c>
      <c r="AL218" s="41" t="s">
        <v>348</v>
      </c>
      <c r="AM218" s="42" t="s">
        <v>348</v>
      </c>
      <c r="AN218" s="40" t="s">
        <v>348</v>
      </c>
      <c r="AO218" s="40" t="s">
        <v>348</v>
      </c>
      <c r="AP218" s="40" t="s">
        <v>348</v>
      </c>
      <c r="AQ218" s="40" t="s">
        <v>348</v>
      </c>
      <c r="AR218" s="40" t="s">
        <v>348</v>
      </c>
      <c r="AS218" s="40" t="s">
        <v>348</v>
      </c>
      <c r="AT218" s="40" t="s">
        <v>348</v>
      </c>
      <c r="AU218" s="40" t="s">
        <v>348</v>
      </c>
      <c r="AV218" s="41" t="s">
        <v>348</v>
      </c>
      <c r="AW218" s="42" t="s">
        <v>348</v>
      </c>
      <c r="AX218" s="40" t="s">
        <v>348</v>
      </c>
      <c r="AY218" s="40" t="s">
        <v>348</v>
      </c>
      <c r="AZ218" s="40" t="s">
        <v>348</v>
      </c>
      <c r="BA218" s="40" t="s">
        <v>348</v>
      </c>
      <c r="BB218" s="40" t="s">
        <v>348</v>
      </c>
      <c r="BC218" s="40" t="s">
        <v>348</v>
      </c>
      <c r="BD218" s="40" t="s">
        <v>348</v>
      </c>
      <c r="BE218" s="40" t="s">
        <v>348</v>
      </c>
      <c r="BF218" s="41" t="s">
        <v>348</v>
      </c>
      <c r="BG218" s="42" t="s">
        <v>347</v>
      </c>
      <c r="BH218" s="40" t="s">
        <v>347</v>
      </c>
      <c r="BI218" s="40" t="s">
        <v>347</v>
      </c>
      <c r="BJ218" s="40" t="s">
        <v>347</v>
      </c>
      <c r="BK218" s="40" t="s">
        <v>347</v>
      </c>
      <c r="BL218" s="40" t="s">
        <v>347</v>
      </c>
      <c r="BM218" s="40" t="s">
        <v>347</v>
      </c>
      <c r="BN218" s="40" t="s">
        <v>347</v>
      </c>
      <c r="BO218" s="40" t="s">
        <v>347</v>
      </c>
      <c r="BP218" s="41" t="s">
        <v>347</v>
      </c>
      <c r="BQ218" s="43" t="s">
        <v>348</v>
      </c>
      <c r="BR218" s="40" t="s">
        <v>348</v>
      </c>
      <c r="BS218" s="40" t="s">
        <v>348</v>
      </c>
      <c r="BT218" s="40" t="s">
        <v>348</v>
      </c>
      <c r="BU218" s="40" t="s">
        <v>348</v>
      </c>
      <c r="BV218" s="40" t="s">
        <v>348</v>
      </c>
      <c r="BW218" s="40" t="s">
        <v>348</v>
      </c>
      <c r="BX218" s="40" t="s">
        <v>348</v>
      </c>
      <c r="BY218" s="40" t="s">
        <v>348</v>
      </c>
      <c r="BZ218" s="41" t="s">
        <v>348</v>
      </c>
      <c r="CA218" s="42" t="s">
        <v>348</v>
      </c>
      <c r="CB218" s="40" t="s">
        <v>348</v>
      </c>
      <c r="CC218" s="40" t="s">
        <v>348</v>
      </c>
      <c r="CD218" s="40" t="s">
        <v>348</v>
      </c>
      <c r="CE218" s="40" t="s">
        <v>348</v>
      </c>
      <c r="CF218" s="40" t="s">
        <v>348</v>
      </c>
      <c r="CG218" s="40" t="s">
        <v>348</v>
      </c>
      <c r="CH218" s="40" t="s">
        <v>348</v>
      </c>
      <c r="CI218" s="40" t="s">
        <v>348</v>
      </c>
      <c r="CJ218" s="41" t="s">
        <v>348</v>
      </c>
      <c r="CK218" s="42" t="s">
        <v>348</v>
      </c>
      <c r="CL218" s="40" t="s">
        <v>348</v>
      </c>
      <c r="CM218" s="40" t="s">
        <v>348</v>
      </c>
      <c r="CN218" s="40" t="s">
        <v>348</v>
      </c>
      <c r="CO218" s="40" t="s">
        <v>348</v>
      </c>
      <c r="CP218" s="40" t="s">
        <v>348</v>
      </c>
      <c r="CQ218" s="40" t="s">
        <v>348</v>
      </c>
      <c r="CR218" s="40" t="s">
        <v>348</v>
      </c>
      <c r="CS218" s="40" t="s">
        <v>348</v>
      </c>
      <c r="CT218" s="44" t="s">
        <v>348</v>
      </c>
      <c r="CU218" s="32" t="s">
        <v>354</v>
      </c>
      <c r="CV218" s="47">
        <v>2</v>
      </c>
      <c r="CW218" s="47">
        <v>3</v>
      </c>
      <c r="CX218" s="47">
        <v>3</v>
      </c>
      <c r="CY218" s="55">
        <v>4</v>
      </c>
      <c r="CZ218" s="34" t="s">
        <v>354</v>
      </c>
      <c r="DA218" s="47">
        <f t="shared" si="167"/>
        <v>2</v>
      </c>
      <c r="DB218" s="47">
        <f t="shared" si="168"/>
        <v>6</v>
      </c>
      <c r="DC218" s="47">
        <f t="shared" si="169"/>
        <v>18</v>
      </c>
      <c r="DD218" s="179">
        <f t="shared" si="170"/>
        <v>72</v>
      </c>
      <c r="DE218" s="32">
        <v>100</v>
      </c>
      <c r="DF218" s="47">
        <v>150</v>
      </c>
      <c r="DG218" s="47">
        <v>300</v>
      </c>
      <c r="DH218" s="47">
        <v>500</v>
      </c>
      <c r="DI218" s="55">
        <v>1500</v>
      </c>
      <c r="DJ218" s="174">
        <v>1</v>
      </c>
      <c r="DK218" s="49">
        <f t="shared" si="171"/>
        <v>0.75</v>
      </c>
      <c r="DL218" s="49">
        <f t="shared" si="172"/>
        <v>0.5</v>
      </c>
      <c r="DM218" s="49">
        <f t="shared" si="173"/>
        <v>0.27777777777777779</v>
      </c>
      <c r="DN218" s="56">
        <f t="shared" si="174"/>
        <v>0.20833333333333331</v>
      </c>
      <c r="DO218" s="45" t="s">
        <v>357</v>
      </c>
      <c r="DP218" s="31"/>
      <c r="DQ218" s="46">
        <v>4</v>
      </c>
      <c r="DR218" s="32">
        <v>81</v>
      </c>
      <c r="DS218" s="47">
        <v>34</v>
      </c>
      <c r="DT218" s="47">
        <v>46</v>
      </c>
      <c r="DU218" s="47">
        <v>35</v>
      </c>
      <c r="DV218" s="47">
        <v>14</v>
      </c>
      <c r="DW218" s="47">
        <v>14</v>
      </c>
      <c r="DX218" s="47">
        <v>38</v>
      </c>
      <c r="DY218" s="47">
        <v>33</v>
      </c>
      <c r="DZ218" s="48">
        <f t="shared" si="175"/>
        <v>60</v>
      </c>
      <c r="EA218" s="32">
        <f>RANK(DR218,$DR$9:$DR$350,0)</f>
        <v>67</v>
      </c>
      <c r="EB218" s="47">
        <f>RANK(DS218,$DS$9:$DS$350,0)</f>
        <v>174</v>
      </c>
      <c r="EC218" s="47">
        <f>RANK(DT218,$DT$9:$DT$350,0)</f>
        <v>82</v>
      </c>
      <c r="ED218" s="47">
        <f>RANK(DU218,$DU$9:$DU$350,0)</f>
        <v>104</v>
      </c>
      <c r="EE218" s="47">
        <f>RANK(DV218,$DV$9:$DV$350,0)</f>
        <v>170</v>
      </c>
      <c r="EF218" s="47">
        <f>RANK(DW218,$DW$9:$DW$350,0)</f>
        <v>153</v>
      </c>
      <c r="EG218" s="47">
        <f>RANK(DX218,$DX$9:$DX$350,0)</f>
        <v>129</v>
      </c>
      <c r="EH218" s="47">
        <f>RANK(DY218,$DY$9:$DY$350,0)</f>
        <v>160</v>
      </c>
      <c r="EI218" s="48">
        <f>RANK(DZ218,$DZ$9:$DZ$350,0)</f>
        <v>137</v>
      </c>
      <c r="EJ218" s="32">
        <f>COUNTIFS($DR$9:$DR$350,"&gt;"&amp;DR218,$DO$9:$DO$350,DO218)+1</f>
        <v>16</v>
      </c>
      <c r="EK218" s="47">
        <f>COUNTIFS($DS$9:$DS$350,"&gt;"&amp;DS218,$DO$9:$DO$350,DO218)+1</f>
        <v>13</v>
      </c>
      <c r="EL218" s="47">
        <f>COUNTIFS($DT$9:$DT$350,"&gt;"&amp;DT218,$DO$9:$DO$350,DO218)+1</f>
        <v>33</v>
      </c>
      <c r="EM218" s="47">
        <f>COUNTIFS($DU$9:$DU$350,"&gt;"&amp;DU218,$DO$9:$DO$350,DO218)+1</f>
        <v>20</v>
      </c>
      <c r="EN218" s="47">
        <f>COUNTIFS($DV$9:$DV$350,"&gt;"&amp;DV218,$DO$9:$DO$350,DO218)+1</f>
        <v>4</v>
      </c>
      <c r="EO218" s="47">
        <f>COUNTIFS($DW$9:$DW$350,"&gt;"&amp;DW218,$DO$9:$DO$350,DO218)+1</f>
        <v>3</v>
      </c>
      <c r="EP218" s="47">
        <f>COUNTIFS($DX$9:$DX$350,"&gt;"&amp;DX218,$DO$9:$DO$350,DO218)+1</f>
        <v>39</v>
      </c>
      <c r="EQ218" s="47">
        <f>COUNTIFS($DY$9:$DY$350,"&gt;"&amp;DY218,$DO$9:$DO$350,DO218)+1</f>
        <v>51</v>
      </c>
      <c r="ER218" s="48">
        <f>COUNTIFS($DZ$9:$DZ$350,"&gt;"&amp;DZ218,$DO$9:$DO$350,DO218)+1</f>
        <v>30</v>
      </c>
      <c r="ES218" s="164">
        <f t="shared" si="176"/>
        <v>1.04</v>
      </c>
      <c r="ET218" s="165">
        <f t="shared" si="177"/>
        <v>0.44</v>
      </c>
      <c r="EU218" s="165">
        <f t="shared" si="178"/>
        <v>0.59</v>
      </c>
      <c r="EV218" s="165">
        <f t="shared" si="179"/>
        <v>0.45</v>
      </c>
      <c r="EW218" s="165">
        <f t="shared" si="180"/>
        <v>0.18</v>
      </c>
      <c r="EX218" s="165">
        <f t="shared" si="181"/>
        <v>0.18</v>
      </c>
      <c r="EY218" s="165">
        <f t="shared" si="182"/>
        <v>0.49</v>
      </c>
      <c r="EZ218" s="165">
        <f t="shared" si="183"/>
        <v>0.42</v>
      </c>
      <c r="FA218" s="213">
        <f t="shared" si="184"/>
        <v>0.77</v>
      </c>
      <c r="FB218" s="164">
        <f>ROUND(((ES218-AVERAGE(ES$9:ES$350))/STDEVP(ES$9:ES$350)*10+50),2)</f>
        <v>52.17</v>
      </c>
      <c r="FC218" s="165">
        <f>ROUND(((ET218-AVERAGE(ET$9:ET$350))/STDEVP(ET$9:ET$350)*10+50),2)</f>
        <v>42.03</v>
      </c>
      <c r="FD218" s="165">
        <f>ROUND(((EU218-AVERAGE(EU$9:EU$350))/STDEVP(EU$9:EU$350)*10+50),2)</f>
        <v>50.39</v>
      </c>
      <c r="FE218" s="165">
        <f>ROUND(((EV218-AVERAGE(EV$9:EV$350))/STDEVP(EV$9:EV$350)*10+50),2)</f>
        <v>47.02</v>
      </c>
      <c r="FF218" s="165">
        <f>ROUND(((EW218-AVERAGE(EW$9:EW$350))/STDEVP(EW$9:EW$350)*10+50),2)</f>
        <v>42.68</v>
      </c>
      <c r="FG218" s="165">
        <f>ROUND(((EX218-AVERAGE(EX$9:EX$350))/STDEVP(EX$9:EX$350)*10+50),2)</f>
        <v>43.87</v>
      </c>
      <c r="FH218" s="165">
        <f>ROUND(((EY218-AVERAGE(EY$9:EY$350))/STDEVP(EY$9:EY$350)*10+50),2)</f>
        <v>45.48</v>
      </c>
      <c r="FI218" s="165">
        <f>ROUND(((EZ218-AVERAGE(EZ$9:EZ$350))/STDEVP(EZ$9:EZ$350)*10+50),2)</f>
        <v>43.59</v>
      </c>
      <c r="FJ218" s="166">
        <f>ROUND(((FA218-AVERAGE(FA$9:FA$350))/STDEVP(FA$9:FA$350)*10+50),2)</f>
        <v>42.71</v>
      </c>
      <c r="FK218" s="32">
        <f>RANK(FB218,$FB$9:$FB$350,0)</f>
        <v>120</v>
      </c>
      <c r="FL218" s="47">
        <f>RANK(FC218,$FC$9:$FC$350,0)</f>
        <v>230</v>
      </c>
      <c r="FM218" s="47">
        <f>RANK(FD218,$FD$9:$FD$350,0)</f>
        <v>133</v>
      </c>
      <c r="FN218" s="47">
        <f>RANK(FE218,$FE$9:$FE$350,0)</f>
        <v>188</v>
      </c>
      <c r="FO218" s="47">
        <f>RANK(FF218,$FF$9:$FF$350,0)</f>
        <v>259</v>
      </c>
      <c r="FP218" s="47">
        <f>RANK(FG218,$FG$9:$FG$350,0)</f>
        <v>218</v>
      </c>
      <c r="FQ218" s="47">
        <f>RANK(FH218,$FH$9:$FH$350,0)</f>
        <v>197</v>
      </c>
      <c r="FR218" s="47">
        <f>RANK(FI218,$FI$9:$FI$350,0)</f>
        <v>230</v>
      </c>
      <c r="FS218" s="48">
        <f>RANK(FJ218,$FJ$9:$FJ$350,0)</f>
        <v>236</v>
      </c>
      <c r="FT218" s="164">
        <f>ROUND(AVERAGEIF($DO$9:$DO$347,$DO218,$ES$9:$ES$347),2)</f>
        <v>0.97</v>
      </c>
      <c r="FU218" s="165">
        <f>ROUND(AVERAGEIF($DO$9:$DO$347,$DO218,$ET$9:$ET$347),2)</f>
        <v>0.37</v>
      </c>
      <c r="FV218" s="165">
        <f>ROUND(AVERAGEIF($DO$9:$DO$347,$DO218,$EU$9:$EU$347),2)</f>
        <v>0.82</v>
      </c>
      <c r="FW218" s="165">
        <f>ROUND(AVERAGEIF($DO$9:$DO$347,$DO218,$EV$9:$EV$347),2)</f>
        <v>0.42</v>
      </c>
      <c r="FX218" s="165">
        <f>ROUND(AVERAGEIF($DO$9:$DO$347,$DO218,$EW$9:$EW$347),2)</f>
        <v>0.16</v>
      </c>
      <c r="FY218" s="165">
        <f>ROUND(AVERAGEIF($DO$9:$DO$347,$DO218,$EX$9:$EX$347),2)</f>
        <v>0.15</v>
      </c>
      <c r="FZ218" s="165">
        <f>ROUND(AVERAGEIF($DO$9:$DO$347,$DO218,$EY$9:$EY$347),2)</f>
        <v>0.78</v>
      </c>
      <c r="GA218" s="165">
        <f>ROUND(AVERAGEIF($DO$9:$DO$347,$DO218,$EZ$9:$EZ$347),2)</f>
        <v>0.92</v>
      </c>
      <c r="GB218" s="166">
        <f>ROUND(AVERAGEIF($DO$9:$DO$347,$DO218,$FA$9:$FA$347),2)</f>
        <v>0.98</v>
      </c>
      <c r="GC218" s="239">
        <f t="shared" si="185"/>
        <v>7.0000000000000062E-2</v>
      </c>
      <c r="GD218" s="243">
        <f t="shared" si="186"/>
        <v>7.0000000000000007E-2</v>
      </c>
      <c r="GE218" s="243">
        <f t="shared" si="187"/>
        <v>-0.22999999999999998</v>
      </c>
      <c r="GF218" s="243">
        <f t="shared" si="188"/>
        <v>3.0000000000000027E-2</v>
      </c>
      <c r="GG218" s="243">
        <f t="shared" si="189"/>
        <v>1.999999999999999E-2</v>
      </c>
      <c r="GH218" s="243">
        <f t="shared" si="190"/>
        <v>0.03</v>
      </c>
      <c r="GI218" s="243">
        <f t="shared" si="191"/>
        <v>-0.29000000000000004</v>
      </c>
      <c r="GJ218" s="243">
        <f t="shared" si="192"/>
        <v>-0.5</v>
      </c>
      <c r="GK218" s="244">
        <f t="shared" si="193"/>
        <v>-0.20999999999999996</v>
      </c>
      <c r="GL218" s="238">
        <f>COUNTIFS($ES$9:$ES$350,"&gt;"&amp;ES218,$DO$9:$DO$350,$DO218)+1</f>
        <v>21</v>
      </c>
      <c r="GM218" s="240">
        <f>COUNTIFS($ET$9:$ET$350,"&gt;"&amp;ET218,$DO$9:$DO$350,$DO218)+1</f>
        <v>12</v>
      </c>
      <c r="GN218" s="240">
        <f>COUNTIFS($EU$9:$EU$350,"&gt;"&amp;EU218,$DO$9:$DO$350,$DO218)+1</f>
        <v>59</v>
      </c>
      <c r="GO218" s="240">
        <f>COUNTIFS($EV$9:$EV$350,"&gt;"&amp;EV218,$DO$9:$DO$350,$DO218)+1</f>
        <v>24</v>
      </c>
      <c r="GP218" s="240">
        <f>COUNTIFS($EW$9:$EW$350,"&gt;"&amp;EW218,$DO$9:$DO$350,$DO218)+1</f>
        <v>11</v>
      </c>
      <c r="GQ218" s="240">
        <f>COUNTIFS($EX$9:$EX$350,"&gt;"&amp;EX218,$DO$9:$DO$350,$DO218)+1</f>
        <v>11</v>
      </c>
      <c r="GR218" s="240">
        <f>COUNTIFS($EY$9:$EY$350,"&gt;"&amp;EY218,$DO$9:$DO$350,$DO218)+1</f>
        <v>57</v>
      </c>
      <c r="GS218" s="240">
        <f>COUNTIFS($EZ$9:$EZ$350,"&gt;"&amp;EZ218,$DO$9:$DO$350,$DO218)+1</f>
        <v>62</v>
      </c>
      <c r="GT218" s="241">
        <f>COUNTIFS($FA$9:$FA$350,"&gt;"&amp;FA218,$DO$9:$DO$350,$DO218)+1</f>
        <v>50</v>
      </c>
      <c r="GU218" s="167"/>
      <c r="GV218" s="49"/>
      <c r="GW218" s="49"/>
      <c r="GX218" s="49"/>
      <c r="GY218" s="49"/>
      <c r="GZ218" s="50"/>
      <c r="HA218" s="51"/>
      <c r="HB218" s="52"/>
      <c r="HC218" s="53"/>
      <c r="HD218" s="49"/>
      <c r="HE218" s="49"/>
      <c r="HF218" s="49"/>
      <c r="HG218" s="49"/>
      <c r="HH218" s="49"/>
      <c r="HI218" s="49"/>
      <c r="HJ218" s="144"/>
      <c r="HK218" s="51"/>
      <c r="HL218" s="49"/>
      <c r="HM218" s="49"/>
      <c r="HN218" s="49"/>
      <c r="HO218" s="49"/>
      <c r="HP218" s="49"/>
      <c r="HQ218" s="49"/>
      <c r="HR218" s="150"/>
      <c r="HS218" s="53"/>
      <c r="HT218" s="49"/>
      <c r="HU218" s="49"/>
      <c r="HV218" s="49"/>
      <c r="HW218" s="49"/>
      <c r="HX218" s="49"/>
      <c r="HY218" s="49"/>
      <c r="HZ218" s="144"/>
      <c r="IA218" s="51"/>
      <c r="IB218" s="49"/>
      <c r="IC218" s="49"/>
      <c r="ID218" s="49"/>
      <c r="IE218" s="49"/>
      <c r="IF218" s="49"/>
      <c r="IG218" s="49"/>
      <c r="IH218" s="49"/>
      <c r="II218" s="49"/>
      <c r="IJ218" s="49"/>
      <c r="IK218" s="49"/>
      <c r="IL218" s="49"/>
      <c r="IM218" s="150"/>
      <c r="IN218" s="51"/>
      <c r="IO218" s="49"/>
      <c r="IP218" s="49"/>
      <c r="IQ218" s="49"/>
      <c r="IR218" s="150"/>
      <c r="IS218" s="53"/>
      <c r="IT218" s="49"/>
      <c r="IU218" s="49"/>
      <c r="IV218" s="49"/>
      <c r="IW218" s="49"/>
      <c r="IX218" s="156"/>
      <c r="IY218" s="49"/>
      <c r="IZ218" s="49"/>
      <c r="JA218" s="49"/>
      <c r="JB218" s="49"/>
      <c r="JC218" s="49"/>
      <c r="JD218" s="49"/>
      <c r="JE218" s="49"/>
      <c r="JF218" s="49"/>
      <c r="JG218" s="156"/>
      <c r="JH218" s="49"/>
      <c r="JI218" s="49"/>
      <c r="JJ218" s="49"/>
      <c r="JK218" s="49"/>
      <c r="JL218" s="49"/>
      <c r="JM218" s="49"/>
      <c r="JN218" s="144"/>
      <c r="JO218" s="54"/>
      <c r="JP218" s="55"/>
      <c r="JQ218" s="51"/>
      <c r="JR218" s="49"/>
      <c r="JS218" s="47"/>
      <c r="JT218" s="47"/>
      <c r="JU218" s="47"/>
      <c r="JV218" s="245"/>
      <c r="JW218" s="53"/>
      <c r="JX218" s="49"/>
      <c r="JY218" s="49"/>
      <c r="JZ218" s="49"/>
      <c r="KA218" s="144"/>
      <c r="KB218" s="51"/>
      <c r="KC218" s="49"/>
      <c r="KD218" s="49"/>
      <c r="KE218" s="49"/>
      <c r="KF218" s="49"/>
      <c r="KG218" s="49"/>
      <c r="KH218" s="49"/>
      <c r="KI218" s="49"/>
      <c r="KJ218" s="150"/>
      <c r="KK218" s="53"/>
      <c r="KL218" s="49"/>
      <c r="KM218" s="49"/>
      <c r="KN218" s="49"/>
      <c r="KO218" s="49"/>
      <c r="KP218" s="49"/>
      <c r="KQ218" s="49"/>
      <c r="KR218" s="49"/>
      <c r="KS218" s="49"/>
      <c r="KT218" s="49"/>
      <c r="KU218" s="49"/>
      <c r="KV218" s="49"/>
      <c r="KW218" s="156"/>
      <c r="KX218" s="156"/>
      <c r="KY218" s="156"/>
      <c r="KZ218" s="49"/>
      <c r="LA218" s="49"/>
      <c r="LB218" s="49"/>
      <c r="LC218" s="49"/>
      <c r="LD218" s="49"/>
      <c r="LE218" s="156"/>
      <c r="LF218" s="49"/>
      <c r="LG218" s="49"/>
      <c r="LH218" s="49"/>
      <c r="LI218" s="49"/>
      <c r="LJ218" s="49"/>
      <c r="LK218" s="49"/>
      <c r="LL218" s="49"/>
      <c r="LM218" s="49"/>
      <c r="LN218" s="156">
        <v>0.05</v>
      </c>
      <c r="LO218" s="49"/>
      <c r="LP218" s="49"/>
      <c r="LQ218" s="49"/>
      <c r="LR218" s="49"/>
      <c r="LS218" s="49"/>
      <c r="LT218" s="49"/>
      <c r="LU218" s="56"/>
      <c r="LV218" s="35" t="s">
        <v>677</v>
      </c>
      <c r="LW218" s="36" t="s">
        <v>679</v>
      </c>
      <c r="LX218" s="203"/>
      <c r="LY218" s="204" t="s">
        <v>1009</v>
      </c>
      <c r="LZ218" s="193"/>
      <c r="MA218" s="5" t="s">
        <v>1</v>
      </c>
    </row>
    <row r="219" spans="1:339" ht="17.25" customHeight="1" x14ac:dyDescent="0.15">
      <c r="A219" s="181">
        <v>211</v>
      </c>
      <c r="B219" s="242" t="s">
        <v>679</v>
      </c>
      <c r="C219" s="37"/>
      <c r="D219" s="37"/>
      <c r="E219" s="38" t="s">
        <v>345</v>
      </c>
      <c r="F219" s="36">
        <v>80</v>
      </c>
      <c r="G219" s="36" t="s">
        <v>373</v>
      </c>
      <c r="H219" s="36" t="s">
        <v>389</v>
      </c>
      <c r="I219" s="39" t="s">
        <v>348</v>
      </c>
      <c r="J219" s="40" t="s">
        <v>348</v>
      </c>
      <c r="K219" s="40" t="s">
        <v>348</v>
      </c>
      <c r="L219" s="40" t="s">
        <v>348</v>
      </c>
      <c r="M219" s="40" t="s">
        <v>348</v>
      </c>
      <c r="N219" s="40" t="s">
        <v>348</v>
      </c>
      <c r="O219" s="40" t="s">
        <v>348</v>
      </c>
      <c r="P219" s="40" t="s">
        <v>348</v>
      </c>
      <c r="Q219" s="40" t="s">
        <v>348</v>
      </c>
      <c r="R219" s="41" t="s">
        <v>348</v>
      </c>
      <c r="S219" s="42" t="s">
        <v>348</v>
      </c>
      <c r="T219" s="40" t="s">
        <v>348</v>
      </c>
      <c r="U219" s="40" t="s">
        <v>348</v>
      </c>
      <c r="V219" s="40" t="s">
        <v>348</v>
      </c>
      <c r="W219" s="40" t="s">
        <v>348</v>
      </c>
      <c r="X219" s="40" t="s">
        <v>348</v>
      </c>
      <c r="Y219" s="40" t="s">
        <v>348</v>
      </c>
      <c r="Z219" s="40" t="s">
        <v>348</v>
      </c>
      <c r="AA219" s="40" t="s">
        <v>348</v>
      </c>
      <c r="AB219" s="41" t="s">
        <v>348</v>
      </c>
      <c r="AC219" s="42" t="s">
        <v>348</v>
      </c>
      <c r="AD219" s="40" t="s">
        <v>348</v>
      </c>
      <c r="AE219" s="40" t="s">
        <v>348</v>
      </c>
      <c r="AF219" s="40" t="s">
        <v>348</v>
      </c>
      <c r="AG219" s="40" t="s">
        <v>348</v>
      </c>
      <c r="AH219" s="40" t="s">
        <v>348</v>
      </c>
      <c r="AI219" s="40" t="s">
        <v>348</v>
      </c>
      <c r="AJ219" s="40" t="s">
        <v>348</v>
      </c>
      <c r="AK219" s="40" t="s">
        <v>348</v>
      </c>
      <c r="AL219" s="41" t="s">
        <v>348</v>
      </c>
      <c r="AM219" s="42" t="s">
        <v>348</v>
      </c>
      <c r="AN219" s="40" t="s">
        <v>348</v>
      </c>
      <c r="AO219" s="40" t="s">
        <v>348</v>
      </c>
      <c r="AP219" s="40" t="s">
        <v>348</v>
      </c>
      <c r="AQ219" s="40" t="s">
        <v>348</v>
      </c>
      <c r="AR219" s="40" t="s">
        <v>348</v>
      </c>
      <c r="AS219" s="40" t="s">
        <v>348</v>
      </c>
      <c r="AT219" s="40" t="s">
        <v>348</v>
      </c>
      <c r="AU219" s="40" t="s">
        <v>348</v>
      </c>
      <c r="AV219" s="41" t="s">
        <v>348</v>
      </c>
      <c r="AW219" s="42" t="s">
        <v>348</v>
      </c>
      <c r="AX219" s="40" t="s">
        <v>348</v>
      </c>
      <c r="AY219" s="40" t="s">
        <v>348</v>
      </c>
      <c r="AZ219" s="40" t="s">
        <v>348</v>
      </c>
      <c r="BA219" s="40" t="s">
        <v>348</v>
      </c>
      <c r="BB219" s="40" t="s">
        <v>348</v>
      </c>
      <c r="BC219" s="40" t="s">
        <v>348</v>
      </c>
      <c r="BD219" s="40" t="s">
        <v>348</v>
      </c>
      <c r="BE219" s="40" t="s">
        <v>348</v>
      </c>
      <c r="BF219" s="41" t="s">
        <v>348</v>
      </c>
      <c r="BG219" s="42" t="s">
        <v>348</v>
      </c>
      <c r="BH219" s="40" t="s">
        <v>348</v>
      </c>
      <c r="BI219" s="40" t="s">
        <v>347</v>
      </c>
      <c r="BJ219" s="40" t="s">
        <v>347</v>
      </c>
      <c r="BK219" s="40" t="s">
        <v>347</v>
      </c>
      <c r="BL219" s="40" t="s">
        <v>347</v>
      </c>
      <c r="BM219" s="40" t="s">
        <v>347</v>
      </c>
      <c r="BN219" s="40" t="s">
        <v>347</v>
      </c>
      <c r="BO219" s="40" t="s">
        <v>347</v>
      </c>
      <c r="BP219" s="41" t="s">
        <v>347</v>
      </c>
      <c r="BQ219" s="43" t="s">
        <v>347</v>
      </c>
      <c r="BR219" s="40" t="s">
        <v>347</v>
      </c>
      <c r="BS219" s="40" t="s">
        <v>348</v>
      </c>
      <c r="BT219" s="40" t="s">
        <v>348</v>
      </c>
      <c r="BU219" s="40" t="s">
        <v>348</v>
      </c>
      <c r="BV219" s="40" t="s">
        <v>348</v>
      </c>
      <c r="BW219" s="40" t="s">
        <v>348</v>
      </c>
      <c r="BX219" s="40" t="s">
        <v>348</v>
      </c>
      <c r="BY219" s="40" t="s">
        <v>348</v>
      </c>
      <c r="BZ219" s="41" t="s">
        <v>348</v>
      </c>
      <c r="CA219" s="42" t="s">
        <v>348</v>
      </c>
      <c r="CB219" s="40" t="s">
        <v>348</v>
      </c>
      <c r="CC219" s="40" t="s">
        <v>348</v>
      </c>
      <c r="CD219" s="40" t="s">
        <v>348</v>
      </c>
      <c r="CE219" s="40" t="s">
        <v>348</v>
      </c>
      <c r="CF219" s="40" t="s">
        <v>348</v>
      </c>
      <c r="CG219" s="40" t="s">
        <v>348</v>
      </c>
      <c r="CH219" s="40" t="s">
        <v>348</v>
      </c>
      <c r="CI219" s="40" t="s">
        <v>348</v>
      </c>
      <c r="CJ219" s="41" t="s">
        <v>348</v>
      </c>
      <c r="CK219" s="42" t="s">
        <v>348</v>
      </c>
      <c r="CL219" s="40" t="s">
        <v>348</v>
      </c>
      <c r="CM219" s="40" t="s">
        <v>348</v>
      </c>
      <c r="CN219" s="40" t="s">
        <v>348</v>
      </c>
      <c r="CO219" s="40" t="s">
        <v>348</v>
      </c>
      <c r="CP219" s="40" t="s">
        <v>348</v>
      </c>
      <c r="CQ219" s="40" t="s">
        <v>348</v>
      </c>
      <c r="CR219" s="40" t="s">
        <v>348</v>
      </c>
      <c r="CS219" s="40" t="s">
        <v>348</v>
      </c>
      <c r="CT219" s="44" t="s">
        <v>348</v>
      </c>
      <c r="CU219" s="32" t="s">
        <v>354</v>
      </c>
      <c r="CV219" s="47">
        <v>2</v>
      </c>
      <c r="CW219" s="47">
        <v>3</v>
      </c>
      <c r="CX219" s="47">
        <v>3</v>
      </c>
      <c r="CY219" s="55">
        <v>4</v>
      </c>
      <c r="CZ219" s="34" t="s">
        <v>354</v>
      </c>
      <c r="DA219" s="47">
        <f t="shared" si="167"/>
        <v>2</v>
      </c>
      <c r="DB219" s="47">
        <f t="shared" si="168"/>
        <v>6</v>
      </c>
      <c r="DC219" s="47">
        <f t="shared" si="169"/>
        <v>18</v>
      </c>
      <c r="DD219" s="179">
        <f t="shared" si="170"/>
        <v>72</v>
      </c>
      <c r="DE219" s="32">
        <v>300</v>
      </c>
      <c r="DF219" s="47">
        <v>450</v>
      </c>
      <c r="DG219" s="47">
        <v>900</v>
      </c>
      <c r="DH219" s="47">
        <v>1500</v>
      </c>
      <c r="DI219" s="55">
        <v>4500</v>
      </c>
      <c r="DJ219" s="174">
        <v>1</v>
      </c>
      <c r="DK219" s="49">
        <f t="shared" si="171"/>
        <v>0.75</v>
      </c>
      <c r="DL219" s="49">
        <f t="shared" si="172"/>
        <v>0.5</v>
      </c>
      <c r="DM219" s="49">
        <f t="shared" si="173"/>
        <v>0.27777777777777773</v>
      </c>
      <c r="DN219" s="56">
        <f t="shared" si="174"/>
        <v>0.20833333333333334</v>
      </c>
      <c r="DO219" s="45" t="s">
        <v>376</v>
      </c>
      <c r="DP219" s="31"/>
      <c r="DQ219" s="46">
        <v>4</v>
      </c>
      <c r="DR219" s="32">
        <v>77</v>
      </c>
      <c r="DS219" s="47">
        <v>46</v>
      </c>
      <c r="DT219" s="47">
        <v>53</v>
      </c>
      <c r="DU219" s="47">
        <v>51</v>
      </c>
      <c r="DV219" s="47">
        <v>24</v>
      </c>
      <c r="DW219" s="47">
        <v>22</v>
      </c>
      <c r="DX219" s="47">
        <v>74</v>
      </c>
      <c r="DY219" s="47">
        <v>74</v>
      </c>
      <c r="DZ219" s="48">
        <f t="shared" si="175"/>
        <v>77</v>
      </c>
      <c r="EA219" s="32">
        <f>RANK(DR219,$DR$9:$DR$350,0)</f>
        <v>80</v>
      </c>
      <c r="EB219" s="47">
        <f>RANK(DS219,$DS$9:$DS$350,0)</f>
        <v>116</v>
      </c>
      <c r="EC219" s="47">
        <f>RANK(DT219,$DT$9:$DT$350,0)</f>
        <v>67</v>
      </c>
      <c r="ED219" s="47">
        <f>RANK(DU219,$DU$9:$DU$350,0)</f>
        <v>44</v>
      </c>
      <c r="EE219" s="47">
        <f>RANK(DV219,$DV$9:$DV$350,0)</f>
        <v>99</v>
      </c>
      <c r="EF219" s="47">
        <f>RANK(DW219,$DW$9:$DW$350,0)</f>
        <v>102</v>
      </c>
      <c r="EG219" s="47">
        <f>RANK(DX219,$DX$9:$DX$350,0)</f>
        <v>25</v>
      </c>
      <c r="EH219" s="47">
        <f>RANK(DY219,$DY$9:$DY$350,0)</f>
        <v>28</v>
      </c>
      <c r="EI219" s="48">
        <f>RANK(DZ219,$DZ$9:$DZ$350,0)</f>
        <v>87</v>
      </c>
      <c r="EJ219" s="32">
        <f>COUNTIFS($DR$9:$DR$350,"&gt;"&amp;DR219,$DO$9:$DO$350,DO219)+1</f>
        <v>17</v>
      </c>
      <c r="EK219" s="47">
        <f>COUNTIFS($DS$9:$DS$350,"&gt;"&amp;DS219,$DO$9:$DO$350,DO219)+1</f>
        <v>22</v>
      </c>
      <c r="EL219" s="47">
        <f>COUNTIFS($DT$9:$DT$350,"&gt;"&amp;DT219,$DO$9:$DO$350,DO219)+1</f>
        <v>21</v>
      </c>
      <c r="EM219" s="47">
        <f>COUNTIFS($DU$9:$DU$350,"&gt;"&amp;DU219,$DO$9:$DO$350,DO219)+1</f>
        <v>14</v>
      </c>
      <c r="EN219" s="47">
        <f>COUNTIFS($DV$9:$DV$350,"&gt;"&amp;DV219,$DO$9:$DO$350,DO219)+1</f>
        <v>15</v>
      </c>
      <c r="EO219" s="47">
        <f>COUNTIFS($DW$9:$DW$350,"&gt;"&amp;DW219,$DO$9:$DO$350,DO219)+1</f>
        <v>20</v>
      </c>
      <c r="EP219" s="47">
        <f>COUNTIFS($DX$9:$DX$350,"&gt;"&amp;DX219,$DO$9:$DO$350,DO219)+1</f>
        <v>20</v>
      </c>
      <c r="EQ219" s="47">
        <f>COUNTIFS($DY$9:$DY$350,"&gt;"&amp;DY219,$DO$9:$DO$350,DO219)+1</f>
        <v>14</v>
      </c>
      <c r="ER219" s="48">
        <f>COUNTIFS($DZ$9:$DZ$350,"&gt;"&amp;DZ219,$DO$9:$DO$350,DO219)+1</f>
        <v>20</v>
      </c>
      <c r="ES219" s="164">
        <f t="shared" si="176"/>
        <v>0.96</v>
      </c>
      <c r="ET219" s="165">
        <f t="shared" si="177"/>
        <v>0.57999999999999996</v>
      </c>
      <c r="EU219" s="165">
        <f t="shared" si="178"/>
        <v>0.66</v>
      </c>
      <c r="EV219" s="165">
        <f t="shared" si="179"/>
        <v>0.64</v>
      </c>
      <c r="EW219" s="165">
        <f t="shared" si="180"/>
        <v>0.3</v>
      </c>
      <c r="EX219" s="165">
        <f t="shared" si="181"/>
        <v>0.28000000000000003</v>
      </c>
      <c r="EY219" s="165">
        <f t="shared" si="182"/>
        <v>0.93</v>
      </c>
      <c r="EZ219" s="165">
        <f t="shared" si="183"/>
        <v>0.93</v>
      </c>
      <c r="FA219" s="213">
        <f t="shared" si="184"/>
        <v>0.96</v>
      </c>
      <c r="FB219" s="164">
        <f>ROUND(((ES219-AVERAGE(ES$9:ES$350))/STDEVP(ES$9:ES$350)*10+50),2)</f>
        <v>49.21</v>
      </c>
      <c r="FC219" s="165">
        <f>ROUND(((ET219-AVERAGE(ET$9:ET$350))/STDEVP(ET$9:ET$350)*10+50),2)</f>
        <v>45.95</v>
      </c>
      <c r="FD219" s="165">
        <f>ROUND(((EU219-AVERAGE(EU$9:EU$350))/STDEVP(EU$9:EU$350)*10+50),2)</f>
        <v>53.12</v>
      </c>
      <c r="FE219" s="165">
        <f>ROUND(((EV219-AVERAGE(EV$9:EV$350))/STDEVP(EV$9:EV$350)*10+50),2)</f>
        <v>56.69</v>
      </c>
      <c r="FF219" s="165">
        <f>ROUND(((EW219-AVERAGE(EW$9:EW$350))/STDEVP(EW$9:EW$350)*10+50),2)</f>
        <v>46.76</v>
      </c>
      <c r="FG219" s="165">
        <f>ROUND(((EX219-AVERAGE(EX$9:EX$350))/STDEVP(EX$9:EX$350)*10+50),2)</f>
        <v>47.41</v>
      </c>
      <c r="FH219" s="165">
        <f>ROUND(((EY219-AVERAGE(EY$9:EY$350))/STDEVP(EY$9:EY$350)*10+50),2)</f>
        <v>58.7</v>
      </c>
      <c r="FI219" s="165">
        <f>ROUND(((EZ219-AVERAGE(EZ$9:EZ$350))/STDEVP(EZ$9:EZ$350)*10+50),2)</f>
        <v>58.87</v>
      </c>
      <c r="FJ219" s="166">
        <f>ROUND(((FA219-AVERAGE(FA$9:FA$350))/STDEVP(FA$9:FA$350)*10+50),2)</f>
        <v>49.47</v>
      </c>
      <c r="FK219" s="32">
        <f>RANK(FB219,$FB$9:$FB$350,0)</f>
        <v>150</v>
      </c>
      <c r="FL219" s="47">
        <f>RANK(FC219,$FC$9:$FC$350,0)</f>
        <v>186</v>
      </c>
      <c r="FM219" s="47">
        <f>RANK(FD219,$FD$9:$FD$350,0)</f>
        <v>99</v>
      </c>
      <c r="FN219" s="47">
        <f>RANK(FE219,$FE$9:$FE$350,0)</f>
        <v>59</v>
      </c>
      <c r="FO219" s="47">
        <f>RANK(FF219,$FF$9:$FF$350,0)</f>
        <v>144</v>
      </c>
      <c r="FP219" s="47">
        <f>RANK(FG219,$FG$9:$FG$350,0)</f>
        <v>147</v>
      </c>
      <c r="FQ219" s="47">
        <f>RANK(FH219,$FH$9:$FH$350,0)</f>
        <v>61</v>
      </c>
      <c r="FR219" s="47">
        <f>RANK(FI219,$FI$9:$FI$350,0)</f>
        <v>61</v>
      </c>
      <c r="FS219" s="48">
        <f>RANK(FJ219,$FJ$9:$FJ$350,0)</f>
        <v>142</v>
      </c>
      <c r="FT219" s="164">
        <f>ROUND(AVERAGEIF($DO$9:$DO$347,$DO219,$ES$9:$ES$347),2)</f>
        <v>0.95</v>
      </c>
      <c r="FU219" s="165">
        <f>ROUND(AVERAGEIF($DO$9:$DO$347,$DO219,$ET$9:$ET$347),2)</f>
        <v>0.69</v>
      </c>
      <c r="FV219" s="165">
        <f>ROUND(AVERAGEIF($DO$9:$DO$347,$DO219,$EU$9:$EU$347),2)</f>
        <v>0.66</v>
      </c>
      <c r="FW219" s="165">
        <f>ROUND(AVERAGEIF($DO$9:$DO$347,$DO219,$EV$9:$EV$347),2)</f>
        <v>0.52</v>
      </c>
      <c r="FX219" s="165">
        <f>ROUND(AVERAGEIF($DO$9:$DO$347,$DO219,$EW$9:$EW$347),2)</f>
        <v>0.32</v>
      </c>
      <c r="FY219" s="165">
        <f>ROUND(AVERAGEIF($DO$9:$DO$347,$DO219,$EX$9:$EX$347),2)</f>
        <v>0.34</v>
      </c>
      <c r="FZ219" s="165">
        <f>ROUND(AVERAGEIF($DO$9:$DO$347,$DO219,$EY$9:$EY$347),2)</f>
        <v>1.04</v>
      </c>
      <c r="GA219" s="165">
        <f>ROUND(AVERAGEIF($DO$9:$DO$347,$DO219,$EZ$9:$EZ$347),2)</f>
        <v>0.86</v>
      </c>
      <c r="GB219" s="166">
        <f>ROUND(AVERAGEIF($DO$9:$DO$347,$DO219,$FA$9:$FA$347),2)</f>
        <v>0.98</v>
      </c>
      <c r="GC219" s="239">
        <f t="shared" si="185"/>
        <v>1.0000000000000009E-2</v>
      </c>
      <c r="GD219" s="243">
        <f t="shared" si="186"/>
        <v>-0.10999999999999999</v>
      </c>
      <c r="GE219" s="243">
        <f t="shared" si="187"/>
        <v>0</v>
      </c>
      <c r="GF219" s="243">
        <f t="shared" si="188"/>
        <v>0.12</v>
      </c>
      <c r="GG219" s="243">
        <f t="shared" si="189"/>
        <v>-2.0000000000000018E-2</v>
      </c>
      <c r="GH219" s="243">
        <f t="shared" si="190"/>
        <v>-0.06</v>
      </c>
      <c r="GI219" s="243">
        <f t="shared" si="191"/>
        <v>-0.10999999999999999</v>
      </c>
      <c r="GJ219" s="243">
        <f t="shared" si="192"/>
        <v>7.0000000000000062E-2</v>
      </c>
      <c r="GK219" s="244">
        <f t="shared" si="193"/>
        <v>-2.0000000000000018E-2</v>
      </c>
      <c r="GL219" s="238">
        <f>COUNTIFS($ES$9:$ES$350,"&gt;"&amp;ES219,$DO$9:$DO$350,$DO219)+1</f>
        <v>27</v>
      </c>
      <c r="GM219" s="240">
        <f>COUNTIFS($ET$9:$ET$350,"&gt;"&amp;ET219,$DO$9:$DO$350,$DO219)+1</f>
        <v>50</v>
      </c>
      <c r="GN219" s="240">
        <f>COUNTIFS($EU$9:$EU$350,"&gt;"&amp;EU219,$DO$9:$DO$350,$DO219)+1</f>
        <v>26</v>
      </c>
      <c r="GO219" s="240">
        <f>COUNTIFS($EV$9:$EV$350,"&gt;"&amp;EV219,$DO$9:$DO$350,$DO219)+1</f>
        <v>14</v>
      </c>
      <c r="GP219" s="240">
        <f>COUNTIFS($EW$9:$EW$350,"&gt;"&amp;EW219,$DO$9:$DO$350,$DO219)+1</f>
        <v>31</v>
      </c>
      <c r="GQ219" s="240">
        <f>COUNTIFS($EX$9:$EX$350,"&gt;"&amp;EX219,$DO$9:$DO$350,$DO219)+1</f>
        <v>47</v>
      </c>
      <c r="GR219" s="240">
        <f>COUNTIFS($EY$9:$EY$350,"&gt;"&amp;EY219,$DO$9:$DO$350,$DO219)+1</f>
        <v>40</v>
      </c>
      <c r="GS219" s="240">
        <f>COUNTIFS($EZ$9:$EZ$350,"&gt;"&amp;EZ219,$DO$9:$DO$350,$DO219)+1</f>
        <v>23</v>
      </c>
      <c r="GT219" s="241">
        <f>COUNTIFS($FA$9:$FA$350,"&gt;"&amp;FA219,$DO$9:$DO$350,$DO219)+1</f>
        <v>29</v>
      </c>
      <c r="GU219" s="167"/>
      <c r="GV219" s="49">
        <v>7.0000000000000007E-2</v>
      </c>
      <c r="GW219" s="49"/>
      <c r="GX219" s="49"/>
      <c r="GY219" s="49"/>
      <c r="GZ219" s="50"/>
      <c r="HA219" s="51"/>
      <c r="HB219" s="52"/>
      <c r="HC219" s="53"/>
      <c r="HD219" s="49"/>
      <c r="HE219" s="49"/>
      <c r="HF219" s="49"/>
      <c r="HG219" s="49"/>
      <c r="HH219" s="49"/>
      <c r="HI219" s="49"/>
      <c r="HJ219" s="144"/>
      <c r="HK219" s="51"/>
      <c r="HL219" s="49"/>
      <c r="HM219" s="49"/>
      <c r="HN219" s="49"/>
      <c r="HO219" s="49"/>
      <c r="HP219" s="49"/>
      <c r="HQ219" s="49"/>
      <c r="HR219" s="150"/>
      <c r="HS219" s="53"/>
      <c r="HT219" s="49"/>
      <c r="HU219" s="49"/>
      <c r="HV219" s="49"/>
      <c r="HW219" s="49"/>
      <c r="HX219" s="49"/>
      <c r="HY219" s="49"/>
      <c r="HZ219" s="144"/>
      <c r="IA219" s="51"/>
      <c r="IB219" s="49"/>
      <c r="IC219" s="49"/>
      <c r="ID219" s="49"/>
      <c r="IE219" s="49"/>
      <c r="IF219" s="49"/>
      <c r="IG219" s="49"/>
      <c r="IH219" s="49"/>
      <c r="II219" s="49"/>
      <c r="IJ219" s="49"/>
      <c r="IK219" s="49"/>
      <c r="IL219" s="49"/>
      <c r="IM219" s="150"/>
      <c r="IN219" s="51"/>
      <c r="IO219" s="49"/>
      <c r="IP219" s="49"/>
      <c r="IQ219" s="49"/>
      <c r="IR219" s="150"/>
      <c r="IS219" s="53"/>
      <c r="IT219" s="49"/>
      <c r="IU219" s="49"/>
      <c r="IV219" s="49"/>
      <c r="IW219" s="49"/>
      <c r="IX219" s="156"/>
      <c r="IY219" s="49"/>
      <c r="IZ219" s="49"/>
      <c r="JA219" s="49"/>
      <c r="JB219" s="49"/>
      <c r="JC219" s="49"/>
      <c r="JD219" s="49"/>
      <c r="JE219" s="49"/>
      <c r="JF219" s="49"/>
      <c r="JG219" s="156"/>
      <c r="JH219" s="49"/>
      <c r="JI219" s="49"/>
      <c r="JJ219" s="49"/>
      <c r="JK219" s="49"/>
      <c r="JL219" s="49"/>
      <c r="JM219" s="49"/>
      <c r="JN219" s="144"/>
      <c r="JO219" s="54"/>
      <c r="JP219" s="55"/>
      <c r="JQ219" s="51"/>
      <c r="JR219" s="49"/>
      <c r="JS219" s="47"/>
      <c r="JT219" s="47"/>
      <c r="JU219" s="47"/>
      <c r="JV219" s="245"/>
      <c r="JW219" s="53"/>
      <c r="JX219" s="49"/>
      <c r="JY219" s="49"/>
      <c r="JZ219" s="49"/>
      <c r="KA219" s="144"/>
      <c r="KB219" s="51"/>
      <c r="KC219" s="49"/>
      <c r="KD219" s="49"/>
      <c r="KE219" s="49">
        <v>0.05</v>
      </c>
      <c r="KF219" s="49"/>
      <c r="KG219" s="49"/>
      <c r="KH219" s="49"/>
      <c r="KI219" s="49"/>
      <c r="KJ219" s="150"/>
      <c r="KK219" s="53"/>
      <c r="KL219" s="49"/>
      <c r="KM219" s="49"/>
      <c r="KN219" s="49"/>
      <c r="KO219" s="49"/>
      <c r="KP219" s="49"/>
      <c r="KQ219" s="49"/>
      <c r="KR219" s="49"/>
      <c r="KS219" s="49"/>
      <c r="KT219" s="49"/>
      <c r="KU219" s="49"/>
      <c r="KV219" s="49"/>
      <c r="KW219" s="156"/>
      <c r="KX219" s="156"/>
      <c r="KY219" s="156"/>
      <c r="KZ219" s="49"/>
      <c r="LA219" s="49"/>
      <c r="LB219" s="49"/>
      <c r="LC219" s="49"/>
      <c r="LD219" s="49"/>
      <c r="LE219" s="156"/>
      <c r="LF219" s="49"/>
      <c r="LG219" s="49"/>
      <c r="LH219" s="49"/>
      <c r="LI219" s="49"/>
      <c r="LJ219" s="49"/>
      <c r="LK219" s="49"/>
      <c r="LL219" s="49"/>
      <c r="LM219" s="49"/>
      <c r="LN219" s="156"/>
      <c r="LO219" s="49"/>
      <c r="LP219" s="49"/>
      <c r="LQ219" s="49"/>
      <c r="LR219" s="49"/>
      <c r="LS219" s="49"/>
      <c r="LT219" s="49"/>
      <c r="LU219" s="56"/>
      <c r="LV219" s="35" t="s">
        <v>678</v>
      </c>
      <c r="LW219" s="36" t="s">
        <v>680</v>
      </c>
      <c r="LX219" s="203"/>
      <c r="LY219" s="204"/>
      <c r="LZ219" s="193"/>
      <c r="MA219" s="5" t="s">
        <v>1</v>
      </c>
    </row>
    <row r="220" spans="1:339" ht="17.25" customHeight="1" x14ac:dyDescent="0.15">
      <c r="A220" s="181">
        <v>212</v>
      </c>
      <c r="B220" s="242" t="s">
        <v>680</v>
      </c>
      <c r="C220" s="37"/>
      <c r="D220" s="37"/>
      <c r="E220" s="38" t="s">
        <v>345</v>
      </c>
      <c r="F220" s="36">
        <v>81</v>
      </c>
      <c r="G220" s="36" t="s">
        <v>346</v>
      </c>
      <c r="H220" s="36"/>
      <c r="I220" s="39" t="s">
        <v>348</v>
      </c>
      <c r="J220" s="40" t="s">
        <v>348</v>
      </c>
      <c r="K220" s="40" t="s">
        <v>348</v>
      </c>
      <c r="L220" s="40" t="s">
        <v>348</v>
      </c>
      <c r="M220" s="40" t="s">
        <v>348</v>
      </c>
      <c r="N220" s="40" t="s">
        <v>348</v>
      </c>
      <c r="O220" s="40" t="s">
        <v>348</v>
      </c>
      <c r="P220" s="40" t="s">
        <v>348</v>
      </c>
      <c r="Q220" s="40" t="s">
        <v>348</v>
      </c>
      <c r="R220" s="41" t="s">
        <v>348</v>
      </c>
      <c r="S220" s="42" t="s">
        <v>348</v>
      </c>
      <c r="T220" s="40" t="s">
        <v>348</v>
      </c>
      <c r="U220" s="40" t="s">
        <v>348</v>
      </c>
      <c r="V220" s="40" t="s">
        <v>348</v>
      </c>
      <c r="W220" s="40" t="s">
        <v>348</v>
      </c>
      <c r="X220" s="40" t="s">
        <v>348</v>
      </c>
      <c r="Y220" s="40" t="s">
        <v>348</v>
      </c>
      <c r="Z220" s="40" t="s">
        <v>348</v>
      </c>
      <c r="AA220" s="40" t="s">
        <v>348</v>
      </c>
      <c r="AB220" s="41" t="s">
        <v>348</v>
      </c>
      <c r="AC220" s="42" t="s">
        <v>348</v>
      </c>
      <c r="AD220" s="40" t="s">
        <v>348</v>
      </c>
      <c r="AE220" s="40" t="s">
        <v>348</v>
      </c>
      <c r="AF220" s="40" t="s">
        <v>348</v>
      </c>
      <c r="AG220" s="40" t="s">
        <v>348</v>
      </c>
      <c r="AH220" s="40" t="s">
        <v>348</v>
      </c>
      <c r="AI220" s="40" t="s">
        <v>348</v>
      </c>
      <c r="AJ220" s="40" t="s">
        <v>348</v>
      </c>
      <c r="AK220" s="40" t="s">
        <v>348</v>
      </c>
      <c r="AL220" s="41" t="s">
        <v>348</v>
      </c>
      <c r="AM220" s="42" t="s">
        <v>348</v>
      </c>
      <c r="AN220" s="40" t="s">
        <v>348</v>
      </c>
      <c r="AO220" s="40" t="s">
        <v>348</v>
      </c>
      <c r="AP220" s="40" t="s">
        <v>348</v>
      </c>
      <c r="AQ220" s="40" t="s">
        <v>348</v>
      </c>
      <c r="AR220" s="40" t="s">
        <v>348</v>
      </c>
      <c r="AS220" s="40" t="s">
        <v>348</v>
      </c>
      <c r="AT220" s="40" t="s">
        <v>348</v>
      </c>
      <c r="AU220" s="40" t="s">
        <v>348</v>
      </c>
      <c r="AV220" s="41" t="s">
        <v>348</v>
      </c>
      <c r="AW220" s="42" t="s">
        <v>348</v>
      </c>
      <c r="AX220" s="40" t="s">
        <v>348</v>
      </c>
      <c r="AY220" s="40" t="s">
        <v>348</v>
      </c>
      <c r="AZ220" s="40" t="s">
        <v>348</v>
      </c>
      <c r="BA220" s="40" t="s">
        <v>348</v>
      </c>
      <c r="BB220" s="40" t="s">
        <v>348</v>
      </c>
      <c r="BC220" s="40" t="s">
        <v>348</v>
      </c>
      <c r="BD220" s="40" t="s">
        <v>348</v>
      </c>
      <c r="BE220" s="40" t="s">
        <v>348</v>
      </c>
      <c r="BF220" s="41" t="s">
        <v>348</v>
      </c>
      <c r="BG220" s="42" t="s">
        <v>348</v>
      </c>
      <c r="BH220" s="40" t="s">
        <v>348</v>
      </c>
      <c r="BI220" s="40" t="s">
        <v>348</v>
      </c>
      <c r="BJ220" s="40" t="s">
        <v>348</v>
      </c>
      <c r="BK220" s="40" t="s">
        <v>347</v>
      </c>
      <c r="BL220" s="40" t="s">
        <v>347</v>
      </c>
      <c r="BM220" s="40" t="s">
        <v>347</v>
      </c>
      <c r="BN220" s="40" t="s">
        <v>347</v>
      </c>
      <c r="BO220" s="40" t="s">
        <v>347</v>
      </c>
      <c r="BP220" s="41" t="s">
        <v>347</v>
      </c>
      <c r="BQ220" s="43" t="s">
        <v>347</v>
      </c>
      <c r="BR220" s="40" t="s">
        <v>347</v>
      </c>
      <c r="BS220" s="40" t="s">
        <v>347</v>
      </c>
      <c r="BT220" s="40" t="s">
        <v>347</v>
      </c>
      <c r="BU220" s="40" t="s">
        <v>348</v>
      </c>
      <c r="BV220" s="40" t="s">
        <v>348</v>
      </c>
      <c r="BW220" s="40" t="s">
        <v>348</v>
      </c>
      <c r="BX220" s="40" t="s">
        <v>348</v>
      </c>
      <c r="BY220" s="40" t="s">
        <v>348</v>
      </c>
      <c r="BZ220" s="41" t="s">
        <v>348</v>
      </c>
      <c r="CA220" s="42" t="s">
        <v>348</v>
      </c>
      <c r="CB220" s="40" t="s">
        <v>348</v>
      </c>
      <c r="CC220" s="40" t="s">
        <v>348</v>
      </c>
      <c r="CD220" s="40" t="s">
        <v>348</v>
      </c>
      <c r="CE220" s="40" t="s">
        <v>348</v>
      </c>
      <c r="CF220" s="40" t="s">
        <v>348</v>
      </c>
      <c r="CG220" s="40" t="s">
        <v>348</v>
      </c>
      <c r="CH220" s="40" t="s">
        <v>348</v>
      </c>
      <c r="CI220" s="40" t="s">
        <v>348</v>
      </c>
      <c r="CJ220" s="41" t="s">
        <v>348</v>
      </c>
      <c r="CK220" s="42" t="s">
        <v>348</v>
      </c>
      <c r="CL220" s="40" t="s">
        <v>348</v>
      </c>
      <c r="CM220" s="40" t="s">
        <v>348</v>
      </c>
      <c r="CN220" s="40" t="s">
        <v>348</v>
      </c>
      <c r="CO220" s="40" t="s">
        <v>348</v>
      </c>
      <c r="CP220" s="40" t="s">
        <v>348</v>
      </c>
      <c r="CQ220" s="40" t="s">
        <v>348</v>
      </c>
      <c r="CR220" s="40" t="s">
        <v>348</v>
      </c>
      <c r="CS220" s="40" t="s">
        <v>348</v>
      </c>
      <c r="CT220" s="44" t="s">
        <v>348</v>
      </c>
      <c r="CU220" s="32" t="s">
        <v>354</v>
      </c>
      <c r="CV220" s="47">
        <v>2</v>
      </c>
      <c r="CW220" s="47">
        <v>3</v>
      </c>
      <c r="CX220" s="47">
        <v>3</v>
      </c>
      <c r="CY220" s="55">
        <v>4</v>
      </c>
      <c r="CZ220" s="34" t="s">
        <v>354</v>
      </c>
      <c r="DA220" s="47">
        <f t="shared" si="167"/>
        <v>2</v>
      </c>
      <c r="DB220" s="47">
        <f t="shared" si="168"/>
        <v>6</v>
      </c>
      <c r="DC220" s="47">
        <f t="shared" si="169"/>
        <v>18</v>
      </c>
      <c r="DD220" s="179">
        <f t="shared" si="170"/>
        <v>72</v>
      </c>
      <c r="DE220" s="32">
        <v>30</v>
      </c>
      <c r="DF220" s="47">
        <v>50</v>
      </c>
      <c r="DG220" s="47">
        <v>90</v>
      </c>
      <c r="DH220" s="47">
        <v>150</v>
      </c>
      <c r="DI220" s="55">
        <v>450</v>
      </c>
      <c r="DJ220" s="174">
        <v>1</v>
      </c>
      <c r="DK220" s="49">
        <f t="shared" si="171"/>
        <v>0.83333333333333337</v>
      </c>
      <c r="DL220" s="49">
        <f t="shared" si="172"/>
        <v>0.5</v>
      </c>
      <c r="DM220" s="49">
        <f t="shared" si="173"/>
        <v>0.27777777777777779</v>
      </c>
      <c r="DN220" s="56">
        <f t="shared" si="174"/>
        <v>0.20833333333333334</v>
      </c>
      <c r="DO220" s="45" t="s">
        <v>350</v>
      </c>
      <c r="DP220" s="31"/>
      <c r="DQ220" s="46">
        <v>4</v>
      </c>
      <c r="DR220" s="32">
        <v>78</v>
      </c>
      <c r="DS220" s="47">
        <v>31</v>
      </c>
      <c r="DT220" s="47">
        <v>36</v>
      </c>
      <c r="DU220" s="47">
        <v>55</v>
      </c>
      <c r="DV220" s="47">
        <v>20</v>
      </c>
      <c r="DW220" s="47">
        <v>20</v>
      </c>
      <c r="DX220" s="47">
        <v>21</v>
      </c>
      <c r="DY220" s="47">
        <v>32</v>
      </c>
      <c r="DZ220" s="48">
        <f t="shared" si="175"/>
        <v>56</v>
      </c>
      <c r="EA220" s="32">
        <f>RANK(DR220,$DR$9:$DR$350,0)</f>
        <v>75</v>
      </c>
      <c r="EB220" s="47">
        <f>RANK(DS220,$DS$9:$DS$350,0)</f>
        <v>185</v>
      </c>
      <c r="EC220" s="47">
        <f>RANK(DT220,$DT$9:$DT$350,0)</f>
        <v>115</v>
      </c>
      <c r="ED220" s="47">
        <f>RANK(DU220,$DU$9:$DU$350,0)</f>
        <v>33</v>
      </c>
      <c r="EE220" s="47">
        <f>RANK(DV220,$DV$9:$DV$350,0)</f>
        <v>123</v>
      </c>
      <c r="EF220" s="47">
        <f>RANK(DW220,$DW$9:$DW$350,0)</f>
        <v>117</v>
      </c>
      <c r="EG220" s="47">
        <f>RANK(DX220,$DX$9:$DX$350,0)</f>
        <v>211</v>
      </c>
      <c r="EH220" s="47">
        <f>RANK(DY220,$DY$9:$DY$350,0)</f>
        <v>164</v>
      </c>
      <c r="EI220" s="48">
        <f>RANK(DZ220,$DZ$9:$DZ$350,0)</f>
        <v>152</v>
      </c>
      <c r="EJ220" s="32">
        <f>COUNTIFS($DR$9:$DR$350,"&gt;"&amp;DR220,$DO$9:$DO$350,DO220)+1</f>
        <v>25</v>
      </c>
      <c r="EK220" s="47">
        <f>COUNTIFS($DS$9:$DS$350,"&gt;"&amp;DS220,$DO$9:$DO$350,DO220)+1</f>
        <v>23</v>
      </c>
      <c r="EL220" s="47">
        <f>COUNTIFS($DT$9:$DT$350,"&gt;"&amp;DT220,$DO$9:$DO$350,DO220)+1</f>
        <v>30</v>
      </c>
      <c r="EM220" s="47">
        <f>COUNTIFS($DU$9:$DU$350,"&gt;"&amp;DU220,$DO$9:$DO$350,DO220)+1</f>
        <v>21</v>
      </c>
      <c r="EN220" s="47">
        <f>COUNTIFS($DV$9:$DV$350,"&gt;"&amp;DV220,$DO$9:$DO$350,DO220)+1</f>
        <v>17</v>
      </c>
      <c r="EO220" s="47">
        <f>COUNTIFS($DW$9:$DW$350,"&gt;"&amp;DW220,$DO$9:$DO$350,DO220)+1</f>
        <v>16</v>
      </c>
      <c r="EP220" s="47">
        <f>COUNTIFS($DX$9:$DX$350,"&gt;"&amp;DX220,$DO$9:$DO$350,DO220)+1</f>
        <v>23</v>
      </c>
      <c r="EQ220" s="47">
        <f>COUNTIFS($DY$9:$DY$350,"&gt;"&amp;DY220,$DO$9:$DO$350,DO220)+1</f>
        <v>15</v>
      </c>
      <c r="ER220" s="48">
        <f>COUNTIFS($DZ$9:$DZ$350,"&gt;"&amp;DZ220,$DO$9:$DO$350,DO220)+1</f>
        <v>27</v>
      </c>
      <c r="ES220" s="164">
        <f t="shared" si="176"/>
        <v>0.96</v>
      </c>
      <c r="ET220" s="165">
        <f t="shared" si="177"/>
        <v>0.38</v>
      </c>
      <c r="EU220" s="165">
        <f t="shared" si="178"/>
        <v>0.44</v>
      </c>
      <c r="EV220" s="165">
        <f t="shared" si="179"/>
        <v>0.68</v>
      </c>
      <c r="EW220" s="165">
        <f t="shared" si="180"/>
        <v>0.25</v>
      </c>
      <c r="EX220" s="165">
        <f t="shared" si="181"/>
        <v>0.25</v>
      </c>
      <c r="EY220" s="165">
        <f t="shared" si="182"/>
        <v>0.26</v>
      </c>
      <c r="EZ220" s="165">
        <f t="shared" si="183"/>
        <v>0.4</v>
      </c>
      <c r="FA220" s="213">
        <f t="shared" si="184"/>
        <v>0.69</v>
      </c>
      <c r="FB220" s="164">
        <f>ROUND(((ES220-AVERAGE(ES$9:ES$350))/STDEVP(ES$9:ES$350)*10+50),2)</f>
        <v>49.21</v>
      </c>
      <c r="FC220" s="165">
        <f>ROUND(((ET220-AVERAGE(ET$9:ET$350))/STDEVP(ET$9:ET$350)*10+50),2)</f>
        <v>40.36</v>
      </c>
      <c r="FD220" s="165">
        <f>ROUND(((EU220-AVERAGE(EU$9:EU$350))/STDEVP(EU$9:EU$350)*10+50),2)</f>
        <v>44.54</v>
      </c>
      <c r="FE220" s="165">
        <f>ROUND(((EV220-AVERAGE(EV$9:EV$350))/STDEVP(EV$9:EV$350)*10+50),2)</f>
        <v>58.73</v>
      </c>
      <c r="FF220" s="165">
        <f>ROUND(((EW220-AVERAGE(EW$9:EW$350))/STDEVP(EW$9:EW$350)*10+50),2)</f>
        <v>45.06</v>
      </c>
      <c r="FG220" s="165">
        <f>ROUND(((EX220-AVERAGE(EX$9:EX$350))/STDEVP(EX$9:EX$350)*10+50),2)</f>
        <v>46.35</v>
      </c>
      <c r="FH220" s="165">
        <f>ROUND(((EY220-AVERAGE(EY$9:EY$350))/STDEVP(EY$9:EY$350)*10+50),2)</f>
        <v>38.56</v>
      </c>
      <c r="FI220" s="165">
        <f>ROUND(((EZ220-AVERAGE(EZ$9:EZ$350))/STDEVP(EZ$9:EZ$350)*10+50),2)</f>
        <v>42.99</v>
      </c>
      <c r="FJ220" s="166">
        <f>ROUND(((FA220-AVERAGE(FA$9:FA$350))/STDEVP(FA$9:FA$350)*10+50),2)</f>
        <v>39.869999999999997</v>
      </c>
      <c r="FK220" s="32">
        <f>RANK(FB220,$FB$9:$FB$350,0)</f>
        <v>150</v>
      </c>
      <c r="FL220" s="47">
        <f>RANK(FC220,$FC$9:$FC$350,0)</f>
        <v>257</v>
      </c>
      <c r="FM220" s="47">
        <f>RANK(FD220,$FD$9:$FD$350,0)</f>
        <v>213</v>
      </c>
      <c r="FN220" s="47">
        <f>RANK(FE220,$FE$9:$FE$350,0)</f>
        <v>39</v>
      </c>
      <c r="FO220" s="47">
        <f>RANK(FF220,$FF$9:$FF$350,0)</f>
        <v>197</v>
      </c>
      <c r="FP220" s="47">
        <f>RANK(FG220,$FG$9:$FG$350,0)</f>
        <v>168</v>
      </c>
      <c r="FQ220" s="47">
        <f>RANK(FH220,$FH$9:$FH$350,0)</f>
        <v>275</v>
      </c>
      <c r="FR220" s="47">
        <f>RANK(FI220,$FI$9:$FI$350,0)</f>
        <v>240</v>
      </c>
      <c r="FS220" s="48">
        <f>RANK(FJ220,$FJ$9:$FJ$350,0)</f>
        <v>286</v>
      </c>
      <c r="FT220" s="164">
        <f>ROUND(AVERAGEIF($DO$9:$DO$347,$DO220,$ES$9:$ES$347),2)</f>
        <v>1.1599999999999999</v>
      </c>
      <c r="FU220" s="165">
        <f>ROUND(AVERAGEIF($DO$9:$DO$347,$DO220,$ET$9:$ET$347),2)</f>
        <v>0.45</v>
      </c>
      <c r="FV220" s="165">
        <f>ROUND(AVERAGEIF($DO$9:$DO$347,$DO220,$EU$9:$EU$347),2)</f>
        <v>0.66</v>
      </c>
      <c r="FW220" s="165">
        <f>ROUND(AVERAGEIF($DO$9:$DO$347,$DO220,$EV$9:$EV$347),2)</f>
        <v>0.73</v>
      </c>
      <c r="FX220" s="165">
        <f>ROUND(AVERAGEIF($DO$9:$DO$347,$DO220,$EW$9:$EW$347),2)</f>
        <v>0.26</v>
      </c>
      <c r="FY220" s="165">
        <f>ROUND(AVERAGEIF($DO$9:$DO$347,$DO220,$EX$9:$EX$347),2)</f>
        <v>0.2</v>
      </c>
      <c r="FZ220" s="165">
        <f>ROUND(AVERAGEIF($DO$9:$DO$347,$DO220,$EY$9:$EY$347),2)</f>
        <v>0.28000000000000003</v>
      </c>
      <c r="GA220" s="165">
        <f>ROUND(AVERAGEIF($DO$9:$DO$347,$DO220,$EZ$9:$EZ$347),2)</f>
        <v>0.23</v>
      </c>
      <c r="GB220" s="166">
        <f>ROUND(AVERAGEIF($DO$9:$DO$347,$DO220,$FA$9:$FA$347),2)</f>
        <v>0.92</v>
      </c>
      <c r="GC220" s="239">
        <f t="shared" si="185"/>
        <v>-0.19999999999999996</v>
      </c>
      <c r="GD220" s="243">
        <f t="shared" si="186"/>
        <v>-7.0000000000000007E-2</v>
      </c>
      <c r="GE220" s="243">
        <f t="shared" si="187"/>
        <v>-0.22000000000000003</v>
      </c>
      <c r="GF220" s="243">
        <f t="shared" si="188"/>
        <v>-4.9999999999999933E-2</v>
      </c>
      <c r="GG220" s="243">
        <f t="shared" si="189"/>
        <v>-1.0000000000000009E-2</v>
      </c>
      <c r="GH220" s="243">
        <f t="shared" si="190"/>
        <v>4.9999999999999989E-2</v>
      </c>
      <c r="GI220" s="243">
        <f t="shared" si="191"/>
        <v>-2.0000000000000018E-2</v>
      </c>
      <c r="GJ220" s="243">
        <f t="shared" si="192"/>
        <v>0.17</v>
      </c>
      <c r="GK220" s="244">
        <f t="shared" si="193"/>
        <v>-0.23000000000000009</v>
      </c>
      <c r="GL220" s="238">
        <f>COUNTIFS($ES$9:$ES$350,"&gt;"&amp;ES220,$DO$9:$DO$350,$DO220)+1</f>
        <v>51</v>
      </c>
      <c r="GM220" s="240">
        <f>COUNTIFS($ET$9:$ET$350,"&gt;"&amp;ET220,$DO$9:$DO$350,$DO220)+1</f>
        <v>51</v>
      </c>
      <c r="GN220" s="240">
        <f>COUNTIFS($EU$9:$EU$350,"&gt;"&amp;EU220,$DO$9:$DO$350,$DO220)+1</f>
        <v>62</v>
      </c>
      <c r="GO220" s="240">
        <f>COUNTIFS($EV$9:$EV$350,"&gt;"&amp;EV220,$DO$9:$DO$350,$DO220)+1</f>
        <v>29</v>
      </c>
      <c r="GP220" s="240">
        <f>COUNTIFS($EW$9:$EW$350,"&gt;"&amp;EW220,$DO$9:$DO$350,$DO220)+1</f>
        <v>27</v>
      </c>
      <c r="GQ220" s="240">
        <f>COUNTIFS($EX$9:$EX$350,"&gt;"&amp;EX220,$DO$9:$DO$350,$DO220)+1</f>
        <v>14</v>
      </c>
      <c r="GR220" s="240">
        <f>COUNTIFS($EY$9:$EY$350,"&gt;"&amp;EY220,$DO$9:$DO$350,$DO220)+1</f>
        <v>30</v>
      </c>
      <c r="GS220" s="240">
        <f>COUNTIFS($EZ$9:$EZ$350,"&gt;"&amp;EZ220,$DO$9:$DO$350,$DO220)+1</f>
        <v>12</v>
      </c>
      <c r="GT220" s="241">
        <f>COUNTIFS($FA$9:$FA$350,"&gt;"&amp;FA220,$DO$9:$DO$350,$DO220)+1</f>
        <v>62</v>
      </c>
      <c r="GU220" s="167"/>
      <c r="GV220" s="49"/>
      <c r="GW220" s="49"/>
      <c r="GX220" s="49"/>
      <c r="GY220" s="49"/>
      <c r="GZ220" s="50"/>
      <c r="HA220" s="51"/>
      <c r="HB220" s="52"/>
      <c r="HC220" s="53"/>
      <c r="HD220" s="49"/>
      <c r="HE220" s="49"/>
      <c r="HF220" s="49"/>
      <c r="HG220" s="49"/>
      <c r="HH220" s="49"/>
      <c r="HI220" s="49"/>
      <c r="HJ220" s="144"/>
      <c r="HK220" s="51"/>
      <c r="HL220" s="49"/>
      <c r="HM220" s="49"/>
      <c r="HN220" s="49"/>
      <c r="HO220" s="49"/>
      <c r="HP220" s="49"/>
      <c r="HQ220" s="49"/>
      <c r="HR220" s="150"/>
      <c r="HS220" s="53"/>
      <c r="HT220" s="49"/>
      <c r="HU220" s="49"/>
      <c r="HV220" s="49"/>
      <c r="HW220" s="49"/>
      <c r="HX220" s="49"/>
      <c r="HY220" s="49"/>
      <c r="HZ220" s="144"/>
      <c r="IA220" s="51"/>
      <c r="IB220" s="49"/>
      <c r="IC220" s="49"/>
      <c r="ID220" s="49"/>
      <c r="IE220" s="49"/>
      <c r="IF220" s="49"/>
      <c r="IG220" s="49"/>
      <c r="IH220" s="49"/>
      <c r="II220" s="49"/>
      <c r="IJ220" s="49"/>
      <c r="IK220" s="49"/>
      <c r="IL220" s="49"/>
      <c r="IM220" s="150"/>
      <c r="IN220" s="51"/>
      <c r="IO220" s="49"/>
      <c r="IP220" s="49"/>
      <c r="IQ220" s="49"/>
      <c r="IR220" s="150"/>
      <c r="IS220" s="53"/>
      <c r="IT220" s="49"/>
      <c r="IU220" s="49"/>
      <c r="IV220" s="49"/>
      <c r="IW220" s="49"/>
      <c r="IX220" s="156"/>
      <c r="IY220" s="49"/>
      <c r="IZ220" s="49"/>
      <c r="JA220" s="49"/>
      <c r="JB220" s="49"/>
      <c r="JC220" s="49"/>
      <c r="JD220" s="49"/>
      <c r="JE220" s="49"/>
      <c r="JF220" s="49"/>
      <c r="JG220" s="156"/>
      <c r="JH220" s="49"/>
      <c r="JI220" s="49"/>
      <c r="JJ220" s="49"/>
      <c r="JK220" s="49"/>
      <c r="JL220" s="49"/>
      <c r="JM220" s="49"/>
      <c r="JN220" s="144"/>
      <c r="JO220" s="54"/>
      <c r="JP220" s="55"/>
      <c r="JQ220" s="51"/>
      <c r="JR220" s="49"/>
      <c r="JS220" s="47"/>
      <c r="JT220" s="47"/>
      <c r="JU220" s="47"/>
      <c r="JV220" s="245"/>
      <c r="JW220" s="53"/>
      <c r="JX220" s="49"/>
      <c r="JY220" s="49"/>
      <c r="JZ220" s="49"/>
      <c r="KA220" s="144"/>
      <c r="KB220" s="51"/>
      <c r="KC220" s="49"/>
      <c r="KD220" s="49"/>
      <c r="KE220" s="49"/>
      <c r="KF220" s="49"/>
      <c r="KG220" s="49"/>
      <c r="KH220" s="49"/>
      <c r="KI220" s="49"/>
      <c r="KJ220" s="150"/>
      <c r="KK220" s="53"/>
      <c r="KL220" s="49"/>
      <c r="KM220" s="49"/>
      <c r="KN220" s="49"/>
      <c r="KO220" s="49"/>
      <c r="KP220" s="49"/>
      <c r="KQ220" s="49"/>
      <c r="KR220" s="49"/>
      <c r="KS220" s="49"/>
      <c r="KT220" s="49"/>
      <c r="KU220" s="49"/>
      <c r="KV220" s="49"/>
      <c r="KW220" s="156"/>
      <c r="KX220" s="156"/>
      <c r="KY220" s="156"/>
      <c r="KZ220" s="49"/>
      <c r="LA220" s="49"/>
      <c r="LB220" s="49"/>
      <c r="LC220" s="49"/>
      <c r="LD220" s="49"/>
      <c r="LE220" s="156"/>
      <c r="LF220" s="49"/>
      <c r="LG220" s="49"/>
      <c r="LH220" s="49"/>
      <c r="LI220" s="49"/>
      <c r="LJ220" s="49"/>
      <c r="LK220" s="49"/>
      <c r="LL220" s="49"/>
      <c r="LM220" s="49"/>
      <c r="LN220" s="156"/>
      <c r="LO220" s="49"/>
      <c r="LP220" s="49"/>
      <c r="LQ220" s="49"/>
      <c r="LR220" s="49"/>
      <c r="LS220" s="49"/>
      <c r="LT220" s="49"/>
      <c r="LU220" s="56"/>
      <c r="LV220" s="35" t="s">
        <v>679</v>
      </c>
      <c r="LW220" s="36" t="s">
        <v>681</v>
      </c>
      <c r="LX220" s="203" t="s">
        <v>877</v>
      </c>
      <c r="LY220" s="204" t="s">
        <v>993</v>
      </c>
      <c r="LZ220" s="193"/>
      <c r="MA220" s="5" t="s">
        <v>1</v>
      </c>
    </row>
    <row r="221" spans="1:339" ht="17.25" customHeight="1" x14ac:dyDescent="0.15">
      <c r="A221" s="181">
        <v>213</v>
      </c>
      <c r="B221" s="242" t="s">
        <v>681</v>
      </c>
      <c r="C221" s="37"/>
      <c r="D221" s="37"/>
      <c r="E221" s="38" t="s">
        <v>345</v>
      </c>
      <c r="F221" s="36">
        <v>81</v>
      </c>
      <c r="G221" s="36" t="s">
        <v>365</v>
      </c>
      <c r="H221" s="36" t="s">
        <v>389</v>
      </c>
      <c r="I221" s="39" t="s">
        <v>348</v>
      </c>
      <c r="J221" s="40" t="s">
        <v>348</v>
      </c>
      <c r="K221" s="40" t="s">
        <v>348</v>
      </c>
      <c r="L221" s="40" t="s">
        <v>348</v>
      </c>
      <c r="M221" s="40" t="s">
        <v>348</v>
      </c>
      <c r="N221" s="40" t="s">
        <v>348</v>
      </c>
      <c r="O221" s="40" t="s">
        <v>348</v>
      </c>
      <c r="P221" s="40" t="s">
        <v>348</v>
      </c>
      <c r="Q221" s="40" t="s">
        <v>348</v>
      </c>
      <c r="R221" s="41" t="s">
        <v>348</v>
      </c>
      <c r="S221" s="42" t="s">
        <v>348</v>
      </c>
      <c r="T221" s="40" t="s">
        <v>348</v>
      </c>
      <c r="U221" s="40" t="s">
        <v>348</v>
      </c>
      <c r="V221" s="40" t="s">
        <v>348</v>
      </c>
      <c r="W221" s="40" t="s">
        <v>348</v>
      </c>
      <c r="X221" s="40" t="s">
        <v>348</v>
      </c>
      <c r="Y221" s="40" t="s">
        <v>348</v>
      </c>
      <c r="Z221" s="40" t="s">
        <v>348</v>
      </c>
      <c r="AA221" s="40" t="s">
        <v>348</v>
      </c>
      <c r="AB221" s="41" t="s">
        <v>348</v>
      </c>
      <c r="AC221" s="42" t="s">
        <v>348</v>
      </c>
      <c r="AD221" s="40" t="s">
        <v>348</v>
      </c>
      <c r="AE221" s="40" t="s">
        <v>348</v>
      </c>
      <c r="AF221" s="40" t="s">
        <v>348</v>
      </c>
      <c r="AG221" s="40" t="s">
        <v>348</v>
      </c>
      <c r="AH221" s="40" t="s">
        <v>348</v>
      </c>
      <c r="AI221" s="40" t="s">
        <v>348</v>
      </c>
      <c r="AJ221" s="40" t="s">
        <v>348</v>
      </c>
      <c r="AK221" s="40" t="s">
        <v>348</v>
      </c>
      <c r="AL221" s="41" t="s">
        <v>348</v>
      </c>
      <c r="AM221" s="42" t="s">
        <v>348</v>
      </c>
      <c r="AN221" s="40" t="s">
        <v>348</v>
      </c>
      <c r="AO221" s="40" t="s">
        <v>348</v>
      </c>
      <c r="AP221" s="40" t="s">
        <v>348</v>
      </c>
      <c r="AQ221" s="40" t="s">
        <v>348</v>
      </c>
      <c r="AR221" s="40" t="s">
        <v>348</v>
      </c>
      <c r="AS221" s="40" t="s">
        <v>348</v>
      </c>
      <c r="AT221" s="40" t="s">
        <v>348</v>
      </c>
      <c r="AU221" s="40" t="s">
        <v>348</v>
      </c>
      <c r="AV221" s="41" t="s">
        <v>348</v>
      </c>
      <c r="AW221" s="42" t="s">
        <v>348</v>
      </c>
      <c r="AX221" s="40" t="s">
        <v>348</v>
      </c>
      <c r="AY221" s="40" t="s">
        <v>348</v>
      </c>
      <c r="AZ221" s="40" t="s">
        <v>348</v>
      </c>
      <c r="BA221" s="40" t="s">
        <v>348</v>
      </c>
      <c r="BB221" s="40" t="s">
        <v>348</v>
      </c>
      <c r="BC221" s="40" t="s">
        <v>348</v>
      </c>
      <c r="BD221" s="40" t="s">
        <v>348</v>
      </c>
      <c r="BE221" s="40" t="s">
        <v>348</v>
      </c>
      <c r="BF221" s="41" t="s">
        <v>348</v>
      </c>
      <c r="BG221" s="42" t="s">
        <v>348</v>
      </c>
      <c r="BH221" s="40" t="s">
        <v>348</v>
      </c>
      <c r="BI221" s="40" t="s">
        <v>348</v>
      </c>
      <c r="BJ221" s="40" t="s">
        <v>348</v>
      </c>
      <c r="BK221" s="40" t="s">
        <v>347</v>
      </c>
      <c r="BL221" s="40" t="s">
        <v>347</v>
      </c>
      <c r="BM221" s="40" t="s">
        <v>347</v>
      </c>
      <c r="BN221" s="40" t="s">
        <v>347</v>
      </c>
      <c r="BO221" s="40" t="s">
        <v>347</v>
      </c>
      <c r="BP221" s="41" t="s">
        <v>347</v>
      </c>
      <c r="BQ221" s="43" t="s">
        <v>347</v>
      </c>
      <c r="BR221" s="40" t="s">
        <v>347</v>
      </c>
      <c r="BS221" s="40" t="s">
        <v>347</v>
      </c>
      <c r="BT221" s="40" t="s">
        <v>347</v>
      </c>
      <c r="BU221" s="40" t="s">
        <v>348</v>
      </c>
      <c r="BV221" s="40" t="s">
        <v>348</v>
      </c>
      <c r="BW221" s="40" t="s">
        <v>348</v>
      </c>
      <c r="BX221" s="40" t="s">
        <v>348</v>
      </c>
      <c r="BY221" s="40" t="s">
        <v>348</v>
      </c>
      <c r="BZ221" s="41" t="s">
        <v>348</v>
      </c>
      <c r="CA221" s="42" t="s">
        <v>348</v>
      </c>
      <c r="CB221" s="40" t="s">
        <v>348</v>
      </c>
      <c r="CC221" s="40" t="s">
        <v>348</v>
      </c>
      <c r="CD221" s="40" t="s">
        <v>348</v>
      </c>
      <c r="CE221" s="40" t="s">
        <v>348</v>
      </c>
      <c r="CF221" s="40" t="s">
        <v>348</v>
      </c>
      <c r="CG221" s="40" t="s">
        <v>348</v>
      </c>
      <c r="CH221" s="40" t="s">
        <v>348</v>
      </c>
      <c r="CI221" s="40" t="s">
        <v>348</v>
      </c>
      <c r="CJ221" s="41" t="s">
        <v>348</v>
      </c>
      <c r="CK221" s="42" t="s">
        <v>348</v>
      </c>
      <c r="CL221" s="40" t="s">
        <v>348</v>
      </c>
      <c r="CM221" s="40" t="s">
        <v>348</v>
      </c>
      <c r="CN221" s="40" t="s">
        <v>348</v>
      </c>
      <c r="CO221" s="40" t="s">
        <v>348</v>
      </c>
      <c r="CP221" s="40" t="s">
        <v>348</v>
      </c>
      <c r="CQ221" s="40" t="s">
        <v>348</v>
      </c>
      <c r="CR221" s="40" t="s">
        <v>348</v>
      </c>
      <c r="CS221" s="40" t="s">
        <v>348</v>
      </c>
      <c r="CT221" s="44" t="s">
        <v>348</v>
      </c>
      <c r="CU221" s="32" t="s">
        <v>354</v>
      </c>
      <c r="CV221" s="47">
        <v>2</v>
      </c>
      <c r="CW221" s="47">
        <v>3</v>
      </c>
      <c r="CX221" s="47">
        <v>3</v>
      </c>
      <c r="CY221" s="55">
        <v>4</v>
      </c>
      <c r="CZ221" s="34" t="s">
        <v>354</v>
      </c>
      <c r="DA221" s="47">
        <f t="shared" si="167"/>
        <v>2</v>
      </c>
      <c r="DB221" s="47">
        <f t="shared" si="168"/>
        <v>6</v>
      </c>
      <c r="DC221" s="47">
        <f t="shared" si="169"/>
        <v>18</v>
      </c>
      <c r="DD221" s="179">
        <f t="shared" si="170"/>
        <v>72</v>
      </c>
      <c r="DE221" s="32">
        <v>100</v>
      </c>
      <c r="DF221" s="47">
        <v>150</v>
      </c>
      <c r="DG221" s="47">
        <v>300</v>
      </c>
      <c r="DH221" s="47">
        <v>500</v>
      </c>
      <c r="DI221" s="55">
        <v>1500</v>
      </c>
      <c r="DJ221" s="174">
        <v>1</v>
      </c>
      <c r="DK221" s="49">
        <f t="shared" si="171"/>
        <v>0.75</v>
      </c>
      <c r="DL221" s="49">
        <f t="shared" si="172"/>
        <v>0.5</v>
      </c>
      <c r="DM221" s="49">
        <f t="shared" si="173"/>
        <v>0.27777777777777779</v>
      </c>
      <c r="DN221" s="56">
        <f t="shared" si="174"/>
        <v>0.20833333333333331</v>
      </c>
      <c r="DO221" s="45" t="s">
        <v>376</v>
      </c>
      <c r="DP221" s="31"/>
      <c r="DQ221" s="46">
        <v>4</v>
      </c>
      <c r="DR221" s="32">
        <v>86</v>
      </c>
      <c r="DS221" s="47">
        <v>51</v>
      </c>
      <c r="DT221" s="47">
        <v>32</v>
      </c>
      <c r="DU221" s="47">
        <v>47</v>
      </c>
      <c r="DV221" s="47">
        <v>16</v>
      </c>
      <c r="DW221" s="47">
        <v>14</v>
      </c>
      <c r="DX221" s="47">
        <v>49</v>
      </c>
      <c r="DY221" s="47">
        <v>49</v>
      </c>
      <c r="DZ221" s="48">
        <f t="shared" si="175"/>
        <v>48</v>
      </c>
      <c r="EA221" s="32">
        <f>RANK(DR221,$DR$9:$DR$350,0)</f>
        <v>55</v>
      </c>
      <c r="EB221" s="47">
        <f>RANK(DS221,$DS$9:$DS$350,0)</f>
        <v>98</v>
      </c>
      <c r="EC221" s="47">
        <f>RANK(DT221,$DT$9:$DT$350,0)</f>
        <v>132</v>
      </c>
      <c r="ED221" s="47">
        <f>RANK(DU221,$DU$9:$DU$350,0)</f>
        <v>54</v>
      </c>
      <c r="EE221" s="47">
        <f>RANK(DV221,$DV$9:$DV$350,0)</f>
        <v>154</v>
      </c>
      <c r="EF221" s="47">
        <f>RANK(DW221,$DW$9:$DW$350,0)</f>
        <v>153</v>
      </c>
      <c r="EG221" s="47">
        <f>RANK(DX221,$DX$9:$DX$350,0)</f>
        <v>95</v>
      </c>
      <c r="EH221" s="47">
        <f>RANK(DY221,$DY$9:$DY$350,0)</f>
        <v>91</v>
      </c>
      <c r="EI221" s="48">
        <f>RANK(DZ221,$DZ$9:$DZ$350,0)</f>
        <v>183</v>
      </c>
      <c r="EJ221" s="32">
        <f>COUNTIFS($DR$9:$DR$350,"&gt;"&amp;DR221,$DO$9:$DO$350,DO221)+1</f>
        <v>12</v>
      </c>
      <c r="EK221" s="47">
        <f>COUNTIFS($DS$9:$DS$350,"&gt;"&amp;DS221,$DO$9:$DO$350,DO221)+1</f>
        <v>15</v>
      </c>
      <c r="EL221" s="47">
        <f>COUNTIFS($DT$9:$DT$350,"&gt;"&amp;DT221,$DO$9:$DO$350,DO221)+1</f>
        <v>37</v>
      </c>
      <c r="EM221" s="47">
        <f>COUNTIFS($DU$9:$DU$350,"&gt;"&amp;DU221,$DO$9:$DO$350,DO221)+1</f>
        <v>15</v>
      </c>
      <c r="EN221" s="47">
        <f>COUNTIFS($DV$9:$DV$350,"&gt;"&amp;DV221,$DO$9:$DO$350,DO221)+1</f>
        <v>37</v>
      </c>
      <c r="EO221" s="47">
        <f>COUNTIFS($DW$9:$DW$350,"&gt;"&amp;DW221,$DO$9:$DO$350,DO221)+1</f>
        <v>42</v>
      </c>
      <c r="EP221" s="47">
        <f>COUNTIFS($DX$9:$DX$350,"&gt;"&amp;DX221,$DO$9:$DO$350,DO221)+1</f>
        <v>40</v>
      </c>
      <c r="EQ221" s="47">
        <f>COUNTIFS($DY$9:$DY$350,"&gt;"&amp;DY221,$DO$9:$DO$350,DO221)+1</f>
        <v>32</v>
      </c>
      <c r="ER221" s="48">
        <f>COUNTIFS($DZ$9:$DZ$350,"&gt;"&amp;DZ221,$DO$9:$DO$350,DO221)+1</f>
        <v>38</v>
      </c>
      <c r="ES221" s="164">
        <f t="shared" si="176"/>
        <v>1.06</v>
      </c>
      <c r="ET221" s="165">
        <f t="shared" si="177"/>
        <v>0.63</v>
      </c>
      <c r="EU221" s="165">
        <f t="shared" si="178"/>
        <v>0.4</v>
      </c>
      <c r="EV221" s="165">
        <f t="shared" si="179"/>
        <v>0.57999999999999996</v>
      </c>
      <c r="EW221" s="165">
        <f t="shared" si="180"/>
        <v>0.2</v>
      </c>
      <c r="EX221" s="165">
        <f t="shared" si="181"/>
        <v>0.17</v>
      </c>
      <c r="EY221" s="165">
        <f t="shared" si="182"/>
        <v>0.6</v>
      </c>
      <c r="EZ221" s="165">
        <f t="shared" si="183"/>
        <v>0.6</v>
      </c>
      <c r="FA221" s="213">
        <f t="shared" si="184"/>
        <v>0.59</v>
      </c>
      <c r="FB221" s="164">
        <f>ROUND(((ES221-AVERAGE(ES$9:ES$350))/STDEVP(ES$9:ES$350)*10+50),2)</f>
        <v>52.9</v>
      </c>
      <c r="FC221" s="165">
        <f>ROUND(((ET221-AVERAGE(ET$9:ET$350))/STDEVP(ET$9:ET$350)*10+50),2)</f>
        <v>47.35</v>
      </c>
      <c r="FD221" s="165">
        <f>ROUND(((EU221-AVERAGE(EU$9:EU$350))/STDEVP(EU$9:EU$350)*10+50),2)</f>
        <v>42.98</v>
      </c>
      <c r="FE221" s="165">
        <f>ROUND(((EV221-AVERAGE(EV$9:EV$350))/STDEVP(EV$9:EV$350)*10+50),2)</f>
        <v>53.64</v>
      </c>
      <c r="FF221" s="165">
        <f>ROUND(((EW221-AVERAGE(EW$9:EW$350))/STDEVP(EW$9:EW$350)*10+50),2)</f>
        <v>43.36</v>
      </c>
      <c r="FG221" s="165">
        <f>ROUND(((EX221-AVERAGE(EX$9:EX$350))/STDEVP(EX$9:EX$350)*10+50),2)</f>
        <v>43.51</v>
      </c>
      <c r="FH221" s="165">
        <f>ROUND(((EY221-AVERAGE(EY$9:EY$350))/STDEVP(EY$9:EY$350)*10+50),2)</f>
        <v>48.78</v>
      </c>
      <c r="FI221" s="165">
        <f>ROUND(((EZ221-AVERAGE(EZ$9:EZ$350))/STDEVP(EZ$9:EZ$350)*10+50),2)</f>
        <v>48.99</v>
      </c>
      <c r="FJ221" s="166">
        <f>ROUND(((FA221-AVERAGE(FA$9:FA$350))/STDEVP(FA$9:FA$350)*10+50),2)</f>
        <v>36.31</v>
      </c>
      <c r="FK221" s="32">
        <f>RANK(FB221,$FB$9:$FB$350,0)</f>
        <v>113</v>
      </c>
      <c r="FL221" s="47">
        <f>RANK(FC221,$FC$9:$FC$350,0)</f>
        <v>167</v>
      </c>
      <c r="FM221" s="47">
        <f>RANK(FD221,$FD$9:$FD$350,0)</f>
        <v>240</v>
      </c>
      <c r="FN221" s="47">
        <f>RANK(FE221,$FE$9:$FE$350,0)</f>
        <v>87</v>
      </c>
      <c r="FO221" s="47">
        <f>RANK(FF221,$FF$9:$FF$350,0)</f>
        <v>247</v>
      </c>
      <c r="FP221" s="47">
        <f>RANK(FG221,$FG$9:$FG$350,0)</f>
        <v>227</v>
      </c>
      <c r="FQ221" s="47">
        <f>RANK(FH221,$FH$9:$FH$350,0)</f>
        <v>166</v>
      </c>
      <c r="FR221" s="47">
        <f>RANK(FI221,$FI$9:$FI$350,0)</f>
        <v>171</v>
      </c>
      <c r="FS221" s="48">
        <f>RANK(FJ221,$FJ$9:$FJ$350,0)</f>
        <v>317</v>
      </c>
      <c r="FT221" s="164">
        <f>ROUND(AVERAGEIF($DO$9:$DO$347,$DO221,$ES$9:$ES$347),2)</f>
        <v>0.95</v>
      </c>
      <c r="FU221" s="165">
        <f>ROUND(AVERAGEIF($DO$9:$DO$347,$DO221,$ET$9:$ET$347),2)</f>
        <v>0.69</v>
      </c>
      <c r="FV221" s="165">
        <f>ROUND(AVERAGEIF($DO$9:$DO$347,$DO221,$EU$9:$EU$347),2)</f>
        <v>0.66</v>
      </c>
      <c r="FW221" s="165">
        <f>ROUND(AVERAGEIF($DO$9:$DO$347,$DO221,$EV$9:$EV$347),2)</f>
        <v>0.52</v>
      </c>
      <c r="FX221" s="165">
        <f>ROUND(AVERAGEIF($DO$9:$DO$347,$DO221,$EW$9:$EW$347),2)</f>
        <v>0.32</v>
      </c>
      <c r="FY221" s="165">
        <f>ROUND(AVERAGEIF($DO$9:$DO$347,$DO221,$EX$9:$EX$347),2)</f>
        <v>0.34</v>
      </c>
      <c r="FZ221" s="165">
        <f>ROUND(AVERAGEIF($DO$9:$DO$347,$DO221,$EY$9:$EY$347),2)</f>
        <v>1.04</v>
      </c>
      <c r="GA221" s="165">
        <f>ROUND(AVERAGEIF($DO$9:$DO$347,$DO221,$EZ$9:$EZ$347),2)</f>
        <v>0.86</v>
      </c>
      <c r="GB221" s="166">
        <f>ROUND(AVERAGEIF($DO$9:$DO$347,$DO221,$FA$9:$FA$347),2)</f>
        <v>0.98</v>
      </c>
      <c r="GC221" s="239">
        <f t="shared" si="185"/>
        <v>0.1100000000000001</v>
      </c>
      <c r="GD221" s="243">
        <f t="shared" si="186"/>
        <v>-5.9999999999999942E-2</v>
      </c>
      <c r="GE221" s="243">
        <f t="shared" si="187"/>
        <v>-0.26</v>
      </c>
      <c r="GF221" s="243">
        <f t="shared" si="188"/>
        <v>5.9999999999999942E-2</v>
      </c>
      <c r="GG221" s="243">
        <f t="shared" si="189"/>
        <v>-0.12</v>
      </c>
      <c r="GH221" s="243">
        <f t="shared" si="190"/>
        <v>-0.17</v>
      </c>
      <c r="GI221" s="243">
        <f t="shared" si="191"/>
        <v>-0.44000000000000006</v>
      </c>
      <c r="GJ221" s="243">
        <f t="shared" si="192"/>
        <v>-0.26</v>
      </c>
      <c r="GK221" s="244">
        <f t="shared" si="193"/>
        <v>-0.39</v>
      </c>
      <c r="GL221" s="238">
        <f>COUNTIFS($ES$9:$ES$350,"&gt;"&amp;ES221,$DO$9:$DO$350,$DO221)+1</f>
        <v>20</v>
      </c>
      <c r="GM221" s="240">
        <f>COUNTIFS($ET$9:$ET$350,"&gt;"&amp;ET221,$DO$9:$DO$350,$DO221)+1</f>
        <v>40</v>
      </c>
      <c r="GN221" s="240">
        <f>COUNTIFS($EU$9:$EU$350,"&gt;"&amp;EU221,$DO$9:$DO$350,$DO221)+1</f>
        <v>62</v>
      </c>
      <c r="GO221" s="240">
        <f>COUNTIFS($EV$9:$EV$350,"&gt;"&amp;EV221,$DO$9:$DO$350,$DO221)+1</f>
        <v>21</v>
      </c>
      <c r="GP221" s="240">
        <f>COUNTIFS($EW$9:$EW$350,"&gt;"&amp;EW221,$DO$9:$DO$350,$DO221)+1</f>
        <v>59</v>
      </c>
      <c r="GQ221" s="240">
        <f>COUNTIFS($EX$9:$EX$350,"&gt;"&amp;EX221,$DO$9:$DO$350,$DO221)+1</f>
        <v>59</v>
      </c>
      <c r="GR221" s="240">
        <f>COUNTIFS($EY$9:$EY$350,"&gt;"&amp;EY221,$DO$9:$DO$350,$DO221)+1</f>
        <v>61</v>
      </c>
      <c r="GS221" s="240">
        <f>COUNTIFS($EZ$9:$EZ$350,"&gt;"&amp;EZ221,$DO$9:$DO$350,$DO221)+1</f>
        <v>63</v>
      </c>
      <c r="GT221" s="241">
        <f>COUNTIFS($FA$9:$FA$350,"&gt;"&amp;FA221,$DO$9:$DO$350,$DO221)+1</f>
        <v>64</v>
      </c>
      <c r="GU221" s="167"/>
      <c r="GV221" s="49"/>
      <c r="GW221" s="49"/>
      <c r="GX221" s="49"/>
      <c r="GY221" s="49"/>
      <c r="GZ221" s="50"/>
      <c r="HA221" s="51"/>
      <c r="HB221" s="52"/>
      <c r="HC221" s="53"/>
      <c r="HD221" s="49"/>
      <c r="HE221" s="49"/>
      <c r="HF221" s="49"/>
      <c r="HG221" s="49"/>
      <c r="HH221" s="49"/>
      <c r="HI221" s="49"/>
      <c r="HJ221" s="144"/>
      <c r="HK221" s="51"/>
      <c r="HL221" s="49"/>
      <c r="HM221" s="49"/>
      <c r="HN221" s="49"/>
      <c r="HO221" s="49"/>
      <c r="HP221" s="49"/>
      <c r="HQ221" s="49"/>
      <c r="HR221" s="150"/>
      <c r="HS221" s="53"/>
      <c r="HT221" s="49"/>
      <c r="HU221" s="49"/>
      <c r="HV221" s="49"/>
      <c r="HW221" s="49"/>
      <c r="HX221" s="49"/>
      <c r="HY221" s="49"/>
      <c r="HZ221" s="144"/>
      <c r="IA221" s="51"/>
      <c r="IB221" s="49"/>
      <c r="IC221" s="49"/>
      <c r="ID221" s="49"/>
      <c r="IE221" s="49"/>
      <c r="IF221" s="49"/>
      <c r="IG221" s="49"/>
      <c r="IH221" s="49"/>
      <c r="II221" s="49"/>
      <c r="IJ221" s="49"/>
      <c r="IK221" s="49"/>
      <c r="IL221" s="49"/>
      <c r="IM221" s="150"/>
      <c r="IN221" s="51"/>
      <c r="IO221" s="49"/>
      <c r="IP221" s="49"/>
      <c r="IQ221" s="49"/>
      <c r="IR221" s="150"/>
      <c r="IS221" s="53"/>
      <c r="IT221" s="49"/>
      <c r="IU221" s="49"/>
      <c r="IV221" s="49"/>
      <c r="IW221" s="49"/>
      <c r="IX221" s="156"/>
      <c r="IY221" s="49"/>
      <c r="IZ221" s="49"/>
      <c r="JA221" s="49"/>
      <c r="JB221" s="49"/>
      <c r="JC221" s="49"/>
      <c r="JD221" s="49"/>
      <c r="JE221" s="49"/>
      <c r="JF221" s="49"/>
      <c r="JG221" s="156"/>
      <c r="JH221" s="49"/>
      <c r="JI221" s="49"/>
      <c r="JJ221" s="49"/>
      <c r="JK221" s="49"/>
      <c r="JL221" s="49"/>
      <c r="JM221" s="49"/>
      <c r="JN221" s="144"/>
      <c r="JO221" s="54"/>
      <c r="JP221" s="55"/>
      <c r="JQ221" s="51"/>
      <c r="JR221" s="49"/>
      <c r="JS221" s="47"/>
      <c r="JT221" s="47"/>
      <c r="JU221" s="47"/>
      <c r="JV221" s="245"/>
      <c r="JW221" s="53"/>
      <c r="JX221" s="49"/>
      <c r="JY221" s="49"/>
      <c r="JZ221" s="49"/>
      <c r="KA221" s="144"/>
      <c r="KB221" s="51"/>
      <c r="KC221" s="49"/>
      <c r="KD221" s="49"/>
      <c r="KE221" s="49"/>
      <c r="KF221" s="49"/>
      <c r="KG221" s="49"/>
      <c r="KH221" s="49"/>
      <c r="KI221" s="49"/>
      <c r="KJ221" s="150"/>
      <c r="KK221" s="53"/>
      <c r="KL221" s="49"/>
      <c r="KM221" s="49"/>
      <c r="KN221" s="49"/>
      <c r="KO221" s="49"/>
      <c r="KP221" s="49"/>
      <c r="KQ221" s="49"/>
      <c r="KR221" s="49"/>
      <c r="KS221" s="49"/>
      <c r="KT221" s="49"/>
      <c r="KU221" s="49"/>
      <c r="KV221" s="49"/>
      <c r="KW221" s="156"/>
      <c r="KX221" s="156"/>
      <c r="KY221" s="156"/>
      <c r="KZ221" s="49"/>
      <c r="LA221" s="49"/>
      <c r="LB221" s="49"/>
      <c r="LC221" s="49"/>
      <c r="LD221" s="49"/>
      <c r="LE221" s="156"/>
      <c r="LF221" s="49">
        <v>0.05</v>
      </c>
      <c r="LG221" s="49"/>
      <c r="LH221" s="49"/>
      <c r="LI221" s="49"/>
      <c r="LJ221" s="49"/>
      <c r="LK221" s="49"/>
      <c r="LL221" s="49"/>
      <c r="LM221" s="49"/>
      <c r="LN221" s="156"/>
      <c r="LO221" s="49"/>
      <c r="LP221" s="49"/>
      <c r="LQ221" s="49"/>
      <c r="LR221" s="49"/>
      <c r="LS221" s="49"/>
      <c r="LT221" s="49"/>
      <c r="LU221" s="56"/>
      <c r="LV221" s="35" t="s">
        <v>680</v>
      </c>
      <c r="LW221" s="36" t="s">
        <v>682</v>
      </c>
      <c r="LX221" s="203"/>
      <c r="LY221" s="204" t="s">
        <v>1010</v>
      </c>
      <c r="LZ221" s="193"/>
      <c r="MA221" s="5" t="s">
        <v>1</v>
      </c>
    </row>
    <row r="222" spans="1:339" ht="17.25" customHeight="1" x14ac:dyDescent="0.15">
      <c r="A222" s="181">
        <v>214</v>
      </c>
      <c r="B222" s="242" t="s">
        <v>682</v>
      </c>
      <c r="C222" s="37"/>
      <c r="D222" s="37"/>
      <c r="E222" s="38" t="s">
        <v>345</v>
      </c>
      <c r="F222" s="36">
        <v>83</v>
      </c>
      <c r="G222" s="36" t="s">
        <v>346</v>
      </c>
      <c r="H222" s="36"/>
      <c r="I222" s="39" t="s">
        <v>348</v>
      </c>
      <c r="J222" s="40" t="s">
        <v>348</v>
      </c>
      <c r="K222" s="40" t="s">
        <v>348</v>
      </c>
      <c r="L222" s="40" t="s">
        <v>348</v>
      </c>
      <c r="M222" s="40" t="s">
        <v>348</v>
      </c>
      <c r="N222" s="40" t="s">
        <v>348</v>
      </c>
      <c r="O222" s="40" t="s">
        <v>348</v>
      </c>
      <c r="P222" s="40" t="s">
        <v>348</v>
      </c>
      <c r="Q222" s="40" t="s">
        <v>348</v>
      </c>
      <c r="R222" s="41" t="s">
        <v>348</v>
      </c>
      <c r="S222" s="42" t="s">
        <v>348</v>
      </c>
      <c r="T222" s="40" t="s">
        <v>348</v>
      </c>
      <c r="U222" s="40" t="s">
        <v>348</v>
      </c>
      <c r="V222" s="40" t="s">
        <v>348</v>
      </c>
      <c r="W222" s="40" t="s">
        <v>348</v>
      </c>
      <c r="X222" s="40" t="s">
        <v>348</v>
      </c>
      <c r="Y222" s="40" t="s">
        <v>348</v>
      </c>
      <c r="Z222" s="40" t="s">
        <v>348</v>
      </c>
      <c r="AA222" s="40" t="s">
        <v>348</v>
      </c>
      <c r="AB222" s="41" t="s">
        <v>348</v>
      </c>
      <c r="AC222" s="42" t="s">
        <v>348</v>
      </c>
      <c r="AD222" s="40" t="s">
        <v>348</v>
      </c>
      <c r="AE222" s="40" t="s">
        <v>348</v>
      </c>
      <c r="AF222" s="40" t="s">
        <v>348</v>
      </c>
      <c r="AG222" s="40" t="s">
        <v>348</v>
      </c>
      <c r="AH222" s="40" t="s">
        <v>348</v>
      </c>
      <c r="AI222" s="40" t="s">
        <v>348</v>
      </c>
      <c r="AJ222" s="40" t="s">
        <v>348</v>
      </c>
      <c r="AK222" s="40" t="s">
        <v>348</v>
      </c>
      <c r="AL222" s="41" t="s">
        <v>348</v>
      </c>
      <c r="AM222" s="42" t="s">
        <v>348</v>
      </c>
      <c r="AN222" s="40" t="s">
        <v>348</v>
      </c>
      <c r="AO222" s="40" t="s">
        <v>348</v>
      </c>
      <c r="AP222" s="40" t="s">
        <v>348</v>
      </c>
      <c r="AQ222" s="40" t="s">
        <v>348</v>
      </c>
      <c r="AR222" s="40" t="s">
        <v>348</v>
      </c>
      <c r="AS222" s="40" t="s">
        <v>348</v>
      </c>
      <c r="AT222" s="40" t="s">
        <v>348</v>
      </c>
      <c r="AU222" s="40" t="s">
        <v>348</v>
      </c>
      <c r="AV222" s="41" t="s">
        <v>348</v>
      </c>
      <c r="AW222" s="42" t="s">
        <v>348</v>
      </c>
      <c r="AX222" s="40" t="s">
        <v>348</v>
      </c>
      <c r="AY222" s="40" t="s">
        <v>348</v>
      </c>
      <c r="AZ222" s="40" t="s">
        <v>348</v>
      </c>
      <c r="BA222" s="40" t="s">
        <v>348</v>
      </c>
      <c r="BB222" s="40" t="s">
        <v>348</v>
      </c>
      <c r="BC222" s="40" t="s">
        <v>348</v>
      </c>
      <c r="BD222" s="40" t="s">
        <v>348</v>
      </c>
      <c r="BE222" s="40" t="s">
        <v>348</v>
      </c>
      <c r="BF222" s="41" t="s">
        <v>348</v>
      </c>
      <c r="BG222" s="42" t="s">
        <v>348</v>
      </c>
      <c r="BH222" s="40" t="s">
        <v>348</v>
      </c>
      <c r="BI222" s="40" t="s">
        <v>348</v>
      </c>
      <c r="BJ222" s="40" t="s">
        <v>348</v>
      </c>
      <c r="BK222" s="40" t="s">
        <v>348</v>
      </c>
      <c r="BL222" s="40" t="s">
        <v>348</v>
      </c>
      <c r="BM222" s="40" t="s">
        <v>347</v>
      </c>
      <c r="BN222" s="40" t="s">
        <v>347</v>
      </c>
      <c r="BO222" s="40" t="s">
        <v>347</v>
      </c>
      <c r="BP222" s="41" t="s">
        <v>347</v>
      </c>
      <c r="BQ222" s="43" t="s">
        <v>347</v>
      </c>
      <c r="BR222" s="40" t="s">
        <v>347</v>
      </c>
      <c r="BS222" s="40" t="s">
        <v>347</v>
      </c>
      <c r="BT222" s="40" t="s">
        <v>347</v>
      </c>
      <c r="BU222" s="40" t="s">
        <v>347</v>
      </c>
      <c r="BV222" s="40" t="s">
        <v>347</v>
      </c>
      <c r="BW222" s="40" t="s">
        <v>348</v>
      </c>
      <c r="BX222" s="40" t="s">
        <v>348</v>
      </c>
      <c r="BY222" s="40" t="s">
        <v>348</v>
      </c>
      <c r="BZ222" s="41" t="s">
        <v>348</v>
      </c>
      <c r="CA222" s="42" t="s">
        <v>348</v>
      </c>
      <c r="CB222" s="40" t="s">
        <v>348</v>
      </c>
      <c r="CC222" s="40" t="s">
        <v>348</v>
      </c>
      <c r="CD222" s="40" t="s">
        <v>348</v>
      </c>
      <c r="CE222" s="40" t="s">
        <v>348</v>
      </c>
      <c r="CF222" s="40" t="s">
        <v>348</v>
      </c>
      <c r="CG222" s="40" t="s">
        <v>348</v>
      </c>
      <c r="CH222" s="40" t="s">
        <v>348</v>
      </c>
      <c r="CI222" s="40" t="s">
        <v>348</v>
      </c>
      <c r="CJ222" s="41" t="s">
        <v>348</v>
      </c>
      <c r="CK222" s="42" t="s">
        <v>348</v>
      </c>
      <c r="CL222" s="40" t="s">
        <v>348</v>
      </c>
      <c r="CM222" s="40" t="s">
        <v>348</v>
      </c>
      <c r="CN222" s="40" t="s">
        <v>348</v>
      </c>
      <c r="CO222" s="40" t="s">
        <v>348</v>
      </c>
      <c r="CP222" s="40" t="s">
        <v>348</v>
      </c>
      <c r="CQ222" s="40" t="s">
        <v>348</v>
      </c>
      <c r="CR222" s="40" t="s">
        <v>348</v>
      </c>
      <c r="CS222" s="40" t="s">
        <v>348</v>
      </c>
      <c r="CT222" s="44" t="s">
        <v>348</v>
      </c>
      <c r="CU222" s="32" t="s">
        <v>354</v>
      </c>
      <c r="CV222" s="47">
        <v>2</v>
      </c>
      <c r="CW222" s="47">
        <v>3</v>
      </c>
      <c r="CX222" s="47">
        <v>3</v>
      </c>
      <c r="CY222" s="55">
        <v>4</v>
      </c>
      <c r="CZ222" s="34" t="s">
        <v>354</v>
      </c>
      <c r="DA222" s="47">
        <f t="shared" si="167"/>
        <v>2</v>
      </c>
      <c r="DB222" s="47">
        <f t="shared" si="168"/>
        <v>6</v>
      </c>
      <c r="DC222" s="47">
        <f t="shared" si="169"/>
        <v>18</v>
      </c>
      <c r="DD222" s="179">
        <f t="shared" si="170"/>
        <v>72</v>
      </c>
      <c r="DE222" s="32">
        <v>30</v>
      </c>
      <c r="DF222" s="47">
        <v>50</v>
      </c>
      <c r="DG222" s="47">
        <v>90</v>
      </c>
      <c r="DH222" s="47">
        <v>150</v>
      </c>
      <c r="DI222" s="55">
        <v>450</v>
      </c>
      <c r="DJ222" s="174">
        <v>1</v>
      </c>
      <c r="DK222" s="49">
        <f t="shared" si="171"/>
        <v>0.83333333333333337</v>
      </c>
      <c r="DL222" s="49">
        <f t="shared" si="172"/>
        <v>0.5</v>
      </c>
      <c r="DM222" s="49">
        <f t="shared" si="173"/>
        <v>0.27777777777777779</v>
      </c>
      <c r="DN222" s="56">
        <f t="shared" si="174"/>
        <v>0.20833333333333334</v>
      </c>
      <c r="DO222" s="45" t="s">
        <v>376</v>
      </c>
      <c r="DP222" s="31"/>
      <c r="DQ222" s="46">
        <v>4</v>
      </c>
      <c r="DR222" s="32">
        <v>66</v>
      </c>
      <c r="DS222" s="47">
        <v>40</v>
      </c>
      <c r="DT222" s="47">
        <v>46</v>
      </c>
      <c r="DU222" s="47">
        <v>44</v>
      </c>
      <c r="DV222" s="47">
        <v>21</v>
      </c>
      <c r="DW222" s="47">
        <v>19</v>
      </c>
      <c r="DX222" s="47">
        <v>64</v>
      </c>
      <c r="DY222" s="47">
        <v>64</v>
      </c>
      <c r="DZ222" s="48">
        <f t="shared" si="175"/>
        <v>67</v>
      </c>
      <c r="EA222" s="32">
        <f>RANK(DR222,$DR$9:$DR$350,0)</f>
        <v>115</v>
      </c>
      <c r="EB222" s="47">
        <f>RANK(DS222,$DS$9:$DS$350,0)</f>
        <v>141</v>
      </c>
      <c r="EC222" s="47">
        <f>RANK(DT222,$DT$9:$DT$350,0)</f>
        <v>82</v>
      </c>
      <c r="ED222" s="47">
        <f>RANK(DU222,$DU$9:$DU$350,0)</f>
        <v>65</v>
      </c>
      <c r="EE222" s="47">
        <f>RANK(DV222,$DV$9:$DV$350,0)</f>
        <v>113</v>
      </c>
      <c r="EF222" s="47">
        <f>RANK(DW222,$DW$9:$DW$350,0)</f>
        <v>123</v>
      </c>
      <c r="EG222" s="47">
        <f>RANK(DX222,$DX$9:$DX$350,0)</f>
        <v>46</v>
      </c>
      <c r="EH222" s="47">
        <f>RANK(DY222,$DY$9:$DY$350,0)</f>
        <v>47</v>
      </c>
      <c r="EI222" s="48">
        <f>RANK(DZ222,$DZ$9:$DZ$350,0)</f>
        <v>114</v>
      </c>
      <c r="EJ222" s="32">
        <f>COUNTIFS($DR$9:$DR$350,"&gt;"&amp;DR222,$DO$9:$DO$350,DO222)+1</f>
        <v>21</v>
      </c>
      <c r="EK222" s="47">
        <f>COUNTIFS($DS$9:$DS$350,"&gt;"&amp;DS222,$DO$9:$DO$350,DO222)+1</f>
        <v>31</v>
      </c>
      <c r="EL222" s="47">
        <f>COUNTIFS($DT$9:$DT$350,"&gt;"&amp;DT222,$DO$9:$DO$350,DO222)+1</f>
        <v>26</v>
      </c>
      <c r="EM222" s="47">
        <f>COUNTIFS($DU$9:$DU$350,"&gt;"&amp;DU222,$DO$9:$DO$350,DO222)+1</f>
        <v>17</v>
      </c>
      <c r="EN222" s="47">
        <f>COUNTIFS($DV$9:$DV$350,"&gt;"&amp;DV222,$DO$9:$DO$350,DO222)+1</f>
        <v>21</v>
      </c>
      <c r="EO222" s="47">
        <f>COUNTIFS($DW$9:$DW$350,"&gt;"&amp;DW222,$DO$9:$DO$350,DO222)+1</f>
        <v>31</v>
      </c>
      <c r="EP222" s="47">
        <f>COUNTIFS($DX$9:$DX$350,"&gt;"&amp;DX222,$DO$9:$DO$350,DO222)+1</f>
        <v>27</v>
      </c>
      <c r="EQ222" s="47">
        <f>COUNTIFS($DY$9:$DY$350,"&gt;"&amp;DY222,$DO$9:$DO$350,DO222)+1</f>
        <v>24</v>
      </c>
      <c r="ER222" s="48">
        <f>COUNTIFS($DZ$9:$DZ$350,"&gt;"&amp;DZ222,$DO$9:$DO$350,DO222)+1</f>
        <v>28</v>
      </c>
      <c r="ES222" s="164">
        <f t="shared" si="176"/>
        <v>0.8</v>
      </c>
      <c r="ET222" s="165">
        <f t="shared" si="177"/>
        <v>0.48</v>
      </c>
      <c r="EU222" s="165">
        <f t="shared" si="178"/>
        <v>0.55000000000000004</v>
      </c>
      <c r="EV222" s="165">
        <f t="shared" si="179"/>
        <v>0.53</v>
      </c>
      <c r="EW222" s="165">
        <f t="shared" si="180"/>
        <v>0.25</v>
      </c>
      <c r="EX222" s="165">
        <f t="shared" si="181"/>
        <v>0.23</v>
      </c>
      <c r="EY222" s="165">
        <f t="shared" si="182"/>
        <v>0.77</v>
      </c>
      <c r="EZ222" s="165">
        <f t="shared" si="183"/>
        <v>0.77</v>
      </c>
      <c r="FA222" s="213">
        <f t="shared" si="184"/>
        <v>0.81</v>
      </c>
      <c r="FB222" s="164">
        <f>ROUND(((ES222-AVERAGE(ES$9:ES$350))/STDEVP(ES$9:ES$350)*10+50),2)</f>
        <v>43.3</v>
      </c>
      <c r="FC222" s="165">
        <f>ROUND(((ET222-AVERAGE(ET$9:ET$350))/STDEVP(ET$9:ET$350)*10+50),2)</f>
        <v>43.15</v>
      </c>
      <c r="FD222" s="165">
        <f>ROUND(((EU222-AVERAGE(EU$9:EU$350))/STDEVP(EU$9:EU$350)*10+50),2)</f>
        <v>48.83</v>
      </c>
      <c r="FE222" s="165">
        <f>ROUND(((EV222-AVERAGE(EV$9:EV$350))/STDEVP(EV$9:EV$350)*10+50),2)</f>
        <v>51.09</v>
      </c>
      <c r="FF222" s="165">
        <f>ROUND(((EW222-AVERAGE(EW$9:EW$350))/STDEVP(EW$9:EW$350)*10+50),2)</f>
        <v>45.06</v>
      </c>
      <c r="FG222" s="165">
        <f>ROUND(((EX222-AVERAGE(EX$9:EX$350))/STDEVP(EX$9:EX$350)*10+50),2)</f>
        <v>45.64</v>
      </c>
      <c r="FH222" s="165">
        <f>ROUND(((EY222-AVERAGE(EY$9:EY$350))/STDEVP(EY$9:EY$350)*10+50),2)</f>
        <v>53.89</v>
      </c>
      <c r="FI222" s="165">
        <f>ROUND(((EZ222-AVERAGE(EZ$9:EZ$350))/STDEVP(EZ$9:EZ$350)*10+50),2)</f>
        <v>54.08</v>
      </c>
      <c r="FJ222" s="166">
        <f>ROUND(((FA222-AVERAGE(FA$9:FA$350))/STDEVP(FA$9:FA$350)*10+50),2)</f>
        <v>44.13</v>
      </c>
      <c r="FK222" s="32">
        <f>RANK(FB222,$FB$9:$FB$350,0)</f>
        <v>246</v>
      </c>
      <c r="FL222" s="47">
        <f>RANK(FC222,$FC$9:$FC$350,0)</f>
        <v>212</v>
      </c>
      <c r="FM222" s="47">
        <f>RANK(FD222,$FD$9:$FD$350,0)</f>
        <v>153</v>
      </c>
      <c r="FN222" s="47">
        <f>RANK(FE222,$FE$9:$FE$350,0)</f>
        <v>120</v>
      </c>
      <c r="FO222" s="47">
        <f>RANK(FF222,$FF$9:$FF$350,0)</f>
        <v>197</v>
      </c>
      <c r="FP222" s="47">
        <f>RANK(FG222,$FG$9:$FG$350,0)</f>
        <v>184</v>
      </c>
      <c r="FQ222" s="47">
        <f>RANK(FH222,$FH$9:$FH$350,0)</f>
        <v>111</v>
      </c>
      <c r="FR222" s="47">
        <f>RANK(FI222,$FI$9:$FI$350,0)</f>
        <v>101</v>
      </c>
      <c r="FS222" s="48">
        <f>RANK(FJ222,$FJ$9:$FJ$350,0)</f>
        <v>208</v>
      </c>
      <c r="FT222" s="164">
        <f>ROUND(AVERAGEIF($DO$9:$DO$347,$DO222,$ES$9:$ES$347),2)</f>
        <v>0.95</v>
      </c>
      <c r="FU222" s="165">
        <f>ROUND(AVERAGEIF($DO$9:$DO$347,$DO222,$ET$9:$ET$347),2)</f>
        <v>0.69</v>
      </c>
      <c r="FV222" s="165">
        <f>ROUND(AVERAGEIF($DO$9:$DO$347,$DO222,$EU$9:$EU$347),2)</f>
        <v>0.66</v>
      </c>
      <c r="FW222" s="165">
        <f>ROUND(AVERAGEIF($DO$9:$DO$347,$DO222,$EV$9:$EV$347),2)</f>
        <v>0.52</v>
      </c>
      <c r="FX222" s="165">
        <f>ROUND(AVERAGEIF($DO$9:$DO$347,$DO222,$EW$9:$EW$347),2)</f>
        <v>0.32</v>
      </c>
      <c r="FY222" s="165">
        <f>ROUND(AVERAGEIF($DO$9:$DO$347,$DO222,$EX$9:$EX$347),2)</f>
        <v>0.34</v>
      </c>
      <c r="FZ222" s="165">
        <f>ROUND(AVERAGEIF($DO$9:$DO$347,$DO222,$EY$9:$EY$347),2)</f>
        <v>1.04</v>
      </c>
      <c r="GA222" s="165">
        <f>ROUND(AVERAGEIF($DO$9:$DO$347,$DO222,$EZ$9:$EZ$347),2)</f>
        <v>0.86</v>
      </c>
      <c r="GB222" s="166">
        <f>ROUND(AVERAGEIF($DO$9:$DO$347,$DO222,$FA$9:$FA$347),2)</f>
        <v>0.98</v>
      </c>
      <c r="GC222" s="239">
        <f t="shared" si="185"/>
        <v>-0.14999999999999991</v>
      </c>
      <c r="GD222" s="243">
        <f t="shared" si="186"/>
        <v>-0.20999999999999996</v>
      </c>
      <c r="GE222" s="243">
        <f t="shared" si="187"/>
        <v>-0.10999999999999999</v>
      </c>
      <c r="GF222" s="243">
        <f t="shared" si="188"/>
        <v>1.0000000000000009E-2</v>
      </c>
      <c r="GG222" s="243">
        <f t="shared" si="189"/>
        <v>-7.0000000000000007E-2</v>
      </c>
      <c r="GH222" s="243">
        <f t="shared" si="190"/>
        <v>-0.11000000000000001</v>
      </c>
      <c r="GI222" s="243">
        <f t="shared" si="191"/>
        <v>-0.27</v>
      </c>
      <c r="GJ222" s="243">
        <f t="shared" si="192"/>
        <v>-8.9999999999999969E-2</v>
      </c>
      <c r="GK222" s="244">
        <f t="shared" si="193"/>
        <v>-0.16999999999999993</v>
      </c>
      <c r="GL222" s="238">
        <f>COUNTIFS($ES$9:$ES$350,"&gt;"&amp;ES222,$DO$9:$DO$350,$DO222)+1</f>
        <v>48</v>
      </c>
      <c r="GM222" s="240">
        <f>COUNTIFS($ET$9:$ET$350,"&gt;"&amp;ET222,$DO$9:$DO$350,$DO222)+1</f>
        <v>56</v>
      </c>
      <c r="GN222" s="240">
        <f>COUNTIFS($EU$9:$EU$350,"&gt;"&amp;EU222,$DO$9:$DO$350,$DO222)+1</f>
        <v>38</v>
      </c>
      <c r="GO222" s="240">
        <f>COUNTIFS($EV$9:$EV$350,"&gt;"&amp;EV222,$DO$9:$DO$350,$DO222)+1</f>
        <v>26</v>
      </c>
      <c r="GP222" s="240">
        <f>COUNTIFS($EW$9:$EW$350,"&gt;"&amp;EW222,$DO$9:$DO$350,$DO222)+1</f>
        <v>52</v>
      </c>
      <c r="GQ222" s="240">
        <f>COUNTIFS($EX$9:$EX$350,"&gt;"&amp;EX222,$DO$9:$DO$350,$DO222)+1</f>
        <v>53</v>
      </c>
      <c r="GR222" s="240">
        <f>COUNTIFS($EY$9:$EY$350,"&gt;"&amp;EY222,$DO$9:$DO$350,$DO222)+1</f>
        <v>55</v>
      </c>
      <c r="GS222" s="240">
        <f>COUNTIFS($EZ$9:$EZ$350,"&gt;"&amp;EZ222,$DO$9:$DO$350,$DO222)+1</f>
        <v>36</v>
      </c>
      <c r="GT222" s="241">
        <f>COUNTIFS($FA$9:$FA$350,"&gt;"&amp;FA222,$DO$9:$DO$350,$DO222)+1</f>
        <v>41</v>
      </c>
      <c r="GU222" s="167"/>
      <c r="GV222" s="49"/>
      <c r="GW222" s="49"/>
      <c r="GX222" s="49"/>
      <c r="GY222" s="49"/>
      <c r="GZ222" s="50"/>
      <c r="HA222" s="51"/>
      <c r="HB222" s="52"/>
      <c r="HC222" s="53"/>
      <c r="HD222" s="49"/>
      <c r="HE222" s="49"/>
      <c r="HF222" s="49"/>
      <c r="HG222" s="49"/>
      <c r="HH222" s="49"/>
      <c r="HI222" s="49"/>
      <c r="HJ222" s="144"/>
      <c r="HK222" s="51"/>
      <c r="HL222" s="49"/>
      <c r="HM222" s="49"/>
      <c r="HN222" s="49"/>
      <c r="HO222" s="49"/>
      <c r="HP222" s="49"/>
      <c r="HQ222" s="49"/>
      <c r="HR222" s="150"/>
      <c r="HS222" s="53"/>
      <c r="HT222" s="49"/>
      <c r="HU222" s="49"/>
      <c r="HV222" s="49"/>
      <c r="HW222" s="49"/>
      <c r="HX222" s="49"/>
      <c r="HY222" s="49"/>
      <c r="HZ222" s="144"/>
      <c r="IA222" s="51"/>
      <c r="IB222" s="49"/>
      <c r="IC222" s="49"/>
      <c r="ID222" s="49"/>
      <c r="IE222" s="49"/>
      <c r="IF222" s="49"/>
      <c r="IG222" s="49"/>
      <c r="IH222" s="49"/>
      <c r="II222" s="49"/>
      <c r="IJ222" s="49"/>
      <c r="IK222" s="49"/>
      <c r="IL222" s="49"/>
      <c r="IM222" s="150"/>
      <c r="IN222" s="51"/>
      <c r="IO222" s="49"/>
      <c r="IP222" s="49"/>
      <c r="IQ222" s="49"/>
      <c r="IR222" s="150"/>
      <c r="IS222" s="53"/>
      <c r="IT222" s="49"/>
      <c r="IU222" s="49"/>
      <c r="IV222" s="49"/>
      <c r="IW222" s="49"/>
      <c r="IX222" s="156"/>
      <c r="IY222" s="49"/>
      <c r="IZ222" s="49"/>
      <c r="JA222" s="49"/>
      <c r="JB222" s="49"/>
      <c r="JC222" s="49"/>
      <c r="JD222" s="49"/>
      <c r="JE222" s="49"/>
      <c r="JF222" s="49"/>
      <c r="JG222" s="156"/>
      <c r="JH222" s="49"/>
      <c r="JI222" s="49"/>
      <c r="JJ222" s="49"/>
      <c r="JK222" s="49"/>
      <c r="JL222" s="49"/>
      <c r="JM222" s="49"/>
      <c r="JN222" s="144"/>
      <c r="JO222" s="54"/>
      <c r="JP222" s="55"/>
      <c r="JQ222" s="51"/>
      <c r="JR222" s="49"/>
      <c r="JS222" s="47"/>
      <c r="JT222" s="47"/>
      <c r="JU222" s="47"/>
      <c r="JV222" s="245"/>
      <c r="JW222" s="53"/>
      <c r="JX222" s="49"/>
      <c r="JY222" s="49"/>
      <c r="JZ222" s="49"/>
      <c r="KA222" s="144"/>
      <c r="KB222" s="51"/>
      <c r="KC222" s="49"/>
      <c r="KD222" s="49"/>
      <c r="KE222" s="49"/>
      <c r="KF222" s="49"/>
      <c r="KG222" s="49"/>
      <c r="KH222" s="49"/>
      <c r="KI222" s="49"/>
      <c r="KJ222" s="150"/>
      <c r="KK222" s="53"/>
      <c r="KL222" s="49"/>
      <c r="KM222" s="49"/>
      <c r="KN222" s="49"/>
      <c r="KO222" s="49"/>
      <c r="KP222" s="49"/>
      <c r="KQ222" s="49"/>
      <c r="KR222" s="49"/>
      <c r="KS222" s="49"/>
      <c r="KT222" s="49"/>
      <c r="KU222" s="49"/>
      <c r="KV222" s="49"/>
      <c r="KW222" s="156"/>
      <c r="KX222" s="156"/>
      <c r="KY222" s="156"/>
      <c r="KZ222" s="49"/>
      <c r="LA222" s="49"/>
      <c r="LB222" s="49"/>
      <c r="LC222" s="49"/>
      <c r="LD222" s="49"/>
      <c r="LE222" s="156"/>
      <c r="LF222" s="49"/>
      <c r="LG222" s="49"/>
      <c r="LH222" s="49"/>
      <c r="LI222" s="49"/>
      <c r="LJ222" s="49"/>
      <c r="LK222" s="49"/>
      <c r="LL222" s="49"/>
      <c r="LM222" s="49"/>
      <c r="LN222" s="156"/>
      <c r="LO222" s="49"/>
      <c r="LP222" s="49"/>
      <c r="LQ222" s="49"/>
      <c r="LR222" s="49"/>
      <c r="LS222" s="49"/>
      <c r="LT222" s="49"/>
      <c r="LU222" s="56"/>
      <c r="LV222" s="35" t="s">
        <v>681</v>
      </c>
      <c r="LW222" s="36" t="s">
        <v>683</v>
      </c>
      <c r="LX222" s="203" t="s">
        <v>878</v>
      </c>
      <c r="LY222" s="204" t="s">
        <v>993</v>
      </c>
      <c r="LZ222" s="193"/>
      <c r="MA222" s="5" t="s">
        <v>1</v>
      </c>
    </row>
    <row r="223" spans="1:339" ht="17.25" customHeight="1" x14ac:dyDescent="0.15">
      <c r="A223" s="181">
        <v>215</v>
      </c>
      <c r="B223" s="242" t="s">
        <v>683</v>
      </c>
      <c r="C223" s="37"/>
      <c r="D223" s="37"/>
      <c r="E223" s="38" t="s">
        <v>345</v>
      </c>
      <c r="F223" s="36">
        <v>83</v>
      </c>
      <c r="G223" s="36" t="s">
        <v>365</v>
      </c>
      <c r="H223" s="36" t="s">
        <v>360</v>
      </c>
      <c r="I223" s="39" t="s">
        <v>348</v>
      </c>
      <c r="J223" s="40" t="s">
        <v>348</v>
      </c>
      <c r="K223" s="40" t="s">
        <v>348</v>
      </c>
      <c r="L223" s="40" t="s">
        <v>348</v>
      </c>
      <c r="M223" s="40" t="s">
        <v>348</v>
      </c>
      <c r="N223" s="40" t="s">
        <v>348</v>
      </c>
      <c r="O223" s="40" t="s">
        <v>348</v>
      </c>
      <c r="P223" s="40" t="s">
        <v>348</v>
      </c>
      <c r="Q223" s="40" t="s">
        <v>348</v>
      </c>
      <c r="R223" s="41" t="s">
        <v>348</v>
      </c>
      <c r="S223" s="42" t="s">
        <v>348</v>
      </c>
      <c r="T223" s="40" t="s">
        <v>348</v>
      </c>
      <c r="U223" s="40" t="s">
        <v>348</v>
      </c>
      <c r="V223" s="40" t="s">
        <v>348</v>
      </c>
      <c r="W223" s="40" t="s">
        <v>348</v>
      </c>
      <c r="X223" s="40" t="s">
        <v>348</v>
      </c>
      <c r="Y223" s="40" t="s">
        <v>348</v>
      </c>
      <c r="Z223" s="40" t="s">
        <v>348</v>
      </c>
      <c r="AA223" s="40" t="s">
        <v>348</v>
      </c>
      <c r="AB223" s="41" t="s">
        <v>348</v>
      </c>
      <c r="AC223" s="42" t="s">
        <v>348</v>
      </c>
      <c r="AD223" s="40" t="s">
        <v>348</v>
      </c>
      <c r="AE223" s="40" t="s">
        <v>348</v>
      </c>
      <c r="AF223" s="40" t="s">
        <v>348</v>
      </c>
      <c r="AG223" s="40" t="s">
        <v>348</v>
      </c>
      <c r="AH223" s="40" t="s">
        <v>348</v>
      </c>
      <c r="AI223" s="40" t="s">
        <v>348</v>
      </c>
      <c r="AJ223" s="40" t="s">
        <v>348</v>
      </c>
      <c r="AK223" s="40" t="s">
        <v>348</v>
      </c>
      <c r="AL223" s="41" t="s">
        <v>348</v>
      </c>
      <c r="AM223" s="42" t="s">
        <v>348</v>
      </c>
      <c r="AN223" s="40" t="s">
        <v>348</v>
      </c>
      <c r="AO223" s="40" t="s">
        <v>348</v>
      </c>
      <c r="AP223" s="40" t="s">
        <v>348</v>
      </c>
      <c r="AQ223" s="40" t="s">
        <v>348</v>
      </c>
      <c r="AR223" s="40" t="s">
        <v>348</v>
      </c>
      <c r="AS223" s="40" t="s">
        <v>348</v>
      </c>
      <c r="AT223" s="40" t="s">
        <v>348</v>
      </c>
      <c r="AU223" s="40" t="s">
        <v>348</v>
      </c>
      <c r="AV223" s="41" t="s">
        <v>348</v>
      </c>
      <c r="AW223" s="42" t="s">
        <v>348</v>
      </c>
      <c r="AX223" s="40" t="s">
        <v>348</v>
      </c>
      <c r="AY223" s="40" t="s">
        <v>348</v>
      </c>
      <c r="AZ223" s="40" t="s">
        <v>348</v>
      </c>
      <c r="BA223" s="40" t="s">
        <v>348</v>
      </c>
      <c r="BB223" s="40" t="s">
        <v>348</v>
      </c>
      <c r="BC223" s="40" t="s">
        <v>348</v>
      </c>
      <c r="BD223" s="40" t="s">
        <v>348</v>
      </c>
      <c r="BE223" s="40" t="s">
        <v>348</v>
      </c>
      <c r="BF223" s="41" t="s">
        <v>348</v>
      </c>
      <c r="BG223" s="42" t="s">
        <v>348</v>
      </c>
      <c r="BH223" s="40" t="s">
        <v>348</v>
      </c>
      <c r="BI223" s="40" t="s">
        <v>348</v>
      </c>
      <c r="BJ223" s="40" t="s">
        <v>348</v>
      </c>
      <c r="BK223" s="40" t="s">
        <v>348</v>
      </c>
      <c r="BL223" s="40" t="s">
        <v>348</v>
      </c>
      <c r="BM223" s="40" t="s">
        <v>347</v>
      </c>
      <c r="BN223" s="40" t="s">
        <v>347</v>
      </c>
      <c r="BO223" s="40" t="s">
        <v>347</v>
      </c>
      <c r="BP223" s="41" t="s">
        <v>347</v>
      </c>
      <c r="BQ223" s="43" t="s">
        <v>347</v>
      </c>
      <c r="BR223" s="40" t="s">
        <v>347</v>
      </c>
      <c r="BS223" s="40" t="s">
        <v>347</v>
      </c>
      <c r="BT223" s="40" t="s">
        <v>347</v>
      </c>
      <c r="BU223" s="40" t="s">
        <v>347</v>
      </c>
      <c r="BV223" s="40" t="s">
        <v>347</v>
      </c>
      <c r="BW223" s="40" t="s">
        <v>348</v>
      </c>
      <c r="BX223" s="40" t="s">
        <v>348</v>
      </c>
      <c r="BY223" s="40" t="s">
        <v>348</v>
      </c>
      <c r="BZ223" s="41" t="s">
        <v>348</v>
      </c>
      <c r="CA223" s="42" t="s">
        <v>348</v>
      </c>
      <c r="CB223" s="40" t="s">
        <v>348</v>
      </c>
      <c r="CC223" s="40" t="s">
        <v>348</v>
      </c>
      <c r="CD223" s="40" t="s">
        <v>348</v>
      </c>
      <c r="CE223" s="40" t="s">
        <v>348</v>
      </c>
      <c r="CF223" s="40" t="s">
        <v>348</v>
      </c>
      <c r="CG223" s="40" t="s">
        <v>348</v>
      </c>
      <c r="CH223" s="40" t="s">
        <v>348</v>
      </c>
      <c r="CI223" s="40" t="s">
        <v>348</v>
      </c>
      <c r="CJ223" s="41" t="s">
        <v>348</v>
      </c>
      <c r="CK223" s="42" t="s">
        <v>348</v>
      </c>
      <c r="CL223" s="40" t="s">
        <v>348</v>
      </c>
      <c r="CM223" s="40" t="s">
        <v>348</v>
      </c>
      <c r="CN223" s="40" t="s">
        <v>348</v>
      </c>
      <c r="CO223" s="40" t="s">
        <v>348</v>
      </c>
      <c r="CP223" s="40" t="s">
        <v>348</v>
      </c>
      <c r="CQ223" s="40" t="s">
        <v>348</v>
      </c>
      <c r="CR223" s="40" t="s">
        <v>348</v>
      </c>
      <c r="CS223" s="40" t="s">
        <v>348</v>
      </c>
      <c r="CT223" s="44" t="s">
        <v>348</v>
      </c>
      <c r="CU223" s="32" t="s">
        <v>354</v>
      </c>
      <c r="CV223" s="47">
        <v>2</v>
      </c>
      <c r="CW223" s="47">
        <v>3</v>
      </c>
      <c r="CX223" s="47">
        <v>3</v>
      </c>
      <c r="CY223" s="55">
        <v>4</v>
      </c>
      <c r="CZ223" s="34" t="s">
        <v>354</v>
      </c>
      <c r="DA223" s="47">
        <f t="shared" si="167"/>
        <v>2</v>
      </c>
      <c r="DB223" s="47">
        <f t="shared" si="168"/>
        <v>6</v>
      </c>
      <c r="DC223" s="47">
        <f t="shared" si="169"/>
        <v>18</v>
      </c>
      <c r="DD223" s="179">
        <f t="shared" si="170"/>
        <v>72</v>
      </c>
      <c r="DE223" s="32">
        <v>100</v>
      </c>
      <c r="DF223" s="47">
        <v>150</v>
      </c>
      <c r="DG223" s="47">
        <v>300</v>
      </c>
      <c r="DH223" s="47">
        <v>500</v>
      </c>
      <c r="DI223" s="55">
        <v>1500</v>
      </c>
      <c r="DJ223" s="174">
        <v>1</v>
      </c>
      <c r="DK223" s="49">
        <f t="shared" si="171"/>
        <v>0.75</v>
      </c>
      <c r="DL223" s="49">
        <f t="shared" si="172"/>
        <v>0.5</v>
      </c>
      <c r="DM223" s="49">
        <f t="shared" si="173"/>
        <v>0.27777777777777779</v>
      </c>
      <c r="DN223" s="56">
        <f t="shared" si="174"/>
        <v>0.20833333333333331</v>
      </c>
      <c r="DO223" s="45" t="s">
        <v>355</v>
      </c>
      <c r="DP223" s="31"/>
      <c r="DQ223" s="46">
        <v>4</v>
      </c>
      <c r="DR223" s="32">
        <v>46</v>
      </c>
      <c r="DS223" s="47">
        <v>56</v>
      </c>
      <c r="DT223" s="47">
        <v>10</v>
      </c>
      <c r="DU223" s="47">
        <v>26</v>
      </c>
      <c r="DV223" s="47">
        <v>43</v>
      </c>
      <c r="DW223" s="47">
        <v>85</v>
      </c>
      <c r="DX223" s="47">
        <v>20</v>
      </c>
      <c r="DY223" s="47">
        <v>27</v>
      </c>
      <c r="DZ223" s="48">
        <f t="shared" si="175"/>
        <v>53</v>
      </c>
      <c r="EA223" s="32">
        <f>RANK(DR223,$DR$9:$DR$350,0)</f>
        <v>183</v>
      </c>
      <c r="EB223" s="47">
        <f>RANK(DS223,$DS$9:$DS$350,0)</f>
        <v>73</v>
      </c>
      <c r="EC223" s="47">
        <f>RANK(DT223,$DT$9:$DT$350,0)</f>
        <v>277</v>
      </c>
      <c r="ED223" s="47">
        <f>RANK(DU223,$DU$9:$DU$350,0)</f>
        <v>157</v>
      </c>
      <c r="EE223" s="47">
        <f>RANK(DV223,$DV$9:$DV$350,0)</f>
        <v>42</v>
      </c>
      <c r="EF223" s="47">
        <f>RANK(DW223,$DW$9:$DW$350,0)</f>
        <v>4</v>
      </c>
      <c r="EG223" s="47">
        <f>RANK(DX223,$DX$9:$DX$350,0)</f>
        <v>218</v>
      </c>
      <c r="EH223" s="47">
        <f>RANK(DY223,$DY$9:$DY$350,0)</f>
        <v>186</v>
      </c>
      <c r="EI223" s="48">
        <f>RANK(DZ223,$DZ$9:$DZ$350,0)</f>
        <v>162</v>
      </c>
      <c r="EJ223" s="32">
        <f>COUNTIFS($DR$9:$DR$350,"&gt;"&amp;DR223,$DO$9:$DO$350,DO223)+1</f>
        <v>30</v>
      </c>
      <c r="EK223" s="47">
        <f>COUNTIFS($DS$9:$DS$350,"&gt;"&amp;DS223,$DO$9:$DO$350,DO223)+1</f>
        <v>27</v>
      </c>
      <c r="EL223" s="47">
        <f>COUNTIFS($DT$9:$DT$350,"&gt;"&amp;DT223,$DO$9:$DO$350,DO223)+1</f>
        <v>50</v>
      </c>
      <c r="EM223" s="47">
        <f>COUNTIFS($DU$9:$DU$350,"&gt;"&amp;DU223,$DO$9:$DO$350,DO223)+1</f>
        <v>23</v>
      </c>
      <c r="EN223" s="47">
        <f>COUNTIFS($DV$9:$DV$350,"&gt;"&amp;DV223,$DO$9:$DO$350,DO223)+1</f>
        <v>5</v>
      </c>
      <c r="EO223" s="47">
        <f>COUNTIFS($DW$9:$DW$350,"&gt;"&amp;DW223,$DO$9:$DO$350,DO223)+1</f>
        <v>4</v>
      </c>
      <c r="EP223" s="47">
        <f>COUNTIFS($DX$9:$DX$350,"&gt;"&amp;DX223,$DO$9:$DO$350,DO223)+1</f>
        <v>33</v>
      </c>
      <c r="EQ223" s="47">
        <f>COUNTIFS($DY$9:$DY$350,"&gt;"&amp;DY223,$DO$9:$DO$350,DO223)+1</f>
        <v>24</v>
      </c>
      <c r="ER223" s="48">
        <f>COUNTIFS($DZ$9:$DZ$350,"&gt;"&amp;DZ223,$DO$9:$DO$350,DO223)+1</f>
        <v>25</v>
      </c>
      <c r="ES223" s="164">
        <f t="shared" si="176"/>
        <v>0.55000000000000004</v>
      </c>
      <c r="ET223" s="165">
        <f t="shared" si="177"/>
        <v>0.67</v>
      </c>
      <c r="EU223" s="165">
        <f t="shared" si="178"/>
        <v>0.12</v>
      </c>
      <c r="EV223" s="165">
        <f t="shared" si="179"/>
        <v>0.31</v>
      </c>
      <c r="EW223" s="165">
        <f t="shared" si="180"/>
        <v>0.52</v>
      </c>
      <c r="EX223" s="165">
        <f t="shared" si="181"/>
        <v>1.02</v>
      </c>
      <c r="EY223" s="165">
        <f t="shared" si="182"/>
        <v>0.24</v>
      </c>
      <c r="EZ223" s="165">
        <f t="shared" si="183"/>
        <v>0.33</v>
      </c>
      <c r="FA223" s="213">
        <f t="shared" si="184"/>
        <v>0.64</v>
      </c>
      <c r="FB223" s="164">
        <f>ROUND(((ES223-AVERAGE(ES$9:ES$350))/STDEVP(ES$9:ES$350)*10+50),2)</f>
        <v>34.07</v>
      </c>
      <c r="FC223" s="165">
        <f>ROUND(((ET223-AVERAGE(ET$9:ET$350))/STDEVP(ET$9:ET$350)*10+50),2)</f>
        <v>48.46</v>
      </c>
      <c r="FD223" s="165">
        <f>ROUND(((EU223-AVERAGE(EU$9:EU$350))/STDEVP(EU$9:EU$350)*10+50),2)</f>
        <v>32.049999999999997</v>
      </c>
      <c r="FE223" s="165">
        <f>ROUND(((EV223-AVERAGE(EV$9:EV$350))/STDEVP(EV$9:EV$350)*10+50),2)</f>
        <v>39.9</v>
      </c>
      <c r="FF223" s="165">
        <f>ROUND(((EW223-AVERAGE(EW$9:EW$350))/STDEVP(EW$9:EW$350)*10+50),2)</f>
        <v>54.24</v>
      </c>
      <c r="FG223" s="165">
        <f>ROUND(((EX223-AVERAGE(EX$9:EX$350))/STDEVP(EX$9:EX$350)*10+50),2)</f>
        <v>73.64</v>
      </c>
      <c r="FH223" s="165">
        <f>ROUND(((EY223-AVERAGE(EY$9:EY$350))/STDEVP(EY$9:EY$350)*10+50),2)</f>
        <v>37.96</v>
      </c>
      <c r="FI223" s="165">
        <f>ROUND(((EZ223-AVERAGE(EZ$9:EZ$350))/STDEVP(EZ$9:EZ$350)*10+50),2)</f>
        <v>40.9</v>
      </c>
      <c r="FJ223" s="166">
        <f>ROUND(((FA223-AVERAGE(FA$9:FA$350))/STDEVP(FA$9:FA$350)*10+50),2)</f>
        <v>38.090000000000003</v>
      </c>
      <c r="FK223" s="32">
        <f>RANK(FB223,$FB$9:$FB$350,0)</f>
        <v>299</v>
      </c>
      <c r="FL223" s="47">
        <f>RANK(FC223,$FC$9:$FC$350,0)</f>
        <v>151</v>
      </c>
      <c r="FM223" s="47">
        <f>RANK(FD223,$FD$9:$FD$350,0)</f>
        <v>317</v>
      </c>
      <c r="FN223" s="47">
        <f>RANK(FE223,$FE$9:$FE$350,0)</f>
        <v>271</v>
      </c>
      <c r="FO223" s="47">
        <f>RANK(FF223,$FF$9:$FF$350,0)</f>
        <v>75</v>
      </c>
      <c r="FP223" s="47">
        <f>RANK(FG223,$FG$9:$FG$350,0)</f>
        <v>11</v>
      </c>
      <c r="FQ223" s="47">
        <f>RANK(FH223,$FH$9:$FH$350,0)</f>
        <v>286</v>
      </c>
      <c r="FR223" s="47">
        <f>RANK(FI223,$FI$9:$FI$350,0)</f>
        <v>261</v>
      </c>
      <c r="FS223" s="48">
        <f>RANK(FJ223,$FJ$9:$FJ$350,0)</f>
        <v>313</v>
      </c>
      <c r="FT223" s="164">
        <f>ROUND(AVERAGEIF($DO$9:$DO$347,$DO223,$ES$9:$ES$347),2)</f>
        <v>0.95</v>
      </c>
      <c r="FU223" s="165">
        <f>ROUND(AVERAGEIF($DO$9:$DO$347,$DO223,$ET$9:$ET$347),2)</f>
        <v>0.99</v>
      </c>
      <c r="FV223" s="165">
        <f>ROUND(AVERAGEIF($DO$9:$DO$347,$DO223,$EU$9:$EU$347),2)</f>
        <v>0.44</v>
      </c>
      <c r="FW223" s="165">
        <f>ROUND(AVERAGEIF($DO$9:$DO$347,$DO223,$EV$9:$EV$347),2)</f>
        <v>0.45</v>
      </c>
      <c r="FX223" s="165">
        <f>ROUND(AVERAGEIF($DO$9:$DO$347,$DO223,$EW$9:$EW$347),2)</f>
        <v>0.36</v>
      </c>
      <c r="FY223" s="165">
        <f>ROUND(AVERAGEIF($DO$9:$DO$347,$DO223,$EX$9:$EX$347),2)</f>
        <v>0.84</v>
      </c>
      <c r="FZ223" s="165">
        <f>ROUND(AVERAGEIF($DO$9:$DO$347,$DO223,$EY$9:$EY$347),2)</f>
        <v>0.46</v>
      </c>
      <c r="GA223" s="165">
        <f>ROUND(AVERAGEIF($DO$9:$DO$347,$DO223,$EZ$9:$EZ$347),2)</f>
        <v>0.44</v>
      </c>
      <c r="GB223" s="166">
        <f>ROUND(AVERAGEIF($DO$9:$DO$347,$DO223,$FA$9:$FA$347),2)</f>
        <v>0.8</v>
      </c>
      <c r="GC223" s="239">
        <f t="shared" si="185"/>
        <v>-0.39999999999999991</v>
      </c>
      <c r="GD223" s="243">
        <f t="shared" si="186"/>
        <v>-0.31999999999999995</v>
      </c>
      <c r="GE223" s="243">
        <f t="shared" si="187"/>
        <v>-0.32</v>
      </c>
      <c r="GF223" s="243">
        <f t="shared" si="188"/>
        <v>-0.14000000000000001</v>
      </c>
      <c r="GG223" s="243">
        <f t="shared" si="189"/>
        <v>0.16000000000000003</v>
      </c>
      <c r="GH223" s="243">
        <f t="shared" si="190"/>
        <v>0.18000000000000005</v>
      </c>
      <c r="GI223" s="243">
        <f t="shared" si="191"/>
        <v>-0.22000000000000003</v>
      </c>
      <c r="GJ223" s="243">
        <f t="shared" si="192"/>
        <v>-0.10999999999999999</v>
      </c>
      <c r="GK223" s="244">
        <f t="shared" si="193"/>
        <v>-0.16000000000000003</v>
      </c>
      <c r="GL223" s="238">
        <f>COUNTIFS($ES$9:$ES$350,"&gt;"&amp;ES223,$DO$9:$DO$350,$DO223)+1</f>
        <v>56</v>
      </c>
      <c r="GM223" s="240">
        <f>COUNTIFS($ET$9:$ET$350,"&gt;"&amp;ET223,$DO$9:$DO$350,$DO223)+1</f>
        <v>55</v>
      </c>
      <c r="GN223" s="240">
        <f>COUNTIFS($EU$9:$EU$350,"&gt;"&amp;EU223,$DO$9:$DO$350,$DO223)+1</f>
        <v>58</v>
      </c>
      <c r="GO223" s="240">
        <f>COUNTIFS($EV$9:$EV$350,"&gt;"&amp;EV223,$DO$9:$DO$350,$DO223)+1</f>
        <v>48</v>
      </c>
      <c r="GP223" s="240">
        <f>COUNTIFS($EW$9:$EW$350,"&gt;"&amp;EW223,$DO$9:$DO$350,$DO223)+1</f>
        <v>6</v>
      </c>
      <c r="GQ223" s="240">
        <f>COUNTIFS($EX$9:$EX$350,"&gt;"&amp;EX223,$DO$9:$DO$350,$DO223)+1</f>
        <v>11</v>
      </c>
      <c r="GR223" s="240">
        <f>COUNTIFS($EY$9:$EY$350,"&gt;"&amp;EY223,$DO$9:$DO$350,$DO223)+1</f>
        <v>56</v>
      </c>
      <c r="GS223" s="240">
        <f>COUNTIFS($EZ$9:$EZ$350,"&gt;"&amp;EZ223,$DO$9:$DO$350,$DO223)+1</f>
        <v>52</v>
      </c>
      <c r="GT223" s="241">
        <f>COUNTIFS($FA$9:$FA$350,"&gt;"&amp;FA223,$DO$9:$DO$350,$DO223)+1</f>
        <v>56</v>
      </c>
      <c r="GU223" s="167"/>
      <c r="GV223" s="49"/>
      <c r="GW223" s="49"/>
      <c r="GX223" s="49"/>
      <c r="GY223" s="49"/>
      <c r="GZ223" s="50"/>
      <c r="HA223" s="51"/>
      <c r="HB223" s="52"/>
      <c r="HC223" s="53"/>
      <c r="HD223" s="49"/>
      <c r="HE223" s="49"/>
      <c r="HF223" s="49"/>
      <c r="HG223" s="49"/>
      <c r="HH223" s="49"/>
      <c r="HI223" s="49"/>
      <c r="HJ223" s="144"/>
      <c r="HK223" s="51"/>
      <c r="HL223" s="49"/>
      <c r="HM223" s="49"/>
      <c r="HN223" s="49"/>
      <c r="HO223" s="49"/>
      <c r="HP223" s="49"/>
      <c r="HQ223" s="49"/>
      <c r="HR223" s="150"/>
      <c r="HS223" s="53"/>
      <c r="HT223" s="49"/>
      <c r="HU223" s="49"/>
      <c r="HV223" s="49"/>
      <c r="HW223" s="49"/>
      <c r="HX223" s="49"/>
      <c r="HY223" s="49"/>
      <c r="HZ223" s="144"/>
      <c r="IA223" s="51"/>
      <c r="IB223" s="49"/>
      <c r="IC223" s="49"/>
      <c r="ID223" s="49"/>
      <c r="IE223" s="49"/>
      <c r="IF223" s="49"/>
      <c r="IG223" s="49"/>
      <c r="IH223" s="49"/>
      <c r="II223" s="49"/>
      <c r="IJ223" s="49"/>
      <c r="IK223" s="49"/>
      <c r="IL223" s="49"/>
      <c r="IM223" s="150"/>
      <c r="IN223" s="51"/>
      <c r="IO223" s="49"/>
      <c r="IP223" s="49"/>
      <c r="IQ223" s="49"/>
      <c r="IR223" s="150"/>
      <c r="IS223" s="53"/>
      <c r="IT223" s="49"/>
      <c r="IU223" s="49"/>
      <c r="IV223" s="49"/>
      <c r="IW223" s="49"/>
      <c r="IX223" s="156"/>
      <c r="IY223" s="49"/>
      <c r="IZ223" s="49"/>
      <c r="JA223" s="49"/>
      <c r="JB223" s="49"/>
      <c r="JC223" s="49"/>
      <c r="JD223" s="49"/>
      <c r="JE223" s="49"/>
      <c r="JF223" s="49"/>
      <c r="JG223" s="156"/>
      <c r="JH223" s="49"/>
      <c r="JI223" s="49"/>
      <c r="JJ223" s="49"/>
      <c r="JK223" s="49"/>
      <c r="JL223" s="49"/>
      <c r="JM223" s="49"/>
      <c r="JN223" s="144"/>
      <c r="JO223" s="54"/>
      <c r="JP223" s="55"/>
      <c r="JQ223" s="51"/>
      <c r="JR223" s="49"/>
      <c r="JS223" s="47"/>
      <c r="JT223" s="47"/>
      <c r="JU223" s="47"/>
      <c r="JV223" s="245"/>
      <c r="JW223" s="53"/>
      <c r="JX223" s="49"/>
      <c r="JY223" s="49"/>
      <c r="JZ223" s="49"/>
      <c r="KA223" s="144"/>
      <c r="KB223" s="51"/>
      <c r="KC223" s="49"/>
      <c r="KD223" s="49"/>
      <c r="KE223" s="49"/>
      <c r="KF223" s="49"/>
      <c r="KG223" s="49"/>
      <c r="KH223" s="49"/>
      <c r="KI223" s="49"/>
      <c r="KJ223" s="150"/>
      <c r="KK223" s="53"/>
      <c r="KL223" s="49"/>
      <c r="KM223" s="49"/>
      <c r="KN223" s="49"/>
      <c r="KO223" s="49"/>
      <c r="KP223" s="49"/>
      <c r="KQ223" s="49"/>
      <c r="KR223" s="49"/>
      <c r="KS223" s="49"/>
      <c r="KT223" s="49"/>
      <c r="KU223" s="49"/>
      <c r="KV223" s="49"/>
      <c r="KW223" s="156"/>
      <c r="KX223" s="156"/>
      <c r="KY223" s="156"/>
      <c r="KZ223" s="49"/>
      <c r="LA223" s="49"/>
      <c r="LB223" s="49"/>
      <c r="LC223" s="49"/>
      <c r="LD223" s="49"/>
      <c r="LE223" s="156"/>
      <c r="LF223" s="49"/>
      <c r="LG223" s="49"/>
      <c r="LH223" s="49"/>
      <c r="LI223" s="49">
        <v>0.05</v>
      </c>
      <c r="LJ223" s="49"/>
      <c r="LK223" s="49"/>
      <c r="LL223" s="49"/>
      <c r="LM223" s="49"/>
      <c r="LN223" s="156"/>
      <c r="LO223" s="49"/>
      <c r="LP223" s="49"/>
      <c r="LQ223" s="49"/>
      <c r="LR223" s="49"/>
      <c r="LS223" s="49"/>
      <c r="LT223" s="49"/>
      <c r="LU223" s="56"/>
      <c r="LV223" s="35" t="s">
        <v>682</v>
      </c>
      <c r="LW223" s="36" t="s">
        <v>684</v>
      </c>
      <c r="LX223" s="203"/>
      <c r="LY223" s="204" t="s">
        <v>1009</v>
      </c>
      <c r="LZ223" s="193"/>
      <c r="MA223" s="5" t="s">
        <v>1</v>
      </c>
    </row>
    <row r="224" spans="1:339" ht="17.25" customHeight="1" x14ac:dyDescent="0.15">
      <c r="A224" s="181">
        <v>216</v>
      </c>
      <c r="B224" s="242" t="s">
        <v>684</v>
      </c>
      <c r="C224" s="37"/>
      <c r="D224" s="37"/>
      <c r="E224" s="38" t="s">
        <v>345</v>
      </c>
      <c r="F224" s="36">
        <v>83</v>
      </c>
      <c r="G224" s="36" t="s">
        <v>373</v>
      </c>
      <c r="H224" s="36"/>
      <c r="I224" s="39" t="s">
        <v>348</v>
      </c>
      <c r="J224" s="40" t="s">
        <v>348</v>
      </c>
      <c r="K224" s="40" t="s">
        <v>348</v>
      </c>
      <c r="L224" s="40" t="s">
        <v>348</v>
      </c>
      <c r="M224" s="40" t="s">
        <v>348</v>
      </c>
      <c r="N224" s="40" t="s">
        <v>348</v>
      </c>
      <c r="O224" s="40" t="s">
        <v>348</v>
      </c>
      <c r="P224" s="40" t="s">
        <v>348</v>
      </c>
      <c r="Q224" s="40" t="s">
        <v>348</v>
      </c>
      <c r="R224" s="41" t="s">
        <v>348</v>
      </c>
      <c r="S224" s="42" t="s">
        <v>348</v>
      </c>
      <c r="T224" s="40" t="s">
        <v>348</v>
      </c>
      <c r="U224" s="40" t="s">
        <v>348</v>
      </c>
      <c r="V224" s="40" t="s">
        <v>348</v>
      </c>
      <c r="W224" s="40" t="s">
        <v>348</v>
      </c>
      <c r="X224" s="40" t="s">
        <v>348</v>
      </c>
      <c r="Y224" s="40" t="s">
        <v>348</v>
      </c>
      <c r="Z224" s="40" t="s">
        <v>348</v>
      </c>
      <c r="AA224" s="40" t="s">
        <v>348</v>
      </c>
      <c r="AB224" s="41" t="s">
        <v>348</v>
      </c>
      <c r="AC224" s="42" t="s">
        <v>348</v>
      </c>
      <c r="AD224" s="40" t="s">
        <v>348</v>
      </c>
      <c r="AE224" s="40" t="s">
        <v>348</v>
      </c>
      <c r="AF224" s="40" t="s">
        <v>348</v>
      </c>
      <c r="AG224" s="40" t="s">
        <v>348</v>
      </c>
      <c r="AH224" s="40" t="s">
        <v>348</v>
      </c>
      <c r="AI224" s="40" t="s">
        <v>348</v>
      </c>
      <c r="AJ224" s="40" t="s">
        <v>348</v>
      </c>
      <c r="AK224" s="40" t="s">
        <v>348</v>
      </c>
      <c r="AL224" s="41" t="s">
        <v>348</v>
      </c>
      <c r="AM224" s="42" t="s">
        <v>348</v>
      </c>
      <c r="AN224" s="40" t="s">
        <v>348</v>
      </c>
      <c r="AO224" s="40" t="s">
        <v>348</v>
      </c>
      <c r="AP224" s="40" t="s">
        <v>348</v>
      </c>
      <c r="AQ224" s="40" t="s">
        <v>348</v>
      </c>
      <c r="AR224" s="40" t="s">
        <v>348</v>
      </c>
      <c r="AS224" s="40" t="s">
        <v>348</v>
      </c>
      <c r="AT224" s="40" t="s">
        <v>348</v>
      </c>
      <c r="AU224" s="40" t="s">
        <v>348</v>
      </c>
      <c r="AV224" s="41" t="s">
        <v>348</v>
      </c>
      <c r="AW224" s="42" t="s">
        <v>348</v>
      </c>
      <c r="AX224" s="40" t="s">
        <v>348</v>
      </c>
      <c r="AY224" s="40" t="s">
        <v>348</v>
      </c>
      <c r="AZ224" s="40" t="s">
        <v>348</v>
      </c>
      <c r="BA224" s="40" t="s">
        <v>348</v>
      </c>
      <c r="BB224" s="40" t="s">
        <v>348</v>
      </c>
      <c r="BC224" s="40" t="s">
        <v>348</v>
      </c>
      <c r="BD224" s="40" t="s">
        <v>348</v>
      </c>
      <c r="BE224" s="40" t="s">
        <v>348</v>
      </c>
      <c r="BF224" s="41" t="s">
        <v>348</v>
      </c>
      <c r="BG224" s="42" t="s">
        <v>348</v>
      </c>
      <c r="BH224" s="40" t="s">
        <v>348</v>
      </c>
      <c r="BI224" s="40" t="s">
        <v>348</v>
      </c>
      <c r="BJ224" s="40" t="s">
        <v>348</v>
      </c>
      <c r="BK224" s="40" t="s">
        <v>348</v>
      </c>
      <c r="BL224" s="40" t="s">
        <v>348</v>
      </c>
      <c r="BM224" s="40" t="s">
        <v>347</v>
      </c>
      <c r="BN224" s="40" t="s">
        <v>347</v>
      </c>
      <c r="BO224" s="40" t="s">
        <v>347</v>
      </c>
      <c r="BP224" s="41" t="s">
        <v>347</v>
      </c>
      <c r="BQ224" s="43" t="s">
        <v>347</v>
      </c>
      <c r="BR224" s="40" t="s">
        <v>347</v>
      </c>
      <c r="BS224" s="40" t="s">
        <v>347</v>
      </c>
      <c r="BT224" s="40" t="s">
        <v>347</v>
      </c>
      <c r="BU224" s="40" t="s">
        <v>347</v>
      </c>
      <c r="BV224" s="40" t="s">
        <v>347</v>
      </c>
      <c r="BW224" s="40" t="s">
        <v>348</v>
      </c>
      <c r="BX224" s="40" t="s">
        <v>348</v>
      </c>
      <c r="BY224" s="40" t="s">
        <v>348</v>
      </c>
      <c r="BZ224" s="41" t="s">
        <v>348</v>
      </c>
      <c r="CA224" s="42" t="s">
        <v>348</v>
      </c>
      <c r="CB224" s="40" t="s">
        <v>348</v>
      </c>
      <c r="CC224" s="40" t="s">
        <v>348</v>
      </c>
      <c r="CD224" s="40" t="s">
        <v>348</v>
      </c>
      <c r="CE224" s="40" t="s">
        <v>348</v>
      </c>
      <c r="CF224" s="40" t="s">
        <v>348</v>
      </c>
      <c r="CG224" s="40" t="s">
        <v>348</v>
      </c>
      <c r="CH224" s="40" t="s">
        <v>348</v>
      </c>
      <c r="CI224" s="40" t="s">
        <v>348</v>
      </c>
      <c r="CJ224" s="41" t="s">
        <v>348</v>
      </c>
      <c r="CK224" s="42" t="s">
        <v>348</v>
      </c>
      <c r="CL224" s="40" t="s">
        <v>348</v>
      </c>
      <c r="CM224" s="40" t="s">
        <v>348</v>
      </c>
      <c r="CN224" s="40" t="s">
        <v>348</v>
      </c>
      <c r="CO224" s="40" t="s">
        <v>348</v>
      </c>
      <c r="CP224" s="40" t="s">
        <v>348</v>
      </c>
      <c r="CQ224" s="40" t="s">
        <v>348</v>
      </c>
      <c r="CR224" s="40" t="s">
        <v>348</v>
      </c>
      <c r="CS224" s="40" t="s">
        <v>348</v>
      </c>
      <c r="CT224" s="44" t="s">
        <v>348</v>
      </c>
      <c r="CU224" s="32" t="s">
        <v>354</v>
      </c>
      <c r="CV224" s="47">
        <v>2</v>
      </c>
      <c r="CW224" s="47">
        <v>3</v>
      </c>
      <c r="CX224" s="47">
        <v>3</v>
      </c>
      <c r="CY224" s="55">
        <v>4</v>
      </c>
      <c r="CZ224" s="34" t="s">
        <v>354</v>
      </c>
      <c r="DA224" s="47">
        <f t="shared" si="167"/>
        <v>2</v>
      </c>
      <c r="DB224" s="47">
        <f t="shared" si="168"/>
        <v>6</v>
      </c>
      <c r="DC224" s="47">
        <f t="shared" si="169"/>
        <v>18</v>
      </c>
      <c r="DD224" s="179">
        <f t="shared" si="170"/>
        <v>72</v>
      </c>
      <c r="DE224" s="32">
        <v>300</v>
      </c>
      <c r="DF224" s="47">
        <v>450</v>
      </c>
      <c r="DG224" s="47">
        <v>900</v>
      </c>
      <c r="DH224" s="47">
        <v>1500</v>
      </c>
      <c r="DI224" s="55">
        <v>4500</v>
      </c>
      <c r="DJ224" s="174">
        <v>1</v>
      </c>
      <c r="DK224" s="49">
        <f t="shared" si="171"/>
        <v>0.75</v>
      </c>
      <c r="DL224" s="49">
        <f t="shared" si="172"/>
        <v>0.5</v>
      </c>
      <c r="DM224" s="49">
        <f t="shared" si="173"/>
        <v>0.27777777777777773</v>
      </c>
      <c r="DN224" s="56">
        <f t="shared" si="174"/>
        <v>0.20833333333333334</v>
      </c>
      <c r="DO224" s="45" t="s">
        <v>363</v>
      </c>
      <c r="DP224" s="31"/>
      <c r="DQ224" s="46">
        <v>4</v>
      </c>
      <c r="DR224" s="32">
        <v>45</v>
      </c>
      <c r="DS224" s="47">
        <v>70</v>
      </c>
      <c r="DT224" s="47">
        <v>8</v>
      </c>
      <c r="DU224" s="47">
        <v>22</v>
      </c>
      <c r="DV224" s="47">
        <v>92</v>
      </c>
      <c r="DW224" s="47">
        <v>34</v>
      </c>
      <c r="DX224" s="47">
        <v>67</v>
      </c>
      <c r="DY224" s="47">
        <v>61</v>
      </c>
      <c r="DZ224" s="48">
        <f t="shared" si="175"/>
        <v>100</v>
      </c>
      <c r="EA224" s="32">
        <f>RANK(DR224,$DR$9:$DR$350,0)</f>
        <v>188</v>
      </c>
      <c r="EB224" s="47">
        <f>RANK(DS224,$DS$9:$DS$350,0)</f>
        <v>45</v>
      </c>
      <c r="EC224" s="47">
        <f>RANK(DT224,$DT$9:$DT$350,0)</f>
        <v>290</v>
      </c>
      <c r="ED224" s="47">
        <f>RANK(DU224,$DU$9:$DU$350,0)</f>
        <v>181</v>
      </c>
      <c r="EE224" s="47">
        <f>RANK(DV224,$DV$9:$DV$350,0)</f>
        <v>3</v>
      </c>
      <c r="EF224" s="47">
        <f>RANK(DW224,$DW$9:$DW$350,0)</f>
        <v>45</v>
      </c>
      <c r="EG224" s="47">
        <f>RANK(DX224,$DX$9:$DX$350,0)</f>
        <v>39</v>
      </c>
      <c r="EH224" s="47">
        <f>RANK(DY224,$DY$9:$DY$350,0)</f>
        <v>57</v>
      </c>
      <c r="EI224" s="48">
        <f>RANK(DZ224,$DZ$9:$DZ$350,0)</f>
        <v>25</v>
      </c>
      <c r="EJ224" s="32">
        <f>COUNTIFS($DR$9:$DR$350,"&gt;"&amp;DR224,$DO$9:$DO$350,DO224)+1</f>
        <v>33</v>
      </c>
      <c r="EK224" s="47">
        <f>COUNTIFS($DS$9:$DS$350,"&gt;"&amp;DS224,$DO$9:$DO$350,DO224)+1</f>
        <v>26</v>
      </c>
      <c r="EL224" s="47">
        <f>COUNTIFS($DT$9:$DT$350,"&gt;"&amp;DT224,$DO$9:$DO$350,DO224)+1</f>
        <v>55</v>
      </c>
      <c r="EM224" s="47">
        <f>COUNTIFS($DU$9:$DU$350,"&gt;"&amp;DU224,$DO$9:$DO$350,DO224)+1</f>
        <v>31</v>
      </c>
      <c r="EN224" s="47">
        <f>COUNTIFS($DV$9:$DV$350,"&gt;"&amp;DV224,$DO$9:$DO$350,DO224)+1</f>
        <v>3</v>
      </c>
      <c r="EO224" s="47">
        <f>COUNTIFS($DW$9:$DW$350,"&gt;"&amp;DW224,$DO$9:$DO$350,DO224)+1</f>
        <v>5</v>
      </c>
      <c r="EP224" s="47">
        <f>COUNTIFS($DX$9:$DX$350,"&gt;"&amp;DX224,$DO$9:$DO$350,DO224)+1</f>
        <v>5</v>
      </c>
      <c r="EQ224" s="47">
        <f>COUNTIFS($DY$9:$DY$350,"&gt;"&amp;DY224,$DO$9:$DO$350,DO224)+1</f>
        <v>13</v>
      </c>
      <c r="ER224" s="48">
        <f>COUNTIFS($DZ$9:$DZ$350,"&gt;"&amp;DZ224,$DO$9:$DO$350,DO224)+1</f>
        <v>13</v>
      </c>
      <c r="ES224" s="164">
        <f t="shared" si="176"/>
        <v>0.54</v>
      </c>
      <c r="ET224" s="165">
        <f t="shared" si="177"/>
        <v>0.84</v>
      </c>
      <c r="EU224" s="165">
        <f t="shared" si="178"/>
        <v>0.1</v>
      </c>
      <c r="EV224" s="165">
        <f t="shared" si="179"/>
        <v>0.27</v>
      </c>
      <c r="EW224" s="165">
        <f t="shared" si="180"/>
        <v>1.1100000000000001</v>
      </c>
      <c r="EX224" s="165">
        <f t="shared" si="181"/>
        <v>0.41</v>
      </c>
      <c r="EY224" s="165">
        <f t="shared" si="182"/>
        <v>0.81</v>
      </c>
      <c r="EZ224" s="165">
        <f t="shared" si="183"/>
        <v>0.73</v>
      </c>
      <c r="FA224" s="213">
        <f t="shared" si="184"/>
        <v>1.2</v>
      </c>
      <c r="FB224" s="164">
        <f>ROUND(((ES224-AVERAGE(ES$9:ES$350))/STDEVP(ES$9:ES$350)*10+50),2)</f>
        <v>33.700000000000003</v>
      </c>
      <c r="FC224" s="165">
        <f>ROUND(((ET224-AVERAGE(ET$9:ET$350))/STDEVP(ET$9:ET$350)*10+50),2)</f>
        <v>53.22</v>
      </c>
      <c r="FD224" s="165">
        <f>ROUND(((EU224-AVERAGE(EU$9:EU$350))/STDEVP(EU$9:EU$350)*10+50),2)</f>
        <v>31.27</v>
      </c>
      <c r="FE224" s="165">
        <f>ROUND(((EV224-AVERAGE(EV$9:EV$350))/STDEVP(EV$9:EV$350)*10+50),2)</f>
        <v>37.86</v>
      </c>
      <c r="FF224" s="165">
        <f>ROUND(((EW224-AVERAGE(EW$9:EW$350))/STDEVP(EW$9:EW$350)*10+50),2)</f>
        <v>74.290000000000006</v>
      </c>
      <c r="FG224" s="165">
        <f>ROUND(((EX224-AVERAGE(EX$9:EX$350))/STDEVP(EX$9:EX$350)*10+50),2)</f>
        <v>52.02</v>
      </c>
      <c r="FH224" s="165">
        <f>ROUND(((EY224-AVERAGE(EY$9:EY$350))/STDEVP(EY$9:EY$350)*10+50),2)</f>
        <v>55.1</v>
      </c>
      <c r="FI224" s="165">
        <f>ROUND(((EZ224-AVERAGE(EZ$9:EZ$350))/STDEVP(EZ$9:EZ$350)*10+50),2)</f>
        <v>52.88</v>
      </c>
      <c r="FJ224" s="166">
        <f>ROUND(((FA224-AVERAGE(FA$9:FA$350))/STDEVP(FA$9:FA$350)*10+50),2)</f>
        <v>58</v>
      </c>
      <c r="FK224" s="32">
        <f>RANK(FB224,$FB$9:$FB$350,0)</f>
        <v>302</v>
      </c>
      <c r="FL224" s="47">
        <f>RANK(FC224,$FC$9:$FC$350,0)</f>
        <v>118</v>
      </c>
      <c r="FM224" s="47">
        <f>RANK(FD224,$FD$9:$FD$350,0)</f>
        <v>318</v>
      </c>
      <c r="FN224" s="47">
        <f>RANK(FE224,$FE$9:$FE$350,0)</f>
        <v>287</v>
      </c>
      <c r="FO224" s="47">
        <f>RANK(FF224,$FF$9:$FF$350,0)</f>
        <v>12</v>
      </c>
      <c r="FP224" s="47">
        <f>RANK(FG224,$FG$9:$FG$350,0)</f>
        <v>73</v>
      </c>
      <c r="FQ224" s="47">
        <f>RANK(FH224,$FH$9:$FH$350,0)</f>
        <v>93</v>
      </c>
      <c r="FR224" s="47">
        <f>RANK(FI224,$FI$9:$FI$350,0)</f>
        <v>115</v>
      </c>
      <c r="FS224" s="48">
        <f>RANK(FJ224,$FJ$9:$FJ$350,0)</f>
        <v>59</v>
      </c>
      <c r="FT224" s="164">
        <f>ROUND(AVERAGEIF($DO$9:$DO$347,$DO224,$ES$9:$ES$347),2)</f>
        <v>0.89</v>
      </c>
      <c r="FU224" s="165">
        <f>ROUND(AVERAGEIF($DO$9:$DO$347,$DO224,$ET$9:$ET$347),2)</f>
        <v>1.1499999999999999</v>
      </c>
      <c r="FV224" s="165">
        <f>ROUND(AVERAGEIF($DO$9:$DO$347,$DO224,$EU$9:$EU$347),2)</f>
        <v>0.32</v>
      </c>
      <c r="FW224" s="165">
        <f>ROUND(AVERAGEIF($DO$9:$DO$347,$DO224,$EV$9:$EV$347),2)</f>
        <v>0.41</v>
      </c>
      <c r="FX224" s="165">
        <f>ROUND(AVERAGEIF($DO$9:$DO$347,$DO224,$EW$9:$EW$347),2)</f>
        <v>0.86</v>
      </c>
      <c r="FY224" s="165">
        <f>ROUND(AVERAGEIF($DO$9:$DO$347,$DO224,$EX$9:$EX$347),2)</f>
        <v>0.3</v>
      </c>
      <c r="FZ224" s="165">
        <f>ROUND(AVERAGEIF($DO$9:$DO$347,$DO224,$EY$9:$EY$347),2)</f>
        <v>0.66</v>
      </c>
      <c r="GA224" s="165">
        <f>ROUND(AVERAGEIF($DO$9:$DO$347,$DO224,$EZ$9:$EZ$347),2)</f>
        <v>0.74</v>
      </c>
      <c r="GB224" s="166">
        <f>ROUND(AVERAGEIF($DO$9:$DO$347,$DO224,$FA$9:$FA$347),2)</f>
        <v>1.18</v>
      </c>
      <c r="GC224" s="239">
        <f t="shared" si="185"/>
        <v>-0.35</v>
      </c>
      <c r="GD224" s="243">
        <f t="shared" si="186"/>
        <v>-0.30999999999999994</v>
      </c>
      <c r="GE224" s="243">
        <f t="shared" si="187"/>
        <v>-0.22</v>
      </c>
      <c r="GF224" s="243">
        <f t="shared" si="188"/>
        <v>-0.13999999999999996</v>
      </c>
      <c r="GG224" s="243">
        <f t="shared" si="189"/>
        <v>0.25000000000000011</v>
      </c>
      <c r="GH224" s="243">
        <f t="shared" si="190"/>
        <v>0.10999999999999999</v>
      </c>
      <c r="GI224" s="243">
        <f t="shared" si="191"/>
        <v>0.15000000000000002</v>
      </c>
      <c r="GJ224" s="243">
        <f t="shared" si="192"/>
        <v>-1.0000000000000009E-2</v>
      </c>
      <c r="GK224" s="244">
        <f t="shared" si="193"/>
        <v>2.0000000000000018E-2</v>
      </c>
      <c r="GL224" s="238">
        <f>COUNTIFS($ES$9:$ES$350,"&gt;"&amp;ES224,$DO$9:$DO$350,$DO224)+1</f>
        <v>62</v>
      </c>
      <c r="GM224" s="240">
        <f>COUNTIFS($ET$9:$ET$350,"&gt;"&amp;ET224,$DO$9:$DO$350,$DO224)+1</f>
        <v>59</v>
      </c>
      <c r="GN224" s="240">
        <f>COUNTIFS($EU$9:$EU$350,"&gt;"&amp;EU224,$DO$9:$DO$350,$DO224)+1</f>
        <v>65</v>
      </c>
      <c r="GO224" s="240">
        <f>COUNTIFS($EV$9:$EV$350,"&gt;"&amp;EV224,$DO$9:$DO$350,$DO224)+1</f>
        <v>55</v>
      </c>
      <c r="GP224" s="240">
        <f>COUNTIFS($EW$9:$EW$350,"&gt;"&amp;EW224,$DO$9:$DO$350,$DO224)+1</f>
        <v>12</v>
      </c>
      <c r="GQ224" s="240">
        <f>COUNTIFS($EX$9:$EX$350,"&gt;"&amp;EX224,$DO$9:$DO$350,$DO224)+1</f>
        <v>8</v>
      </c>
      <c r="GR224" s="240">
        <f>COUNTIFS($EY$9:$EY$350,"&gt;"&amp;EY224,$DO$9:$DO$350,$DO224)+1</f>
        <v>15</v>
      </c>
      <c r="GS224" s="240">
        <f>COUNTIFS($EZ$9:$EZ$350,"&gt;"&amp;EZ224,$DO$9:$DO$350,$DO224)+1</f>
        <v>34</v>
      </c>
      <c r="GT224" s="241">
        <f>COUNTIFS($FA$9:$FA$350,"&gt;"&amp;FA224,$DO$9:$DO$350,$DO224)+1</f>
        <v>27</v>
      </c>
      <c r="GU224" s="167"/>
      <c r="GV224" s="49"/>
      <c r="GW224" s="49"/>
      <c r="GX224" s="49"/>
      <c r="GY224" s="49">
        <v>0.05</v>
      </c>
      <c r="GZ224" s="50"/>
      <c r="HA224" s="51"/>
      <c r="HB224" s="52"/>
      <c r="HC224" s="53"/>
      <c r="HD224" s="49"/>
      <c r="HE224" s="49"/>
      <c r="HF224" s="49"/>
      <c r="HG224" s="49"/>
      <c r="HH224" s="49"/>
      <c r="HI224" s="49"/>
      <c r="HJ224" s="144"/>
      <c r="HK224" s="51"/>
      <c r="HL224" s="49"/>
      <c r="HM224" s="49"/>
      <c r="HN224" s="49"/>
      <c r="HO224" s="49"/>
      <c r="HP224" s="49"/>
      <c r="HQ224" s="49"/>
      <c r="HR224" s="150"/>
      <c r="HS224" s="53"/>
      <c r="HT224" s="49"/>
      <c r="HU224" s="49"/>
      <c r="HV224" s="49"/>
      <c r="HW224" s="49"/>
      <c r="HX224" s="49"/>
      <c r="HY224" s="49"/>
      <c r="HZ224" s="144"/>
      <c r="IA224" s="51"/>
      <c r="IB224" s="49"/>
      <c r="IC224" s="49"/>
      <c r="ID224" s="49"/>
      <c r="IE224" s="49"/>
      <c r="IF224" s="49"/>
      <c r="IG224" s="49"/>
      <c r="IH224" s="49"/>
      <c r="II224" s="49"/>
      <c r="IJ224" s="49"/>
      <c r="IK224" s="49"/>
      <c r="IL224" s="49"/>
      <c r="IM224" s="150"/>
      <c r="IN224" s="51"/>
      <c r="IO224" s="49"/>
      <c r="IP224" s="49"/>
      <c r="IQ224" s="49"/>
      <c r="IR224" s="150"/>
      <c r="IS224" s="53"/>
      <c r="IT224" s="49"/>
      <c r="IU224" s="49"/>
      <c r="IV224" s="49"/>
      <c r="IW224" s="49"/>
      <c r="IX224" s="156"/>
      <c r="IY224" s="49"/>
      <c r="IZ224" s="49"/>
      <c r="JA224" s="49"/>
      <c r="JB224" s="49"/>
      <c r="JC224" s="49"/>
      <c r="JD224" s="49"/>
      <c r="JE224" s="49"/>
      <c r="JF224" s="49"/>
      <c r="JG224" s="156"/>
      <c r="JH224" s="49"/>
      <c r="JI224" s="49"/>
      <c r="JJ224" s="49"/>
      <c r="JK224" s="49"/>
      <c r="JL224" s="49"/>
      <c r="JM224" s="49"/>
      <c r="JN224" s="144"/>
      <c r="JO224" s="54"/>
      <c r="JP224" s="55"/>
      <c r="JQ224" s="51"/>
      <c r="JR224" s="49"/>
      <c r="JS224" s="47"/>
      <c r="JT224" s="47"/>
      <c r="JU224" s="47"/>
      <c r="JV224" s="245"/>
      <c r="JW224" s="53"/>
      <c r="JX224" s="49"/>
      <c r="JY224" s="49"/>
      <c r="JZ224" s="49"/>
      <c r="KA224" s="144"/>
      <c r="KB224" s="51"/>
      <c r="KC224" s="49"/>
      <c r="KD224" s="49"/>
      <c r="KE224" s="49"/>
      <c r="KF224" s="49"/>
      <c r="KG224" s="49"/>
      <c r="KH224" s="49"/>
      <c r="KI224" s="49"/>
      <c r="KJ224" s="150"/>
      <c r="KK224" s="53"/>
      <c r="KL224" s="49"/>
      <c r="KM224" s="49"/>
      <c r="KN224" s="49"/>
      <c r="KO224" s="49"/>
      <c r="KP224" s="49"/>
      <c r="KQ224" s="49"/>
      <c r="KR224" s="49"/>
      <c r="KS224" s="49"/>
      <c r="KT224" s="49"/>
      <c r="KU224" s="49"/>
      <c r="KV224" s="49"/>
      <c r="KW224" s="156"/>
      <c r="KX224" s="156"/>
      <c r="KY224" s="156"/>
      <c r="KZ224" s="49"/>
      <c r="LA224" s="49"/>
      <c r="LB224" s="49"/>
      <c r="LC224" s="49"/>
      <c r="LD224" s="49"/>
      <c r="LE224" s="156"/>
      <c r="LF224" s="49"/>
      <c r="LG224" s="49"/>
      <c r="LH224" s="49"/>
      <c r="LI224" s="49"/>
      <c r="LJ224" s="49"/>
      <c r="LK224" s="49"/>
      <c r="LL224" s="49">
        <v>0.05</v>
      </c>
      <c r="LM224" s="49"/>
      <c r="LN224" s="156"/>
      <c r="LO224" s="49"/>
      <c r="LP224" s="49"/>
      <c r="LQ224" s="49"/>
      <c r="LR224" s="49"/>
      <c r="LS224" s="49"/>
      <c r="LT224" s="49"/>
      <c r="LU224" s="56"/>
      <c r="LV224" s="35" t="s">
        <v>683</v>
      </c>
      <c r="LW224" s="36" t="s">
        <v>685</v>
      </c>
      <c r="LX224" s="203"/>
      <c r="LY224" s="204"/>
      <c r="LZ224" s="193"/>
      <c r="MA224" s="5" t="s">
        <v>1</v>
      </c>
    </row>
    <row r="225" spans="1:339" ht="17.25" customHeight="1" x14ac:dyDescent="0.15">
      <c r="A225" s="181">
        <v>217</v>
      </c>
      <c r="B225" s="242" t="s">
        <v>685</v>
      </c>
      <c r="C225" s="37"/>
      <c r="D225" s="37"/>
      <c r="E225" s="38" t="s">
        <v>345</v>
      </c>
      <c r="F225" s="36">
        <v>84</v>
      </c>
      <c r="G225" s="36" t="s">
        <v>346</v>
      </c>
      <c r="H225" s="36"/>
      <c r="I225" s="39" t="s">
        <v>348</v>
      </c>
      <c r="J225" s="40" t="s">
        <v>348</v>
      </c>
      <c r="K225" s="40" t="s">
        <v>348</v>
      </c>
      <c r="L225" s="40" t="s">
        <v>348</v>
      </c>
      <c r="M225" s="40" t="s">
        <v>348</v>
      </c>
      <c r="N225" s="40" t="s">
        <v>348</v>
      </c>
      <c r="O225" s="40" t="s">
        <v>348</v>
      </c>
      <c r="P225" s="40" t="s">
        <v>348</v>
      </c>
      <c r="Q225" s="40" t="s">
        <v>348</v>
      </c>
      <c r="R225" s="41" t="s">
        <v>348</v>
      </c>
      <c r="S225" s="42" t="s">
        <v>348</v>
      </c>
      <c r="T225" s="40" t="s">
        <v>348</v>
      </c>
      <c r="U225" s="40" t="s">
        <v>348</v>
      </c>
      <c r="V225" s="40" t="s">
        <v>348</v>
      </c>
      <c r="W225" s="40" t="s">
        <v>348</v>
      </c>
      <c r="X225" s="40" t="s">
        <v>348</v>
      </c>
      <c r="Y225" s="40" t="s">
        <v>348</v>
      </c>
      <c r="Z225" s="40" t="s">
        <v>348</v>
      </c>
      <c r="AA225" s="40" t="s">
        <v>348</v>
      </c>
      <c r="AB225" s="41" t="s">
        <v>348</v>
      </c>
      <c r="AC225" s="42" t="s">
        <v>348</v>
      </c>
      <c r="AD225" s="40" t="s">
        <v>348</v>
      </c>
      <c r="AE225" s="40" t="s">
        <v>348</v>
      </c>
      <c r="AF225" s="40" t="s">
        <v>348</v>
      </c>
      <c r="AG225" s="40" t="s">
        <v>348</v>
      </c>
      <c r="AH225" s="40" t="s">
        <v>348</v>
      </c>
      <c r="AI225" s="40" t="s">
        <v>348</v>
      </c>
      <c r="AJ225" s="40" t="s">
        <v>348</v>
      </c>
      <c r="AK225" s="40" t="s">
        <v>348</v>
      </c>
      <c r="AL225" s="41" t="s">
        <v>348</v>
      </c>
      <c r="AM225" s="42" t="s">
        <v>348</v>
      </c>
      <c r="AN225" s="40" t="s">
        <v>348</v>
      </c>
      <c r="AO225" s="40" t="s">
        <v>348</v>
      </c>
      <c r="AP225" s="40" t="s">
        <v>348</v>
      </c>
      <c r="AQ225" s="40" t="s">
        <v>348</v>
      </c>
      <c r="AR225" s="40" t="s">
        <v>348</v>
      </c>
      <c r="AS225" s="40" t="s">
        <v>348</v>
      </c>
      <c r="AT225" s="40" t="s">
        <v>348</v>
      </c>
      <c r="AU225" s="40" t="s">
        <v>348</v>
      </c>
      <c r="AV225" s="41" t="s">
        <v>348</v>
      </c>
      <c r="AW225" s="42" t="s">
        <v>348</v>
      </c>
      <c r="AX225" s="40" t="s">
        <v>348</v>
      </c>
      <c r="AY225" s="40" t="s">
        <v>348</v>
      </c>
      <c r="AZ225" s="40" t="s">
        <v>348</v>
      </c>
      <c r="BA225" s="40" t="s">
        <v>348</v>
      </c>
      <c r="BB225" s="40" t="s">
        <v>348</v>
      </c>
      <c r="BC225" s="40" t="s">
        <v>348</v>
      </c>
      <c r="BD225" s="40" t="s">
        <v>348</v>
      </c>
      <c r="BE225" s="40" t="s">
        <v>348</v>
      </c>
      <c r="BF225" s="41" t="s">
        <v>348</v>
      </c>
      <c r="BG225" s="42" t="s">
        <v>348</v>
      </c>
      <c r="BH225" s="40" t="s">
        <v>348</v>
      </c>
      <c r="BI225" s="40" t="s">
        <v>348</v>
      </c>
      <c r="BJ225" s="40" t="s">
        <v>348</v>
      </c>
      <c r="BK225" s="40" t="s">
        <v>348</v>
      </c>
      <c r="BL225" s="40" t="s">
        <v>348</v>
      </c>
      <c r="BM225" s="40" t="s">
        <v>348</v>
      </c>
      <c r="BN225" s="40" t="s">
        <v>348</v>
      </c>
      <c r="BO225" s="40" t="s">
        <v>347</v>
      </c>
      <c r="BP225" s="41" t="s">
        <v>347</v>
      </c>
      <c r="BQ225" s="43" t="s">
        <v>347</v>
      </c>
      <c r="BR225" s="40" t="s">
        <v>347</v>
      </c>
      <c r="BS225" s="40" t="s">
        <v>347</v>
      </c>
      <c r="BT225" s="40" t="s">
        <v>347</v>
      </c>
      <c r="BU225" s="40" t="s">
        <v>347</v>
      </c>
      <c r="BV225" s="40" t="s">
        <v>347</v>
      </c>
      <c r="BW225" s="40" t="s">
        <v>347</v>
      </c>
      <c r="BX225" s="40" t="s">
        <v>347</v>
      </c>
      <c r="BY225" s="40" t="s">
        <v>348</v>
      </c>
      <c r="BZ225" s="41" t="s">
        <v>348</v>
      </c>
      <c r="CA225" s="42" t="s">
        <v>348</v>
      </c>
      <c r="CB225" s="40" t="s">
        <v>348</v>
      </c>
      <c r="CC225" s="40" t="s">
        <v>348</v>
      </c>
      <c r="CD225" s="40" t="s">
        <v>348</v>
      </c>
      <c r="CE225" s="40" t="s">
        <v>348</v>
      </c>
      <c r="CF225" s="40" t="s">
        <v>348</v>
      </c>
      <c r="CG225" s="40" t="s">
        <v>348</v>
      </c>
      <c r="CH225" s="40" t="s">
        <v>348</v>
      </c>
      <c r="CI225" s="40" t="s">
        <v>348</v>
      </c>
      <c r="CJ225" s="41" t="s">
        <v>348</v>
      </c>
      <c r="CK225" s="42" t="s">
        <v>348</v>
      </c>
      <c r="CL225" s="40" t="s">
        <v>348</v>
      </c>
      <c r="CM225" s="40" t="s">
        <v>348</v>
      </c>
      <c r="CN225" s="40" t="s">
        <v>348</v>
      </c>
      <c r="CO225" s="40" t="s">
        <v>348</v>
      </c>
      <c r="CP225" s="40" t="s">
        <v>348</v>
      </c>
      <c r="CQ225" s="40" t="s">
        <v>348</v>
      </c>
      <c r="CR225" s="40" t="s">
        <v>348</v>
      </c>
      <c r="CS225" s="40" t="s">
        <v>348</v>
      </c>
      <c r="CT225" s="44" t="s">
        <v>348</v>
      </c>
      <c r="CU225" s="32" t="s">
        <v>354</v>
      </c>
      <c r="CV225" s="47">
        <v>2</v>
      </c>
      <c r="CW225" s="47">
        <v>3</v>
      </c>
      <c r="CX225" s="47">
        <v>3</v>
      </c>
      <c r="CY225" s="55">
        <v>4</v>
      </c>
      <c r="CZ225" s="34" t="s">
        <v>354</v>
      </c>
      <c r="DA225" s="47">
        <f t="shared" si="167"/>
        <v>2</v>
      </c>
      <c r="DB225" s="47">
        <f t="shared" si="168"/>
        <v>6</v>
      </c>
      <c r="DC225" s="47">
        <f t="shared" si="169"/>
        <v>18</v>
      </c>
      <c r="DD225" s="179">
        <f t="shared" si="170"/>
        <v>72</v>
      </c>
      <c r="DE225" s="32">
        <v>30</v>
      </c>
      <c r="DF225" s="47">
        <v>50</v>
      </c>
      <c r="DG225" s="47">
        <v>90</v>
      </c>
      <c r="DH225" s="47">
        <v>150</v>
      </c>
      <c r="DI225" s="55">
        <v>450</v>
      </c>
      <c r="DJ225" s="174">
        <v>1</v>
      </c>
      <c r="DK225" s="49">
        <f t="shared" si="171"/>
        <v>0.83333333333333337</v>
      </c>
      <c r="DL225" s="49">
        <f t="shared" si="172"/>
        <v>0.5</v>
      </c>
      <c r="DM225" s="49">
        <f t="shared" si="173"/>
        <v>0.27777777777777779</v>
      </c>
      <c r="DN225" s="56">
        <f t="shared" si="174"/>
        <v>0.20833333333333334</v>
      </c>
      <c r="DO225" s="45" t="s">
        <v>355</v>
      </c>
      <c r="DP225" s="31"/>
      <c r="DQ225" s="46">
        <v>4</v>
      </c>
      <c r="DR225" s="32">
        <v>65</v>
      </c>
      <c r="DS225" s="47">
        <v>64</v>
      </c>
      <c r="DT225" s="47">
        <v>22</v>
      </c>
      <c r="DU225" s="47">
        <v>40</v>
      </c>
      <c r="DV225" s="47">
        <v>33</v>
      </c>
      <c r="DW225" s="47">
        <v>56</v>
      </c>
      <c r="DX225" s="47">
        <v>31</v>
      </c>
      <c r="DY225" s="47">
        <v>25</v>
      </c>
      <c r="DZ225" s="48">
        <f t="shared" si="175"/>
        <v>55</v>
      </c>
      <c r="EA225" s="32">
        <f>RANK(DR225,$DR$9:$DR$350,0)</f>
        <v>116</v>
      </c>
      <c r="EB225" s="47">
        <f>RANK(DS225,$DS$9:$DS$350,0)</f>
        <v>54</v>
      </c>
      <c r="EC225" s="47">
        <f>RANK(DT225,$DT$9:$DT$350,0)</f>
        <v>197</v>
      </c>
      <c r="ED225" s="47">
        <f>RANK(DU225,$DU$9:$DU$350,0)</f>
        <v>84</v>
      </c>
      <c r="EE225" s="47">
        <f>RANK(DV225,$DV$9:$DV$350,0)</f>
        <v>64</v>
      </c>
      <c r="EF225" s="47">
        <f>RANK(DW225,$DW$9:$DW$350,0)</f>
        <v>19</v>
      </c>
      <c r="EG225" s="47">
        <f>RANK(DX225,$DX$9:$DX$350,0)</f>
        <v>161</v>
      </c>
      <c r="EH225" s="47">
        <f>RANK(DY225,$DY$9:$DY$350,0)</f>
        <v>197</v>
      </c>
      <c r="EI225" s="48">
        <f>RANK(DZ225,$DZ$9:$DZ$350,0)</f>
        <v>154</v>
      </c>
      <c r="EJ225" s="32">
        <f>COUNTIFS($DR$9:$DR$350,"&gt;"&amp;DR225,$DO$9:$DO$350,DO225)+1</f>
        <v>19</v>
      </c>
      <c r="EK225" s="47">
        <f>COUNTIFS($DS$9:$DS$350,"&gt;"&amp;DS225,$DO$9:$DO$350,DO225)+1</f>
        <v>20</v>
      </c>
      <c r="EL225" s="47">
        <f>COUNTIFS($DT$9:$DT$350,"&gt;"&amp;DT225,$DO$9:$DO$350,DO225)+1</f>
        <v>33</v>
      </c>
      <c r="EM225" s="47">
        <f>COUNTIFS($DU$9:$DU$350,"&gt;"&amp;DU225,$DO$9:$DO$350,DO225)+1</f>
        <v>11</v>
      </c>
      <c r="EN225" s="47">
        <f>COUNTIFS($DV$9:$DV$350,"&gt;"&amp;DV225,$DO$9:$DO$350,DO225)+1</f>
        <v>13</v>
      </c>
      <c r="EO225" s="47">
        <f>COUNTIFS($DW$9:$DW$350,"&gt;"&amp;DW225,$DO$9:$DO$350,DO225)+1</f>
        <v>19</v>
      </c>
      <c r="EP225" s="47">
        <f>COUNTIFS($DX$9:$DX$350,"&gt;"&amp;DX225,$DO$9:$DO$350,DO225)+1</f>
        <v>18</v>
      </c>
      <c r="EQ225" s="47">
        <f>COUNTIFS($DY$9:$DY$350,"&gt;"&amp;DY225,$DO$9:$DO$350,DO225)+1</f>
        <v>30</v>
      </c>
      <c r="ER225" s="48">
        <f>COUNTIFS($DZ$9:$DZ$350,"&gt;"&amp;DZ225,$DO$9:$DO$350,DO225)+1</f>
        <v>21</v>
      </c>
      <c r="ES225" s="164">
        <f t="shared" si="176"/>
        <v>0.77</v>
      </c>
      <c r="ET225" s="165">
        <f t="shared" si="177"/>
        <v>0.76</v>
      </c>
      <c r="EU225" s="165">
        <f t="shared" si="178"/>
        <v>0.26</v>
      </c>
      <c r="EV225" s="165">
        <f t="shared" si="179"/>
        <v>0.48</v>
      </c>
      <c r="EW225" s="165">
        <f t="shared" si="180"/>
        <v>0.39</v>
      </c>
      <c r="EX225" s="165">
        <f t="shared" si="181"/>
        <v>0.67</v>
      </c>
      <c r="EY225" s="165">
        <f t="shared" si="182"/>
        <v>0.37</v>
      </c>
      <c r="EZ225" s="165">
        <f t="shared" si="183"/>
        <v>0.3</v>
      </c>
      <c r="FA225" s="213">
        <f t="shared" si="184"/>
        <v>0.65</v>
      </c>
      <c r="FB225" s="164">
        <f>ROUND(((ES225-AVERAGE(ES$9:ES$350))/STDEVP(ES$9:ES$350)*10+50),2)</f>
        <v>42.19</v>
      </c>
      <c r="FC225" s="165">
        <f>ROUND(((ET225-AVERAGE(ET$9:ET$350))/STDEVP(ET$9:ET$350)*10+50),2)</f>
        <v>50.98</v>
      </c>
      <c r="FD225" s="165">
        <f>ROUND(((EU225-AVERAGE(EU$9:EU$350))/STDEVP(EU$9:EU$350)*10+50),2)</f>
        <v>37.51</v>
      </c>
      <c r="FE225" s="165">
        <f>ROUND(((EV225-AVERAGE(EV$9:EV$350))/STDEVP(EV$9:EV$350)*10+50),2)</f>
        <v>48.55</v>
      </c>
      <c r="FF225" s="165">
        <f>ROUND(((EW225-AVERAGE(EW$9:EW$350))/STDEVP(EW$9:EW$350)*10+50),2)</f>
        <v>49.82</v>
      </c>
      <c r="FG225" s="165">
        <f>ROUND(((EX225-AVERAGE(EX$9:EX$350))/STDEVP(EX$9:EX$350)*10+50),2)</f>
        <v>61.24</v>
      </c>
      <c r="FH225" s="165">
        <f>ROUND(((EY225-AVERAGE(EY$9:EY$350))/STDEVP(EY$9:EY$350)*10+50),2)</f>
        <v>41.87</v>
      </c>
      <c r="FI225" s="165">
        <f>ROUND(((EZ225-AVERAGE(EZ$9:EZ$350))/STDEVP(EZ$9:EZ$350)*10+50),2)</f>
        <v>40</v>
      </c>
      <c r="FJ225" s="166">
        <f>ROUND(((FA225-AVERAGE(FA$9:FA$350))/STDEVP(FA$9:FA$350)*10+50),2)</f>
        <v>38.44</v>
      </c>
      <c r="FK225" s="32">
        <f>RANK(FB225,$FB$9:$FB$350,0)</f>
        <v>254</v>
      </c>
      <c r="FL225" s="47">
        <f>RANK(FC225,$FC$9:$FC$350,0)</f>
        <v>134</v>
      </c>
      <c r="FM225" s="47">
        <f>RANK(FD225,$FD$9:$FD$350,0)</f>
        <v>300</v>
      </c>
      <c r="FN225" s="47">
        <f>RANK(FE225,$FE$9:$FE$350,0)</f>
        <v>159</v>
      </c>
      <c r="FO225" s="47">
        <f>RANK(FF225,$FF$9:$FF$350,0)</f>
        <v>94</v>
      </c>
      <c r="FP225" s="47">
        <f>RANK(FG225,$FG$9:$FG$350,0)</f>
        <v>42</v>
      </c>
      <c r="FQ225" s="47">
        <f>RANK(FH225,$FH$9:$FH$350,0)</f>
        <v>241</v>
      </c>
      <c r="FR225" s="47">
        <f>RANK(FI225,$FI$9:$FI$350,0)</f>
        <v>264</v>
      </c>
      <c r="FS225" s="48">
        <f>RANK(FJ225,$FJ$9:$FJ$350,0)</f>
        <v>310</v>
      </c>
      <c r="FT225" s="164">
        <f>ROUND(AVERAGEIF($DO$9:$DO$347,$DO225,$ES$9:$ES$347),2)</f>
        <v>0.95</v>
      </c>
      <c r="FU225" s="165">
        <f>ROUND(AVERAGEIF($DO$9:$DO$347,$DO225,$ET$9:$ET$347),2)</f>
        <v>0.99</v>
      </c>
      <c r="FV225" s="165">
        <f>ROUND(AVERAGEIF($DO$9:$DO$347,$DO225,$EU$9:$EU$347),2)</f>
        <v>0.44</v>
      </c>
      <c r="FW225" s="165">
        <f>ROUND(AVERAGEIF($DO$9:$DO$347,$DO225,$EV$9:$EV$347),2)</f>
        <v>0.45</v>
      </c>
      <c r="FX225" s="165">
        <f>ROUND(AVERAGEIF($DO$9:$DO$347,$DO225,$EW$9:$EW$347),2)</f>
        <v>0.36</v>
      </c>
      <c r="FY225" s="165">
        <f>ROUND(AVERAGEIF($DO$9:$DO$347,$DO225,$EX$9:$EX$347),2)</f>
        <v>0.84</v>
      </c>
      <c r="FZ225" s="165">
        <f>ROUND(AVERAGEIF($DO$9:$DO$347,$DO225,$EY$9:$EY$347),2)</f>
        <v>0.46</v>
      </c>
      <c r="GA225" s="165">
        <f>ROUND(AVERAGEIF($DO$9:$DO$347,$DO225,$EZ$9:$EZ$347),2)</f>
        <v>0.44</v>
      </c>
      <c r="GB225" s="166">
        <f>ROUND(AVERAGEIF($DO$9:$DO$347,$DO225,$FA$9:$FA$347),2)</f>
        <v>0.8</v>
      </c>
      <c r="GC225" s="239">
        <f t="shared" si="185"/>
        <v>-0.17999999999999994</v>
      </c>
      <c r="GD225" s="243">
        <f t="shared" si="186"/>
        <v>-0.22999999999999998</v>
      </c>
      <c r="GE225" s="243">
        <f t="shared" si="187"/>
        <v>-0.18</v>
      </c>
      <c r="GF225" s="243">
        <f t="shared" si="188"/>
        <v>2.9999999999999971E-2</v>
      </c>
      <c r="GG225" s="243">
        <f t="shared" si="189"/>
        <v>3.0000000000000027E-2</v>
      </c>
      <c r="GH225" s="243">
        <f t="shared" si="190"/>
        <v>-0.16999999999999993</v>
      </c>
      <c r="GI225" s="243">
        <f t="shared" si="191"/>
        <v>-9.0000000000000024E-2</v>
      </c>
      <c r="GJ225" s="243">
        <f t="shared" si="192"/>
        <v>-0.14000000000000001</v>
      </c>
      <c r="GK225" s="244">
        <f t="shared" si="193"/>
        <v>-0.15000000000000002</v>
      </c>
      <c r="GL225" s="238">
        <f>COUNTIFS($ES$9:$ES$350,"&gt;"&amp;ES225,$DO$9:$DO$350,$DO225)+1</f>
        <v>45</v>
      </c>
      <c r="GM225" s="240">
        <f>COUNTIFS($ET$9:$ET$350,"&gt;"&amp;ET225,$DO$9:$DO$350,$DO225)+1</f>
        <v>50</v>
      </c>
      <c r="GN225" s="240">
        <f>COUNTIFS($EU$9:$EU$350,"&gt;"&amp;EU225,$DO$9:$DO$350,$DO225)+1</f>
        <v>54</v>
      </c>
      <c r="GO225" s="240">
        <f>COUNTIFS($EV$9:$EV$350,"&gt;"&amp;EV225,$DO$9:$DO$350,$DO225)+1</f>
        <v>20</v>
      </c>
      <c r="GP225" s="240">
        <f>COUNTIFS($EW$9:$EW$350,"&gt;"&amp;EW225,$DO$9:$DO$350,$DO225)+1</f>
        <v>18</v>
      </c>
      <c r="GQ225" s="240">
        <f>COUNTIFS($EX$9:$EX$350,"&gt;"&amp;EX225,$DO$9:$DO$350,$DO225)+1</f>
        <v>38</v>
      </c>
      <c r="GR225" s="240">
        <f>COUNTIFS($EY$9:$EY$350,"&gt;"&amp;EY225,$DO$9:$DO$350,$DO225)+1</f>
        <v>40</v>
      </c>
      <c r="GS225" s="240">
        <f>COUNTIFS($EZ$9:$EZ$350,"&gt;"&amp;EZ225,$DO$9:$DO$350,$DO225)+1</f>
        <v>55</v>
      </c>
      <c r="GT225" s="241">
        <f>COUNTIFS($FA$9:$FA$350,"&gt;"&amp;FA225,$DO$9:$DO$350,$DO225)+1</f>
        <v>54</v>
      </c>
      <c r="GU225" s="167"/>
      <c r="GV225" s="49"/>
      <c r="GW225" s="49"/>
      <c r="GX225" s="49"/>
      <c r="GY225" s="49"/>
      <c r="GZ225" s="50"/>
      <c r="HA225" s="51"/>
      <c r="HB225" s="52"/>
      <c r="HC225" s="53"/>
      <c r="HD225" s="49"/>
      <c r="HE225" s="49"/>
      <c r="HF225" s="49"/>
      <c r="HG225" s="49"/>
      <c r="HH225" s="49"/>
      <c r="HI225" s="49"/>
      <c r="HJ225" s="144"/>
      <c r="HK225" s="51"/>
      <c r="HL225" s="49"/>
      <c r="HM225" s="49"/>
      <c r="HN225" s="49"/>
      <c r="HO225" s="49"/>
      <c r="HP225" s="49"/>
      <c r="HQ225" s="49"/>
      <c r="HR225" s="150"/>
      <c r="HS225" s="53"/>
      <c r="HT225" s="49"/>
      <c r="HU225" s="49"/>
      <c r="HV225" s="49"/>
      <c r="HW225" s="49"/>
      <c r="HX225" s="49"/>
      <c r="HY225" s="49"/>
      <c r="HZ225" s="144"/>
      <c r="IA225" s="51"/>
      <c r="IB225" s="49"/>
      <c r="IC225" s="49"/>
      <c r="ID225" s="49"/>
      <c r="IE225" s="49"/>
      <c r="IF225" s="49"/>
      <c r="IG225" s="49"/>
      <c r="IH225" s="49"/>
      <c r="II225" s="49"/>
      <c r="IJ225" s="49"/>
      <c r="IK225" s="49"/>
      <c r="IL225" s="49"/>
      <c r="IM225" s="150"/>
      <c r="IN225" s="51"/>
      <c r="IO225" s="49"/>
      <c r="IP225" s="49"/>
      <c r="IQ225" s="49"/>
      <c r="IR225" s="150"/>
      <c r="IS225" s="53"/>
      <c r="IT225" s="49"/>
      <c r="IU225" s="49"/>
      <c r="IV225" s="49"/>
      <c r="IW225" s="49"/>
      <c r="IX225" s="156"/>
      <c r="IY225" s="49"/>
      <c r="IZ225" s="49"/>
      <c r="JA225" s="49"/>
      <c r="JB225" s="49"/>
      <c r="JC225" s="49"/>
      <c r="JD225" s="49"/>
      <c r="JE225" s="49"/>
      <c r="JF225" s="49"/>
      <c r="JG225" s="156"/>
      <c r="JH225" s="49"/>
      <c r="JI225" s="49"/>
      <c r="JJ225" s="49"/>
      <c r="JK225" s="49"/>
      <c r="JL225" s="49"/>
      <c r="JM225" s="49"/>
      <c r="JN225" s="144"/>
      <c r="JO225" s="54"/>
      <c r="JP225" s="55"/>
      <c r="JQ225" s="51"/>
      <c r="JR225" s="49"/>
      <c r="JS225" s="47"/>
      <c r="JT225" s="47"/>
      <c r="JU225" s="47"/>
      <c r="JV225" s="245"/>
      <c r="JW225" s="53"/>
      <c r="JX225" s="49"/>
      <c r="JY225" s="49"/>
      <c r="JZ225" s="49"/>
      <c r="KA225" s="144"/>
      <c r="KB225" s="51"/>
      <c r="KC225" s="49"/>
      <c r="KD225" s="49"/>
      <c r="KE225" s="49"/>
      <c r="KF225" s="49"/>
      <c r="KG225" s="49"/>
      <c r="KH225" s="49"/>
      <c r="KI225" s="49"/>
      <c r="KJ225" s="150"/>
      <c r="KK225" s="53"/>
      <c r="KL225" s="49"/>
      <c r="KM225" s="49"/>
      <c r="KN225" s="49"/>
      <c r="KO225" s="49"/>
      <c r="KP225" s="49"/>
      <c r="KQ225" s="49"/>
      <c r="KR225" s="49"/>
      <c r="KS225" s="49"/>
      <c r="KT225" s="49"/>
      <c r="KU225" s="49"/>
      <c r="KV225" s="49"/>
      <c r="KW225" s="156"/>
      <c r="KX225" s="156"/>
      <c r="KY225" s="156"/>
      <c r="KZ225" s="49"/>
      <c r="LA225" s="49"/>
      <c r="LB225" s="49"/>
      <c r="LC225" s="49"/>
      <c r="LD225" s="49"/>
      <c r="LE225" s="156"/>
      <c r="LF225" s="49"/>
      <c r="LG225" s="49"/>
      <c r="LH225" s="49"/>
      <c r="LI225" s="49"/>
      <c r="LJ225" s="49"/>
      <c r="LK225" s="49"/>
      <c r="LL225" s="49"/>
      <c r="LM225" s="49"/>
      <c r="LN225" s="156"/>
      <c r="LO225" s="49"/>
      <c r="LP225" s="49"/>
      <c r="LQ225" s="49"/>
      <c r="LR225" s="49"/>
      <c r="LS225" s="49"/>
      <c r="LT225" s="49"/>
      <c r="LU225" s="56"/>
      <c r="LV225" s="35" t="s">
        <v>684</v>
      </c>
      <c r="LW225" s="36" t="s">
        <v>686</v>
      </c>
      <c r="LX225" s="203" t="s">
        <v>868</v>
      </c>
      <c r="LY225" s="204" t="s">
        <v>993</v>
      </c>
      <c r="LZ225" s="193"/>
      <c r="MA225" s="5" t="s">
        <v>1</v>
      </c>
    </row>
    <row r="226" spans="1:339" ht="17.25" customHeight="1" x14ac:dyDescent="0.15">
      <c r="A226" s="181">
        <v>218</v>
      </c>
      <c r="B226" s="242" t="s">
        <v>686</v>
      </c>
      <c r="C226" s="37"/>
      <c r="D226" s="37"/>
      <c r="E226" s="38" t="s">
        <v>345</v>
      </c>
      <c r="F226" s="36">
        <v>84</v>
      </c>
      <c r="G226" s="36" t="s">
        <v>365</v>
      </c>
      <c r="H226" s="36"/>
      <c r="I226" s="39" t="s">
        <v>348</v>
      </c>
      <c r="J226" s="40" t="s">
        <v>348</v>
      </c>
      <c r="K226" s="40" t="s">
        <v>348</v>
      </c>
      <c r="L226" s="40" t="s">
        <v>348</v>
      </c>
      <c r="M226" s="40" t="s">
        <v>348</v>
      </c>
      <c r="N226" s="40" t="s">
        <v>348</v>
      </c>
      <c r="O226" s="40" t="s">
        <v>348</v>
      </c>
      <c r="P226" s="40" t="s">
        <v>348</v>
      </c>
      <c r="Q226" s="40" t="s">
        <v>348</v>
      </c>
      <c r="R226" s="41" t="s">
        <v>348</v>
      </c>
      <c r="S226" s="42" t="s">
        <v>348</v>
      </c>
      <c r="T226" s="40" t="s">
        <v>348</v>
      </c>
      <c r="U226" s="40" t="s">
        <v>348</v>
      </c>
      <c r="V226" s="40" t="s">
        <v>348</v>
      </c>
      <c r="W226" s="40" t="s">
        <v>348</v>
      </c>
      <c r="X226" s="40" t="s">
        <v>348</v>
      </c>
      <c r="Y226" s="40" t="s">
        <v>348</v>
      </c>
      <c r="Z226" s="40" t="s">
        <v>348</v>
      </c>
      <c r="AA226" s="40" t="s">
        <v>348</v>
      </c>
      <c r="AB226" s="41" t="s">
        <v>348</v>
      </c>
      <c r="AC226" s="42" t="s">
        <v>348</v>
      </c>
      <c r="AD226" s="40" t="s">
        <v>348</v>
      </c>
      <c r="AE226" s="40" t="s">
        <v>348</v>
      </c>
      <c r="AF226" s="40" t="s">
        <v>348</v>
      </c>
      <c r="AG226" s="40" t="s">
        <v>348</v>
      </c>
      <c r="AH226" s="40" t="s">
        <v>348</v>
      </c>
      <c r="AI226" s="40" t="s">
        <v>348</v>
      </c>
      <c r="AJ226" s="40" t="s">
        <v>348</v>
      </c>
      <c r="AK226" s="40" t="s">
        <v>348</v>
      </c>
      <c r="AL226" s="41" t="s">
        <v>348</v>
      </c>
      <c r="AM226" s="42" t="s">
        <v>348</v>
      </c>
      <c r="AN226" s="40" t="s">
        <v>348</v>
      </c>
      <c r="AO226" s="40" t="s">
        <v>348</v>
      </c>
      <c r="AP226" s="40" t="s">
        <v>348</v>
      </c>
      <c r="AQ226" s="40" t="s">
        <v>348</v>
      </c>
      <c r="AR226" s="40" t="s">
        <v>348</v>
      </c>
      <c r="AS226" s="40" t="s">
        <v>348</v>
      </c>
      <c r="AT226" s="40" t="s">
        <v>348</v>
      </c>
      <c r="AU226" s="40" t="s">
        <v>348</v>
      </c>
      <c r="AV226" s="41" t="s">
        <v>348</v>
      </c>
      <c r="AW226" s="42" t="s">
        <v>348</v>
      </c>
      <c r="AX226" s="40" t="s">
        <v>348</v>
      </c>
      <c r="AY226" s="40" t="s">
        <v>348</v>
      </c>
      <c r="AZ226" s="40" t="s">
        <v>348</v>
      </c>
      <c r="BA226" s="40" t="s">
        <v>348</v>
      </c>
      <c r="BB226" s="40" t="s">
        <v>348</v>
      </c>
      <c r="BC226" s="40" t="s">
        <v>348</v>
      </c>
      <c r="BD226" s="40" t="s">
        <v>348</v>
      </c>
      <c r="BE226" s="40" t="s">
        <v>348</v>
      </c>
      <c r="BF226" s="41" t="s">
        <v>348</v>
      </c>
      <c r="BG226" s="42" t="s">
        <v>348</v>
      </c>
      <c r="BH226" s="40" t="s">
        <v>348</v>
      </c>
      <c r="BI226" s="40" t="s">
        <v>348</v>
      </c>
      <c r="BJ226" s="40" t="s">
        <v>348</v>
      </c>
      <c r="BK226" s="40" t="s">
        <v>348</v>
      </c>
      <c r="BL226" s="40" t="s">
        <v>348</v>
      </c>
      <c r="BM226" s="40" t="s">
        <v>348</v>
      </c>
      <c r="BN226" s="40" t="s">
        <v>348</v>
      </c>
      <c r="BO226" s="40" t="s">
        <v>347</v>
      </c>
      <c r="BP226" s="41" t="s">
        <v>347</v>
      </c>
      <c r="BQ226" s="43" t="s">
        <v>347</v>
      </c>
      <c r="BR226" s="40" t="s">
        <v>347</v>
      </c>
      <c r="BS226" s="40" t="s">
        <v>347</v>
      </c>
      <c r="BT226" s="40" t="s">
        <v>347</v>
      </c>
      <c r="BU226" s="40" t="s">
        <v>347</v>
      </c>
      <c r="BV226" s="40" t="s">
        <v>347</v>
      </c>
      <c r="BW226" s="40" t="s">
        <v>347</v>
      </c>
      <c r="BX226" s="40" t="s">
        <v>347</v>
      </c>
      <c r="BY226" s="40" t="s">
        <v>348</v>
      </c>
      <c r="BZ226" s="41" t="s">
        <v>348</v>
      </c>
      <c r="CA226" s="42" t="s">
        <v>348</v>
      </c>
      <c r="CB226" s="40" t="s">
        <v>348</v>
      </c>
      <c r="CC226" s="40" t="s">
        <v>348</v>
      </c>
      <c r="CD226" s="40" t="s">
        <v>348</v>
      </c>
      <c r="CE226" s="40" t="s">
        <v>348</v>
      </c>
      <c r="CF226" s="40" t="s">
        <v>348</v>
      </c>
      <c r="CG226" s="40" t="s">
        <v>348</v>
      </c>
      <c r="CH226" s="40" t="s">
        <v>348</v>
      </c>
      <c r="CI226" s="40" t="s">
        <v>348</v>
      </c>
      <c r="CJ226" s="41" t="s">
        <v>348</v>
      </c>
      <c r="CK226" s="42" t="s">
        <v>348</v>
      </c>
      <c r="CL226" s="40" t="s">
        <v>348</v>
      </c>
      <c r="CM226" s="40" t="s">
        <v>348</v>
      </c>
      <c r="CN226" s="40" t="s">
        <v>348</v>
      </c>
      <c r="CO226" s="40" t="s">
        <v>348</v>
      </c>
      <c r="CP226" s="40" t="s">
        <v>348</v>
      </c>
      <c r="CQ226" s="40" t="s">
        <v>348</v>
      </c>
      <c r="CR226" s="40" t="s">
        <v>348</v>
      </c>
      <c r="CS226" s="40" t="s">
        <v>348</v>
      </c>
      <c r="CT226" s="44" t="s">
        <v>348</v>
      </c>
      <c r="CU226" s="32" t="s">
        <v>354</v>
      </c>
      <c r="CV226" s="47">
        <v>2</v>
      </c>
      <c r="CW226" s="47">
        <v>3</v>
      </c>
      <c r="CX226" s="47">
        <v>3</v>
      </c>
      <c r="CY226" s="55">
        <v>4</v>
      </c>
      <c r="CZ226" s="34" t="s">
        <v>354</v>
      </c>
      <c r="DA226" s="47">
        <f t="shared" si="167"/>
        <v>2</v>
      </c>
      <c r="DB226" s="47">
        <f t="shared" si="168"/>
        <v>6</v>
      </c>
      <c r="DC226" s="47">
        <f t="shared" si="169"/>
        <v>18</v>
      </c>
      <c r="DD226" s="179">
        <f t="shared" si="170"/>
        <v>72</v>
      </c>
      <c r="DE226" s="32">
        <v>100</v>
      </c>
      <c r="DF226" s="47">
        <v>150</v>
      </c>
      <c r="DG226" s="47">
        <v>300</v>
      </c>
      <c r="DH226" s="47">
        <v>500</v>
      </c>
      <c r="DI226" s="55">
        <v>1500</v>
      </c>
      <c r="DJ226" s="174">
        <v>1</v>
      </c>
      <c r="DK226" s="49">
        <f t="shared" si="171"/>
        <v>0.75</v>
      </c>
      <c r="DL226" s="49">
        <f t="shared" si="172"/>
        <v>0.5</v>
      </c>
      <c r="DM226" s="49">
        <f t="shared" si="173"/>
        <v>0.27777777777777779</v>
      </c>
      <c r="DN226" s="56">
        <f t="shared" si="174"/>
        <v>0.20833333333333331</v>
      </c>
      <c r="DO226" s="45" t="s">
        <v>350</v>
      </c>
      <c r="DP226" s="31"/>
      <c r="DQ226" s="46">
        <v>4</v>
      </c>
      <c r="DR226" s="32">
        <v>106</v>
      </c>
      <c r="DS226" s="47">
        <v>18</v>
      </c>
      <c r="DT226" s="47">
        <v>29</v>
      </c>
      <c r="DU226" s="47">
        <v>88</v>
      </c>
      <c r="DV226" s="47">
        <v>16</v>
      </c>
      <c r="DW226" s="47">
        <v>16</v>
      </c>
      <c r="DX226" s="47">
        <v>12</v>
      </c>
      <c r="DY226" s="47">
        <v>18</v>
      </c>
      <c r="DZ226" s="48">
        <f t="shared" si="175"/>
        <v>45</v>
      </c>
      <c r="EA226" s="32">
        <f>RANK(DR226,$DR$9:$DR$350,0)</f>
        <v>21</v>
      </c>
      <c r="EB226" s="47">
        <f>RANK(DS226,$DS$9:$DS$350,0)</f>
        <v>250</v>
      </c>
      <c r="EC226" s="47">
        <f>RANK(DT226,$DT$9:$DT$350,0)</f>
        <v>151</v>
      </c>
      <c r="ED226" s="47">
        <f>RANK(DU226,$DU$9:$DU$350,0)</f>
        <v>6</v>
      </c>
      <c r="EE226" s="47">
        <f>RANK(DV226,$DV$9:$DV$350,0)</f>
        <v>154</v>
      </c>
      <c r="EF226" s="47">
        <f>RANK(DW226,$DW$9:$DW$350,0)</f>
        <v>143</v>
      </c>
      <c r="EG226" s="47">
        <f>RANK(DX226,$DX$9:$DX$350,0)</f>
        <v>253</v>
      </c>
      <c r="EH226" s="47">
        <f>RANK(DY226,$DY$9:$DY$350,0)</f>
        <v>231</v>
      </c>
      <c r="EI226" s="48">
        <f>RANK(DZ226,$DZ$9:$DZ$350,0)</f>
        <v>190</v>
      </c>
      <c r="EJ226" s="32">
        <f>COUNTIFS($DR$9:$DR$350,"&gt;"&amp;DR226,$DO$9:$DO$350,DO226)+1</f>
        <v>10</v>
      </c>
      <c r="EK226" s="47">
        <f>COUNTIFS($DS$9:$DS$350,"&gt;"&amp;DS226,$DO$9:$DO$350,DO226)+1</f>
        <v>43</v>
      </c>
      <c r="EL226" s="47">
        <f>COUNTIFS($DT$9:$DT$350,"&gt;"&amp;DT226,$DO$9:$DO$350,DO226)+1</f>
        <v>40</v>
      </c>
      <c r="EM226" s="47">
        <f>COUNTIFS($DU$9:$DU$350,"&gt;"&amp;DU226,$DO$9:$DO$350,DO226)+1</f>
        <v>6</v>
      </c>
      <c r="EN226" s="47">
        <f>COUNTIFS($DV$9:$DV$350,"&gt;"&amp;DV226,$DO$9:$DO$350,DO226)+1</f>
        <v>25</v>
      </c>
      <c r="EO226" s="47">
        <f>COUNTIFS($DW$9:$DW$350,"&gt;"&amp;DW226,$DO$9:$DO$350,DO226)+1</f>
        <v>21</v>
      </c>
      <c r="EP226" s="47">
        <f>COUNTIFS($DX$9:$DX$350,"&gt;"&amp;DX226,$DO$9:$DO$350,DO226)+1</f>
        <v>33</v>
      </c>
      <c r="EQ226" s="47">
        <f>COUNTIFS($DY$9:$DY$350,"&gt;"&amp;DY226,$DO$9:$DO$350,DO226)+1</f>
        <v>24</v>
      </c>
      <c r="ER226" s="48">
        <f>COUNTIFS($DZ$9:$DZ$350,"&gt;"&amp;DZ226,$DO$9:$DO$350,DO226)+1</f>
        <v>36</v>
      </c>
      <c r="ES226" s="164">
        <f t="shared" si="176"/>
        <v>1.26</v>
      </c>
      <c r="ET226" s="165">
        <f t="shared" si="177"/>
        <v>0.21</v>
      </c>
      <c r="EU226" s="165">
        <f t="shared" si="178"/>
        <v>0.35</v>
      </c>
      <c r="EV226" s="165">
        <f t="shared" si="179"/>
        <v>1.05</v>
      </c>
      <c r="EW226" s="165">
        <f t="shared" si="180"/>
        <v>0.19</v>
      </c>
      <c r="EX226" s="165">
        <f t="shared" si="181"/>
        <v>0.19</v>
      </c>
      <c r="EY226" s="165">
        <f t="shared" si="182"/>
        <v>0.14000000000000001</v>
      </c>
      <c r="EZ226" s="165">
        <f t="shared" si="183"/>
        <v>0.21</v>
      </c>
      <c r="FA226" s="213">
        <f t="shared" si="184"/>
        <v>0.54</v>
      </c>
      <c r="FB226" s="164">
        <f>ROUND(((ES226-AVERAGE(ES$9:ES$350))/STDEVP(ES$9:ES$350)*10+50),2)</f>
        <v>60.29</v>
      </c>
      <c r="FC226" s="165">
        <f>ROUND(((ET226-AVERAGE(ET$9:ET$350))/STDEVP(ET$9:ET$350)*10+50),2)</f>
        <v>35.6</v>
      </c>
      <c r="FD226" s="165">
        <f>ROUND(((EU226-AVERAGE(EU$9:EU$350))/STDEVP(EU$9:EU$350)*10+50),2)</f>
        <v>41.03</v>
      </c>
      <c r="FE226" s="165">
        <f>ROUND(((EV226-AVERAGE(EV$9:EV$350))/STDEVP(EV$9:EV$350)*10+50),2)</f>
        <v>77.56</v>
      </c>
      <c r="FF226" s="165">
        <f>ROUND(((EW226-AVERAGE(EW$9:EW$350))/STDEVP(EW$9:EW$350)*10+50),2)</f>
        <v>43.02</v>
      </c>
      <c r="FG226" s="165">
        <f>ROUND(((EX226-AVERAGE(EX$9:EX$350))/STDEVP(EX$9:EX$350)*10+50),2)</f>
        <v>44.22</v>
      </c>
      <c r="FH226" s="165">
        <f>ROUND(((EY226-AVERAGE(EY$9:EY$350))/STDEVP(EY$9:EY$350)*10+50),2)</f>
        <v>34.950000000000003</v>
      </c>
      <c r="FI226" s="165">
        <f>ROUND(((EZ226-AVERAGE(EZ$9:EZ$350))/STDEVP(EZ$9:EZ$350)*10+50),2)</f>
        <v>37.299999999999997</v>
      </c>
      <c r="FJ226" s="166">
        <f>ROUND(((FA226-AVERAGE(FA$9:FA$350))/STDEVP(FA$9:FA$350)*10+50),2)</f>
        <v>34.53</v>
      </c>
      <c r="FK226" s="32">
        <f>RANK(FB226,$FB$9:$FB$350,0)</f>
        <v>48</v>
      </c>
      <c r="FL226" s="47">
        <f>RANK(FC226,$FC$9:$FC$350,0)</f>
        <v>318</v>
      </c>
      <c r="FM226" s="47">
        <f>RANK(FD226,$FD$9:$FD$350,0)</f>
        <v>269</v>
      </c>
      <c r="FN226" s="47">
        <f>RANK(FE226,$FE$9:$FE$350,0)</f>
        <v>10</v>
      </c>
      <c r="FO226" s="47">
        <f>RANK(FF226,$FF$9:$FF$350,0)</f>
        <v>253</v>
      </c>
      <c r="FP226" s="47">
        <f>RANK(FG226,$FG$9:$FG$350,0)</f>
        <v>212</v>
      </c>
      <c r="FQ226" s="47">
        <f>RANK(FH226,$FH$9:$FH$350,0)</f>
        <v>312</v>
      </c>
      <c r="FR226" s="47">
        <f>RANK(FI226,$FI$9:$FI$350,0)</f>
        <v>277</v>
      </c>
      <c r="FS226" s="48">
        <f>RANK(FJ226,$FJ$9:$FJ$350,0)</f>
        <v>320</v>
      </c>
      <c r="FT226" s="164">
        <f>ROUND(AVERAGEIF($DO$9:$DO$347,$DO226,$ES$9:$ES$347),2)</f>
        <v>1.1599999999999999</v>
      </c>
      <c r="FU226" s="165">
        <f>ROUND(AVERAGEIF($DO$9:$DO$347,$DO226,$ET$9:$ET$347),2)</f>
        <v>0.45</v>
      </c>
      <c r="FV226" s="165">
        <f>ROUND(AVERAGEIF($DO$9:$DO$347,$DO226,$EU$9:$EU$347),2)</f>
        <v>0.66</v>
      </c>
      <c r="FW226" s="165">
        <f>ROUND(AVERAGEIF($DO$9:$DO$347,$DO226,$EV$9:$EV$347),2)</f>
        <v>0.73</v>
      </c>
      <c r="FX226" s="165">
        <f>ROUND(AVERAGEIF($DO$9:$DO$347,$DO226,$EW$9:$EW$347),2)</f>
        <v>0.26</v>
      </c>
      <c r="FY226" s="165">
        <f>ROUND(AVERAGEIF($DO$9:$DO$347,$DO226,$EX$9:$EX$347),2)</f>
        <v>0.2</v>
      </c>
      <c r="FZ226" s="165">
        <f>ROUND(AVERAGEIF($DO$9:$DO$347,$DO226,$EY$9:$EY$347),2)</f>
        <v>0.28000000000000003</v>
      </c>
      <c r="GA226" s="165">
        <f>ROUND(AVERAGEIF($DO$9:$DO$347,$DO226,$EZ$9:$EZ$347),2)</f>
        <v>0.23</v>
      </c>
      <c r="GB226" s="166">
        <f>ROUND(AVERAGEIF($DO$9:$DO$347,$DO226,$FA$9:$FA$347),2)</f>
        <v>0.92</v>
      </c>
      <c r="GC226" s="239">
        <f t="shared" si="185"/>
        <v>0.10000000000000009</v>
      </c>
      <c r="GD226" s="243">
        <f t="shared" si="186"/>
        <v>-0.24000000000000002</v>
      </c>
      <c r="GE226" s="243">
        <f t="shared" si="187"/>
        <v>-0.31000000000000005</v>
      </c>
      <c r="GF226" s="243">
        <f t="shared" si="188"/>
        <v>0.32000000000000006</v>
      </c>
      <c r="GG226" s="243">
        <f t="shared" si="189"/>
        <v>-7.0000000000000007E-2</v>
      </c>
      <c r="GH226" s="243">
        <f t="shared" si="190"/>
        <v>-1.0000000000000009E-2</v>
      </c>
      <c r="GI226" s="243">
        <f t="shared" si="191"/>
        <v>-0.14000000000000001</v>
      </c>
      <c r="GJ226" s="243">
        <f t="shared" si="192"/>
        <v>-2.0000000000000018E-2</v>
      </c>
      <c r="GK226" s="244">
        <f t="shared" si="193"/>
        <v>-0.38</v>
      </c>
      <c r="GL226" s="238">
        <f>COUNTIFS($ES$9:$ES$350,"&gt;"&amp;ES226,$DO$9:$DO$350,$DO226)+1</f>
        <v>21</v>
      </c>
      <c r="GM226" s="240">
        <f>COUNTIFS($ET$9:$ET$350,"&gt;"&amp;ET226,$DO$9:$DO$350,$DO226)+1</f>
        <v>69</v>
      </c>
      <c r="GN226" s="240">
        <f>COUNTIFS($EU$9:$EU$350,"&gt;"&amp;EU226,$DO$9:$DO$350,$DO226)+1</f>
        <v>69</v>
      </c>
      <c r="GO226" s="240">
        <f>COUNTIFS($EV$9:$EV$350,"&gt;"&amp;EV226,$DO$9:$DO$350,$DO226)+1</f>
        <v>10</v>
      </c>
      <c r="GP226" s="240">
        <f>COUNTIFS($EW$9:$EW$350,"&gt;"&amp;EW226,$DO$9:$DO$350,$DO226)+1</f>
        <v>63</v>
      </c>
      <c r="GQ226" s="240">
        <f>COUNTIFS($EX$9:$EX$350,"&gt;"&amp;EX226,$DO$9:$DO$350,$DO226)+1</f>
        <v>30</v>
      </c>
      <c r="GR226" s="240">
        <f>COUNTIFS($EY$9:$EY$350,"&gt;"&amp;EY226,$DO$9:$DO$350,$DO226)+1</f>
        <v>61</v>
      </c>
      <c r="GS226" s="240">
        <f>COUNTIFS($EZ$9:$EZ$350,"&gt;"&amp;EZ226,$DO$9:$DO$350,$DO226)+1</f>
        <v>26</v>
      </c>
      <c r="GT226" s="241">
        <f>COUNTIFS($FA$9:$FA$350,"&gt;"&amp;FA226,$DO$9:$DO$350,$DO226)+1</f>
        <v>69</v>
      </c>
      <c r="GU226" s="167"/>
      <c r="GV226" s="49"/>
      <c r="GW226" s="49"/>
      <c r="GX226" s="49"/>
      <c r="GY226" s="49"/>
      <c r="GZ226" s="50"/>
      <c r="HA226" s="51"/>
      <c r="HB226" s="52"/>
      <c r="HC226" s="53"/>
      <c r="HD226" s="49"/>
      <c r="HE226" s="49"/>
      <c r="HF226" s="49"/>
      <c r="HG226" s="49"/>
      <c r="HH226" s="49"/>
      <c r="HI226" s="49"/>
      <c r="HJ226" s="144"/>
      <c r="HK226" s="51"/>
      <c r="HL226" s="49"/>
      <c r="HM226" s="49"/>
      <c r="HN226" s="49"/>
      <c r="HO226" s="49"/>
      <c r="HP226" s="49"/>
      <c r="HQ226" s="49"/>
      <c r="HR226" s="150"/>
      <c r="HS226" s="53"/>
      <c r="HT226" s="49"/>
      <c r="HU226" s="49"/>
      <c r="HV226" s="49"/>
      <c r="HW226" s="49"/>
      <c r="HX226" s="49"/>
      <c r="HY226" s="49"/>
      <c r="HZ226" s="144"/>
      <c r="IA226" s="51"/>
      <c r="IB226" s="49"/>
      <c r="IC226" s="49"/>
      <c r="ID226" s="49"/>
      <c r="IE226" s="49"/>
      <c r="IF226" s="49"/>
      <c r="IG226" s="49"/>
      <c r="IH226" s="49"/>
      <c r="II226" s="49"/>
      <c r="IJ226" s="49"/>
      <c r="IK226" s="49"/>
      <c r="IL226" s="49"/>
      <c r="IM226" s="150"/>
      <c r="IN226" s="51"/>
      <c r="IO226" s="49"/>
      <c r="IP226" s="49"/>
      <c r="IQ226" s="49"/>
      <c r="IR226" s="150"/>
      <c r="IS226" s="53"/>
      <c r="IT226" s="49"/>
      <c r="IU226" s="49"/>
      <c r="IV226" s="49"/>
      <c r="IW226" s="49"/>
      <c r="IX226" s="156"/>
      <c r="IY226" s="49"/>
      <c r="IZ226" s="49"/>
      <c r="JA226" s="49"/>
      <c r="JB226" s="49"/>
      <c r="JC226" s="49"/>
      <c r="JD226" s="49"/>
      <c r="JE226" s="49"/>
      <c r="JF226" s="49"/>
      <c r="JG226" s="156"/>
      <c r="JH226" s="49"/>
      <c r="JI226" s="49"/>
      <c r="JJ226" s="49"/>
      <c r="JK226" s="49"/>
      <c r="JL226" s="49"/>
      <c r="JM226" s="49"/>
      <c r="JN226" s="144"/>
      <c r="JO226" s="54"/>
      <c r="JP226" s="55"/>
      <c r="JQ226" s="51"/>
      <c r="JR226" s="49"/>
      <c r="JS226" s="47"/>
      <c r="JT226" s="47"/>
      <c r="JU226" s="47"/>
      <c r="JV226" s="245"/>
      <c r="JW226" s="53"/>
      <c r="JX226" s="49"/>
      <c r="JY226" s="49"/>
      <c r="JZ226" s="49"/>
      <c r="KA226" s="144"/>
      <c r="KB226" s="51"/>
      <c r="KC226" s="49"/>
      <c r="KD226" s="49"/>
      <c r="KE226" s="49"/>
      <c r="KF226" s="49"/>
      <c r="KG226" s="49"/>
      <c r="KH226" s="49"/>
      <c r="KI226" s="49"/>
      <c r="KJ226" s="150"/>
      <c r="KK226" s="53"/>
      <c r="KL226" s="49"/>
      <c r="KM226" s="49"/>
      <c r="KN226" s="49"/>
      <c r="KO226" s="49"/>
      <c r="KP226" s="49"/>
      <c r="KQ226" s="49"/>
      <c r="KR226" s="49"/>
      <c r="KS226" s="49"/>
      <c r="KT226" s="49"/>
      <c r="KU226" s="49"/>
      <c r="KV226" s="49"/>
      <c r="KW226" s="156"/>
      <c r="KX226" s="156"/>
      <c r="KY226" s="156"/>
      <c r="KZ226" s="49"/>
      <c r="LA226" s="49"/>
      <c r="LB226" s="49"/>
      <c r="LC226" s="49"/>
      <c r="LD226" s="49"/>
      <c r="LE226" s="156">
        <v>0.05</v>
      </c>
      <c r="LF226" s="49"/>
      <c r="LG226" s="49"/>
      <c r="LH226" s="49"/>
      <c r="LI226" s="49"/>
      <c r="LJ226" s="49"/>
      <c r="LK226" s="49"/>
      <c r="LL226" s="49"/>
      <c r="LM226" s="49"/>
      <c r="LN226" s="156"/>
      <c r="LO226" s="49"/>
      <c r="LP226" s="49"/>
      <c r="LQ226" s="49"/>
      <c r="LR226" s="49"/>
      <c r="LS226" s="49"/>
      <c r="LT226" s="49"/>
      <c r="LU226" s="56"/>
      <c r="LV226" s="35" t="s">
        <v>685</v>
      </c>
      <c r="LW226" s="36" t="s">
        <v>687</v>
      </c>
      <c r="LX226" s="203"/>
      <c r="LY226" s="204" t="s">
        <v>1009</v>
      </c>
      <c r="LZ226" s="193"/>
      <c r="MA226" s="5" t="s">
        <v>1</v>
      </c>
    </row>
    <row r="227" spans="1:339" ht="17.25" customHeight="1" x14ac:dyDescent="0.15">
      <c r="A227" s="181">
        <v>219</v>
      </c>
      <c r="B227" s="242" t="s">
        <v>687</v>
      </c>
      <c r="C227" s="37"/>
      <c r="D227" s="37"/>
      <c r="E227" s="38" t="s">
        <v>345</v>
      </c>
      <c r="F227" s="36">
        <v>84</v>
      </c>
      <c r="G227" s="36" t="s">
        <v>383</v>
      </c>
      <c r="H227" s="36"/>
      <c r="I227" s="39" t="s">
        <v>348</v>
      </c>
      <c r="J227" s="40" t="s">
        <v>348</v>
      </c>
      <c r="K227" s="40" t="s">
        <v>348</v>
      </c>
      <c r="L227" s="40" t="s">
        <v>348</v>
      </c>
      <c r="M227" s="40" t="s">
        <v>348</v>
      </c>
      <c r="N227" s="40" t="s">
        <v>348</v>
      </c>
      <c r="O227" s="40" t="s">
        <v>348</v>
      </c>
      <c r="P227" s="40" t="s">
        <v>348</v>
      </c>
      <c r="Q227" s="40" t="s">
        <v>348</v>
      </c>
      <c r="R227" s="41" t="s">
        <v>348</v>
      </c>
      <c r="S227" s="42" t="s">
        <v>348</v>
      </c>
      <c r="T227" s="40" t="s">
        <v>348</v>
      </c>
      <c r="U227" s="40" t="s">
        <v>348</v>
      </c>
      <c r="V227" s="40" t="s">
        <v>348</v>
      </c>
      <c r="W227" s="40" t="s">
        <v>348</v>
      </c>
      <c r="X227" s="40" t="s">
        <v>348</v>
      </c>
      <c r="Y227" s="40" t="s">
        <v>348</v>
      </c>
      <c r="Z227" s="40" t="s">
        <v>348</v>
      </c>
      <c r="AA227" s="40" t="s">
        <v>348</v>
      </c>
      <c r="AB227" s="41" t="s">
        <v>348</v>
      </c>
      <c r="AC227" s="42" t="s">
        <v>348</v>
      </c>
      <c r="AD227" s="40" t="s">
        <v>348</v>
      </c>
      <c r="AE227" s="40" t="s">
        <v>348</v>
      </c>
      <c r="AF227" s="40" t="s">
        <v>348</v>
      </c>
      <c r="AG227" s="40" t="s">
        <v>348</v>
      </c>
      <c r="AH227" s="40" t="s">
        <v>348</v>
      </c>
      <c r="AI227" s="40" t="s">
        <v>348</v>
      </c>
      <c r="AJ227" s="40" t="s">
        <v>348</v>
      </c>
      <c r="AK227" s="40" t="s">
        <v>348</v>
      </c>
      <c r="AL227" s="41" t="s">
        <v>348</v>
      </c>
      <c r="AM227" s="42" t="s">
        <v>348</v>
      </c>
      <c r="AN227" s="40" t="s">
        <v>348</v>
      </c>
      <c r="AO227" s="40" t="s">
        <v>348</v>
      </c>
      <c r="AP227" s="40" t="s">
        <v>348</v>
      </c>
      <c r="AQ227" s="40" t="s">
        <v>348</v>
      </c>
      <c r="AR227" s="40" t="s">
        <v>348</v>
      </c>
      <c r="AS227" s="40" t="s">
        <v>348</v>
      </c>
      <c r="AT227" s="40" t="s">
        <v>348</v>
      </c>
      <c r="AU227" s="40" t="s">
        <v>348</v>
      </c>
      <c r="AV227" s="41" t="s">
        <v>348</v>
      </c>
      <c r="AW227" s="42" t="s">
        <v>348</v>
      </c>
      <c r="AX227" s="40" t="s">
        <v>348</v>
      </c>
      <c r="AY227" s="40" t="s">
        <v>348</v>
      </c>
      <c r="AZ227" s="40" t="s">
        <v>348</v>
      </c>
      <c r="BA227" s="40" t="s">
        <v>348</v>
      </c>
      <c r="BB227" s="40" t="s">
        <v>348</v>
      </c>
      <c r="BC227" s="40" t="s">
        <v>348</v>
      </c>
      <c r="BD227" s="40" t="s">
        <v>348</v>
      </c>
      <c r="BE227" s="40" t="s">
        <v>348</v>
      </c>
      <c r="BF227" s="41" t="s">
        <v>348</v>
      </c>
      <c r="BG227" s="42" t="s">
        <v>348</v>
      </c>
      <c r="BH227" s="40" t="s">
        <v>348</v>
      </c>
      <c r="BI227" s="40" t="s">
        <v>348</v>
      </c>
      <c r="BJ227" s="40" t="s">
        <v>348</v>
      </c>
      <c r="BK227" s="40" t="s">
        <v>348</v>
      </c>
      <c r="BL227" s="40" t="s">
        <v>348</v>
      </c>
      <c r="BM227" s="40" t="s">
        <v>348</v>
      </c>
      <c r="BN227" s="40" t="s">
        <v>348</v>
      </c>
      <c r="BO227" s="40" t="s">
        <v>347</v>
      </c>
      <c r="BP227" s="41" t="s">
        <v>347</v>
      </c>
      <c r="BQ227" s="43" t="s">
        <v>347</v>
      </c>
      <c r="BR227" s="40" t="s">
        <v>347</v>
      </c>
      <c r="BS227" s="40" t="s">
        <v>347</v>
      </c>
      <c r="BT227" s="40" t="s">
        <v>347</v>
      </c>
      <c r="BU227" s="40" t="s">
        <v>347</v>
      </c>
      <c r="BV227" s="40" t="s">
        <v>347</v>
      </c>
      <c r="BW227" s="40" t="s">
        <v>347</v>
      </c>
      <c r="BX227" s="40" t="s">
        <v>347</v>
      </c>
      <c r="BY227" s="40" t="s">
        <v>348</v>
      </c>
      <c r="BZ227" s="41" t="s">
        <v>348</v>
      </c>
      <c r="CA227" s="42" t="s">
        <v>348</v>
      </c>
      <c r="CB227" s="40" t="s">
        <v>348</v>
      </c>
      <c r="CC227" s="40" t="s">
        <v>348</v>
      </c>
      <c r="CD227" s="40" t="s">
        <v>348</v>
      </c>
      <c r="CE227" s="40" t="s">
        <v>348</v>
      </c>
      <c r="CF227" s="40" t="s">
        <v>348</v>
      </c>
      <c r="CG227" s="40" t="s">
        <v>348</v>
      </c>
      <c r="CH227" s="40" t="s">
        <v>348</v>
      </c>
      <c r="CI227" s="40" t="s">
        <v>348</v>
      </c>
      <c r="CJ227" s="41" t="s">
        <v>348</v>
      </c>
      <c r="CK227" s="42" t="s">
        <v>348</v>
      </c>
      <c r="CL227" s="40" t="s">
        <v>348</v>
      </c>
      <c r="CM227" s="40" t="s">
        <v>348</v>
      </c>
      <c r="CN227" s="40" t="s">
        <v>348</v>
      </c>
      <c r="CO227" s="40" t="s">
        <v>348</v>
      </c>
      <c r="CP227" s="40" t="s">
        <v>348</v>
      </c>
      <c r="CQ227" s="40" t="s">
        <v>348</v>
      </c>
      <c r="CR227" s="40" t="s">
        <v>348</v>
      </c>
      <c r="CS227" s="40" t="s">
        <v>348</v>
      </c>
      <c r="CT227" s="44" t="s">
        <v>348</v>
      </c>
      <c r="CU227" s="32" t="s">
        <v>354</v>
      </c>
      <c r="CV227" s="47">
        <v>2</v>
      </c>
      <c r="CW227" s="47">
        <v>3</v>
      </c>
      <c r="CX227" s="47">
        <v>3</v>
      </c>
      <c r="CY227" s="55">
        <v>4</v>
      </c>
      <c r="CZ227" s="34" t="s">
        <v>354</v>
      </c>
      <c r="DA227" s="47">
        <f t="shared" si="167"/>
        <v>2</v>
      </c>
      <c r="DB227" s="47">
        <f t="shared" si="168"/>
        <v>6</v>
      </c>
      <c r="DC227" s="47">
        <f t="shared" si="169"/>
        <v>18</v>
      </c>
      <c r="DD227" s="179">
        <f t="shared" si="170"/>
        <v>72</v>
      </c>
      <c r="DE227" s="32">
        <v>1000</v>
      </c>
      <c r="DF227" s="47">
        <v>1500</v>
      </c>
      <c r="DG227" s="47">
        <v>3000</v>
      </c>
      <c r="DH227" s="47">
        <v>5000</v>
      </c>
      <c r="DI227" s="55">
        <v>15000</v>
      </c>
      <c r="DJ227" s="174">
        <v>1</v>
      </c>
      <c r="DK227" s="49">
        <f t="shared" si="171"/>
        <v>0.75</v>
      </c>
      <c r="DL227" s="49">
        <f t="shared" si="172"/>
        <v>0.5</v>
      </c>
      <c r="DM227" s="49">
        <f t="shared" si="173"/>
        <v>0.27777777777777779</v>
      </c>
      <c r="DN227" s="56">
        <f t="shared" si="174"/>
        <v>0.20833333333333334</v>
      </c>
      <c r="DO227" s="45" t="s">
        <v>363</v>
      </c>
      <c r="DP227" s="31" t="s">
        <v>600</v>
      </c>
      <c r="DQ227" s="46">
        <v>4</v>
      </c>
      <c r="DR227" s="32">
        <v>87</v>
      </c>
      <c r="DS227" s="47">
        <v>110</v>
      </c>
      <c r="DT227" s="47">
        <v>24</v>
      </c>
      <c r="DU227" s="47">
        <v>54</v>
      </c>
      <c r="DV227" s="47">
        <v>84</v>
      </c>
      <c r="DW227" s="47">
        <v>34</v>
      </c>
      <c r="DX227" s="47">
        <v>66</v>
      </c>
      <c r="DY227" s="47">
        <v>77</v>
      </c>
      <c r="DZ227" s="48">
        <f t="shared" si="175"/>
        <v>108</v>
      </c>
      <c r="EA227" s="32">
        <f>RANK(DR227,$DR$9:$DR$350,0)</f>
        <v>49</v>
      </c>
      <c r="EB227" s="47">
        <f>RANK(DS227,$DS$9:$DS$350,0)</f>
        <v>2</v>
      </c>
      <c r="EC227" s="47">
        <f>RANK(DT227,$DT$9:$DT$350,0)</f>
        <v>179</v>
      </c>
      <c r="ED227" s="47">
        <f>RANK(DU227,$DU$9:$DU$350,0)</f>
        <v>35</v>
      </c>
      <c r="EE227" s="47">
        <f>RANK(DV227,$DV$9:$DV$350,0)</f>
        <v>7</v>
      </c>
      <c r="EF227" s="47">
        <f>RANK(DW227,$DW$9:$DW$350,0)</f>
        <v>45</v>
      </c>
      <c r="EG227" s="47">
        <f>RANK(DX227,$DX$9:$DX$350,0)</f>
        <v>44</v>
      </c>
      <c r="EH227" s="47">
        <f>RANK(DY227,$DY$9:$DY$350,0)</f>
        <v>23</v>
      </c>
      <c r="EI227" s="48">
        <f>RANK(DZ227,$DZ$9:$DZ$350,0)</f>
        <v>16</v>
      </c>
      <c r="EJ227" s="32">
        <f>COUNTIFS($DR$9:$DR$350,"&gt;"&amp;DR227,$DO$9:$DO$350,DO227)+1</f>
        <v>3</v>
      </c>
      <c r="EK227" s="47">
        <f>COUNTIFS($DS$9:$DS$350,"&gt;"&amp;DS227,$DO$9:$DO$350,DO227)+1</f>
        <v>2</v>
      </c>
      <c r="EL227" s="47">
        <f>COUNTIFS($DT$9:$DT$350,"&gt;"&amp;DT227,$DO$9:$DO$350,DO227)+1</f>
        <v>14</v>
      </c>
      <c r="EM227" s="47">
        <f>COUNTIFS($DU$9:$DU$350,"&gt;"&amp;DU227,$DO$9:$DO$350,DO227)+1</f>
        <v>1</v>
      </c>
      <c r="EN227" s="47">
        <f>COUNTIFS($DV$9:$DV$350,"&gt;"&amp;DV227,$DO$9:$DO$350,DO227)+1</f>
        <v>7</v>
      </c>
      <c r="EO227" s="47">
        <f>COUNTIFS($DW$9:$DW$350,"&gt;"&amp;DW227,$DO$9:$DO$350,DO227)+1</f>
        <v>5</v>
      </c>
      <c r="EP227" s="47">
        <f>COUNTIFS($DX$9:$DX$350,"&gt;"&amp;DX227,$DO$9:$DO$350,DO227)+1</f>
        <v>6</v>
      </c>
      <c r="EQ227" s="47">
        <f>COUNTIFS($DY$9:$DY$350,"&gt;"&amp;DY227,$DO$9:$DO$350,DO227)+1</f>
        <v>3</v>
      </c>
      <c r="ER227" s="48">
        <f>COUNTIFS($DZ$9:$DZ$350,"&gt;"&amp;DZ227,$DO$9:$DO$350,DO227)+1</f>
        <v>8</v>
      </c>
      <c r="ES227" s="164">
        <f t="shared" si="176"/>
        <v>1.04</v>
      </c>
      <c r="ET227" s="165">
        <f t="shared" si="177"/>
        <v>1.31</v>
      </c>
      <c r="EU227" s="165">
        <f t="shared" si="178"/>
        <v>0.28999999999999998</v>
      </c>
      <c r="EV227" s="165">
        <f t="shared" si="179"/>
        <v>0.64</v>
      </c>
      <c r="EW227" s="165">
        <f t="shared" si="180"/>
        <v>1</v>
      </c>
      <c r="EX227" s="165">
        <f t="shared" si="181"/>
        <v>0.4</v>
      </c>
      <c r="EY227" s="165">
        <f t="shared" si="182"/>
        <v>0.79</v>
      </c>
      <c r="EZ227" s="165">
        <f t="shared" si="183"/>
        <v>0.92</v>
      </c>
      <c r="FA227" s="213">
        <f t="shared" si="184"/>
        <v>1.29</v>
      </c>
      <c r="FB227" s="164">
        <f>ROUND(((ES227-AVERAGE(ES$9:ES$350))/STDEVP(ES$9:ES$350)*10+50),2)</f>
        <v>52.17</v>
      </c>
      <c r="FC227" s="165">
        <f>ROUND(((ET227-AVERAGE(ET$9:ET$350))/STDEVP(ET$9:ET$350)*10+50),2)</f>
        <v>66.36</v>
      </c>
      <c r="FD227" s="165">
        <f>ROUND(((EU227-AVERAGE(EU$9:EU$350))/STDEVP(EU$9:EU$350)*10+50),2)</f>
        <v>38.68</v>
      </c>
      <c r="FE227" s="165">
        <f>ROUND(((EV227-AVERAGE(EV$9:EV$350))/STDEVP(EV$9:EV$350)*10+50),2)</f>
        <v>56.69</v>
      </c>
      <c r="FF227" s="165">
        <f>ROUND(((EW227-AVERAGE(EW$9:EW$350))/STDEVP(EW$9:EW$350)*10+50),2)</f>
        <v>70.55</v>
      </c>
      <c r="FG227" s="165">
        <f>ROUND(((EX227-AVERAGE(EX$9:EX$350))/STDEVP(EX$9:EX$350)*10+50),2)</f>
        <v>51.67</v>
      </c>
      <c r="FH227" s="165">
        <f>ROUND(((EY227-AVERAGE(EY$9:EY$350))/STDEVP(EY$9:EY$350)*10+50),2)</f>
        <v>54.49</v>
      </c>
      <c r="FI227" s="165">
        <f>ROUND(((EZ227-AVERAGE(EZ$9:EZ$350))/STDEVP(EZ$9:EZ$350)*10+50),2)</f>
        <v>58.57</v>
      </c>
      <c r="FJ227" s="166">
        <f>ROUND(((FA227-AVERAGE(FA$9:FA$350))/STDEVP(FA$9:FA$350)*10+50),2)</f>
        <v>61.2</v>
      </c>
      <c r="FK227" s="32">
        <f>RANK(FB227,$FB$9:$FB$350,0)</f>
        <v>120</v>
      </c>
      <c r="FL227" s="47">
        <f>RANK(FC227,$FC$9:$FC$350,0)</f>
        <v>22</v>
      </c>
      <c r="FM227" s="47">
        <f>RANK(FD227,$FD$9:$FD$350,0)</f>
        <v>293</v>
      </c>
      <c r="FN227" s="47">
        <f>RANK(FE227,$FE$9:$FE$350,0)</f>
        <v>59</v>
      </c>
      <c r="FO227" s="47">
        <f>RANK(FF227,$FF$9:$FF$350,0)</f>
        <v>14</v>
      </c>
      <c r="FP227" s="47">
        <f>RANK(FG227,$FG$9:$FG$350,0)</f>
        <v>78</v>
      </c>
      <c r="FQ227" s="47">
        <f>RANK(FH227,$FH$9:$FH$350,0)</f>
        <v>100</v>
      </c>
      <c r="FR227" s="47">
        <f>RANK(FI227,$FI$9:$FI$350,0)</f>
        <v>64</v>
      </c>
      <c r="FS227" s="48">
        <f>RANK(FJ227,$FJ$9:$FJ$350,0)</f>
        <v>40</v>
      </c>
      <c r="FT227" s="164">
        <f>ROUND(AVERAGEIF($DO$9:$DO$347,$DO227,$ES$9:$ES$347),2)</f>
        <v>0.89</v>
      </c>
      <c r="FU227" s="165">
        <f>ROUND(AVERAGEIF($DO$9:$DO$347,$DO227,$ET$9:$ET$347),2)</f>
        <v>1.1499999999999999</v>
      </c>
      <c r="FV227" s="165">
        <f>ROUND(AVERAGEIF($DO$9:$DO$347,$DO227,$EU$9:$EU$347),2)</f>
        <v>0.32</v>
      </c>
      <c r="FW227" s="165">
        <f>ROUND(AVERAGEIF($DO$9:$DO$347,$DO227,$EV$9:$EV$347),2)</f>
        <v>0.41</v>
      </c>
      <c r="FX227" s="165">
        <f>ROUND(AVERAGEIF($DO$9:$DO$347,$DO227,$EW$9:$EW$347),2)</f>
        <v>0.86</v>
      </c>
      <c r="FY227" s="165">
        <f>ROUND(AVERAGEIF($DO$9:$DO$347,$DO227,$EX$9:$EX$347),2)</f>
        <v>0.3</v>
      </c>
      <c r="FZ227" s="165">
        <f>ROUND(AVERAGEIF($DO$9:$DO$347,$DO227,$EY$9:$EY$347),2)</f>
        <v>0.66</v>
      </c>
      <c r="GA227" s="165">
        <f>ROUND(AVERAGEIF($DO$9:$DO$347,$DO227,$EZ$9:$EZ$347),2)</f>
        <v>0.74</v>
      </c>
      <c r="GB227" s="166">
        <f>ROUND(AVERAGEIF($DO$9:$DO$347,$DO227,$FA$9:$FA$347),2)</f>
        <v>1.18</v>
      </c>
      <c r="GC227" s="239">
        <f t="shared" si="185"/>
        <v>0.15000000000000002</v>
      </c>
      <c r="GD227" s="243">
        <f t="shared" si="186"/>
        <v>0.16000000000000014</v>
      </c>
      <c r="GE227" s="243">
        <f t="shared" si="187"/>
        <v>-3.0000000000000027E-2</v>
      </c>
      <c r="GF227" s="243">
        <f t="shared" si="188"/>
        <v>0.23000000000000004</v>
      </c>
      <c r="GG227" s="243">
        <f t="shared" si="189"/>
        <v>0.14000000000000001</v>
      </c>
      <c r="GH227" s="243">
        <f t="shared" si="190"/>
        <v>0.10000000000000003</v>
      </c>
      <c r="GI227" s="243">
        <f t="shared" si="191"/>
        <v>0.13</v>
      </c>
      <c r="GJ227" s="243">
        <f t="shared" si="192"/>
        <v>0.18000000000000005</v>
      </c>
      <c r="GK227" s="244">
        <f t="shared" si="193"/>
        <v>0.1100000000000001</v>
      </c>
      <c r="GL227" s="238">
        <f>COUNTIFS($ES$9:$ES$350,"&gt;"&amp;ES227,$DO$9:$DO$350,$DO227)+1</f>
        <v>16</v>
      </c>
      <c r="GM227" s="240">
        <f>COUNTIFS($ET$9:$ET$350,"&gt;"&amp;ET227,$DO$9:$DO$350,$DO227)+1</f>
        <v>15</v>
      </c>
      <c r="GN227" s="240">
        <f>COUNTIFS($EU$9:$EU$350,"&gt;"&amp;EU227,$DO$9:$DO$350,$DO227)+1</f>
        <v>49</v>
      </c>
      <c r="GO227" s="240">
        <f>COUNTIFS($EV$9:$EV$350,"&gt;"&amp;EV227,$DO$9:$DO$350,$DO227)+1</f>
        <v>4</v>
      </c>
      <c r="GP227" s="240">
        <f>COUNTIFS($EW$9:$EW$350,"&gt;"&amp;EW227,$DO$9:$DO$350,$DO227)+1</f>
        <v>14</v>
      </c>
      <c r="GQ227" s="240">
        <f>COUNTIFS($EX$9:$EX$350,"&gt;"&amp;EX227,$DO$9:$DO$350,$DO227)+1</f>
        <v>9</v>
      </c>
      <c r="GR227" s="240">
        <f>COUNTIFS($EY$9:$EY$350,"&gt;"&amp;EY227,$DO$9:$DO$350,$DO227)+1</f>
        <v>17</v>
      </c>
      <c r="GS227" s="240">
        <f>COUNTIFS($EZ$9:$EZ$350,"&gt;"&amp;EZ227,$DO$9:$DO$350,$DO227)+1</f>
        <v>10</v>
      </c>
      <c r="GT227" s="241">
        <f>COUNTIFS($FA$9:$FA$350,"&gt;"&amp;FA227,$DO$9:$DO$350,$DO227)+1</f>
        <v>19</v>
      </c>
      <c r="GU227" s="167"/>
      <c r="GV227" s="49"/>
      <c r="GW227" s="49"/>
      <c r="GX227" s="49"/>
      <c r="GY227" s="49">
        <v>0.1</v>
      </c>
      <c r="GZ227" s="50"/>
      <c r="HA227" s="51"/>
      <c r="HB227" s="52"/>
      <c r="HC227" s="53"/>
      <c r="HD227" s="49"/>
      <c r="HE227" s="49"/>
      <c r="HF227" s="49"/>
      <c r="HG227" s="49"/>
      <c r="HH227" s="49"/>
      <c r="HI227" s="49"/>
      <c r="HJ227" s="144"/>
      <c r="HK227" s="51"/>
      <c r="HL227" s="49"/>
      <c r="HM227" s="49"/>
      <c r="HN227" s="49"/>
      <c r="HO227" s="49"/>
      <c r="HP227" s="49"/>
      <c r="HQ227" s="49"/>
      <c r="HR227" s="150"/>
      <c r="HS227" s="53"/>
      <c r="HT227" s="49"/>
      <c r="HU227" s="49"/>
      <c r="HV227" s="49"/>
      <c r="HW227" s="49">
        <v>0.1</v>
      </c>
      <c r="HX227" s="49"/>
      <c r="HY227" s="49"/>
      <c r="HZ227" s="144"/>
      <c r="IA227" s="51"/>
      <c r="IB227" s="49"/>
      <c r="IC227" s="49"/>
      <c r="ID227" s="49"/>
      <c r="IE227" s="49"/>
      <c r="IF227" s="49"/>
      <c r="IG227" s="49"/>
      <c r="IH227" s="49"/>
      <c r="II227" s="49"/>
      <c r="IJ227" s="49"/>
      <c r="IK227" s="49"/>
      <c r="IL227" s="49"/>
      <c r="IM227" s="150"/>
      <c r="IN227" s="51"/>
      <c r="IO227" s="49"/>
      <c r="IP227" s="49"/>
      <c r="IQ227" s="49"/>
      <c r="IR227" s="150"/>
      <c r="IS227" s="53"/>
      <c r="IT227" s="49"/>
      <c r="IU227" s="49"/>
      <c r="IV227" s="49"/>
      <c r="IW227" s="49"/>
      <c r="IX227" s="156"/>
      <c r="IY227" s="49"/>
      <c r="IZ227" s="49"/>
      <c r="JA227" s="49"/>
      <c r="JB227" s="49"/>
      <c r="JC227" s="49"/>
      <c r="JD227" s="49"/>
      <c r="JE227" s="49"/>
      <c r="JF227" s="49"/>
      <c r="JG227" s="156"/>
      <c r="JH227" s="49"/>
      <c r="JI227" s="49"/>
      <c r="JJ227" s="49"/>
      <c r="JK227" s="49"/>
      <c r="JL227" s="49"/>
      <c r="JM227" s="49"/>
      <c r="JN227" s="144"/>
      <c r="JO227" s="54"/>
      <c r="JP227" s="55"/>
      <c r="JQ227" s="51"/>
      <c r="JR227" s="49"/>
      <c r="JS227" s="47"/>
      <c r="JT227" s="47"/>
      <c r="JU227" s="47"/>
      <c r="JV227" s="245"/>
      <c r="JW227" s="53"/>
      <c r="JX227" s="49"/>
      <c r="JY227" s="49"/>
      <c r="JZ227" s="49"/>
      <c r="KA227" s="144"/>
      <c r="KB227" s="51"/>
      <c r="KC227" s="49"/>
      <c r="KD227" s="49"/>
      <c r="KE227" s="49"/>
      <c r="KF227" s="49"/>
      <c r="KG227" s="49"/>
      <c r="KH227" s="49"/>
      <c r="KI227" s="49"/>
      <c r="KJ227" s="150"/>
      <c r="KK227" s="53"/>
      <c r="KL227" s="49"/>
      <c r="KM227" s="49"/>
      <c r="KN227" s="49"/>
      <c r="KO227" s="49"/>
      <c r="KP227" s="49"/>
      <c r="KQ227" s="49"/>
      <c r="KR227" s="49"/>
      <c r="KS227" s="49"/>
      <c r="KT227" s="49"/>
      <c r="KU227" s="49"/>
      <c r="KV227" s="49"/>
      <c r="KW227" s="156"/>
      <c r="KX227" s="156"/>
      <c r="KY227" s="156"/>
      <c r="KZ227" s="49"/>
      <c r="LA227" s="49"/>
      <c r="LB227" s="49"/>
      <c r="LC227" s="49"/>
      <c r="LD227" s="49"/>
      <c r="LE227" s="156"/>
      <c r="LF227" s="49"/>
      <c r="LG227" s="49"/>
      <c r="LH227" s="49"/>
      <c r="LI227" s="49"/>
      <c r="LJ227" s="49"/>
      <c r="LK227" s="49"/>
      <c r="LL227" s="49"/>
      <c r="LM227" s="49"/>
      <c r="LN227" s="156"/>
      <c r="LO227" s="49"/>
      <c r="LP227" s="49">
        <v>0.1</v>
      </c>
      <c r="LQ227" s="49"/>
      <c r="LR227" s="49"/>
      <c r="LS227" s="49">
        <v>0.1</v>
      </c>
      <c r="LT227" s="49"/>
      <c r="LU227" s="56"/>
      <c r="LV227" s="35" t="s">
        <v>686</v>
      </c>
      <c r="LW227" s="36" t="s">
        <v>688</v>
      </c>
      <c r="LX227" s="198" t="s">
        <v>930</v>
      </c>
      <c r="LY227" s="204" t="s">
        <v>898</v>
      </c>
      <c r="LZ227" s="193"/>
      <c r="MA227" s="5" t="s">
        <v>1</v>
      </c>
    </row>
    <row r="228" spans="1:339" ht="17.25" customHeight="1" x14ac:dyDescent="0.15">
      <c r="A228" s="181">
        <v>220</v>
      </c>
      <c r="B228" s="242" t="s">
        <v>688</v>
      </c>
      <c r="C228" s="37"/>
      <c r="D228" s="37"/>
      <c r="E228" s="38" t="s">
        <v>345</v>
      </c>
      <c r="F228" s="36">
        <v>86</v>
      </c>
      <c r="G228" s="36" t="s">
        <v>365</v>
      </c>
      <c r="H228" s="36"/>
      <c r="I228" s="39" t="s">
        <v>348</v>
      </c>
      <c r="J228" s="40" t="s">
        <v>348</v>
      </c>
      <c r="K228" s="40" t="s">
        <v>348</v>
      </c>
      <c r="L228" s="40" t="s">
        <v>348</v>
      </c>
      <c r="M228" s="40" t="s">
        <v>348</v>
      </c>
      <c r="N228" s="40" t="s">
        <v>348</v>
      </c>
      <c r="O228" s="40" t="s">
        <v>348</v>
      </c>
      <c r="P228" s="40" t="s">
        <v>348</v>
      </c>
      <c r="Q228" s="40" t="s">
        <v>348</v>
      </c>
      <c r="R228" s="41" t="s">
        <v>348</v>
      </c>
      <c r="S228" s="42" t="s">
        <v>348</v>
      </c>
      <c r="T228" s="40" t="s">
        <v>348</v>
      </c>
      <c r="U228" s="40" t="s">
        <v>348</v>
      </c>
      <c r="V228" s="40" t="s">
        <v>348</v>
      </c>
      <c r="W228" s="40" t="s">
        <v>348</v>
      </c>
      <c r="X228" s="40" t="s">
        <v>348</v>
      </c>
      <c r="Y228" s="40" t="s">
        <v>348</v>
      </c>
      <c r="Z228" s="40" t="s">
        <v>348</v>
      </c>
      <c r="AA228" s="40" t="s">
        <v>348</v>
      </c>
      <c r="AB228" s="41" t="s">
        <v>348</v>
      </c>
      <c r="AC228" s="42" t="s">
        <v>348</v>
      </c>
      <c r="AD228" s="40" t="s">
        <v>348</v>
      </c>
      <c r="AE228" s="40" t="s">
        <v>348</v>
      </c>
      <c r="AF228" s="40" t="s">
        <v>348</v>
      </c>
      <c r="AG228" s="40" t="s">
        <v>348</v>
      </c>
      <c r="AH228" s="40" t="s">
        <v>348</v>
      </c>
      <c r="AI228" s="40" t="s">
        <v>348</v>
      </c>
      <c r="AJ228" s="40" t="s">
        <v>348</v>
      </c>
      <c r="AK228" s="40" t="s">
        <v>348</v>
      </c>
      <c r="AL228" s="41" t="s">
        <v>348</v>
      </c>
      <c r="AM228" s="42" t="s">
        <v>348</v>
      </c>
      <c r="AN228" s="40" t="s">
        <v>348</v>
      </c>
      <c r="AO228" s="40" t="s">
        <v>348</v>
      </c>
      <c r="AP228" s="40" t="s">
        <v>348</v>
      </c>
      <c r="AQ228" s="40" t="s">
        <v>348</v>
      </c>
      <c r="AR228" s="40" t="s">
        <v>348</v>
      </c>
      <c r="AS228" s="40" t="s">
        <v>348</v>
      </c>
      <c r="AT228" s="40" t="s">
        <v>348</v>
      </c>
      <c r="AU228" s="40" t="s">
        <v>348</v>
      </c>
      <c r="AV228" s="41" t="s">
        <v>348</v>
      </c>
      <c r="AW228" s="42" t="s">
        <v>348</v>
      </c>
      <c r="AX228" s="40" t="s">
        <v>348</v>
      </c>
      <c r="AY228" s="40" t="s">
        <v>348</v>
      </c>
      <c r="AZ228" s="40" t="s">
        <v>348</v>
      </c>
      <c r="BA228" s="40" t="s">
        <v>348</v>
      </c>
      <c r="BB228" s="40" t="s">
        <v>348</v>
      </c>
      <c r="BC228" s="40" t="s">
        <v>348</v>
      </c>
      <c r="BD228" s="40" t="s">
        <v>348</v>
      </c>
      <c r="BE228" s="40" t="s">
        <v>348</v>
      </c>
      <c r="BF228" s="41" t="s">
        <v>348</v>
      </c>
      <c r="BG228" s="42" t="s">
        <v>348</v>
      </c>
      <c r="BH228" s="40" t="s">
        <v>348</v>
      </c>
      <c r="BI228" s="40" t="s">
        <v>348</v>
      </c>
      <c r="BJ228" s="40" t="s">
        <v>348</v>
      </c>
      <c r="BK228" s="40" t="s">
        <v>348</v>
      </c>
      <c r="BL228" s="40" t="s">
        <v>348</v>
      </c>
      <c r="BM228" s="40" t="s">
        <v>348</v>
      </c>
      <c r="BN228" s="40" t="s">
        <v>348</v>
      </c>
      <c r="BO228" s="40" t="s">
        <v>348</v>
      </c>
      <c r="BP228" s="41" t="s">
        <v>348</v>
      </c>
      <c r="BQ228" s="43" t="s">
        <v>347</v>
      </c>
      <c r="BR228" s="40" t="s">
        <v>347</v>
      </c>
      <c r="BS228" s="40" t="s">
        <v>347</v>
      </c>
      <c r="BT228" s="40" t="s">
        <v>347</v>
      </c>
      <c r="BU228" s="40" t="s">
        <v>347</v>
      </c>
      <c r="BV228" s="40" t="s">
        <v>347</v>
      </c>
      <c r="BW228" s="40" t="s">
        <v>347</v>
      </c>
      <c r="BX228" s="40" t="s">
        <v>347</v>
      </c>
      <c r="BY228" s="40" t="s">
        <v>347</v>
      </c>
      <c r="BZ228" s="41" t="s">
        <v>347</v>
      </c>
      <c r="CA228" s="42" t="s">
        <v>348</v>
      </c>
      <c r="CB228" s="40" t="s">
        <v>348</v>
      </c>
      <c r="CC228" s="40" t="s">
        <v>348</v>
      </c>
      <c r="CD228" s="40" t="s">
        <v>348</v>
      </c>
      <c r="CE228" s="40" t="s">
        <v>348</v>
      </c>
      <c r="CF228" s="40" t="s">
        <v>348</v>
      </c>
      <c r="CG228" s="40" t="s">
        <v>348</v>
      </c>
      <c r="CH228" s="40" t="s">
        <v>348</v>
      </c>
      <c r="CI228" s="40" t="s">
        <v>348</v>
      </c>
      <c r="CJ228" s="41" t="s">
        <v>348</v>
      </c>
      <c r="CK228" s="42" t="s">
        <v>348</v>
      </c>
      <c r="CL228" s="40" t="s">
        <v>348</v>
      </c>
      <c r="CM228" s="40" t="s">
        <v>348</v>
      </c>
      <c r="CN228" s="40" t="s">
        <v>348</v>
      </c>
      <c r="CO228" s="40" t="s">
        <v>348</v>
      </c>
      <c r="CP228" s="40" t="s">
        <v>348</v>
      </c>
      <c r="CQ228" s="40" t="s">
        <v>348</v>
      </c>
      <c r="CR228" s="40" t="s">
        <v>348</v>
      </c>
      <c r="CS228" s="40" t="s">
        <v>348</v>
      </c>
      <c r="CT228" s="44" t="s">
        <v>348</v>
      </c>
      <c r="CU228" s="32" t="s">
        <v>354</v>
      </c>
      <c r="CV228" s="47">
        <v>2</v>
      </c>
      <c r="CW228" s="47">
        <v>3</v>
      </c>
      <c r="CX228" s="47">
        <v>3</v>
      </c>
      <c r="CY228" s="55">
        <v>4</v>
      </c>
      <c r="CZ228" s="34" t="s">
        <v>354</v>
      </c>
      <c r="DA228" s="47">
        <f t="shared" si="167"/>
        <v>2</v>
      </c>
      <c r="DB228" s="47">
        <f t="shared" si="168"/>
        <v>6</v>
      </c>
      <c r="DC228" s="47">
        <f t="shared" si="169"/>
        <v>18</v>
      </c>
      <c r="DD228" s="179">
        <f t="shared" si="170"/>
        <v>72</v>
      </c>
      <c r="DE228" s="32">
        <v>100</v>
      </c>
      <c r="DF228" s="47">
        <v>150</v>
      </c>
      <c r="DG228" s="47">
        <v>300</v>
      </c>
      <c r="DH228" s="47">
        <v>500</v>
      </c>
      <c r="DI228" s="55">
        <v>1500</v>
      </c>
      <c r="DJ228" s="174">
        <v>1</v>
      </c>
      <c r="DK228" s="49">
        <f t="shared" si="171"/>
        <v>0.75</v>
      </c>
      <c r="DL228" s="49">
        <f t="shared" si="172"/>
        <v>0.5</v>
      </c>
      <c r="DM228" s="49">
        <f t="shared" si="173"/>
        <v>0.27777777777777779</v>
      </c>
      <c r="DN228" s="56">
        <f t="shared" si="174"/>
        <v>0.20833333333333331</v>
      </c>
      <c r="DO228" s="45" t="s">
        <v>355</v>
      </c>
      <c r="DP228" s="31"/>
      <c r="DQ228" s="46">
        <v>4</v>
      </c>
      <c r="DR228" s="32">
        <v>73</v>
      </c>
      <c r="DS228" s="47">
        <v>71</v>
      </c>
      <c r="DT228" s="47">
        <v>24</v>
      </c>
      <c r="DU228" s="47">
        <v>45</v>
      </c>
      <c r="DV228" s="47">
        <v>37</v>
      </c>
      <c r="DW228" s="47">
        <v>63</v>
      </c>
      <c r="DX228" s="47">
        <v>34</v>
      </c>
      <c r="DY228" s="47">
        <v>28</v>
      </c>
      <c r="DZ228" s="48">
        <f t="shared" si="175"/>
        <v>61</v>
      </c>
      <c r="EA228" s="32">
        <f>RANK(DR228,$DR$9:$DR$350,0)</f>
        <v>94</v>
      </c>
      <c r="EB228" s="47">
        <f>RANK(DS228,$DS$9:$DS$350,0)</f>
        <v>42</v>
      </c>
      <c r="EC228" s="47">
        <f>RANK(DT228,$DT$9:$DT$350,0)</f>
        <v>179</v>
      </c>
      <c r="ED228" s="47">
        <f>RANK(DU228,$DU$9:$DU$350,0)</f>
        <v>62</v>
      </c>
      <c r="EE228" s="47">
        <f>RANK(DV228,$DV$9:$DV$350,0)</f>
        <v>53</v>
      </c>
      <c r="EF228" s="47">
        <f>RANK(DW228,$DW$9:$DW$350,0)</f>
        <v>12</v>
      </c>
      <c r="EG228" s="47">
        <f>RANK(DX228,$DX$9:$DX$350,0)</f>
        <v>147</v>
      </c>
      <c r="EH228" s="47">
        <f>RANK(DY228,$DY$9:$DY$350,0)</f>
        <v>178</v>
      </c>
      <c r="EI228" s="48">
        <f>RANK(DZ228,$DZ$9:$DZ$350,0)</f>
        <v>134</v>
      </c>
      <c r="EJ228" s="32">
        <f>COUNTIFS($DR$9:$DR$350,"&gt;"&amp;DR228,$DO$9:$DO$350,DO228)+1</f>
        <v>15</v>
      </c>
      <c r="EK228" s="47">
        <f>COUNTIFS($DS$9:$DS$350,"&gt;"&amp;DS228,$DO$9:$DO$350,DO228)+1</f>
        <v>15</v>
      </c>
      <c r="EL228" s="47">
        <f>COUNTIFS($DT$9:$DT$350,"&gt;"&amp;DT228,$DO$9:$DO$350,DO228)+1</f>
        <v>26</v>
      </c>
      <c r="EM228" s="47">
        <f>COUNTIFS($DU$9:$DU$350,"&gt;"&amp;DU228,$DO$9:$DO$350,DO228)+1</f>
        <v>5</v>
      </c>
      <c r="EN228" s="47">
        <f>COUNTIFS($DV$9:$DV$350,"&gt;"&amp;DV228,$DO$9:$DO$350,DO228)+1</f>
        <v>8</v>
      </c>
      <c r="EO228" s="47">
        <f>COUNTIFS($DW$9:$DW$350,"&gt;"&amp;DW228,$DO$9:$DO$350,DO228)+1</f>
        <v>12</v>
      </c>
      <c r="EP228" s="47">
        <f>COUNTIFS($DX$9:$DX$350,"&gt;"&amp;DX228,$DO$9:$DO$350,DO228)+1</f>
        <v>15</v>
      </c>
      <c r="EQ228" s="47">
        <f>COUNTIFS($DY$9:$DY$350,"&gt;"&amp;DY228,$DO$9:$DO$350,DO228)+1</f>
        <v>19</v>
      </c>
      <c r="ER228" s="48">
        <f>COUNTIFS($DZ$9:$DZ$350,"&gt;"&amp;DZ228,$DO$9:$DO$350,DO228)+1</f>
        <v>14</v>
      </c>
      <c r="ES228" s="164">
        <f t="shared" si="176"/>
        <v>0.85</v>
      </c>
      <c r="ET228" s="165">
        <f t="shared" si="177"/>
        <v>0.83</v>
      </c>
      <c r="EU228" s="165">
        <f t="shared" si="178"/>
        <v>0.28000000000000003</v>
      </c>
      <c r="EV228" s="165">
        <f t="shared" si="179"/>
        <v>0.52</v>
      </c>
      <c r="EW228" s="165">
        <f t="shared" si="180"/>
        <v>0.43</v>
      </c>
      <c r="EX228" s="165">
        <f t="shared" si="181"/>
        <v>0.73</v>
      </c>
      <c r="EY228" s="165">
        <f t="shared" si="182"/>
        <v>0.4</v>
      </c>
      <c r="EZ228" s="165">
        <f t="shared" si="183"/>
        <v>0.33</v>
      </c>
      <c r="FA228" s="213">
        <f t="shared" si="184"/>
        <v>0.71</v>
      </c>
      <c r="FB228" s="164">
        <f>ROUND(((ES228-AVERAGE(ES$9:ES$350))/STDEVP(ES$9:ES$350)*10+50),2)</f>
        <v>45.15</v>
      </c>
      <c r="FC228" s="165">
        <f>ROUND(((ET228-AVERAGE(ET$9:ET$350))/STDEVP(ET$9:ET$350)*10+50),2)</f>
        <v>52.94</v>
      </c>
      <c r="FD228" s="165">
        <f>ROUND(((EU228-AVERAGE(EU$9:EU$350))/STDEVP(EU$9:EU$350)*10+50),2)</f>
        <v>38.29</v>
      </c>
      <c r="FE228" s="165">
        <f>ROUND(((EV228-AVERAGE(EV$9:EV$350))/STDEVP(EV$9:EV$350)*10+50),2)</f>
        <v>50.59</v>
      </c>
      <c r="FF228" s="165">
        <f>ROUND(((EW228-AVERAGE(EW$9:EW$350))/STDEVP(EW$9:EW$350)*10+50),2)</f>
        <v>51.18</v>
      </c>
      <c r="FG228" s="165">
        <f>ROUND(((EX228-AVERAGE(EX$9:EX$350))/STDEVP(EX$9:EX$350)*10+50),2)</f>
        <v>63.36</v>
      </c>
      <c r="FH228" s="165">
        <f>ROUND(((EY228-AVERAGE(EY$9:EY$350))/STDEVP(EY$9:EY$350)*10+50),2)</f>
        <v>42.77</v>
      </c>
      <c r="FI228" s="165">
        <f>ROUND(((EZ228-AVERAGE(EZ$9:EZ$350))/STDEVP(EZ$9:EZ$350)*10+50),2)</f>
        <v>40.9</v>
      </c>
      <c r="FJ228" s="166">
        <f>ROUND(((FA228-AVERAGE(FA$9:FA$350))/STDEVP(FA$9:FA$350)*10+50),2)</f>
        <v>40.58</v>
      </c>
      <c r="FK228" s="32">
        <f>RANK(FB228,$FB$9:$FB$350,0)</f>
        <v>227</v>
      </c>
      <c r="FL228" s="47">
        <f>RANK(FC228,$FC$9:$FC$350,0)</f>
        <v>120</v>
      </c>
      <c r="FM228" s="47">
        <f>RANK(FD228,$FD$9:$FD$350,0)</f>
        <v>297</v>
      </c>
      <c r="FN228" s="47">
        <f>RANK(FE228,$FE$9:$FE$350,0)</f>
        <v>131</v>
      </c>
      <c r="FO228" s="47">
        <f>RANK(FF228,$FF$9:$FF$350,0)</f>
        <v>81</v>
      </c>
      <c r="FP228" s="47">
        <f>RANK(FG228,$FG$9:$FG$350,0)</f>
        <v>32</v>
      </c>
      <c r="FQ228" s="47">
        <f>RANK(FH228,$FH$9:$FH$350,0)</f>
        <v>235</v>
      </c>
      <c r="FR228" s="47">
        <f>RANK(FI228,$FI$9:$FI$350,0)</f>
        <v>261</v>
      </c>
      <c r="FS228" s="48">
        <f>RANK(FJ228,$FJ$9:$FJ$350,0)</f>
        <v>272</v>
      </c>
      <c r="FT228" s="164">
        <f>ROUND(AVERAGEIF($DO$9:$DO$347,$DO228,$ES$9:$ES$347),2)</f>
        <v>0.95</v>
      </c>
      <c r="FU228" s="165">
        <f>ROUND(AVERAGEIF($DO$9:$DO$347,$DO228,$ET$9:$ET$347),2)</f>
        <v>0.99</v>
      </c>
      <c r="FV228" s="165">
        <f>ROUND(AVERAGEIF($DO$9:$DO$347,$DO228,$EU$9:$EU$347),2)</f>
        <v>0.44</v>
      </c>
      <c r="FW228" s="165">
        <f>ROUND(AVERAGEIF($DO$9:$DO$347,$DO228,$EV$9:$EV$347),2)</f>
        <v>0.45</v>
      </c>
      <c r="FX228" s="165">
        <f>ROUND(AVERAGEIF($DO$9:$DO$347,$DO228,$EW$9:$EW$347),2)</f>
        <v>0.36</v>
      </c>
      <c r="FY228" s="165">
        <f>ROUND(AVERAGEIF($DO$9:$DO$347,$DO228,$EX$9:$EX$347),2)</f>
        <v>0.84</v>
      </c>
      <c r="FZ228" s="165">
        <f>ROUND(AVERAGEIF($DO$9:$DO$347,$DO228,$EY$9:$EY$347),2)</f>
        <v>0.46</v>
      </c>
      <c r="GA228" s="165">
        <f>ROUND(AVERAGEIF($DO$9:$DO$347,$DO228,$EZ$9:$EZ$347),2)</f>
        <v>0.44</v>
      </c>
      <c r="GB228" s="166">
        <f>ROUND(AVERAGEIF($DO$9:$DO$347,$DO228,$FA$9:$FA$347),2)</f>
        <v>0.8</v>
      </c>
      <c r="GC228" s="239">
        <f t="shared" si="185"/>
        <v>-9.9999999999999978E-2</v>
      </c>
      <c r="GD228" s="243">
        <f t="shared" si="186"/>
        <v>-0.16000000000000003</v>
      </c>
      <c r="GE228" s="243">
        <f t="shared" si="187"/>
        <v>-0.15999999999999998</v>
      </c>
      <c r="GF228" s="243">
        <f t="shared" si="188"/>
        <v>7.0000000000000007E-2</v>
      </c>
      <c r="GG228" s="243">
        <f t="shared" si="189"/>
        <v>7.0000000000000007E-2</v>
      </c>
      <c r="GH228" s="243">
        <f t="shared" si="190"/>
        <v>-0.10999999999999999</v>
      </c>
      <c r="GI228" s="243">
        <f t="shared" si="191"/>
        <v>-0.06</v>
      </c>
      <c r="GJ228" s="243">
        <f t="shared" si="192"/>
        <v>-0.10999999999999999</v>
      </c>
      <c r="GK228" s="244">
        <f t="shared" si="193"/>
        <v>-9.000000000000008E-2</v>
      </c>
      <c r="GL228" s="238">
        <f>COUNTIFS($ES$9:$ES$350,"&gt;"&amp;ES228,$DO$9:$DO$350,$DO228)+1</f>
        <v>37</v>
      </c>
      <c r="GM228" s="240">
        <f>COUNTIFS($ET$9:$ET$350,"&gt;"&amp;ET228,$DO$9:$DO$350,$DO228)+1</f>
        <v>45</v>
      </c>
      <c r="GN228" s="240">
        <f>COUNTIFS($EU$9:$EU$350,"&gt;"&amp;EU228,$DO$9:$DO$350,$DO228)+1</f>
        <v>51</v>
      </c>
      <c r="GO228" s="240">
        <f>COUNTIFS($EV$9:$EV$350,"&gt;"&amp;EV228,$DO$9:$DO$350,$DO228)+1</f>
        <v>14</v>
      </c>
      <c r="GP228" s="240">
        <f>COUNTIFS($EW$9:$EW$350,"&gt;"&amp;EW228,$DO$9:$DO$350,$DO228)+1</f>
        <v>10</v>
      </c>
      <c r="GQ228" s="240">
        <f>COUNTIFS($EX$9:$EX$350,"&gt;"&amp;EX228,$DO$9:$DO$350,$DO228)+1</f>
        <v>29</v>
      </c>
      <c r="GR228" s="240">
        <f>COUNTIFS($EY$9:$EY$350,"&gt;"&amp;EY228,$DO$9:$DO$350,$DO228)+1</f>
        <v>37</v>
      </c>
      <c r="GS228" s="240">
        <f>COUNTIFS($EZ$9:$EZ$350,"&gt;"&amp;EZ228,$DO$9:$DO$350,$DO228)+1</f>
        <v>52</v>
      </c>
      <c r="GT228" s="241">
        <f>COUNTIFS($FA$9:$FA$350,"&gt;"&amp;FA228,$DO$9:$DO$350,$DO228)+1</f>
        <v>31</v>
      </c>
      <c r="GU228" s="167"/>
      <c r="GV228" s="49"/>
      <c r="GW228" s="49"/>
      <c r="GX228" s="49"/>
      <c r="GY228" s="49"/>
      <c r="GZ228" s="50"/>
      <c r="HA228" s="51"/>
      <c r="HB228" s="52"/>
      <c r="HC228" s="53"/>
      <c r="HD228" s="49"/>
      <c r="HE228" s="49"/>
      <c r="HF228" s="49"/>
      <c r="HG228" s="49"/>
      <c r="HH228" s="49"/>
      <c r="HI228" s="49"/>
      <c r="HJ228" s="144"/>
      <c r="HK228" s="51"/>
      <c r="HL228" s="49"/>
      <c r="HM228" s="49"/>
      <c r="HN228" s="49"/>
      <c r="HO228" s="49"/>
      <c r="HP228" s="49"/>
      <c r="HQ228" s="49"/>
      <c r="HR228" s="150"/>
      <c r="HS228" s="53"/>
      <c r="HT228" s="49"/>
      <c r="HU228" s="49"/>
      <c r="HV228" s="49"/>
      <c r="HW228" s="49"/>
      <c r="HX228" s="49"/>
      <c r="HY228" s="49"/>
      <c r="HZ228" s="144"/>
      <c r="IA228" s="51"/>
      <c r="IB228" s="49"/>
      <c r="IC228" s="49"/>
      <c r="ID228" s="49"/>
      <c r="IE228" s="49"/>
      <c r="IF228" s="49"/>
      <c r="IG228" s="49"/>
      <c r="IH228" s="49"/>
      <c r="II228" s="49"/>
      <c r="IJ228" s="49"/>
      <c r="IK228" s="49"/>
      <c r="IL228" s="49"/>
      <c r="IM228" s="150"/>
      <c r="IN228" s="51"/>
      <c r="IO228" s="49"/>
      <c r="IP228" s="49"/>
      <c r="IQ228" s="49"/>
      <c r="IR228" s="150"/>
      <c r="IS228" s="53"/>
      <c r="IT228" s="49"/>
      <c r="IU228" s="49"/>
      <c r="IV228" s="49"/>
      <c r="IW228" s="49"/>
      <c r="IX228" s="156"/>
      <c r="IY228" s="49"/>
      <c r="IZ228" s="49"/>
      <c r="JA228" s="49"/>
      <c r="JB228" s="49"/>
      <c r="JC228" s="49"/>
      <c r="JD228" s="49"/>
      <c r="JE228" s="49"/>
      <c r="JF228" s="49"/>
      <c r="JG228" s="156"/>
      <c r="JH228" s="49"/>
      <c r="JI228" s="49"/>
      <c r="JJ228" s="49"/>
      <c r="JK228" s="49"/>
      <c r="JL228" s="49"/>
      <c r="JM228" s="49"/>
      <c r="JN228" s="144"/>
      <c r="JO228" s="54"/>
      <c r="JP228" s="55"/>
      <c r="JQ228" s="51"/>
      <c r="JR228" s="49"/>
      <c r="JS228" s="47"/>
      <c r="JT228" s="47"/>
      <c r="JU228" s="47"/>
      <c r="JV228" s="245"/>
      <c r="JW228" s="53"/>
      <c r="JX228" s="49"/>
      <c r="JY228" s="49"/>
      <c r="JZ228" s="49"/>
      <c r="KA228" s="144"/>
      <c r="KB228" s="51"/>
      <c r="KC228" s="49"/>
      <c r="KD228" s="49"/>
      <c r="KE228" s="49"/>
      <c r="KF228" s="49"/>
      <c r="KG228" s="49"/>
      <c r="KH228" s="49"/>
      <c r="KI228" s="49"/>
      <c r="KJ228" s="150"/>
      <c r="KK228" s="53"/>
      <c r="KL228" s="49"/>
      <c r="KM228" s="49"/>
      <c r="KN228" s="49"/>
      <c r="KO228" s="49"/>
      <c r="KP228" s="49"/>
      <c r="KQ228" s="49"/>
      <c r="KR228" s="49"/>
      <c r="KS228" s="49"/>
      <c r="KT228" s="49"/>
      <c r="KU228" s="49"/>
      <c r="KV228" s="49"/>
      <c r="KW228" s="156"/>
      <c r="KX228" s="156"/>
      <c r="KY228" s="156"/>
      <c r="KZ228" s="49"/>
      <c r="LA228" s="49"/>
      <c r="LB228" s="49"/>
      <c r="LC228" s="49"/>
      <c r="LD228" s="49"/>
      <c r="LE228" s="156"/>
      <c r="LF228" s="49">
        <v>0.05</v>
      </c>
      <c r="LG228" s="49"/>
      <c r="LH228" s="49"/>
      <c r="LI228" s="49"/>
      <c r="LJ228" s="49"/>
      <c r="LK228" s="49"/>
      <c r="LL228" s="49"/>
      <c r="LM228" s="49"/>
      <c r="LN228" s="156"/>
      <c r="LO228" s="49"/>
      <c r="LP228" s="49"/>
      <c r="LQ228" s="49"/>
      <c r="LR228" s="49"/>
      <c r="LS228" s="49"/>
      <c r="LT228" s="49"/>
      <c r="LU228" s="56"/>
      <c r="LV228" s="35" t="s">
        <v>687</v>
      </c>
      <c r="LW228" s="36" t="s">
        <v>689</v>
      </c>
      <c r="LX228" s="203"/>
      <c r="LY228" s="204" t="s">
        <v>1009</v>
      </c>
      <c r="LZ228" s="193"/>
      <c r="MA228" s="5" t="s">
        <v>1</v>
      </c>
    </row>
    <row r="229" spans="1:339" ht="17.25" customHeight="1" x14ac:dyDescent="0.15">
      <c r="A229" s="196">
        <v>221</v>
      </c>
      <c r="B229" s="242" t="s">
        <v>689</v>
      </c>
      <c r="C229" s="37"/>
      <c r="D229" s="37"/>
      <c r="E229" s="38" t="s">
        <v>345</v>
      </c>
      <c r="F229" s="36">
        <v>92</v>
      </c>
      <c r="G229" s="36" t="s">
        <v>346</v>
      </c>
      <c r="H229" s="36"/>
      <c r="I229" s="39" t="s">
        <v>348</v>
      </c>
      <c r="J229" s="40" t="s">
        <v>348</v>
      </c>
      <c r="K229" s="40" t="s">
        <v>348</v>
      </c>
      <c r="L229" s="40" t="s">
        <v>348</v>
      </c>
      <c r="M229" s="40" t="s">
        <v>348</v>
      </c>
      <c r="N229" s="40" t="s">
        <v>348</v>
      </c>
      <c r="O229" s="40" t="s">
        <v>348</v>
      </c>
      <c r="P229" s="40" t="s">
        <v>348</v>
      </c>
      <c r="Q229" s="40" t="s">
        <v>348</v>
      </c>
      <c r="R229" s="41" t="s">
        <v>348</v>
      </c>
      <c r="S229" s="42" t="s">
        <v>348</v>
      </c>
      <c r="T229" s="40" t="s">
        <v>348</v>
      </c>
      <c r="U229" s="40" t="s">
        <v>348</v>
      </c>
      <c r="V229" s="40" t="s">
        <v>348</v>
      </c>
      <c r="W229" s="40" t="s">
        <v>348</v>
      </c>
      <c r="X229" s="40" t="s">
        <v>348</v>
      </c>
      <c r="Y229" s="40" t="s">
        <v>348</v>
      </c>
      <c r="Z229" s="40" t="s">
        <v>348</v>
      </c>
      <c r="AA229" s="40" t="s">
        <v>348</v>
      </c>
      <c r="AB229" s="41" t="s">
        <v>348</v>
      </c>
      <c r="AC229" s="42" t="s">
        <v>348</v>
      </c>
      <c r="AD229" s="40" t="s">
        <v>348</v>
      </c>
      <c r="AE229" s="40" t="s">
        <v>348</v>
      </c>
      <c r="AF229" s="40" t="s">
        <v>348</v>
      </c>
      <c r="AG229" s="40" t="s">
        <v>348</v>
      </c>
      <c r="AH229" s="40" t="s">
        <v>348</v>
      </c>
      <c r="AI229" s="40" t="s">
        <v>348</v>
      </c>
      <c r="AJ229" s="40" t="s">
        <v>348</v>
      </c>
      <c r="AK229" s="40" t="s">
        <v>348</v>
      </c>
      <c r="AL229" s="41" t="s">
        <v>348</v>
      </c>
      <c r="AM229" s="42" t="s">
        <v>348</v>
      </c>
      <c r="AN229" s="40" t="s">
        <v>348</v>
      </c>
      <c r="AO229" s="40" t="s">
        <v>348</v>
      </c>
      <c r="AP229" s="40" t="s">
        <v>348</v>
      </c>
      <c r="AQ229" s="40" t="s">
        <v>348</v>
      </c>
      <c r="AR229" s="40" t="s">
        <v>348</v>
      </c>
      <c r="AS229" s="40" t="s">
        <v>348</v>
      </c>
      <c r="AT229" s="40" t="s">
        <v>348</v>
      </c>
      <c r="AU229" s="40" t="s">
        <v>348</v>
      </c>
      <c r="AV229" s="41" t="s">
        <v>348</v>
      </c>
      <c r="AW229" s="42" t="s">
        <v>348</v>
      </c>
      <c r="AX229" s="40" t="s">
        <v>348</v>
      </c>
      <c r="AY229" s="40" t="s">
        <v>348</v>
      </c>
      <c r="AZ229" s="40" t="s">
        <v>348</v>
      </c>
      <c r="BA229" s="40" t="s">
        <v>348</v>
      </c>
      <c r="BB229" s="40" t="s">
        <v>348</v>
      </c>
      <c r="BC229" s="40" t="s">
        <v>348</v>
      </c>
      <c r="BD229" s="40" t="s">
        <v>348</v>
      </c>
      <c r="BE229" s="40" t="s">
        <v>348</v>
      </c>
      <c r="BF229" s="41" t="s">
        <v>348</v>
      </c>
      <c r="BG229" s="42" t="s">
        <v>348</v>
      </c>
      <c r="BH229" s="40" t="s">
        <v>348</v>
      </c>
      <c r="BI229" s="40" t="s">
        <v>348</v>
      </c>
      <c r="BJ229" s="40" t="s">
        <v>348</v>
      </c>
      <c r="BK229" s="40" t="s">
        <v>348</v>
      </c>
      <c r="BL229" s="40" t="s">
        <v>348</v>
      </c>
      <c r="BM229" s="40" t="s">
        <v>348</v>
      </c>
      <c r="BN229" s="40" t="s">
        <v>348</v>
      </c>
      <c r="BO229" s="40" t="s">
        <v>348</v>
      </c>
      <c r="BP229" s="41" t="s">
        <v>348</v>
      </c>
      <c r="BQ229" s="43" t="s">
        <v>348</v>
      </c>
      <c r="BR229" s="40" t="s">
        <v>348</v>
      </c>
      <c r="BS229" s="40" t="s">
        <v>348</v>
      </c>
      <c r="BT229" s="40" t="s">
        <v>348</v>
      </c>
      <c r="BU229" s="40" t="s">
        <v>348</v>
      </c>
      <c r="BV229" s="40" t="s">
        <v>348</v>
      </c>
      <c r="BW229" s="40" t="s">
        <v>348</v>
      </c>
      <c r="BX229" s="40" t="s">
        <v>348</v>
      </c>
      <c r="BY229" s="40" t="s">
        <v>347</v>
      </c>
      <c r="BZ229" s="41" t="s">
        <v>966</v>
      </c>
      <c r="CA229" s="42" t="s">
        <v>347</v>
      </c>
      <c r="CB229" s="40" t="s">
        <v>347</v>
      </c>
      <c r="CC229" s="40" t="s">
        <v>347</v>
      </c>
      <c r="CD229" s="40" t="s">
        <v>347</v>
      </c>
      <c r="CE229" s="40" t="s">
        <v>347</v>
      </c>
      <c r="CF229" s="40" t="s">
        <v>347</v>
      </c>
      <c r="CG229" s="40" t="s">
        <v>347</v>
      </c>
      <c r="CH229" s="40" t="s">
        <v>347</v>
      </c>
      <c r="CI229" s="40" t="s">
        <v>348</v>
      </c>
      <c r="CJ229" s="41" t="s">
        <v>348</v>
      </c>
      <c r="CK229" s="42" t="s">
        <v>348</v>
      </c>
      <c r="CL229" s="40" t="s">
        <v>348</v>
      </c>
      <c r="CM229" s="40" t="s">
        <v>348</v>
      </c>
      <c r="CN229" s="40" t="s">
        <v>348</v>
      </c>
      <c r="CO229" s="40" t="s">
        <v>348</v>
      </c>
      <c r="CP229" s="40" t="s">
        <v>348</v>
      </c>
      <c r="CQ229" s="40" t="s">
        <v>348</v>
      </c>
      <c r="CR229" s="40" t="s">
        <v>348</v>
      </c>
      <c r="CS229" s="40" t="s">
        <v>348</v>
      </c>
      <c r="CT229" s="44" t="s">
        <v>348</v>
      </c>
      <c r="CU229" s="32" t="s">
        <v>354</v>
      </c>
      <c r="CV229" s="47">
        <v>2</v>
      </c>
      <c r="CW229" s="47">
        <v>3</v>
      </c>
      <c r="CX229" s="47">
        <v>3</v>
      </c>
      <c r="CY229" s="55">
        <v>4</v>
      </c>
      <c r="CZ229" s="34" t="s">
        <v>354</v>
      </c>
      <c r="DA229" s="47">
        <f t="shared" si="167"/>
        <v>2</v>
      </c>
      <c r="DB229" s="47">
        <f t="shared" si="168"/>
        <v>6</v>
      </c>
      <c r="DC229" s="47">
        <f t="shared" si="169"/>
        <v>18</v>
      </c>
      <c r="DD229" s="179">
        <f t="shared" si="170"/>
        <v>72</v>
      </c>
      <c r="DE229" s="32">
        <v>30</v>
      </c>
      <c r="DF229" s="47">
        <v>50</v>
      </c>
      <c r="DG229" s="47">
        <v>90</v>
      </c>
      <c r="DH229" s="47">
        <v>150</v>
      </c>
      <c r="DI229" s="55">
        <v>450</v>
      </c>
      <c r="DJ229" s="174">
        <v>1</v>
      </c>
      <c r="DK229" s="49">
        <f t="shared" si="171"/>
        <v>0.83333333333333337</v>
      </c>
      <c r="DL229" s="49">
        <f t="shared" si="172"/>
        <v>0.5</v>
      </c>
      <c r="DM229" s="49">
        <f t="shared" si="173"/>
        <v>0.27777777777777779</v>
      </c>
      <c r="DN229" s="56">
        <f t="shared" si="174"/>
        <v>0.20833333333333334</v>
      </c>
      <c r="DO229" s="45" t="s">
        <v>350</v>
      </c>
      <c r="DP229" s="31"/>
      <c r="DQ229" s="46">
        <v>4</v>
      </c>
      <c r="DR229" s="32">
        <v>87</v>
      </c>
      <c r="DS229" s="47">
        <v>35</v>
      </c>
      <c r="DT229" s="47">
        <v>41</v>
      </c>
      <c r="DU229" s="47">
        <v>62</v>
      </c>
      <c r="DV229" s="47">
        <v>23</v>
      </c>
      <c r="DW229" s="47">
        <v>23</v>
      </c>
      <c r="DX229" s="47">
        <v>22</v>
      </c>
      <c r="DY229" s="47">
        <v>35</v>
      </c>
      <c r="DZ229" s="48">
        <f t="shared" si="175"/>
        <v>64</v>
      </c>
      <c r="EA229" s="32">
        <f>RANK(DR229,$DR$9:$DR$350,0)</f>
        <v>49</v>
      </c>
      <c r="EB229" s="47">
        <f>RANK(DS229,$DS$9:$DS$350,0)</f>
        <v>167</v>
      </c>
      <c r="EC229" s="47">
        <f>RANK(DT229,$DT$9:$DT$350,0)</f>
        <v>98</v>
      </c>
      <c r="ED229" s="47">
        <f>RANK(DU229,$DU$9:$DU$350,0)</f>
        <v>21</v>
      </c>
      <c r="EE229" s="47">
        <f>RANK(DV229,$DV$9:$DV$350,0)</f>
        <v>104</v>
      </c>
      <c r="EF229" s="47">
        <f>RANK(DW229,$DW$9:$DW$350,0)</f>
        <v>93</v>
      </c>
      <c r="EG229" s="47">
        <f>RANK(DX229,$DX$9:$DX$350,0)</f>
        <v>204</v>
      </c>
      <c r="EH229" s="47">
        <f>RANK(DY229,$DY$9:$DY$350,0)</f>
        <v>148</v>
      </c>
      <c r="EI229" s="48">
        <f>RANK(DZ229,$DZ$9:$DZ$350,0)</f>
        <v>125</v>
      </c>
      <c r="EJ229" s="32">
        <f>COUNTIFS($DR$9:$DR$350,"&gt;"&amp;DR229,$DO$9:$DO$350,DO229)+1</f>
        <v>19</v>
      </c>
      <c r="EK229" s="47">
        <f>COUNTIFS($DS$9:$DS$350,"&gt;"&amp;DS229,$DO$9:$DO$350,DO229)+1</f>
        <v>21</v>
      </c>
      <c r="EL229" s="47">
        <f>COUNTIFS($DT$9:$DT$350,"&gt;"&amp;DT229,$DO$9:$DO$350,DO229)+1</f>
        <v>26</v>
      </c>
      <c r="EM229" s="47">
        <f>COUNTIFS($DU$9:$DU$350,"&gt;"&amp;DU229,$DO$9:$DO$350,DO229)+1</f>
        <v>16</v>
      </c>
      <c r="EN229" s="47">
        <f>COUNTIFS($DV$9:$DV$350,"&gt;"&amp;DV229,$DO$9:$DO$350,DO229)+1</f>
        <v>15</v>
      </c>
      <c r="EO229" s="47">
        <f>COUNTIFS($DW$9:$DW$350,"&gt;"&amp;DW229,$DO$9:$DO$350,DO229)+1</f>
        <v>15</v>
      </c>
      <c r="EP229" s="47">
        <f>COUNTIFS($DX$9:$DX$350,"&gt;"&amp;DX229,$DO$9:$DO$350,DO229)+1</f>
        <v>22</v>
      </c>
      <c r="EQ229" s="47">
        <f>COUNTIFS($DY$9:$DY$350,"&gt;"&amp;DY229,$DO$9:$DO$350,DO229)+1</f>
        <v>14</v>
      </c>
      <c r="ER229" s="48">
        <f>COUNTIFS($DZ$9:$DZ$350,"&gt;"&amp;DZ229,$DO$9:$DO$350,DO229)+1</f>
        <v>25</v>
      </c>
      <c r="ES229" s="164">
        <f t="shared" si="176"/>
        <v>0.95</v>
      </c>
      <c r="ET229" s="165">
        <f t="shared" si="177"/>
        <v>0.38</v>
      </c>
      <c r="EU229" s="165">
        <f t="shared" si="178"/>
        <v>0.45</v>
      </c>
      <c r="EV229" s="165">
        <f t="shared" si="179"/>
        <v>0.67</v>
      </c>
      <c r="EW229" s="165">
        <f t="shared" si="180"/>
        <v>0.25</v>
      </c>
      <c r="EX229" s="165">
        <f t="shared" si="181"/>
        <v>0.25</v>
      </c>
      <c r="EY229" s="165">
        <f t="shared" si="182"/>
        <v>0.24</v>
      </c>
      <c r="EZ229" s="165">
        <f t="shared" si="183"/>
        <v>0.38</v>
      </c>
      <c r="FA229" s="213">
        <f t="shared" si="184"/>
        <v>0.7</v>
      </c>
      <c r="FB229" s="164">
        <f>ROUND(((ES229-AVERAGE(ES$9:ES$350))/STDEVP(ES$9:ES$350)*10+50),2)</f>
        <v>48.84</v>
      </c>
      <c r="FC229" s="165">
        <f>ROUND(((ET229-AVERAGE(ET$9:ET$350))/STDEVP(ET$9:ET$350)*10+50),2)</f>
        <v>40.36</v>
      </c>
      <c r="FD229" s="165">
        <f>ROUND(((EU229-AVERAGE(EU$9:EU$350))/STDEVP(EU$9:EU$350)*10+50),2)</f>
        <v>44.93</v>
      </c>
      <c r="FE229" s="165">
        <f>ROUND(((EV229-AVERAGE(EV$9:EV$350))/STDEVP(EV$9:EV$350)*10+50),2)</f>
        <v>58.22</v>
      </c>
      <c r="FF229" s="165">
        <f>ROUND(((EW229-AVERAGE(EW$9:EW$350))/STDEVP(EW$9:EW$350)*10+50),2)</f>
        <v>45.06</v>
      </c>
      <c r="FG229" s="165">
        <f>ROUND(((EX229-AVERAGE(EX$9:EX$350))/STDEVP(EX$9:EX$350)*10+50),2)</f>
        <v>46.35</v>
      </c>
      <c r="FH229" s="165">
        <f>ROUND(((EY229-AVERAGE(EY$9:EY$350))/STDEVP(EY$9:EY$350)*10+50),2)</f>
        <v>37.96</v>
      </c>
      <c r="FI229" s="165">
        <f>ROUND(((EZ229-AVERAGE(EZ$9:EZ$350))/STDEVP(EZ$9:EZ$350)*10+50),2)</f>
        <v>42.39</v>
      </c>
      <c r="FJ229" s="166">
        <f>ROUND(((FA229-AVERAGE(FA$9:FA$350))/STDEVP(FA$9:FA$350)*10+50),2)</f>
        <v>40.22</v>
      </c>
      <c r="FK229" s="32">
        <f>RANK(FB229,$FB$9:$FB$350,0)</f>
        <v>158</v>
      </c>
      <c r="FL229" s="47">
        <f>RANK(FC229,$FC$9:$FC$350,0)</f>
        <v>257</v>
      </c>
      <c r="FM229" s="47">
        <f>RANK(FD229,$FD$9:$FD$350,0)</f>
        <v>209</v>
      </c>
      <c r="FN229" s="47">
        <f>RANK(FE229,$FE$9:$FE$350,0)</f>
        <v>44</v>
      </c>
      <c r="FO229" s="47">
        <f>RANK(FF229,$FF$9:$FF$350,0)</f>
        <v>197</v>
      </c>
      <c r="FP229" s="47">
        <f>RANK(FG229,$FG$9:$FG$350,0)</f>
        <v>168</v>
      </c>
      <c r="FQ229" s="47">
        <f>RANK(FH229,$FH$9:$FH$350,0)</f>
        <v>286</v>
      </c>
      <c r="FR229" s="47">
        <f>RANK(FI229,$FI$9:$FI$350,0)</f>
        <v>247</v>
      </c>
      <c r="FS229" s="48">
        <f>RANK(FJ229,$FJ$9:$FJ$350,0)</f>
        <v>279</v>
      </c>
      <c r="FT229" s="164">
        <f>ROUND(AVERAGEIF($DO$9:$DO$347,$DO229,$ES$9:$ES$347),2)</f>
        <v>1.1599999999999999</v>
      </c>
      <c r="FU229" s="165">
        <f>ROUND(AVERAGEIF($DO$9:$DO$347,$DO229,$ET$9:$ET$347),2)</f>
        <v>0.45</v>
      </c>
      <c r="FV229" s="165">
        <f>ROUND(AVERAGEIF($DO$9:$DO$347,$DO229,$EU$9:$EU$347),2)</f>
        <v>0.66</v>
      </c>
      <c r="FW229" s="165">
        <f>ROUND(AVERAGEIF($DO$9:$DO$347,$DO229,$EV$9:$EV$347),2)</f>
        <v>0.73</v>
      </c>
      <c r="FX229" s="165">
        <f>ROUND(AVERAGEIF($DO$9:$DO$347,$DO229,$EW$9:$EW$347),2)</f>
        <v>0.26</v>
      </c>
      <c r="FY229" s="165">
        <f>ROUND(AVERAGEIF($DO$9:$DO$347,$DO229,$EX$9:$EX$347),2)</f>
        <v>0.2</v>
      </c>
      <c r="FZ229" s="165">
        <f>ROUND(AVERAGEIF($DO$9:$DO$347,$DO229,$EY$9:$EY$347),2)</f>
        <v>0.28000000000000003</v>
      </c>
      <c r="GA229" s="165">
        <f>ROUND(AVERAGEIF($DO$9:$DO$347,$DO229,$EZ$9:$EZ$347),2)</f>
        <v>0.23</v>
      </c>
      <c r="GB229" s="166">
        <f>ROUND(AVERAGEIF($DO$9:$DO$347,$DO229,$FA$9:$FA$347),2)</f>
        <v>0.92</v>
      </c>
      <c r="GC229" s="239">
        <f t="shared" si="185"/>
        <v>-0.20999999999999996</v>
      </c>
      <c r="GD229" s="243">
        <f t="shared" si="186"/>
        <v>-7.0000000000000007E-2</v>
      </c>
      <c r="GE229" s="243">
        <f t="shared" si="187"/>
        <v>-0.21000000000000002</v>
      </c>
      <c r="GF229" s="243">
        <f t="shared" si="188"/>
        <v>-5.9999999999999942E-2</v>
      </c>
      <c r="GG229" s="243">
        <f t="shared" si="189"/>
        <v>-1.0000000000000009E-2</v>
      </c>
      <c r="GH229" s="243">
        <f t="shared" si="190"/>
        <v>4.9999999999999989E-2</v>
      </c>
      <c r="GI229" s="243">
        <f t="shared" si="191"/>
        <v>-4.0000000000000036E-2</v>
      </c>
      <c r="GJ229" s="243">
        <f t="shared" si="192"/>
        <v>0.15</v>
      </c>
      <c r="GK229" s="244">
        <f t="shared" si="193"/>
        <v>-0.22000000000000008</v>
      </c>
      <c r="GL229" s="238">
        <f>COUNTIFS($ES$9:$ES$350,"&gt;"&amp;ES229,$DO$9:$DO$350,$DO229)+1</f>
        <v>52</v>
      </c>
      <c r="GM229" s="240">
        <f>COUNTIFS($ET$9:$ET$350,"&gt;"&amp;ET229,$DO$9:$DO$350,$DO229)+1</f>
        <v>51</v>
      </c>
      <c r="GN229" s="240">
        <f>COUNTIFS($EU$9:$EU$350,"&gt;"&amp;EU229,$DO$9:$DO$350,$DO229)+1</f>
        <v>60</v>
      </c>
      <c r="GO229" s="240">
        <f>COUNTIFS($EV$9:$EV$350,"&gt;"&amp;EV229,$DO$9:$DO$350,$DO229)+1</f>
        <v>34</v>
      </c>
      <c r="GP229" s="240">
        <f>COUNTIFS($EW$9:$EW$350,"&gt;"&amp;EW229,$DO$9:$DO$350,$DO229)+1</f>
        <v>27</v>
      </c>
      <c r="GQ229" s="240">
        <f>COUNTIFS($EX$9:$EX$350,"&gt;"&amp;EX229,$DO$9:$DO$350,$DO229)+1</f>
        <v>14</v>
      </c>
      <c r="GR229" s="240">
        <f>COUNTIFS($EY$9:$EY$350,"&gt;"&amp;EY229,$DO$9:$DO$350,$DO229)+1</f>
        <v>38</v>
      </c>
      <c r="GS229" s="240">
        <f>COUNTIFS($EZ$9:$EZ$350,"&gt;"&amp;EZ229,$DO$9:$DO$350,$DO229)+1</f>
        <v>14</v>
      </c>
      <c r="GT229" s="241">
        <f>COUNTIFS($FA$9:$FA$350,"&gt;"&amp;FA229,$DO$9:$DO$350,$DO229)+1</f>
        <v>59</v>
      </c>
      <c r="GU229" s="167"/>
      <c r="GV229" s="49"/>
      <c r="GW229" s="49"/>
      <c r="GX229" s="49"/>
      <c r="GY229" s="49"/>
      <c r="GZ229" s="50"/>
      <c r="HA229" s="51"/>
      <c r="HB229" s="52"/>
      <c r="HC229" s="53"/>
      <c r="HD229" s="49"/>
      <c r="HE229" s="49"/>
      <c r="HF229" s="49"/>
      <c r="HG229" s="49"/>
      <c r="HH229" s="49"/>
      <c r="HI229" s="49"/>
      <c r="HJ229" s="144"/>
      <c r="HK229" s="51"/>
      <c r="HL229" s="49"/>
      <c r="HM229" s="49"/>
      <c r="HN229" s="49"/>
      <c r="HO229" s="49"/>
      <c r="HP229" s="49"/>
      <c r="HQ229" s="49"/>
      <c r="HR229" s="150"/>
      <c r="HS229" s="53"/>
      <c r="HT229" s="49"/>
      <c r="HU229" s="49"/>
      <c r="HV229" s="49"/>
      <c r="HW229" s="49"/>
      <c r="HX229" s="49"/>
      <c r="HY229" s="49"/>
      <c r="HZ229" s="144"/>
      <c r="IA229" s="51"/>
      <c r="IB229" s="49"/>
      <c r="IC229" s="49"/>
      <c r="ID229" s="49"/>
      <c r="IE229" s="49"/>
      <c r="IF229" s="49"/>
      <c r="IG229" s="49"/>
      <c r="IH229" s="49"/>
      <c r="II229" s="49"/>
      <c r="IJ229" s="49"/>
      <c r="IK229" s="49"/>
      <c r="IL229" s="49"/>
      <c r="IM229" s="150"/>
      <c r="IN229" s="51"/>
      <c r="IO229" s="49"/>
      <c r="IP229" s="49"/>
      <c r="IQ229" s="49"/>
      <c r="IR229" s="150"/>
      <c r="IS229" s="53"/>
      <c r="IT229" s="49"/>
      <c r="IU229" s="49"/>
      <c r="IV229" s="49"/>
      <c r="IW229" s="49"/>
      <c r="IX229" s="156"/>
      <c r="IY229" s="49"/>
      <c r="IZ229" s="49"/>
      <c r="JA229" s="49"/>
      <c r="JB229" s="49"/>
      <c r="JC229" s="49"/>
      <c r="JD229" s="49"/>
      <c r="JE229" s="49"/>
      <c r="JF229" s="49"/>
      <c r="JG229" s="156"/>
      <c r="JH229" s="49"/>
      <c r="JI229" s="49"/>
      <c r="JJ229" s="49"/>
      <c r="JK229" s="49"/>
      <c r="JL229" s="49"/>
      <c r="JM229" s="49"/>
      <c r="JN229" s="144"/>
      <c r="JO229" s="54"/>
      <c r="JP229" s="55"/>
      <c r="JQ229" s="51"/>
      <c r="JR229" s="49"/>
      <c r="JS229" s="47"/>
      <c r="JT229" s="47"/>
      <c r="JU229" s="47"/>
      <c r="JV229" s="245"/>
      <c r="JW229" s="53"/>
      <c r="JX229" s="49"/>
      <c r="JY229" s="49"/>
      <c r="JZ229" s="49"/>
      <c r="KA229" s="144"/>
      <c r="KB229" s="51"/>
      <c r="KC229" s="49"/>
      <c r="KD229" s="49"/>
      <c r="KE229" s="49"/>
      <c r="KF229" s="49"/>
      <c r="KG229" s="49"/>
      <c r="KH229" s="49"/>
      <c r="KI229" s="49"/>
      <c r="KJ229" s="150"/>
      <c r="KK229" s="53"/>
      <c r="KL229" s="49"/>
      <c r="KM229" s="49"/>
      <c r="KN229" s="49"/>
      <c r="KO229" s="49"/>
      <c r="KP229" s="49"/>
      <c r="KQ229" s="49"/>
      <c r="KR229" s="49"/>
      <c r="KS229" s="49"/>
      <c r="KT229" s="49"/>
      <c r="KU229" s="49"/>
      <c r="KV229" s="49"/>
      <c r="KW229" s="156"/>
      <c r="KX229" s="156"/>
      <c r="KY229" s="156"/>
      <c r="KZ229" s="49"/>
      <c r="LA229" s="49"/>
      <c r="LB229" s="49"/>
      <c r="LC229" s="49"/>
      <c r="LD229" s="49"/>
      <c r="LE229" s="156"/>
      <c r="LF229" s="49"/>
      <c r="LG229" s="49"/>
      <c r="LH229" s="49"/>
      <c r="LI229" s="49"/>
      <c r="LJ229" s="49"/>
      <c r="LK229" s="49"/>
      <c r="LL229" s="49"/>
      <c r="LM229" s="49"/>
      <c r="LN229" s="156"/>
      <c r="LO229" s="49"/>
      <c r="LP229" s="49"/>
      <c r="LQ229" s="49"/>
      <c r="LR229" s="49"/>
      <c r="LS229" s="49"/>
      <c r="LT229" s="49"/>
      <c r="LU229" s="56"/>
      <c r="LV229" s="35" t="s">
        <v>688</v>
      </c>
      <c r="LW229" s="36" t="s">
        <v>690</v>
      </c>
      <c r="LX229" s="203" t="s">
        <v>879</v>
      </c>
      <c r="LY229" s="204" t="s">
        <v>993</v>
      </c>
      <c r="LZ229" s="193"/>
      <c r="MA229" s="5" t="s">
        <v>1</v>
      </c>
    </row>
    <row r="230" spans="1:339" ht="17.25" customHeight="1" x14ac:dyDescent="0.15">
      <c r="A230" s="196">
        <v>222</v>
      </c>
      <c r="B230" s="242" t="s">
        <v>690</v>
      </c>
      <c r="C230" s="37"/>
      <c r="D230" s="37"/>
      <c r="E230" s="38" t="s">
        <v>345</v>
      </c>
      <c r="F230" s="36">
        <v>87</v>
      </c>
      <c r="G230" s="36" t="s">
        <v>373</v>
      </c>
      <c r="H230" s="36"/>
      <c r="I230" s="39" t="s">
        <v>348</v>
      </c>
      <c r="J230" s="40" t="s">
        <v>348</v>
      </c>
      <c r="K230" s="40" t="s">
        <v>348</v>
      </c>
      <c r="L230" s="40" t="s">
        <v>348</v>
      </c>
      <c r="M230" s="40" t="s">
        <v>348</v>
      </c>
      <c r="N230" s="40" t="s">
        <v>348</v>
      </c>
      <c r="O230" s="40" t="s">
        <v>348</v>
      </c>
      <c r="P230" s="40" t="s">
        <v>348</v>
      </c>
      <c r="Q230" s="40" t="s">
        <v>348</v>
      </c>
      <c r="R230" s="41" t="s">
        <v>348</v>
      </c>
      <c r="S230" s="42" t="s">
        <v>348</v>
      </c>
      <c r="T230" s="40" t="s">
        <v>348</v>
      </c>
      <c r="U230" s="40" t="s">
        <v>348</v>
      </c>
      <c r="V230" s="40" t="s">
        <v>348</v>
      </c>
      <c r="W230" s="40" t="s">
        <v>348</v>
      </c>
      <c r="X230" s="40" t="s">
        <v>348</v>
      </c>
      <c r="Y230" s="40" t="s">
        <v>348</v>
      </c>
      <c r="Z230" s="40" t="s">
        <v>348</v>
      </c>
      <c r="AA230" s="40" t="s">
        <v>348</v>
      </c>
      <c r="AB230" s="41" t="s">
        <v>348</v>
      </c>
      <c r="AC230" s="42" t="s">
        <v>348</v>
      </c>
      <c r="AD230" s="40" t="s">
        <v>348</v>
      </c>
      <c r="AE230" s="40" t="s">
        <v>348</v>
      </c>
      <c r="AF230" s="40" t="s">
        <v>348</v>
      </c>
      <c r="AG230" s="40" t="s">
        <v>348</v>
      </c>
      <c r="AH230" s="40" t="s">
        <v>348</v>
      </c>
      <c r="AI230" s="40" t="s">
        <v>348</v>
      </c>
      <c r="AJ230" s="40" t="s">
        <v>348</v>
      </c>
      <c r="AK230" s="40" t="s">
        <v>348</v>
      </c>
      <c r="AL230" s="41" t="s">
        <v>348</v>
      </c>
      <c r="AM230" s="42" t="s">
        <v>348</v>
      </c>
      <c r="AN230" s="40" t="s">
        <v>348</v>
      </c>
      <c r="AO230" s="40" t="s">
        <v>348</v>
      </c>
      <c r="AP230" s="40" t="s">
        <v>348</v>
      </c>
      <c r="AQ230" s="40" t="s">
        <v>348</v>
      </c>
      <c r="AR230" s="40" t="s">
        <v>348</v>
      </c>
      <c r="AS230" s="40" t="s">
        <v>348</v>
      </c>
      <c r="AT230" s="40" t="s">
        <v>348</v>
      </c>
      <c r="AU230" s="40" t="s">
        <v>348</v>
      </c>
      <c r="AV230" s="41" t="s">
        <v>348</v>
      </c>
      <c r="AW230" s="42" t="s">
        <v>348</v>
      </c>
      <c r="AX230" s="40" t="s">
        <v>348</v>
      </c>
      <c r="AY230" s="40" t="s">
        <v>348</v>
      </c>
      <c r="AZ230" s="40" t="s">
        <v>348</v>
      </c>
      <c r="BA230" s="40" t="s">
        <v>348</v>
      </c>
      <c r="BB230" s="40" t="s">
        <v>348</v>
      </c>
      <c r="BC230" s="40" t="s">
        <v>348</v>
      </c>
      <c r="BD230" s="40" t="s">
        <v>348</v>
      </c>
      <c r="BE230" s="40" t="s">
        <v>348</v>
      </c>
      <c r="BF230" s="41" t="s">
        <v>348</v>
      </c>
      <c r="BG230" s="42" t="s">
        <v>348</v>
      </c>
      <c r="BH230" s="40" t="s">
        <v>348</v>
      </c>
      <c r="BI230" s="40" t="s">
        <v>348</v>
      </c>
      <c r="BJ230" s="40" t="s">
        <v>348</v>
      </c>
      <c r="BK230" s="40" t="s">
        <v>348</v>
      </c>
      <c r="BL230" s="40" t="s">
        <v>348</v>
      </c>
      <c r="BM230" s="40" t="s">
        <v>348</v>
      </c>
      <c r="BN230" s="40" t="s">
        <v>348</v>
      </c>
      <c r="BO230" s="40" t="s">
        <v>348</v>
      </c>
      <c r="BP230" s="41" t="s">
        <v>348</v>
      </c>
      <c r="BQ230" s="43" t="s">
        <v>348</v>
      </c>
      <c r="BR230" s="40" t="s">
        <v>348</v>
      </c>
      <c r="BS230" s="40" t="s">
        <v>347</v>
      </c>
      <c r="BT230" s="40" t="s">
        <v>347</v>
      </c>
      <c r="BU230" s="40" t="s">
        <v>347</v>
      </c>
      <c r="BV230" s="40" t="s">
        <v>347</v>
      </c>
      <c r="BW230" s="40" t="s">
        <v>347</v>
      </c>
      <c r="BX230" s="40" t="s">
        <v>347</v>
      </c>
      <c r="BY230" s="40" t="s">
        <v>347</v>
      </c>
      <c r="BZ230" s="41" t="s">
        <v>347</v>
      </c>
      <c r="CA230" s="42" t="s">
        <v>347</v>
      </c>
      <c r="CB230" s="40" t="s">
        <v>347</v>
      </c>
      <c r="CC230" s="40" t="s">
        <v>348</v>
      </c>
      <c r="CD230" s="40" t="s">
        <v>348</v>
      </c>
      <c r="CE230" s="40" t="s">
        <v>348</v>
      </c>
      <c r="CF230" s="40" t="s">
        <v>348</v>
      </c>
      <c r="CG230" s="40" t="s">
        <v>348</v>
      </c>
      <c r="CH230" s="40" t="s">
        <v>348</v>
      </c>
      <c r="CI230" s="40" t="s">
        <v>348</v>
      </c>
      <c r="CJ230" s="41" t="s">
        <v>348</v>
      </c>
      <c r="CK230" s="42" t="s">
        <v>348</v>
      </c>
      <c r="CL230" s="40" t="s">
        <v>348</v>
      </c>
      <c r="CM230" s="40" t="s">
        <v>348</v>
      </c>
      <c r="CN230" s="40" t="s">
        <v>348</v>
      </c>
      <c r="CO230" s="40" t="s">
        <v>348</v>
      </c>
      <c r="CP230" s="40" t="s">
        <v>348</v>
      </c>
      <c r="CQ230" s="40" t="s">
        <v>348</v>
      </c>
      <c r="CR230" s="40" t="s">
        <v>348</v>
      </c>
      <c r="CS230" s="40" t="s">
        <v>348</v>
      </c>
      <c r="CT230" s="44" t="s">
        <v>348</v>
      </c>
      <c r="CU230" s="32" t="s">
        <v>354</v>
      </c>
      <c r="CV230" s="47">
        <v>2</v>
      </c>
      <c r="CW230" s="47">
        <v>3</v>
      </c>
      <c r="CX230" s="47">
        <v>3</v>
      </c>
      <c r="CY230" s="55">
        <v>4</v>
      </c>
      <c r="CZ230" s="34" t="s">
        <v>354</v>
      </c>
      <c r="DA230" s="47">
        <f t="shared" si="167"/>
        <v>2</v>
      </c>
      <c r="DB230" s="47">
        <f t="shared" si="168"/>
        <v>6</v>
      </c>
      <c r="DC230" s="47">
        <f t="shared" si="169"/>
        <v>18</v>
      </c>
      <c r="DD230" s="179">
        <f t="shared" si="170"/>
        <v>72</v>
      </c>
      <c r="DE230" s="32">
        <v>300</v>
      </c>
      <c r="DF230" s="47">
        <v>450</v>
      </c>
      <c r="DG230" s="47">
        <v>900</v>
      </c>
      <c r="DH230" s="47">
        <v>1500</v>
      </c>
      <c r="DI230" s="55">
        <v>4500</v>
      </c>
      <c r="DJ230" s="174">
        <v>1</v>
      </c>
      <c r="DK230" s="49">
        <f t="shared" si="171"/>
        <v>0.75</v>
      </c>
      <c r="DL230" s="49">
        <f t="shared" si="172"/>
        <v>0.5</v>
      </c>
      <c r="DM230" s="49">
        <f t="shared" si="173"/>
        <v>0.27777777777777773</v>
      </c>
      <c r="DN230" s="56">
        <f t="shared" si="174"/>
        <v>0.20833333333333334</v>
      </c>
      <c r="DO230" s="45" t="s">
        <v>350</v>
      </c>
      <c r="DP230" s="31"/>
      <c r="DQ230" s="46">
        <v>4</v>
      </c>
      <c r="DR230" s="32">
        <v>100</v>
      </c>
      <c r="DS230" s="47">
        <v>40</v>
      </c>
      <c r="DT230" s="47">
        <v>46</v>
      </c>
      <c r="DU230" s="47">
        <v>71</v>
      </c>
      <c r="DV230" s="47">
        <v>26</v>
      </c>
      <c r="DW230" s="47">
        <v>26</v>
      </c>
      <c r="DX230" s="47">
        <v>26</v>
      </c>
      <c r="DY230" s="47">
        <v>41</v>
      </c>
      <c r="DZ230" s="48">
        <f t="shared" si="175"/>
        <v>72</v>
      </c>
      <c r="EA230" s="32">
        <f>RANK(DR230,$DR$9:$DR$350,0)</f>
        <v>28</v>
      </c>
      <c r="EB230" s="47">
        <f>RANK(DS230,$DS$9:$DS$350,0)</f>
        <v>141</v>
      </c>
      <c r="EC230" s="47">
        <f>RANK(DT230,$DT$9:$DT$350,0)</f>
        <v>82</v>
      </c>
      <c r="ED230" s="47">
        <f>RANK(DU230,$DU$9:$DU$350,0)</f>
        <v>13</v>
      </c>
      <c r="EE230" s="47">
        <f>RANK(DV230,$DV$9:$DV$350,0)</f>
        <v>83</v>
      </c>
      <c r="EF230" s="47">
        <f>RANK(DW230,$DW$9:$DW$350,0)</f>
        <v>72</v>
      </c>
      <c r="EG230" s="47">
        <f>RANK(DX230,$DX$9:$DX$350,0)</f>
        <v>188</v>
      </c>
      <c r="EH230" s="47">
        <f>RANK(DY230,$DY$9:$DY$350,0)</f>
        <v>119</v>
      </c>
      <c r="EI230" s="48">
        <f>RANK(DZ230,$DZ$9:$DZ$350,0)</f>
        <v>101</v>
      </c>
      <c r="EJ230" s="32">
        <f>COUNTIFS($DR$9:$DR$350,"&gt;"&amp;DR230,$DO$9:$DO$350,DO230)+1</f>
        <v>11</v>
      </c>
      <c r="EK230" s="47">
        <f>COUNTIFS($DS$9:$DS$350,"&gt;"&amp;DS230,$DO$9:$DO$350,DO230)+1</f>
        <v>15</v>
      </c>
      <c r="EL230" s="47">
        <f>COUNTIFS($DT$9:$DT$350,"&gt;"&amp;DT230,$DO$9:$DO$350,DO230)+1</f>
        <v>22</v>
      </c>
      <c r="EM230" s="47">
        <f>COUNTIFS($DU$9:$DU$350,"&gt;"&amp;DU230,$DO$9:$DO$350,DO230)+1</f>
        <v>11</v>
      </c>
      <c r="EN230" s="47">
        <f>COUNTIFS($DV$9:$DV$350,"&gt;"&amp;DV230,$DO$9:$DO$350,DO230)+1</f>
        <v>10</v>
      </c>
      <c r="EO230" s="47">
        <f>COUNTIFS($DW$9:$DW$350,"&gt;"&amp;DW230,$DO$9:$DO$350,DO230)+1</f>
        <v>9</v>
      </c>
      <c r="EP230" s="47">
        <f>COUNTIFS($DX$9:$DX$350,"&gt;"&amp;DX230,$DO$9:$DO$350,DO230)+1</f>
        <v>15</v>
      </c>
      <c r="EQ230" s="47">
        <f>COUNTIFS($DY$9:$DY$350,"&gt;"&amp;DY230,$DO$9:$DO$350,DO230)+1</f>
        <v>8</v>
      </c>
      <c r="ER230" s="48">
        <f>COUNTIFS($DZ$9:$DZ$350,"&gt;"&amp;DZ230,$DO$9:$DO$350,DO230)+1</f>
        <v>21</v>
      </c>
      <c r="ES230" s="164">
        <f t="shared" si="176"/>
        <v>1.1499999999999999</v>
      </c>
      <c r="ET230" s="165">
        <f t="shared" si="177"/>
        <v>0.46</v>
      </c>
      <c r="EU230" s="165">
        <f t="shared" si="178"/>
        <v>0.53</v>
      </c>
      <c r="EV230" s="165">
        <f t="shared" si="179"/>
        <v>0.82</v>
      </c>
      <c r="EW230" s="165">
        <f t="shared" si="180"/>
        <v>0.3</v>
      </c>
      <c r="EX230" s="165">
        <f t="shared" si="181"/>
        <v>0.3</v>
      </c>
      <c r="EY230" s="165">
        <f t="shared" si="182"/>
        <v>0.3</v>
      </c>
      <c r="EZ230" s="165">
        <f t="shared" si="183"/>
        <v>0.47</v>
      </c>
      <c r="FA230" s="213">
        <f t="shared" si="184"/>
        <v>0.83</v>
      </c>
      <c r="FB230" s="164">
        <f>ROUND(((ES230-AVERAGE(ES$9:ES$350))/STDEVP(ES$9:ES$350)*10+50),2)</f>
        <v>56.23</v>
      </c>
      <c r="FC230" s="165">
        <f>ROUND(((ET230-AVERAGE(ET$9:ET$350))/STDEVP(ET$9:ET$350)*10+50),2)</f>
        <v>42.59</v>
      </c>
      <c r="FD230" s="165">
        <f>ROUND(((EU230-AVERAGE(EU$9:EU$350))/STDEVP(EU$9:EU$350)*10+50),2)</f>
        <v>48.05</v>
      </c>
      <c r="FE230" s="165">
        <f>ROUND(((EV230-AVERAGE(EV$9:EV$350))/STDEVP(EV$9:EV$350)*10+50),2)</f>
        <v>65.849999999999994</v>
      </c>
      <c r="FF230" s="165">
        <f>ROUND(((EW230-AVERAGE(EW$9:EW$350))/STDEVP(EW$9:EW$350)*10+50),2)</f>
        <v>46.76</v>
      </c>
      <c r="FG230" s="165">
        <f>ROUND(((EX230-AVERAGE(EX$9:EX$350))/STDEVP(EX$9:EX$350)*10+50),2)</f>
        <v>48.12</v>
      </c>
      <c r="FH230" s="165">
        <f>ROUND(((EY230-AVERAGE(EY$9:EY$350))/STDEVP(EY$9:EY$350)*10+50),2)</f>
        <v>39.76</v>
      </c>
      <c r="FI230" s="165">
        <f>ROUND(((EZ230-AVERAGE(EZ$9:EZ$350))/STDEVP(EZ$9:EZ$350)*10+50),2)</f>
        <v>45.09</v>
      </c>
      <c r="FJ230" s="166">
        <f>ROUND(((FA230-AVERAGE(FA$9:FA$350))/STDEVP(FA$9:FA$350)*10+50),2)</f>
        <v>44.84</v>
      </c>
      <c r="FK230" s="32">
        <f>RANK(FB230,$FB$9:$FB$350,0)</f>
        <v>88</v>
      </c>
      <c r="FL230" s="47">
        <f>RANK(FC230,$FC$9:$FC$350,0)</f>
        <v>222</v>
      </c>
      <c r="FM230" s="47">
        <f>RANK(FD230,$FD$9:$FD$350,0)</f>
        <v>166</v>
      </c>
      <c r="FN230" s="47">
        <f>RANK(FE230,$FE$9:$FE$350,0)</f>
        <v>21</v>
      </c>
      <c r="FO230" s="47">
        <f>RANK(FF230,$FF$9:$FF$350,0)</f>
        <v>144</v>
      </c>
      <c r="FP230" s="47">
        <f>RANK(FG230,$FG$9:$FG$350,0)</f>
        <v>135</v>
      </c>
      <c r="FQ230" s="47">
        <f>RANK(FH230,$FH$9:$FH$350,0)</f>
        <v>265</v>
      </c>
      <c r="FR230" s="47">
        <f>RANK(FI230,$FI$9:$FI$350,0)</f>
        <v>206</v>
      </c>
      <c r="FS230" s="48">
        <f>RANK(FJ230,$FJ$9:$FJ$350,0)</f>
        <v>191</v>
      </c>
      <c r="FT230" s="164">
        <f>ROUND(AVERAGEIF($DO$9:$DO$347,$DO230,$ES$9:$ES$347),2)</f>
        <v>1.1599999999999999</v>
      </c>
      <c r="FU230" s="165">
        <f>ROUND(AVERAGEIF($DO$9:$DO$347,$DO230,$ET$9:$ET$347),2)</f>
        <v>0.45</v>
      </c>
      <c r="FV230" s="165">
        <f>ROUND(AVERAGEIF($DO$9:$DO$347,$DO230,$EU$9:$EU$347),2)</f>
        <v>0.66</v>
      </c>
      <c r="FW230" s="165">
        <f>ROUND(AVERAGEIF($DO$9:$DO$347,$DO230,$EV$9:$EV$347),2)</f>
        <v>0.73</v>
      </c>
      <c r="FX230" s="165">
        <f>ROUND(AVERAGEIF($DO$9:$DO$347,$DO230,$EW$9:$EW$347),2)</f>
        <v>0.26</v>
      </c>
      <c r="FY230" s="165">
        <f>ROUND(AVERAGEIF($DO$9:$DO$347,$DO230,$EX$9:$EX$347),2)</f>
        <v>0.2</v>
      </c>
      <c r="FZ230" s="165">
        <f>ROUND(AVERAGEIF($DO$9:$DO$347,$DO230,$EY$9:$EY$347),2)</f>
        <v>0.28000000000000003</v>
      </c>
      <c r="GA230" s="165">
        <f>ROUND(AVERAGEIF($DO$9:$DO$347,$DO230,$EZ$9:$EZ$347),2)</f>
        <v>0.23</v>
      </c>
      <c r="GB230" s="166">
        <f>ROUND(AVERAGEIF($DO$9:$DO$347,$DO230,$FA$9:$FA$347),2)</f>
        <v>0.92</v>
      </c>
      <c r="GC230" s="239">
        <f t="shared" si="185"/>
        <v>-1.0000000000000009E-2</v>
      </c>
      <c r="GD230" s="243">
        <f t="shared" si="186"/>
        <v>1.0000000000000009E-2</v>
      </c>
      <c r="GE230" s="243">
        <f t="shared" si="187"/>
        <v>-0.13</v>
      </c>
      <c r="GF230" s="243">
        <f t="shared" si="188"/>
        <v>8.9999999999999969E-2</v>
      </c>
      <c r="GG230" s="243">
        <f t="shared" si="189"/>
        <v>3.999999999999998E-2</v>
      </c>
      <c r="GH230" s="243">
        <f t="shared" si="190"/>
        <v>9.9999999999999978E-2</v>
      </c>
      <c r="GI230" s="243">
        <f t="shared" si="191"/>
        <v>1.9999999999999962E-2</v>
      </c>
      <c r="GJ230" s="243">
        <f t="shared" si="192"/>
        <v>0.23999999999999996</v>
      </c>
      <c r="GK230" s="244">
        <f t="shared" si="193"/>
        <v>-9.000000000000008E-2</v>
      </c>
      <c r="GL230" s="238">
        <f>COUNTIFS($ES$9:$ES$350,"&gt;"&amp;ES230,$DO$9:$DO$350,$DO230)+1</f>
        <v>38</v>
      </c>
      <c r="GM230" s="240">
        <f>COUNTIFS($ET$9:$ET$350,"&gt;"&amp;ET230,$DO$9:$DO$350,$DO230)+1</f>
        <v>28</v>
      </c>
      <c r="GN230" s="240">
        <f>COUNTIFS($EU$9:$EU$350,"&gt;"&amp;EU230,$DO$9:$DO$350,$DO230)+1</f>
        <v>50</v>
      </c>
      <c r="GO230" s="240">
        <f>COUNTIFS($EV$9:$EV$350,"&gt;"&amp;EV230,$DO$9:$DO$350,$DO230)+1</f>
        <v>18</v>
      </c>
      <c r="GP230" s="240">
        <f>COUNTIFS($EW$9:$EW$350,"&gt;"&amp;EW230,$DO$9:$DO$350,$DO230)+1</f>
        <v>12</v>
      </c>
      <c r="GQ230" s="240">
        <f>COUNTIFS($EX$9:$EX$350,"&gt;"&amp;EX230,$DO$9:$DO$350,$DO230)+1</f>
        <v>8</v>
      </c>
      <c r="GR230" s="240">
        <f>COUNTIFS($EY$9:$EY$350,"&gt;"&amp;EY230,$DO$9:$DO$350,$DO230)+1</f>
        <v>21</v>
      </c>
      <c r="GS230" s="240">
        <f>COUNTIFS($EZ$9:$EZ$350,"&gt;"&amp;EZ230,$DO$9:$DO$350,$DO230)+1</f>
        <v>9</v>
      </c>
      <c r="GT230" s="241">
        <f>COUNTIFS($FA$9:$FA$350,"&gt;"&amp;FA230,$DO$9:$DO$350,$DO230)+1</f>
        <v>33</v>
      </c>
      <c r="GU230" s="167">
        <v>7.0000000000000007E-2</v>
      </c>
      <c r="GV230" s="49"/>
      <c r="GW230" s="49"/>
      <c r="GX230" s="49"/>
      <c r="GY230" s="49"/>
      <c r="GZ230" s="50"/>
      <c r="HA230" s="51"/>
      <c r="HB230" s="52"/>
      <c r="HC230" s="53"/>
      <c r="HD230" s="49"/>
      <c r="HE230" s="49"/>
      <c r="HF230" s="49"/>
      <c r="HG230" s="49"/>
      <c r="HH230" s="49"/>
      <c r="HI230" s="49"/>
      <c r="HJ230" s="144"/>
      <c r="HK230" s="51"/>
      <c r="HL230" s="49"/>
      <c r="HM230" s="49"/>
      <c r="HN230" s="49"/>
      <c r="HO230" s="49"/>
      <c r="HP230" s="49"/>
      <c r="HQ230" s="49"/>
      <c r="HR230" s="150"/>
      <c r="HS230" s="53"/>
      <c r="HT230" s="49"/>
      <c r="HU230" s="49"/>
      <c r="HV230" s="49"/>
      <c r="HW230" s="49"/>
      <c r="HX230" s="49"/>
      <c r="HY230" s="49"/>
      <c r="HZ230" s="144"/>
      <c r="IA230" s="51"/>
      <c r="IB230" s="49"/>
      <c r="IC230" s="49"/>
      <c r="ID230" s="49"/>
      <c r="IE230" s="49"/>
      <c r="IF230" s="49"/>
      <c r="IG230" s="49"/>
      <c r="IH230" s="49"/>
      <c r="II230" s="49"/>
      <c r="IJ230" s="49"/>
      <c r="IK230" s="49"/>
      <c r="IL230" s="49"/>
      <c r="IM230" s="150"/>
      <c r="IN230" s="51"/>
      <c r="IO230" s="49"/>
      <c r="IP230" s="49"/>
      <c r="IQ230" s="49"/>
      <c r="IR230" s="150"/>
      <c r="IS230" s="53"/>
      <c r="IT230" s="49"/>
      <c r="IU230" s="49"/>
      <c r="IV230" s="49"/>
      <c r="IW230" s="49"/>
      <c r="IX230" s="156"/>
      <c r="IY230" s="49"/>
      <c r="IZ230" s="49"/>
      <c r="JA230" s="49"/>
      <c r="JB230" s="49"/>
      <c r="JC230" s="49"/>
      <c r="JD230" s="49"/>
      <c r="JE230" s="49"/>
      <c r="JF230" s="49"/>
      <c r="JG230" s="156"/>
      <c r="JH230" s="49"/>
      <c r="JI230" s="49"/>
      <c r="JJ230" s="49"/>
      <c r="JK230" s="49"/>
      <c r="JL230" s="49"/>
      <c r="JM230" s="49"/>
      <c r="JN230" s="144"/>
      <c r="JO230" s="54"/>
      <c r="JP230" s="55"/>
      <c r="JQ230" s="51"/>
      <c r="JR230" s="49"/>
      <c r="JS230" s="47"/>
      <c r="JT230" s="47"/>
      <c r="JU230" s="47"/>
      <c r="JV230" s="245"/>
      <c r="JW230" s="53"/>
      <c r="JX230" s="49"/>
      <c r="JY230" s="49"/>
      <c r="JZ230" s="49"/>
      <c r="KA230" s="144"/>
      <c r="KB230" s="51"/>
      <c r="KC230" s="49"/>
      <c r="KD230" s="49"/>
      <c r="KE230" s="49"/>
      <c r="KF230" s="49"/>
      <c r="KG230" s="49"/>
      <c r="KH230" s="49"/>
      <c r="KI230" s="49"/>
      <c r="KJ230" s="150"/>
      <c r="KK230" s="53"/>
      <c r="KL230" s="49"/>
      <c r="KM230" s="49"/>
      <c r="KN230" s="49"/>
      <c r="KO230" s="49"/>
      <c r="KP230" s="49"/>
      <c r="KQ230" s="49"/>
      <c r="KR230" s="49"/>
      <c r="KS230" s="49"/>
      <c r="KT230" s="49"/>
      <c r="KU230" s="49"/>
      <c r="KV230" s="49"/>
      <c r="KW230" s="156"/>
      <c r="KX230" s="156"/>
      <c r="KY230" s="156"/>
      <c r="KZ230" s="49"/>
      <c r="LA230" s="49"/>
      <c r="LB230" s="49"/>
      <c r="LC230" s="49"/>
      <c r="LD230" s="49"/>
      <c r="LE230" s="156"/>
      <c r="LF230" s="49"/>
      <c r="LG230" s="49"/>
      <c r="LH230" s="49"/>
      <c r="LI230" s="49"/>
      <c r="LJ230" s="49">
        <v>0.05</v>
      </c>
      <c r="LK230" s="49"/>
      <c r="LL230" s="49"/>
      <c r="LM230" s="49"/>
      <c r="LN230" s="156"/>
      <c r="LO230" s="49"/>
      <c r="LP230" s="49"/>
      <c r="LQ230" s="49"/>
      <c r="LR230" s="49"/>
      <c r="LS230" s="49"/>
      <c r="LT230" s="49"/>
      <c r="LU230" s="56"/>
      <c r="LV230" s="35" t="s">
        <v>689</v>
      </c>
      <c r="LW230" s="36" t="s">
        <v>691</v>
      </c>
      <c r="LX230" s="203"/>
      <c r="LY230" s="204"/>
      <c r="LZ230" s="193"/>
      <c r="MA230" s="5" t="s">
        <v>1</v>
      </c>
    </row>
    <row r="231" spans="1:339" ht="17.25" customHeight="1" x14ac:dyDescent="0.15">
      <c r="A231" s="196">
        <v>223</v>
      </c>
      <c r="B231" s="242" t="s">
        <v>691</v>
      </c>
      <c r="C231" s="37"/>
      <c r="D231" s="37"/>
      <c r="E231" s="38" t="s">
        <v>345</v>
      </c>
      <c r="F231" s="36">
        <v>90</v>
      </c>
      <c r="G231" s="36" t="s">
        <v>346</v>
      </c>
      <c r="H231" s="36" t="s">
        <v>360</v>
      </c>
      <c r="I231" s="39" t="s">
        <v>348</v>
      </c>
      <c r="J231" s="40" t="s">
        <v>348</v>
      </c>
      <c r="K231" s="40" t="s">
        <v>348</v>
      </c>
      <c r="L231" s="40" t="s">
        <v>348</v>
      </c>
      <c r="M231" s="40" t="s">
        <v>348</v>
      </c>
      <c r="N231" s="40" t="s">
        <v>348</v>
      </c>
      <c r="O231" s="40" t="s">
        <v>348</v>
      </c>
      <c r="P231" s="40" t="s">
        <v>348</v>
      </c>
      <c r="Q231" s="40" t="s">
        <v>348</v>
      </c>
      <c r="R231" s="41" t="s">
        <v>348</v>
      </c>
      <c r="S231" s="42" t="s">
        <v>348</v>
      </c>
      <c r="T231" s="40" t="s">
        <v>348</v>
      </c>
      <c r="U231" s="40" t="s">
        <v>348</v>
      </c>
      <c r="V231" s="40" t="s">
        <v>348</v>
      </c>
      <c r="W231" s="40" t="s">
        <v>348</v>
      </c>
      <c r="X231" s="40" t="s">
        <v>348</v>
      </c>
      <c r="Y231" s="40" t="s">
        <v>348</v>
      </c>
      <c r="Z231" s="40" t="s">
        <v>348</v>
      </c>
      <c r="AA231" s="40" t="s">
        <v>348</v>
      </c>
      <c r="AB231" s="41" t="s">
        <v>348</v>
      </c>
      <c r="AC231" s="42" t="s">
        <v>348</v>
      </c>
      <c r="AD231" s="40" t="s">
        <v>348</v>
      </c>
      <c r="AE231" s="40" t="s">
        <v>348</v>
      </c>
      <c r="AF231" s="40" t="s">
        <v>348</v>
      </c>
      <c r="AG231" s="40" t="s">
        <v>348</v>
      </c>
      <c r="AH231" s="40" t="s">
        <v>348</v>
      </c>
      <c r="AI231" s="40" t="s">
        <v>348</v>
      </c>
      <c r="AJ231" s="40" t="s">
        <v>348</v>
      </c>
      <c r="AK231" s="40" t="s">
        <v>348</v>
      </c>
      <c r="AL231" s="41" t="s">
        <v>348</v>
      </c>
      <c r="AM231" s="42" t="s">
        <v>348</v>
      </c>
      <c r="AN231" s="40" t="s">
        <v>348</v>
      </c>
      <c r="AO231" s="40" t="s">
        <v>348</v>
      </c>
      <c r="AP231" s="40" t="s">
        <v>348</v>
      </c>
      <c r="AQ231" s="40" t="s">
        <v>348</v>
      </c>
      <c r="AR231" s="40" t="s">
        <v>348</v>
      </c>
      <c r="AS231" s="40" t="s">
        <v>348</v>
      </c>
      <c r="AT231" s="40" t="s">
        <v>348</v>
      </c>
      <c r="AU231" s="40" t="s">
        <v>348</v>
      </c>
      <c r="AV231" s="41" t="s">
        <v>348</v>
      </c>
      <c r="AW231" s="42" t="s">
        <v>348</v>
      </c>
      <c r="AX231" s="40" t="s">
        <v>348</v>
      </c>
      <c r="AY231" s="40" t="s">
        <v>348</v>
      </c>
      <c r="AZ231" s="40" t="s">
        <v>348</v>
      </c>
      <c r="BA231" s="40" t="s">
        <v>348</v>
      </c>
      <c r="BB231" s="40" t="s">
        <v>348</v>
      </c>
      <c r="BC231" s="40" t="s">
        <v>348</v>
      </c>
      <c r="BD231" s="40" t="s">
        <v>348</v>
      </c>
      <c r="BE231" s="40" t="s">
        <v>348</v>
      </c>
      <c r="BF231" s="41" t="s">
        <v>348</v>
      </c>
      <c r="BG231" s="42" t="s">
        <v>348</v>
      </c>
      <c r="BH231" s="40" t="s">
        <v>348</v>
      </c>
      <c r="BI231" s="40" t="s">
        <v>348</v>
      </c>
      <c r="BJ231" s="40" t="s">
        <v>348</v>
      </c>
      <c r="BK231" s="40" t="s">
        <v>348</v>
      </c>
      <c r="BL231" s="40" t="s">
        <v>348</v>
      </c>
      <c r="BM231" s="40" t="s">
        <v>348</v>
      </c>
      <c r="BN231" s="40" t="s">
        <v>348</v>
      </c>
      <c r="BO231" s="40" t="s">
        <v>348</v>
      </c>
      <c r="BP231" s="41" t="s">
        <v>348</v>
      </c>
      <c r="BQ231" s="43" t="s">
        <v>348</v>
      </c>
      <c r="BR231" s="40" t="s">
        <v>348</v>
      </c>
      <c r="BS231" s="40" t="s">
        <v>348</v>
      </c>
      <c r="BT231" s="40" t="s">
        <v>348</v>
      </c>
      <c r="BU231" s="40" t="s">
        <v>348</v>
      </c>
      <c r="BV231" s="40" t="s">
        <v>348</v>
      </c>
      <c r="BW231" s="40" t="s">
        <v>347</v>
      </c>
      <c r="BX231" s="40" t="s">
        <v>347</v>
      </c>
      <c r="BY231" s="40" t="s">
        <v>347</v>
      </c>
      <c r="BZ231" s="41" t="s">
        <v>347</v>
      </c>
      <c r="CA231" s="42" t="s">
        <v>347</v>
      </c>
      <c r="CB231" s="40" t="s">
        <v>347</v>
      </c>
      <c r="CC231" s="40" t="s">
        <v>347</v>
      </c>
      <c r="CD231" s="40" t="s">
        <v>347</v>
      </c>
      <c r="CE231" s="40" t="s">
        <v>347</v>
      </c>
      <c r="CF231" s="40" t="s">
        <v>347</v>
      </c>
      <c r="CG231" s="40" t="s">
        <v>348</v>
      </c>
      <c r="CH231" s="40" t="s">
        <v>348</v>
      </c>
      <c r="CI231" s="40" t="s">
        <v>348</v>
      </c>
      <c r="CJ231" s="41" t="s">
        <v>348</v>
      </c>
      <c r="CK231" s="42" t="s">
        <v>348</v>
      </c>
      <c r="CL231" s="40" t="s">
        <v>348</v>
      </c>
      <c r="CM231" s="40" t="s">
        <v>348</v>
      </c>
      <c r="CN231" s="40" t="s">
        <v>348</v>
      </c>
      <c r="CO231" s="40" t="s">
        <v>348</v>
      </c>
      <c r="CP231" s="40" t="s">
        <v>348</v>
      </c>
      <c r="CQ231" s="40" t="s">
        <v>348</v>
      </c>
      <c r="CR231" s="40" t="s">
        <v>348</v>
      </c>
      <c r="CS231" s="40" t="s">
        <v>348</v>
      </c>
      <c r="CT231" s="44" t="s">
        <v>348</v>
      </c>
      <c r="CU231" s="32" t="s">
        <v>354</v>
      </c>
      <c r="CV231" s="47">
        <v>2</v>
      </c>
      <c r="CW231" s="47">
        <v>3</v>
      </c>
      <c r="CX231" s="47">
        <v>3</v>
      </c>
      <c r="CY231" s="55">
        <v>4</v>
      </c>
      <c r="CZ231" s="34" t="s">
        <v>354</v>
      </c>
      <c r="DA231" s="47">
        <f t="shared" si="167"/>
        <v>2</v>
      </c>
      <c r="DB231" s="47">
        <f t="shared" si="168"/>
        <v>6</v>
      </c>
      <c r="DC231" s="47">
        <f t="shared" si="169"/>
        <v>18</v>
      </c>
      <c r="DD231" s="179">
        <f t="shared" si="170"/>
        <v>72</v>
      </c>
      <c r="DE231" s="32">
        <v>30</v>
      </c>
      <c r="DF231" s="47">
        <v>50</v>
      </c>
      <c r="DG231" s="47">
        <v>90</v>
      </c>
      <c r="DH231" s="47">
        <v>150</v>
      </c>
      <c r="DI231" s="55">
        <v>450</v>
      </c>
      <c r="DJ231" s="174">
        <v>1</v>
      </c>
      <c r="DK231" s="49">
        <f t="shared" si="171"/>
        <v>0.83333333333333337</v>
      </c>
      <c r="DL231" s="49">
        <f t="shared" si="172"/>
        <v>0.5</v>
      </c>
      <c r="DM231" s="49">
        <f t="shared" si="173"/>
        <v>0.27777777777777779</v>
      </c>
      <c r="DN231" s="56">
        <f t="shared" si="174"/>
        <v>0.20833333333333334</v>
      </c>
      <c r="DO231" s="45" t="s">
        <v>355</v>
      </c>
      <c r="DP231" s="31"/>
      <c r="DQ231" s="46">
        <v>4</v>
      </c>
      <c r="DR231" s="32">
        <v>70</v>
      </c>
      <c r="DS231" s="47">
        <v>66</v>
      </c>
      <c r="DT231" s="47">
        <v>23</v>
      </c>
      <c r="DU231" s="47">
        <v>43</v>
      </c>
      <c r="DV231" s="47">
        <v>35</v>
      </c>
      <c r="DW231" s="47">
        <v>60</v>
      </c>
      <c r="DX231" s="47">
        <v>32</v>
      </c>
      <c r="DY231" s="47">
        <v>26</v>
      </c>
      <c r="DZ231" s="48">
        <f t="shared" si="175"/>
        <v>58</v>
      </c>
      <c r="EA231" s="32">
        <f>RANK(DR231,$DR$9:$DR$350,0)</f>
        <v>103</v>
      </c>
      <c r="EB231" s="47">
        <f>RANK(DS231,$DS$9:$DS$350,0)</f>
        <v>52</v>
      </c>
      <c r="EC231" s="47">
        <f>RANK(DT231,$DT$9:$DT$350,0)</f>
        <v>187</v>
      </c>
      <c r="ED231" s="47">
        <f>RANK(DU231,$DU$9:$DU$350,0)</f>
        <v>69</v>
      </c>
      <c r="EE231" s="47">
        <f>RANK(DV231,$DV$9:$DV$350,0)</f>
        <v>61</v>
      </c>
      <c r="EF231" s="47">
        <f>RANK(DW231,$DW$9:$DW$350,0)</f>
        <v>14</v>
      </c>
      <c r="EG231" s="47">
        <f>RANK(DX231,$DX$9:$DX$350,0)</f>
        <v>157</v>
      </c>
      <c r="EH231" s="47">
        <f>RANK(DY231,$DY$9:$DY$350,0)</f>
        <v>192</v>
      </c>
      <c r="EI231" s="48">
        <f>RANK(DZ231,$DZ$9:$DZ$350,0)</f>
        <v>142</v>
      </c>
      <c r="EJ231" s="32">
        <f>COUNTIFS($DR$9:$DR$350,"&gt;"&amp;DR231,$DO$9:$DO$350,DO231)+1</f>
        <v>17</v>
      </c>
      <c r="EK231" s="47">
        <f>COUNTIFS($DS$9:$DS$350,"&gt;"&amp;DS231,$DO$9:$DO$350,DO231)+1</f>
        <v>19</v>
      </c>
      <c r="EL231" s="47">
        <f>COUNTIFS($DT$9:$DT$350,"&gt;"&amp;DT231,$DO$9:$DO$350,DO231)+1</f>
        <v>29</v>
      </c>
      <c r="EM231" s="47">
        <f>COUNTIFS($DU$9:$DU$350,"&gt;"&amp;DU231,$DO$9:$DO$350,DO231)+1</f>
        <v>7</v>
      </c>
      <c r="EN231" s="47">
        <f>COUNTIFS($DV$9:$DV$350,"&gt;"&amp;DV231,$DO$9:$DO$350,DO231)+1</f>
        <v>11</v>
      </c>
      <c r="EO231" s="47">
        <f>COUNTIFS($DW$9:$DW$350,"&gt;"&amp;DW231,$DO$9:$DO$350,DO231)+1</f>
        <v>14</v>
      </c>
      <c r="EP231" s="47">
        <f>COUNTIFS($DX$9:$DX$350,"&gt;"&amp;DX231,$DO$9:$DO$350,DO231)+1</f>
        <v>17</v>
      </c>
      <c r="EQ231" s="47">
        <f>COUNTIFS($DY$9:$DY$350,"&gt;"&amp;DY231,$DO$9:$DO$350,DO231)+1</f>
        <v>27</v>
      </c>
      <c r="ER231" s="48">
        <f>COUNTIFS($DZ$9:$DZ$350,"&gt;"&amp;DZ231,$DO$9:$DO$350,DO231)+1</f>
        <v>17</v>
      </c>
      <c r="ES231" s="164">
        <f t="shared" si="176"/>
        <v>0.78</v>
      </c>
      <c r="ET231" s="165">
        <f t="shared" si="177"/>
        <v>0.73</v>
      </c>
      <c r="EU231" s="165">
        <f t="shared" si="178"/>
        <v>0.26</v>
      </c>
      <c r="EV231" s="165">
        <f t="shared" si="179"/>
        <v>0.48</v>
      </c>
      <c r="EW231" s="165">
        <f t="shared" si="180"/>
        <v>0.39</v>
      </c>
      <c r="EX231" s="165">
        <f t="shared" si="181"/>
        <v>0.67</v>
      </c>
      <c r="EY231" s="165">
        <f t="shared" si="182"/>
        <v>0.36</v>
      </c>
      <c r="EZ231" s="165">
        <f t="shared" si="183"/>
        <v>0.28999999999999998</v>
      </c>
      <c r="FA231" s="213">
        <f t="shared" si="184"/>
        <v>0.64</v>
      </c>
      <c r="FB231" s="164">
        <f>ROUND(((ES231-AVERAGE(ES$9:ES$350))/STDEVP(ES$9:ES$350)*10+50),2)</f>
        <v>42.56</v>
      </c>
      <c r="FC231" s="165">
        <f>ROUND(((ET231-AVERAGE(ET$9:ET$350))/STDEVP(ET$9:ET$350)*10+50),2)</f>
        <v>50.14</v>
      </c>
      <c r="FD231" s="165">
        <f>ROUND(((EU231-AVERAGE(EU$9:EU$350))/STDEVP(EU$9:EU$350)*10+50),2)</f>
        <v>37.51</v>
      </c>
      <c r="FE231" s="165">
        <f>ROUND(((EV231-AVERAGE(EV$9:EV$350))/STDEVP(EV$9:EV$350)*10+50),2)</f>
        <v>48.55</v>
      </c>
      <c r="FF231" s="165">
        <f>ROUND(((EW231-AVERAGE(EW$9:EW$350))/STDEVP(EW$9:EW$350)*10+50),2)</f>
        <v>49.82</v>
      </c>
      <c r="FG231" s="165">
        <f>ROUND(((EX231-AVERAGE(EX$9:EX$350))/STDEVP(EX$9:EX$350)*10+50),2)</f>
        <v>61.24</v>
      </c>
      <c r="FH231" s="165">
        <f>ROUND(((EY231-AVERAGE(EY$9:EY$350))/STDEVP(EY$9:EY$350)*10+50),2)</f>
        <v>41.57</v>
      </c>
      <c r="FI231" s="165">
        <f>ROUND(((EZ231-AVERAGE(EZ$9:EZ$350))/STDEVP(EZ$9:EZ$350)*10+50),2)</f>
        <v>39.700000000000003</v>
      </c>
      <c r="FJ231" s="166">
        <f>ROUND(((FA231-AVERAGE(FA$9:FA$350))/STDEVP(FA$9:FA$350)*10+50),2)</f>
        <v>38.090000000000003</v>
      </c>
      <c r="FK231" s="32">
        <f>RANK(FB231,$FB$9:$FB$350,0)</f>
        <v>253</v>
      </c>
      <c r="FL231" s="47">
        <f>RANK(FC231,$FC$9:$FC$350,0)</f>
        <v>139</v>
      </c>
      <c r="FM231" s="47">
        <f>RANK(FD231,$FD$9:$FD$350,0)</f>
        <v>300</v>
      </c>
      <c r="FN231" s="47">
        <f>RANK(FE231,$FE$9:$FE$350,0)</f>
        <v>159</v>
      </c>
      <c r="FO231" s="47">
        <f>RANK(FF231,$FF$9:$FF$350,0)</f>
        <v>94</v>
      </c>
      <c r="FP231" s="47">
        <f>RANK(FG231,$FG$9:$FG$350,0)</f>
        <v>42</v>
      </c>
      <c r="FQ231" s="47">
        <f>RANK(FH231,$FH$9:$FH$350,0)</f>
        <v>244</v>
      </c>
      <c r="FR231" s="47">
        <f>RANK(FI231,$FI$9:$FI$350,0)</f>
        <v>265</v>
      </c>
      <c r="FS231" s="48">
        <f>RANK(FJ231,$FJ$9:$FJ$350,0)</f>
        <v>313</v>
      </c>
      <c r="FT231" s="164">
        <f>ROUND(AVERAGEIF($DO$9:$DO$347,$DO231,$ES$9:$ES$347),2)</f>
        <v>0.95</v>
      </c>
      <c r="FU231" s="165">
        <f>ROUND(AVERAGEIF($DO$9:$DO$347,$DO231,$ET$9:$ET$347),2)</f>
        <v>0.99</v>
      </c>
      <c r="FV231" s="165">
        <f>ROUND(AVERAGEIF($DO$9:$DO$347,$DO231,$EU$9:$EU$347),2)</f>
        <v>0.44</v>
      </c>
      <c r="FW231" s="165">
        <f>ROUND(AVERAGEIF($DO$9:$DO$347,$DO231,$EV$9:$EV$347),2)</f>
        <v>0.45</v>
      </c>
      <c r="FX231" s="165">
        <f>ROUND(AVERAGEIF($DO$9:$DO$347,$DO231,$EW$9:$EW$347),2)</f>
        <v>0.36</v>
      </c>
      <c r="FY231" s="165">
        <f>ROUND(AVERAGEIF($DO$9:$DO$347,$DO231,$EX$9:$EX$347),2)</f>
        <v>0.84</v>
      </c>
      <c r="FZ231" s="165">
        <f>ROUND(AVERAGEIF($DO$9:$DO$347,$DO231,$EY$9:$EY$347),2)</f>
        <v>0.46</v>
      </c>
      <c r="GA231" s="165">
        <f>ROUND(AVERAGEIF($DO$9:$DO$347,$DO231,$EZ$9:$EZ$347),2)</f>
        <v>0.44</v>
      </c>
      <c r="GB231" s="166">
        <f>ROUND(AVERAGEIF($DO$9:$DO$347,$DO231,$FA$9:$FA$347),2)</f>
        <v>0.8</v>
      </c>
      <c r="GC231" s="239">
        <f t="shared" si="185"/>
        <v>-0.16999999999999993</v>
      </c>
      <c r="GD231" s="243">
        <f t="shared" si="186"/>
        <v>-0.26</v>
      </c>
      <c r="GE231" s="243">
        <f t="shared" si="187"/>
        <v>-0.18</v>
      </c>
      <c r="GF231" s="243">
        <f t="shared" si="188"/>
        <v>2.9999999999999971E-2</v>
      </c>
      <c r="GG231" s="243">
        <f t="shared" si="189"/>
        <v>3.0000000000000027E-2</v>
      </c>
      <c r="GH231" s="243">
        <f t="shared" si="190"/>
        <v>-0.16999999999999993</v>
      </c>
      <c r="GI231" s="243">
        <f t="shared" si="191"/>
        <v>-0.10000000000000003</v>
      </c>
      <c r="GJ231" s="243">
        <f t="shared" si="192"/>
        <v>-0.15000000000000002</v>
      </c>
      <c r="GK231" s="244">
        <f t="shared" si="193"/>
        <v>-0.16000000000000003</v>
      </c>
      <c r="GL231" s="238">
        <f>COUNTIFS($ES$9:$ES$350,"&gt;"&amp;ES231,$DO$9:$DO$350,$DO231)+1</f>
        <v>44</v>
      </c>
      <c r="GM231" s="240">
        <f>COUNTIFS($ET$9:$ET$350,"&gt;"&amp;ET231,$DO$9:$DO$350,$DO231)+1</f>
        <v>51</v>
      </c>
      <c r="GN231" s="240">
        <f>COUNTIFS($EU$9:$EU$350,"&gt;"&amp;EU231,$DO$9:$DO$350,$DO231)+1</f>
        <v>54</v>
      </c>
      <c r="GO231" s="240">
        <f>COUNTIFS($EV$9:$EV$350,"&gt;"&amp;EV231,$DO$9:$DO$350,$DO231)+1</f>
        <v>20</v>
      </c>
      <c r="GP231" s="240">
        <f>COUNTIFS($EW$9:$EW$350,"&gt;"&amp;EW231,$DO$9:$DO$350,$DO231)+1</f>
        <v>18</v>
      </c>
      <c r="GQ231" s="240">
        <f>COUNTIFS($EX$9:$EX$350,"&gt;"&amp;EX231,$DO$9:$DO$350,$DO231)+1</f>
        <v>38</v>
      </c>
      <c r="GR231" s="240">
        <f>COUNTIFS($EY$9:$EY$350,"&gt;"&amp;EY231,$DO$9:$DO$350,$DO231)+1</f>
        <v>42</v>
      </c>
      <c r="GS231" s="240">
        <f>COUNTIFS($EZ$9:$EZ$350,"&gt;"&amp;EZ231,$DO$9:$DO$350,$DO231)+1</f>
        <v>56</v>
      </c>
      <c r="GT231" s="241">
        <f>COUNTIFS($FA$9:$FA$350,"&gt;"&amp;FA231,$DO$9:$DO$350,$DO231)+1</f>
        <v>56</v>
      </c>
      <c r="GU231" s="167"/>
      <c r="GV231" s="49"/>
      <c r="GW231" s="49"/>
      <c r="GX231" s="49"/>
      <c r="GY231" s="49"/>
      <c r="GZ231" s="50"/>
      <c r="HA231" s="51"/>
      <c r="HB231" s="52"/>
      <c r="HC231" s="53"/>
      <c r="HD231" s="49"/>
      <c r="HE231" s="49"/>
      <c r="HF231" s="49"/>
      <c r="HG231" s="49"/>
      <c r="HH231" s="49"/>
      <c r="HI231" s="49"/>
      <c r="HJ231" s="144"/>
      <c r="HK231" s="51"/>
      <c r="HL231" s="49"/>
      <c r="HM231" s="49"/>
      <c r="HN231" s="49"/>
      <c r="HO231" s="49"/>
      <c r="HP231" s="49"/>
      <c r="HQ231" s="49"/>
      <c r="HR231" s="150"/>
      <c r="HS231" s="53"/>
      <c r="HT231" s="49"/>
      <c r="HU231" s="49"/>
      <c r="HV231" s="49"/>
      <c r="HW231" s="49"/>
      <c r="HX231" s="49"/>
      <c r="HY231" s="49"/>
      <c r="HZ231" s="144"/>
      <c r="IA231" s="51"/>
      <c r="IB231" s="49"/>
      <c r="IC231" s="49"/>
      <c r="ID231" s="49"/>
      <c r="IE231" s="49"/>
      <c r="IF231" s="49"/>
      <c r="IG231" s="49"/>
      <c r="IH231" s="49"/>
      <c r="II231" s="49"/>
      <c r="IJ231" s="49"/>
      <c r="IK231" s="49"/>
      <c r="IL231" s="49"/>
      <c r="IM231" s="150"/>
      <c r="IN231" s="51"/>
      <c r="IO231" s="49"/>
      <c r="IP231" s="49"/>
      <c r="IQ231" s="49"/>
      <c r="IR231" s="150"/>
      <c r="IS231" s="53"/>
      <c r="IT231" s="49"/>
      <c r="IU231" s="49"/>
      <c r="IV231" s="49"/>
      <c r="IW231" s="49"/>
      <c r="IX231" s="156"/>
      <c r="IY231" s="49"/>
      <c r="IZ231" s="49"/>
      <c r="JA231" s="49"/>
      <c r="JB231" s="49"/>
      <c r="JC231" s="49"/>
      <c r="JD231" s="49"/>
      <c r="JE231" s="49"/>
      <c r="JF231" s="49"/>
      <c r="JG231" s="156"/>
      <c r="JH231" s="49"/>
      <c r="JI231" s="49"/>
      <c r="JJ231" s="49"/>
      <c r="JK231" s="49"/>
      <c r="JL231" s="49"/>
      <c r="JM231" s="49"/>
      <c r="JN231" s="144"/>
      <c r="JO231" s="54"/>
      <c r="JP231" s="55"/>
      <c r="JQ231" s="51"/>
      <c r="JR231" s="49"/>
      <c r="JS231" s="47"/>
      <c r="JT231" s="47"/>
      <c r="JU231" s="47"/>
      <c r="JV231" s="245"/>
      <c r="JW231" s="53"/>
      <c r="JX231" s="49"/>
      <c r="JY231" s="49"/>
      <c r="JZ231" s="49"/>
      <c r="KA231" s="144"/>
      <c r="KB231" s="51"/>
      <c r="KC231" s="49"/>
      <c r="KD231" s="49"/>
      <c r="KE231" s="49"/>
      <c r="KF231" s="49"/>
      <c r="KG231" s="49"/>
      <c r="KH231" s="49"/>
      <c r="KI231" s="49"/>
      <c r="KJ231" s="150"/>
      <c r="KK231" s="53"/>
      <c r="KL231" s="49"/>
      <c r="KM231" s="49"/>
      <c r="KN231" s="49"/>
      <c r="KO231" s="49"/>
      <c r="KP231" s="49"/>
      <c r="KQ231" s="49"/>
      <c r="KR231" s="49"/>
      <c r="KS231" s="49"/>
      <c r="KT231" s="49"/>
      <c r="KU231" s="49"/>
      <c r="KV231" s="49"/>
      <c r="KW231" s="156"/>
      <c r="KX231" s="156"/>
      <c r="KY231" s="156"/>
      <c r="KZ231" s="49"/>
      <c r="LA231" s="49"/>
      <c r="LB231" s="49"/>
      <c r="LC231" s="49"/>
      <c r="LD231" s="49"/>
      <c r="LE231" s="156"/>
      <c r="LF231" s="49"/>
      <c r="LG231" s="49"/>
      <c r="LH231" s="49"/>
      <c r="LI231" s="49"/>
      <c r="LJ231" s="49"/>
      <c r="LK231" s="49"/>
      <c r="LL231" s="49"/>
      <c r="LM231" s="49"/>
      <c r="LN231" s="156"/>
      <c r="LO231" s="49"/>
      <c r="LP231" s="49"/>
      <c r="LQ231" s="49"/>
      <c r="LR231" s="49"/>
      <c r="LS231" s="49"/>
      <c r="LT231" s="49"/>
      <c r="LU231" s="56"/>
      <c r="LV231" s="35" t="s">
        <v>690</v>
      </c>
      <c r="LW231" s="36" t="s">
        <v>692</v>
      </c>
      <c r="LX231" s="203" t="s">
        <v>865</v>
      </c>
      <c r="LY231" s="204" t="s">
        <v>993</v>
      </c>
      <c r="LZ231" s="193"/>
      <c r="MA231" s="5" t="s">
        <v>1</v>
      </c>
    </row>
    <row r="232" spans="1:339" ht="17.25" customHeight="1" x14ac:dyDescent="0.15">
      <c r="A232" s="196">
        <v>224</v>
      </c>
      <c r="B232" s="242" t="s">
        <v>692</v>
      </c>
      <c r="C232" s="37"/>
      <c r="D232" s="37"/>
      <c r="E232" s="38" t="s">
        <v>345</v>
      </c>
      <c r="F232" s="36">
        <v>87</v>
      </c>
      <c r="G232" s="36" t="s">
        <v>380</v>
      </c>
      <c r="H232" s="36"/>
      <c r="I232" s="39" t="s">
        <v>348</v>
      </c>
      <c r="J232" s="40" t="s">
        <v>348</v>
      </c>
      <c r="K232" s="40" t="s">
        <v>348</v>
      </c>
      <c r="L232" s="40" t="s">
        <v>348</v>
      </c>
      <c r="M232" s="40" t="s">
        <v>348</v>
      </c>
      <c r="N232" s="40" t="s">
        <v>348</v>
      </c>
      <c r="O232" s="40" t="s">
        <v>348</v>
      </c>
      <c r="P232" s="40" t="s">
        <v>348</v>
      </c>
      <c r="Q232" s="40" t="s">
        <v>348</v>
      </c>
      <c r="R232" s="41" t="s">
        <v>348</v>
      </c>
      <c r="S232" s="42" t="s">
        <v>348</v>
      </c>
      <c r="T232" s="40" t="s">
        <v>348</v>
      </c>
      <c r="U232" s="40" t="s">
        <v>348</v>
      </c>
      <c r="V232" s="40" t="s">
        <v>348</v>
      </c>
      <c r="W232" s="40" t="s">
        <v>348</v>
      </c>
      <c r="X232" s="40" t="s">
        <v>348</v>
      </c>
      <c r="Y232" s="40" t="s">
        <v>348</v>
      </c>
      <c r="Z232" s="40" t="s">
        <v>348</v>
      </c>
      <c r="AA232" s="40" t="s">
        <v>348</v>
      </c>
      <c r="AB232" s="41" t="s">
        <v>348</v>
      </c>
      <c r="AC232" s="42" t="s">
        <v>348</v>
      </c>
      <c r="AD232" s="40" t="s">
        <v>348</v>
      </c>
      <c r="AE232" s="40" t="s">
        <v>348</v>
      </c>
      <c r="AF232" s="40" t="s">
        <v>348</v>
      </c>
      <c r="AG232" s="40" t="s">
        <v>348</v>
      </c>
      <c r="AH232" s="40" t="s">
        <v>348</v>
      </c>
      <c r="AI232" s="40" t="s">
        <v>348</v>
      </c>
      <c r="AJ232" s="40" t="s">
        <v>348</v>
      </c>
      <c r="AK232" s="40" t="s">
        <v>348</v>
      </c>
      <c r="AL232" s="41" t="s">
        <v>348</v>
      </c>
      <c r="AM232" s="42" t="s">
        <v>348</v>
      </c>
      <c r="AN232" s="40" t="s">
        <v>348</v>
      </c>
      <c r="AO232" s="40" t="s">
        <v>348</v>
      </c>
      <c r="AP232" s="40" t="s">
        <v>348</v>
      </c>
      <c r="AQ232" s="40" t="s">
        <v>348</v>
      </c>
      <c r="AR232" s="40" t="s">
        <v>348</v>
      </c>
      <c r="AS232" s="40" t="s">
        <v>348</v>
      </c>
      <c r="AT232" s="40" t="s">
        <v>348</v>
      </c>
      <c r="AU232" s="40" t="s">
        <v>348</v>
      </c>
      <c r="AV232" s="41" t="s">
        <v>348</v>
      </c>
      <c r="AW232" s="42" t="s">
        <v>348</v>
      </c>
      <c r="AX232" s="40" t="s">
        <v>348</v>
      </c>
      <c r="AY232" s="40" t="s">
        <v>348</v>
      </c>
      <c r="AZ232" s="40" t="s">
        <v>348</v>
      </c>
      <c r="BA232" s="40" t="s">
        <v>348</v>
      </c>
      <c r="BB232" s="40" t="s">
        <v>348</v>
      </c>
      <c r="BC232" s="40" t="s">
        <v>348</v>
      </c>
      <c r="BD232" s="40" t="s">
        <v>348</v>
      </c>
      <c r="BE232" s="40" t="s">
        <v>348</v>
      </c>
      <c r="BF232" s="41" t="s">
        <v>348</v>
      </c>
      <c r="BG232" s="42" t="s">
        <v>348</v>
      </c>
      <c r="BH232" s="40" t="s">
        <v>348</v>
      </c>
      <c r="BI232" s="40" t="s">
        <v>348</v>
      </c>
      <c r="BJ232" s="40" t="s">
        <v>348</v>
      </c>
      <c r="BK232" s="40" t="s">
        <v>348</v>
      </c>
      <c r="BL232" s="40" t="s">
        <v>348</v>
      </c>
      <c r="BM232" s="40" t="s">
        <v>348</v>
      </c>
      <c r="BN232" s="40" t="s">
        <v>348</v>
      </c>
      <c r="BO232" s="40" t="s">
        <v>348</v>
      </c>
      <c r="BP232" s="41" t="s">
        <v>348</v>
      </c>
      <c r="BQ232" s="43" t="s">
        <v>348</v>
      </c>
      <c r="BR232" s="40" t="s">
        <v>348</v>
      </c>
      <c r="BS232" s="40" t="s">
        <v>347</v>
      </c>
      <c r="BT232" s="40" t="s">
        <v>347</v>
      </c>
      <c r="BU232" s="40" t="s">
        <v>347</v>
      </c>
      <c r="BV232" s="40" t="s">
        <v>347</v>
      </c>
      <c r="BW232" s="40" t="s">
        <v>347</v>
      </c>
      <c r="BX232" s="40" t="s">
        <v>347</v>
      </c>
      <c r="BY232" s="40" t="s">
        <v>347</v>
      </c>
      <c r="BZ232" s="41" t="s">
        <v>347</v>
      </c>
      <c r="CA232" s="42" t="s">
        <v>347</v>
      </c>
      <c r="CB232" s="40" t="s">
        <v>347</v>
      </c>
      <c r="CC232" s="40" t="s">
        <v>347</v>
      </c>
      <c r="CD232" s="40" t="s">
        <v>347</v>
      </c>
      <c r="CE232" s="40" t="s">
        <v>348</v>
      </c>
      <c r="CF232" s="40" t="s">
        <v>348</v>
      </c>
      <c r="CG232" s="40" t="s">
        <v>348</v>
      </c>
      <c r="CH232" s="40" t="s">
        <v>348</v>
      </c>
      <c r="CI232" s="40" t="s">
        <v>348</v>
      </c>
      <c r="CJ232" s="41" t="s">
        <v>348</v>
      </c>
      <c r="CK232" s="42" t="s">
        <v>348</v>
      </c>
      <c r="CL232" s="40" t="s">
        <v>348</v>
      </c>
      <c r="CM232" s="40" t="s">
        <v>348</v>
      </c>
      <c r="CN232" s="40" t="s">
        <v>348</v>
      </c>
      <c r="CO232" s="40" t="s">
        <v>348</v>
      </c>
      <c r="CP232" s="40" t="s">
        <v>348</v>
      </c>
      <c r="CQ232" s="40" t="s">
        <v>348</v>
      </c>
      <c r="CR232" s="40" t="s">
        <v>348</v>
      </c>
      <c r="CS232" s="40" t="s">
        <v>348</v>
      </c>
      <c r="CT232" s="44" t="s">
        <v>348</v>
      </c>
      <c r="CU232" s="32" t="s">
        <v>354</v>
      </c>
      <c r="CV232" s="47">
        <v>2</v>
      </c>
      <c r="CW232" s="47">
        <v>3</v>
      </c>
      <c r="CX232" s="47">
        <v>3</v>
      </c>
      <c r="CY232" s="55">
        <v>4</v>
      </c>
      <c r="CZ232" s="34" t="s">
        <v>354</v>
      </c>
      <c r="DA232" s="47">
        <f t="shared" si="167"/>
        <v>2</v>
      </c>
      <c r="DB232" s="47">
        <f t="shared" si="168"/>
        <v>6</v>
      </c>
      <c r="DC232" s="47">
        <f t="shared" si="169"/>
        <v>18</v>
      </c>
      <c r="DD232" s="179">
        <f t="shared" si="170"/>
        <v>72</v>
      </c>
      <c r="DE232" s="32">
        <v>600</v>
      </c>
      <c r="DF232" s="47">
        <v>900</v>
      </c>
      <c r="DG232" s="47">
        <v>1800</v>
      </c>
      <c r="DH232" s="47">
        <v>3000</v>
      </c>
      <c r="DI232" s="55">
        <v>9000</v>
      </c>
      <c r="DJ232" s="174">
        <v>1</v>
      </c>
      <c r="DK232" s="49">
        <f t="shared" si="171"/>
        <v>0.75</v>
      </c>
      <c r="DL232" s="49">
        <f t="shared" si="172"/>
        <v>0.5</v>
      </c>
      <c r="DM232" s="49">
        <f t="shared" si="173"/>
        <v>0.27777777777777773</v>
      </c>
      <c r="DN232" s="56">
        <f t="shared" si="174"/>
        <v>0.20833333333333334</v>
      </c>
      <c r="DO232" s="45" t="s">
        <v>355</v>
      </c>
      <c r="DP232" s="31"/>
      <c r="DQ232" s="46">
        <v>4</v>
      </c>
      <c r="DR232" s="32">
        <v>90</v>
      </c>
      <c r="DS232" s="47">
        <v>86</v>
      </c>
      <c r="DT232" s="47">
        <v>30</v>
      </c>
      <c r="DU232" s="47">
        <v>56</v>
      </c>
      <c r="DV232" s="47">
        <v>45</v>
      </c>
      <c r="DW232" s="47">
        <v>77</v>
      </c>
      <c r="DX232" s="47">
        <v>42</v>
      </c>
      <c r="DY232" s="47">
        <v>34</v>
      </c>
      <c r="DZ232" s="48">
        <f t="shared" si="175"/>
        <v>75</v>
      </c>
      <c r="EA232" s="32">
        <f>RANK(DR232,$DR$9:$DR$350,0)</f>
        <v>42</v>
      </c>
      <c r="EB232" s="47">
        <f>RANK(DS232,$DS$9:$DS$350,0)</f>
        <v>16</v>
      </c>
      <c r="EC232" s="47">
        <f>RANK(DT232,$DT$9:$DT$350,0)</f>
        <v>143</v>
      </c>
      <c r="ED232" s="47">
        <f>RANK(DU232,$DU$9:$DU$350,0)</f>
        <v>30</v>
      </c>
      <c r="EE232" s="47">
        <f>RANK(DV232,$DV$9:$DV$350,0)</f>
        <v>38</v>
      </c>
      <c r="EF232" s="47">
        <f>RANK(DW232,$DW$9:$DW$350,0)</f>
        <v>6</v>
      </c>
      <c r="EG232" s="47">
        <f>RANK(DX232,$DX$9:$DX$350,0)</f>
        <v>115</v>
      </c>
      <c r="EH232" s="47">
        <f>RANK(DY232,$DY$9:$DY$350,0)</f>
        <v>156</v>
      </c>
      <c r="EI232" s="48">
        <f>RANK(DZ232,$DZ$9:$DZ$350,0)</f>
        <v>94</v>
      </c>
      <c r="EJ232" s="32">
        <f>COUNTIFS($DR$9:$DR$350,"&gt;"&amp;DR232,$DO$9:$DO$350,DO232)+1</f>
        <v>6</v>
      </c>
      <c r="EK232" s="47">
        <f>COUNTIFS($DS$9:$DS$350,"&gt;"&amp;DS232,$DO$9:$DO$350,DO232)+1</f>
        <v>5</v>
      </c>
      <c r="EL232" s="47">
        <f>COUNTIFS($DT$9:$DT$350,"&gt;"&amp;DT232,$DO$9:$DO$350,DO232)+1</f>
        <v>14</v>
      </c>
      <c r="EM232" s="47">
        <f>COUNTIFS($DU$9:$DU$350,"&gt;"&amp;DU232,$DO$9:$DO$350,DO232)+1</f>
        <v>2</v>
      </c>
      <c r="EN232" s="47">
        <f>COUNTIFS($DV$9:$DV$350,"&gt;"&amp;DV232,$DO$9:$DO$350,DO232)+1</f>
        <v>3</v>
      </c>
      <c r="EO232" s="47">
        <f>COUNTIFS($DW$9:$DW$350,"&gt;"&amp;DW232,$DO$9:$DO$350,DO232)+1</f>
        <v>6</v>
      </c>
      <c r="EP232" s="47">
        <f>COUNTIFS($DX$9:$DX$350,"&gt;"&amp;DX232,$DO$9:$DO$350,DO232)+1</f>
        <v>7</v>
      </c>
      <c r="EQ232" s="47">
        <f>COUNTIFS($DY$9:$DY$350,"&gt;"&amp;DY232,$DO$9:$DO$350,DO232)+1</f>
        <v>11</v>
      </c>
      <c r="ER232" s="48">
        <f>COUNTIFS($DZ$9:$DZ$350,"&gt;"&amp;DZ232,$DO$9:$DO$350,DO232)+1</f>
        <v>6</v>
      </c>
      <c r="ES232" s="164">
        <f t="shared" si="176"/>
        <v>1.03</v>
      </c>
      <c r="ET232" s="165">
        <f t="shared" si="177"/>
        <v>0.99</v>
      </c>
      <c r="EU232" s="165">
        <f t="shared" si="178"/>
        <v>0.34</v>
      </c>
      <c r="EV232" s="165">
        <f t="shared" si="179"/>
        <v>0.64</v>
      </c>
      <c r="EW232" s="165">
        <f t="shared" si="180"/>
        <v>0.52</v>
      </c>
      <c r="EX232" s="165">
        <f t="shared" si="181"/>
        <v>0.89</v>
      </c>
      <c r="EY232" s="165">
        <f t="shared" si="182"/>
        <v>0.48</v>
      </c>
      <c r="EZ232" s="165">
        <f t="shared" si="183"/>
        <v>0.39</v>
      </c>
      <c r="FA232" s="213">
        <f t="shared" si="184"/>
        <v>0.86</v>
      </c>
      <c r="FB232" s="164">
        <f>ROUND(((ES232-AVERAGE(ES$9:ES$350))/STDEVP(ES$9:ES$350)*10+50),2)</f>
        <v>51.8</v>
      </c>
      <c r="FC232" s="165">
        <f>ROUND(((ET232-AVERAGE(ET$9:ET$350))/STDEVP(ET$9:ET$350)*10+50),2)</f>
        <v>57.41</v>
      </c>
      <c r="FD232" s="165">
        <f>ROUND(((EU232-AVERAGE(EU$9:EU$350))/STDEVP(EU$9:EU$350)*10+50),2)</f>
        <v>40.64</v>
      </c>
      <c r="FE232" s="165">
        <f>ROUND(((EV232-AVERAGE(EV$9:EV$350))/STDEVP(EV$9:EV$350)*10+50),2)</f>
        <v>56.69</v>
      </c>
      <c r="FF232" s="165">
        <f>ROUND(((EW232-AVERAGE(EW$9:EW$350))/STDEVP(EW$9:EW$350)*10+50),2)</f>
        <v>54.24</v>
      </c>
      <c r="FG232" s="165">
        <f>ROUND(((EX232-AVERAGE(EX$9:EX$350))/STDEVP(EX$9:EX$350)*10+50),2)</f>
        <v>69.040000000000006</v>
      </c>
      <c r="FH232" s="165">
        <f>ROUND(((EY232-AVERAGE(EY$9:EY$350))/STDEVP(EY$9:EY$350)*10+50),2)</f>
        <v>45.18</v>
      </c>
      <c r="FI232" s="165">
        <f>ROUND(((EZ232-AVERAGE(EZ$9:EZ$350))/STDEVP(EZ$9:EZ$350)*10+50),2)</f>
        <v>42.69</v>
      </c>
      <c r="FJ232" s="166">
        <f>ROUND(((FA232-AVERAGE(FA$9:FA$350))/STDEVP(FA$9:FA$350)*10+50),2)</f>
        <v>45.91</v>
      </c>
      <c r="FK232" s="32">
        <f>RANK(FB232,$FB$9:$FB$350,0)</f>
        <v>126</v>
      </c>
      <c r="FL232" s="47">
        <f>RANK(FC232,$FC$9:$FC$350,0)</f>
        <v>79</v>
      </c>
      <c r="FM232" s="47">
        <f>RANK(FD232,$FD$9:$FD$350,0)</f>
        <v>270</v>
      </c>
      <c r="FN232" s="47">
        <f>RANK(FE232,$FE$9:$FE$350,0)</f>
        <v>59</v>
      </c>
      <c r="FO232" s="47">
        <f>RANK(FF232,$FF$9:$FF$350,0)</f>
        <v>75</v>
      </c>
      <c r="FP232" s="47">
        <f>RANK(FG232,$FG$9:$FG$350,0)</f>
        <v>19</v>
      </c>
      <c r="FQ232" s="47">
        <f>RANK(FH232,$FH$9:$FH$350,0)</f>
        <v>201</v>
      </c>
      <c r="FR232" s="47">
        <f>RANK(FI232,$FI$9:$FI$350,0)</f>
        <v>246</v>
      </c>
      <c r="FS232" s="48">
        <f>RANK(FJ232,$FJ$9:$FJ$350,0)</f>
        <v>183</v>
      </c>
      <c r="FT232" s="164">
        <f>ROUND(AVERAGEIF($DO$9:$DO$347,$DO232,$ES$9:$ES$347),2)</f>
        <v>0.95</v>
      </c>
      <c r="FU232" s="165">
        <f>ROUND(AVERAGEIF($DO$9:$DO$347,$DO232,$ET$9:$ET$347),2)</f>
        <v>0.99</v>
      </c>
      <c r="FV232" s="165">
        <f>ROUND(AVERAGEIF($DO$9:$DO$347,$DO232,$EU$9:$EU$347),2)</f>
        <v>0.44</v>
      </c>
      <c r="FW232" s="165">
        <f>ROUND(AVERAGEIF($DO$9:$DO$347,$DO232,$EV$9:$EV$347),2)</f>
        <v>0.45</v>
      </c>
      <c r="FX232" s="165">
        <f>ROUND(AVERAGEIF($DO$9:$DO$347,$DO232,$EW$9:$EW$347),2)</f>
        <v>0.36</v>
      </c>
      <c r="FY232" s="165">
        <f>ROUND(AVERAGEIF($DO$9:$DO$347,$DO232,$EX$9:$EX$347),2)</f>
        <v>0.84</v>
      </c>
      <c r="FZ232" s="165">
        <f>ROUND(AVERAGEIF($DO$9:$DO$347,$DO232,$EY$9:$EY$347),2)</f>
        <v>0.46</v>
      </c>
      <c r="GA232" s="165">
        <f>ROUND(AVERAGEIF($DO$9:$DO$347,$DO232,$EZ$9:$EZ$347),2)</f>
        <v>0.44</v>
      </c>
      <c r="GB232" s="166">
        <f>ROUND(AVERAGEIF($DO$9:$DO$347,$DO232,$FA$9:$FA$347),2)</f>
        <v>0.8</v>
      </c>
      <c r="GC232" s="239">
        <f t="shared" si="185"/>
        <v>8.0000000000000071E-2</v>
      </c>
      <c r="GD232" s="243">
        <f t="shared" si="186"/>
        <v>0</v>
      </c>
      <c r="GE232" s="243">
        <f t="shared" si="187"/>
        <v>-9.9999999999999978E-2</v>
      </c>
      <c r="GF232" s="243">
        <f t="shared" si="188"/>
        <v>0.19</v>
      </c>
      <c r="GG232" s="243">
        <f t="shared" si="189"/>
        <v>0.16000000000000003</v>
      </c>
      <c r="GH232" s="243">
        <f t="shared" si="190"/>
        <v>5.0000000000000044E-2</v>
      </c>
      <c r="GI232" s="243">
        <f t="shared" si="191"/>
        <v>1.9999999999999962E-2</v>
      </c>
      <c r="GJ232" s="243">
        <f t="shared" si="192"/>
        <v>-4.9999999999999989E-2</v>
      </c>
      <c r="GK232" s="244">
        <f t="shared" si="193"/>
        <v>5.9999999999999942E-2</v>
      </c>
      <c r="GL232" s="238">
        <f>COUNTIFS($ES$9:$ES$350,"&gt;"&amp;ES232,$DO$9:$DO$350,$DO232)+1</f>
        <v>21</v>
      </c>
      <c r="GM232" s="240">
        <f>COUNTIFS($ET$9:$ET$350,"&gt;"&amp;ET232,$DO$9:$DO$350,$DO232)+1</f>
        <v>26</v>
      </c>
      <c r="GN232" s="240">
        <f>COUNTIFS($EU$9:$EU$350,"&gt;"&amp;EU232,$DO$9:$DO$350,$DO232)+1</f>
        <v>46</v>
      </c>
      <c r="GO232" s="240">
        <f>COUNTIFS($EV$9:$EV$350,"&gt;"&amp;EV232,$DO$9:$DO$350,$DO232)+1</f>
        <v>7</v>
      </c>
      <c r="GP232" s="240">
        <f>COUNTIFS($EW$9:$EW$350,"&gt;"&amp;EW232,$DO$9:$DO$350,$DO232)+1</f>
        <v>6</v>
      </c>
      <c r="GQ232" s="240">
        <f>COUNTIFS($EX$9:$EX$350,"&gt;"&amp;EX232,$DO$9:$DO$350,$DO232)+1</f>
        <v>17</v>
      </c>
      <c r="GR232" s="240">
        <f>COUNTIFS($EY$9:$EY$350,"&gt;"&amp;EY232,$DO$9:$DO$350,$DO232)+1</f>
        <v>19</v>
      </c>
      <c r="GS232" s="240">
        <f>COUNTIFS($EZ$9:$EZ$350,"&gt;"&amp;EZ232,$DO$9:$DO$350,$DO232)+1</f>
        <v>40</v>
      </c>
      <c r="GT232" s="241">
        <f>COUNTIFS($FA$9:$FA$350,"&gt;"&amp;FA232,$DO$9:$DO$350,$DO232)+1</f>
        <v>16</v>
      </c>
      <c r="GU232" s="167"/>
      <c r="GV232" s="49"/>
      <c r="GW232" s="49"/>
      <c r="GX232" s="49"/>
      <c r="GY232" s="49"/>
      <c r="GZ232" s="50"/>
      <c r="HA232" s="51"/>
      <c r="HB232" s="52"/>
      <c r="HC232" s="53"/>
      <c r="HD232" s="49"/>
      <c r="HE232" s="49"/>
      <c r="HF232" s="49"/>
      <c r="HG232" s="49"/>
      <c r="HH232" s="49"/>
      <c r="HI232" s="49"/>
      <c r="HJ232" s="144"/>
      <c r="HK232" s="51"/>
      <c r="HL232" s="49"/>
      <c r="HM232" s="49"/>
      <c r="HN232" s="49"/>
      <c r="HO232" s="49"/>
      <c r="HP232" s="49"/>
      <c r="HQ232" s="49"/>
      <c r="HR232" s="150"/>
      <c r="HS232" s="53"/>
      <c r="HT232" s="49"/>
      <c r="HU232" s="49"/>
      <c r="HV232" s="49"/>
      <c r="HW232" s="49"/>
      <c r="HX232" s="49"/>
      <c r="HY232" s="49"/>
      <c r="HZ232" s="144"/>
      <c r="IA232" s="51"/>
      <c r="IB232" s="49"/>
      <c r="IC232" s="49"/>
      <c r="ID232" s="49"/>
      <c r="IE232" s="49"/>
      <c r="IF232" s="49"/>
      <c r="IG232" s="49"/>
      <c r="IH232" s="49"/>
      <c r="II232" s="49"/>
      <c r="IJ232" s="49"/>
      <c r="IK232" s="49"/>
      <c r="IL232" s="49"/>
      <c r="IM232" s="150"/>
      <c r="IN232" s="51">
        <v>7.0000000000000007E-2</v>
      </c>
      <c r="IO232" s="49"/>
      <c r="IP232" s="49"/>
      <c r="IQ232" s="49"/>
      <c r="IR232" s="150"/>
      <c r="IS232" s="53"/>
      <c r="IT232" s="49"/>
      <c r="IU232" s="49"/>
      <c r="IV232" s="49"/>
      <c r="IW232" s="49"/>
      <c r="IX232" s="156"/>
      <c r="IY232" s="49"/>
      <c r="IZ232" s="49"/>
      <c r="JA232" s="49"/>
      <c r="JB232" s="49"/>
      <c r="JC232" s="49"/>
      <c r="JD232" s="49"/>
      <c r="JE232" s="49"/>
      <c r="JF232" s="49"/>
      <c r="JG232" s="156"/>
      <c r="JH232" s="49"/>
      <c r="JI232" s="49"/>
      <c r="JJ232" s="49"/>
      <c r="JK232" s="49"/>
      <c r="JL232" s="49"/>
      <c r="JM232" s="49"/>
      <c r="JN232" s="144"/>
      <c r="JO232" s="54"/>
      <c r="JP232" s="55"/>
      <c r="JQ232" s="51"/>
      <c r="JR232" s="49"/>
      <c r="JS232" s="47"/>
      <c r="JT232" s="47"/>
      <c r="JU232" s="47"/>
      <c r="JV232" s="245"/>
      <c r="JW232" s="53"/>
      <c r="JX232" s="49"/>
      <c r="JY232" s="49"/>
      <c r="JZ232" s="49"/>
      <c r="KA232" s="144"/>
      <c r="KB232" s="51"/>
      <c r="KC232" s="49"/>
      <c r="KD232" s="49"/>
      <c r="KE232" s="49"/>
      <c r="KF232" s="49"/>
      <c r="KG232" s="49"/>
      <c r="KH232" s="49"/>
      <c r="KI232" s="49"/>
      <c r="KJ232" s="150"/>
      <c r="KK232" s="53"/>
      <c r="KL232" s="49"/>
      <c r="KM232" s="49"/>
      <c r="KN232" s="49"/>
      <c r="KO232" s="49"/>
      <c r="KP232" s="49"/>
      <c r="KQ232" s="49"/>
      <c r="KR232" s="49"/>
      <c r="KS232" s="49"/>
      <c r="KT232" s="49"/>
      <c r="KU232" s="49"/>
      <c r="KV232" s="49"/>
      <c r="KW232" s="156"/>
      <c r="KX232" s="156"/>
      <c r="KY232" s="156"/>
      <c r="KZ232" s="49"/>
      <c r="LA232" s="49"/>
      <c r="LB232" s="49"/>
      <c r="LC232" s="49"/>
      <c r="LD232" s="49"/>
      <c r="LE232" s="156"/>
      <c r="LF232" s="49">
        <v>7.0000000000000007E-2</v>
      </c>
      <c r="LG232" s="49"/>
      <c r="LH232" s="49"/>
      <c r="LI232" s="49"/>
      <c r="LJ232" s="49"/>
      <c r="LK232" s="49"/>
      <c r="LL232" s="49"/>
      <c r="LM232" s="49">
        <v>0.15</v>
      </c>
      <c r="LN232" s="156"/>
      <c r="LO232" s="49"/>
      <c r="LP232" s="49"/>
      <c r="LQ232" s="49"/>
      <c r="LR232" s="49"/>
      <c r="LS232" s="49"/>
      <c r="LT232" s="49"/>
      <c r="LU232" s="56"/>
      <c r="LV232" s="35" t="s">
        <v>691</v>
      </c>
      <c r="LW232" s="36" t="s">
        <v>693</v>
      </c>
      <c r="LX232" s="203"/>
      <c r="LY232" s="204" t="s">
        <v>810</v>
      </c>
      <c r="LZ232" s="193"/>
      <c r="MA232" s="5" t="s">
        <v>1</v>
      </c>
    </row>
    <row r="233" spans="1:339" ht="17.25" customHeight="1" x14ac:dyDescent="0.15">
      <c r="A233" s="196">
        <v>225</v>
      </c>
      <c r="B233" s="242" t="s">
        <v>693</v>
      </c>
      <c r="C233" s="37"/>
      <c r="D233" s="37"/>
      <c r="E233" s="38" t="s">
        <v>716</v>
      </c>
      <c r="F233" s="36">
        <v>99</v>
      </c>
      <c r="G233" s="36" t="s">
        <v>609</v>
      </c>
      <c r="H233" s="36" t="s">
        <v>1052</v>
      </c>
      <c r="I233" s="39" t="s">
        <v>348</v>
      </c>
      <c r="J233" s="40" t="s">
        <v>348</v>
      </c>
      <c r="K233" s="40" t="s">
        <v>348</v>
      </c>
      <c r="L233" s="40" t="s">
        <v>348</v>
      </c>
      <c r="M233" s="40" t="s">
        <v>348</v>
      </c>
      <c r="N233" s="40" t="s">
        <v>348</v>
      </c>
      <c r="O233" s="40" t="s">
        <v>348</v>
      </c>
      <c r="P233" s="40" t="s">
        <v>348</v>
      </c>
      <c r="Q233" s="40" t="s">
        <v>348</v>
      </c>
      <c r="R233" s="41" t="s">
        <v>348</v>
      </c>
      <c r="S233" s="42" t="s">
        <v>348</v>
      </c>
      <c r="T233" s="40" t="s">
        <v>348</v>
      </c>
      <c r="U233" s="40" t="s">
        <v>348</v>
      </c>
      <c r="V233" s="40" t="s">
        <v>348</v>
      </c>
      <c r="W233" s="40" t="s">
        <v>348</v>
      </c>
      <c r="X233" s="40" t="s">
        <v>348</v>
      </c>
      <c r="Y233" s="40" t="s">
        <v>348</v>
      </c>
      <c r="Z233" s="40" t="s">
        <v>348</v>
      </c>
      <c r="AA233" s="40" t="s">
        <v>348</v>
      </c>
      <c r="AB233" s="41" t="s">
        <v>348</v>
      </c>
      <c r="AC233" s="42" t="s">
        <v>348</v>
      </c>
      <c r="AD233" s="40" t="s">
        <v>348</v>
      </c>
      <c r="AE233" s="40" t="s">
        <v>348</v>
      </c>
      <c r="AF233" s="40" t="s">
        <v>348</v>
      </c>
      <c r="AG233" s="40" t="s">
        <v>348</v>
      </c>
      <c r="AH233" s="40" t="s">
        <v>348</v>
      </c>
      <c r="AI233" s="40" t="s">
        <v>348</v>
      </c>
      <c r="AJ233" s="40" t="s">
        <v>348</v>
      </c>
      <c r="AK233" s="40" t="s">
        <v>348</v>
      </c>
      <c r="AL233" s="41" t="s">
        <v>348</v>
      </c>
      <c r="AM233" s="42" t="s">
        <v>348</v>
      </c>
      <c r="AN233" s="40" t="s">
        <v>348</v>
      </c>
      <c r="AO233" s="40" t="s">
        <v>348</v>
      </c>
      <c r="AP233" s="40" t="s">
        <v>348</v>
      </c>
      <c r="AQ233" s="40" t="s">
        <v>348</v>
      </c>
      <c r="AR233" s="40" t="s">
        <v>348</v>
      </c>
      <c r="AS233" s="40" t="s">
        <v>348</v>
      </c>
      <c r="AT233" s="40" t="s">
        <v>348</v>
      </c>
      <c r="AU233" s="40" t="s">
        <v>348</v>
      </c>
      <c r="AV233" s="41" t="s">
        <v>348</v>
      </c>
      <c r="AW233" s="42" t="s">
        <v>348</v>
      </c>
      <c r="AX233" s="40" t="s">
        <v>348</v>
      </c>
      <c r="AY233" s="40" t="s">
        <v>348</v>
      </c>
      <c r="AZ233" s="40" t="s">
        <v>348</v>
      </c>
      <c r="BA233" s="40" t="s">
        <v>348</v>
      </c>
      <c r="BB233" s="40" t="s">
        <v>348</v>
      </c>
      <c r="BC233" s="40" t="s">
        <v>348</v>
      </c>
      <c r="BD233" s="40" t="s">
        <v>348</v>
      </c>
      <c r="BE233" s="40" t="s">
        <v>348</v>
      </c>
      <c r="BF233" s="41" t="s">
        <v>348</v>
      </c>
      <c r="BG233" s="42" t="s">
        <v>348</v>
      </c>
      <c r="BH233" s="40" t="s">
        <v>348</v>
      </c>
      <c r="BI233" s="40" t="s">
        <v>348</v>
      </c>
      <c r="BJ233" s="40" t="s">
        <v>348</v>
      </c>
      <c r="BK233" s="40" t="s">
        <v>348</v>
      </c>
      <c r="BL233" s="40" t="s">
        <v>348</v>
      </c>
      <c r="BM233" s="40" t="s">
        <v>348</v>
      </c>
      <c r="BN233" s="40" t="s">
        <v>348</v>
      </c>
      <c r="BO233" s="40" t="s">
        <v>348</v>
      </c>
      <c r="BP233" s="41" t="s">
        <v>348</v>
      </c>
      <c r="BQ233" s="43" t="s">
        <v>348</v>
      </c>
      <c r="BR233" s="40" t="s">
        <v>348</v>
      </c>
      <c r="BS233" s="40" t="s">
        <v>348</v>
      </c>
      <c r="BT233" s="40" t="s">
        <v>348</v>
      </c>
      <c r="BU233" s="40" t="s">
        <v>348</v>
      </c>
      <c r="BV233" s="40" t="s">
        <v>348</v>
      </c>
      <c r="BW233" s="40" t="s">
        <v>348</v>
      </c>
      <c r="BX233" s="40" t="s">
        <v>348</v>
      </c>
      <c r="BY233" s="40" t="s">
        <v>348</v>
      </c>
      <c r="BZ233" s="41" t="s">
        <v>348</v>
      </c>
      <c r="CA233" s="42" t="s">
        <v>348</v>
      </c>
      <c r="CB233" s="40" t="s">
        <v>348</v>
      </c>
      <c r="CC233" s="40" t="s">
        <v>348</v>
      </c>
      <c r="CD233" s="40" t="s">
        <v>348</v>
      </c>
      <c r="CE233" s="40" t="s">
        <v>348</v>
      </c>
      <c r="CF233" s="40" t="s">
        <v>348</v>
      </c>
      <c r="CG233" s="40" t="s">
        <v>348</v>
      </c>
      <c r="CH233" s="40" t="s">
        <v>348</v>
      </c>
      <c r="CI233" s="40" t="s">
        <v>348</v>
      </c>
      <c r="CJ233" s="41" t="s">
        <v>348</v>
      </c>
      <c r="CK233" s="42" t="s">
        <v>348</v>
      </c>
      <c r="CL233" s="40" t="s">
        <v>348</v>
      </c>
      <c r="CM233" s="40" t="s">
        <v>348</v>
      </c>
      <c r="CN233" s="40" t="s">
        <v>348</v>
      </c>
      <c r="CO233" s="40" t="s">
        <v>348</v>
      </c>
      <c r="CP233" s="40" t="s">
        <v>348</v>
      </c>
      <c r="CQ233" s="40" t="s">
        <v>348</v>
      </c>
      <c r="CR233" s="40" t="s">
        <v>348</v>
      </c>
      <c r="CS233" s="40" t="s">
        <v>348</v>
      </c>
      <c r="CT233" s="44" t="s">
        <v>348</v>
      </c>
      <c r="CU233" s="32" t="s">
        <v>354</v>
      </c>
      <c r="CV233" s="47">
        <v>3</v>
      </c>
      <c r="CW233" s="47">
        <v>3</v>
      </c>
      <c r="CX233" s="47">
        <v>4</v>
      </c>
      <c r="CY233" s="55">
        <v>4</v>
      </c>
      <c r="CZ233" s="34" t="s">
        <v>354</v>
      </c>
      <c r="DA233" s="47">
        <f t="shared" si="167"/>
        <v>3</v>
      </c>
      <c r="DB233" s="47">
        <f t="shared" si="168"/>
        <v>9</v>
      </c>
      <c r="DC233" s="47">
        <f t="shared" si="169"/>
        <v>36</v>
      </c>
      <c r="DD233" s="179">
        <f t="shared" si="170"/>
        <v>144</v>
      </c>
      <c r="DE233" s="32">
        <v>10</v>
      </c>
      <c r="DF233" s="47">
        <v>50</v>
      </c>
      <c r="DG233" s="47">
        <v>270</v>
      </c>
      <c r="DH233" s="47">
        <v>900</v>
      </c>
      <c r="DI233" s="55">
        <v>2700</v>
      </c>
      <c r="DJ233" s="174">
        <v>1</v>
      </c>
      <c r="DK233" s="49">
        <f t="shared" si="171"/>
        <v>1.6666666666666667</v>
      </c>
      <c r="DL233" s="49">
        <f t="shared" si="172"/>
        <v>3</v>
      </c>
      <c r="DM233" s="49">
        <f t="shared" si="173"/>
        <v>2.5</v>
      </c>
      <c r="DN233" s="56">
        <f t="shared" si="174"/>
        <v>1.875</v>
      </c>
      <c r="DO233" s="45" t="s">
        <v>718</v>
      </c>
      <c r="DP233" s="31"/>
      <c r="DQ233" s="46">
        <v>4</v>
      </c>
      <c r="DR233" s="32">
        <v>120</v>
      </c>
      <c r="DS233" s="47">
        <v>56</v>
      </c>
      <c r="DT233" s="47">
        <v>75</v>
      </c>
      <c r="DU233" s="47">
        <v>90</v>
      </c>
      <c r="DV233" s="47">
        <v>37</v>
      </c>
      <c r="DW233" s="47">
        <v>37</v>
      </c>
      <c r="DX233" s="47">
        <v>55</v>
      </c>
      <c r="DY233" s="47">
        <v>55</v>
      </c>
      <c r="DZ233" s="48">
        <f t="shared" si="175"/>
        <v>112</v>
      </c>
      <c r="EA233" s="32">
        <f>RANK(DR233,$DR$9:$DR$350,0)</f>
        <v>8</v>
      </c>
      <c r="EB233" s="47">
        <f>RANK(DS233,$DS$9:$DS$350,0)</f>
        <v>73</v>
      </c>
      <c r="EC233" s="47">
        <f>RANK(DT233,$DT$9:$DT$350,0)</f>
        <v>24</v>
      </c>
      <c r="ED233" s="47">
        <f>RANK(DU233,$DU$9:$DU$350,0)</f>
        <v>5</v>
      </c>
      <c r="EE233" s="47">
        <f>RANK(DV233,$DV$9:$DV$350,0)</f>
        <v>53</v>
      </c>
      <c r="EF233" s="47">
        <f>RANK(DW233,$DW$9:$DW$350,0)</f>
        <v>40</v>
      </c>
      <c r="EG233" s="47">
        <f>RANK(DX233,$DX$9:$DX$350,0)</f>
        <v>73</v>
      </c>
      <c r="EH233" s="47">
        <f>RANK(DY233,$DY$9:$DY$350,0)</f>
        <v>74</v>
      </c>
      <c r="EI233" s="48">
        <f>RANK(DZ233,$DZ$9:$DZ$350,0)</f>
        <v>8</v>
      </c>
      <c r="EJ233" s="32">
        <f>COUNTIFS($DR$9:$DR$350,"&gt;"&amp;DR233,$DO$9:$DO$350,DO233)+1</f>
        <v>4</v>
      </c>
      <c r="EK233" s="47">
        <f>COUNTIFS($DS$9:$DS$350,"&gt;"&amp;DS233,$DO$9:$DO$350,DO233)+1</f>
        <v>1</v>
      </c>
      <c r="EL233" s="47">
        <f>COUNTIFS($DT$9:$DT$350,"&gt;"&amp;DT233,$DO$9:$DO$350,DO233)+1</f>
        <v>6</v>
      </c>
      <c r="EM233" s="47">
        <f>COUNTIFS($DU$9:$DU$350,"&gt;"&amp;DU233,$DO$9:$DO$350,DO233)+1</f>
        <v>5</v>
      </c>
      <c r="EN233" s="47">
        <f>COUNTIFS($DV$9:$DV$350,"&gt;"&amp;DV233,$DO$9:$DO$350,DO233)+1</f>
        <v>4</v>
      </c>
      <c r="EO233" s="47">
        <f>COUNTIFS($DW$9:$DW$350,"&gt;"&amp;DW233,$DO$9:$DO$350,DO233)+1</f>
        <v>1</v>
      </c>
      <c r="EP233" s="47">
        <f>COUNTIFS($DX$9:$DX$350,"&gt;"&amp;DX233,$DO$9:$DO$350,DO233)+1</f>
        <v>4</v>
      </c>
      <c r="EQ233" s="47">
        <f>COUNTIFS($DY$9:$DY$350,"&gt;"&amp;DY233,$DO$9:$DO$350,DO233)+1</f>
        <v>1</v>
      </c>
      <c r="ER233" s="48">
        <f>COUNTIFS($DZ$9:$DZ$350,"&gt;"&amp;DZ233,$DO$9:$DO$350,DO233)+1</f>
        <v>2</v>
      </c>
      <c r="ES233" s="32">
        <f t="shared" si="176"/>
        <v>1.21</v>
      </c>
      <c r="ET233" s="47">
        <f t="shared" si="177"/>
        <v>0.56999999999999995</v>
      </c>
      <c r="EU233" s="47">
        <f t="shared" si="178"/>
        <v>0.76</v>
      </c>
      <c r="EV233" s="47">
        <f t="shared" si="179"/>
        <v>0.91</v>
      </c>
      <c r="EW233" s="47">
        <f t="shared" si="180"/>
        <v>0.37</v>
      </c>
      <c r="EX233" s="47">
        <f t="shared" si="181"/>
        <v>0.37</v>
      </c>
      <c r="EY233" s="47">
        <f t="shared" si="182"/>
        <v>0.56000000000000005</v>
      </c>
      <c r="EZ233" s="47">
        <f t="shared" si="183"/>
        <v>0.56000000000000005</v>
      </c>
      <c r="FA233" s="214">
        <f t="shared" si="184"/>
        <v>1.1299999999999999</v>
      </c>
      <c r="FB233" s="164">
        <f>ROUND(((ES233-AVERAGE(ES$9:ES$350))/STDEVP(ES$9:ES$350)*10+50),2)</f>
        <v>58.44</v>
      </c>
      <c r="FC233" s="165">
        <f>ROUND(((ET233-AVERAGE(ET$9:ET$350))/STDEVP(ET$9:ET$350)*10+50),2)</f>
        <v>45.67</v>
      </c>
      <c r="FD233" s="165">
        <f>ROUND(((EU233-AVERAGE(EU$9:EU$350))/STDEVP(EU$9:EU$350)*10+50),2)</f>
        <v>57.03</v>
      </c>
      <c r="FE233" s="165">
        <f>ROUND(((EV233-AVERAGE(EV$9:EV$350))/STDEVP(EV$9:EV$350)*10+50),2)</f>
        <v>70.44</v>
      </c>
      <c r="FF233" s="165">
        <f>ROUND(((EW233-AVERAGE(EW$9:EW$350))/STDEVP(EW$9:EW$350)*10+50),2)</f>
        <v>49.14</v>
      </c>
      <c r="FG233" s="165">
        <f>ROUND(((EX233-AVERAGE(EX$9:EX$350))/STDEVP(EX$9:EX$350)*10+50),2)</f>
        <v>50.6</v>
      </c>
      <c r="FH233" s="165">
        <f>ROUND(((EY233-AVERAGE(EY$9:EY$350))/STDEVP(EY$9:EY$350)*10+50),2)</f>
        <v>47.58</v>
      </c>
      <c r="FI233" s="165">
        <f>ROUND(((EZ233-AVERAGE(EZ$9:EZ$350))/STDEVP(EZ$9:EZ$350)*10+50),2)</f>
        <v>47.79</v>
      </c>
      <c r="FJ233" s="166">
        <f>ROUND(((FA233-AVERAGE(FA$9:FA$350))/STDEVP(FA$9:FA$350)*10+50),2)</f>
        <v>55.51</v>
      </c>
      <c r="FK233" s="32">
        <f>RANK(FB233,$FB$9:$FB$350,0)</f>
        <v>66</v>
      </c>
      <c r="FL233" s="47">
        <f>RANK(FC233,$FC$9:$FC$350,0)</f>
        <v>188</v>
      </c>
      <c r="FM233" s="47">
        <f>RANK(FD233,$FD$9:$FD$350,0)</f>
        <v>69</v>
      </c>
      <c r="FN233" s="47">
        <f>RANK(FE233,$FE$9:$FE$350,0)</f>
        <v>17</v>
      </c>
      <c r="FO233" s="47">
        <f>RANK(FF233,$FF$9:$FF$350,0)</f>
        <v>107</v>
      </c>
      <c r="FP233" s="47">
        <f>RANK(FG233,$FG$9:$FG$350,0)</f>
        <v>87</v>
      </c>
      <c r="FQ233" s="47">
        <f>RANK(FH233,$FH$9:$FH$350,0)</f>
        <v>176</v>
      </c>
      <c r="FR233" s="47">
        <f>RANK(FI233,$FI$9:$FI$350,0)</f>
        <v>181</v>
      </c>
      <c r="FS233" s="48">
        <f>RANK(FJ233,$FJ$9:$FJ$350,0)</f>
        <v>76</v>
      </c>
      <c r="FT233" s="164">
        <f>ROUND(AVERAGEIF($DO$9:$DO$347,$DO233,$ES$9:$ES$347),2)</f>
        <v>1.1599999999999999</v>
      </c>
      <c r="FU233" s="165">
        <f>ROUND(AVERAGEIF($DO$9:$DO$347,$DO233,$ET$9:$ET$347),2)</f>
        <v>0.45</v>
      </c>
      <c r="FV233" s="165">
        <f>ROUND(AVERAGEIF($DO$9:$DO$347,$DO233,$EU$9:$EU$347),2)</f>
        <v>0.66</v>
      </c>
      <c r="FW233" s="165">
        <f>ROUND(AVERAGEIF($DO$9:$DO$347,$DO233,$EV$9:$EV$347),2)</f>
        <v>0.73</v>
      </c>
      <c r="FX233" s="165">
        <f>ROUND(AVERAGEIF($DO$9:$DO$347,$DO233,$EW$9:$EW$347),2)</f>
        <v>0.26</v>
      </c>
      <c r="FY233" s="165">
        <f>ROUND(AVERAGEIF($DO$9:$DO$347,$DO233,$EX$9:$EX$347),2)</f>
        <v>0.2</v>
      </c>
      <c r="FZ233" s="165">
        <f>ROUND(AVERAGEIF($DO$9:$DO$347,$DO233,$EY$9:$EY$347),2)</f>
        <v>0.28000000000000003</v>
      </c>
      <c r="GA233" s="165">
        <f>ROUND(AVERAGEIF($DO$9:$DO$347,$DO233,$EZ$9:$EZ$347),2)</f>
        <v>0.23</v>
      </c>
      <c r="GB233" s="166">
        <f>ROUND(AVERAGEIF($DO$9:$DO$347,$DO233,$FA$9:$FA$347),2)</f>
        <v>0.92</v>
      </c>
      <c r="GC233" s="239">
        <f t="shared" si="185"/>
        <v>5.0000000000000044E-2</v>
      </c>
      <c r="GD233" s="243">
        <f t="shared" si="186"/>
        <v>0.11999999999999994</v>
      </c>
      <c r="GE233" s="243">
        <f t="shared" si="187"/>
        <v>9.9999999999999978E-2</v>
      </c>
      <c r="GF233" s="243">
        <f t="shared" si="188"/>
        <v>0.18000000000000005</v>
      </c>
      <c r="GG233" s="243">
        <f t="shared" si="189"/>
        <v>0.10999999999999999</v>
      </c>
      <c r="GH233" s="243">
        <f t="shared" si="190"/>
        <v>0.16999999999999998</v>
      </c>
      <c r="GI233" s="243">
        <f t="shared" si="191"/>
        <v>0.28000000000000003</v>
      </c>
      <c r="GJ233" s="243">
        <f t="shared" si="192"/>
        <v>0.33000000000000007</v>
      </c>
      <c r="GK233" s="244">
        <f t="shared" si="193"/>
        <v>0.20999999999999985</v>
      </c>
      <c r="GL233" s="238">
        <f>COUNTIFS($ES$9:$ES$350,"&gt;"&amp;ES233,$DO$9:$DO$350,$DO233)+1</f>
        <v>28</v>
      </c>
      <c r="GM233" s="240">
        <f>COUNTIFS($ET$9:$ET$350,"&gt;"&amp;ET233,$DO$9:$DO$350,$DO233)+1</f>
        <v>9</v>
      </c>
      <c r="GN233" s="240">
        <f>COUNTIFS($EU$9:$EU$350,"&gt;"&amp;EU233,$DO$9:$DO$350,$DO233)+1</f>
        <v>19</v>
      </c>
      <c r="GO233" s="240">
        <f>COUNTIFS($EV$9:$EV$350,"&gt;"&amp;EV233,$DO$9:$DO$350,$DO233)+1</f>
        <v>14</v>
      </c>
      <c r="GP233" s="240">
        <f>COUNTIFS($EW$9:$EW$350,"&gt;"&amp;EW233,$DO$9:$DO$350,$DO233)+1</f>
        <v>5</v>
      </c>
      <c r="GQ233" s="240">
        <f>COUNTIFS($EX$9:$EX$350,"&gt;"&amp;EX233,$DO$9:$DO$350,$DO233)+1</f>
        <v>1</v>
      </c>
      <c r="GR233" s="240">
        <f>COUNTIFS($EY$9:$EY$350,"&gt;"&amp;EY233,$DO$9:$DO$350,$DO233)+1</f>
        <v>6</v>
      </c>
      <c r="GS233" s="240">
        <f>COUNTIFS($EZ$9:$EZ$350,"&gt;"&amp;EZ233,$DO$9:$DO$350,$DO233)+1</f>
        <v>2</v>
      </c>
      <c r="GT233" s="241">
        <f>COUNTIFS($FA$9:$FA$350,"&gt;"&amp;FA233,$DO$9:$DO$350,$DO233)+1</f>
        <v>16</v>
      </c>
      <c r="GU233" s="167">
        <v>0.1</v>
      </c>
      <c r="GV233" s="49">
        <v>0.05</v>
      </c>
      <c r="GW233" s="49"/>
      <c r="GX233" s="49"/>
      <c r="GY233" s="49"/>
      <c r="GZ233" s="50"/>
      <c r="HA233" s="51"/>
      <c r="HB233" s="52"/>
      <c r="HC233" s="53"/>
      <c r="HD233" s="49"/>
      <c r="HE233" s="49"/>
      <c r="HF233" s="49"/>
      <c r="HG233" s="49"/>
      <c r="HH233" s="49"/>
      <c r="HI233" s="49"/>
      <c r="HJ233" s="144"/>
      <c r="HK233" s="51"/>
      <c r="HL233" s="49"/>
      <c r="HM233" s="49"/>
      <c r="HN233" s="49">
        <v>0.05</v>
      </c>
      <c r="HO233" s="49"/>
      <c r="HP233" s="49"/>
      <c r="HQ233" s="49"/>
      <c r="HR233" s="150"/>
      <c r="HS233" s="53"/>
      <c r="HT233" s="49"/>
      <c r="HU233" s="49"/>
      <c r="HV233" s="49"/>
      <c r="HW233" s="49"/>
      <c r="HX233" s="49"/>
      <c r="HY233" s="49"/>
      <c r="HZ233" s="144"/>
      <c r="IA233" s="51"/>
      <c r="IB233" s="49"/>
      <c r="IC233" s="49"/>
      <c r="ID233" s="49">
        <v>0.1</v>
      </c>
      <c r="IE233" s="49"/>
      <c r="IF233" s="49"/>
      <c r="IG233" s="49"/>
      <c r="IH233" s="49"/>
      <c r="II233" s="49"/>
      <c r="IJ233" s="49"/>
      <c r="IK233" s="49"/>
      <c r="IL233" s="49"/>
      <c r="IM233" s="150"/>
      <c r="IN233" s="51"/>
      <c r="IO233" s="49"/>
      <c r="IP233" s="49"/>
      <c r="IQ233" s="49"/>
      <c r="IR233" s="150"/>
      <c r="IS233" s="53"/>
      <c r="IT233" s="49"/>
      <c r="IU233" s="49"/>
      <c r="IV233" s="49"/>
      <c r="IW233" s="49"/>
      <c r="IX233" s="156"/>
      <c r="IY233" s="49"/>
      <c r="IZ233" s="49"/>
      <c r="JA233" s="49"/>
      <c r="JB233" s="49"/>
      <c r="JC233" s="49"/>
      <c r="JD233" s="49"/>
      <c r="JE233" s="49"/>
      <c r="JF233" s="49"/>
      <c r="JG233" s="156"/>
      <c r="JH233" s="49"/>
      <c r="JI233" s="49"/>
      <c r="JJ233" s="49"/>
      <c r="JK233" s="49"/>
      <c r="JL233" s="49"/>
      <c r="JM233" s="49"/>
      <c r="JN233" s="144"/>
      <c r="JO233" s="54"/>
      <c r="JP233" s="55"/>
      <c r="JQ233" s="51"/>
      <c r="JR233" s="49"/>
      <c r="JS233" s="47"/>
      <c r="JT233" s="47"/>
      <c r="JU233" s="47"/>
      <c r="JV233" s="245"/>
      <c r="JW233" s="53"/>
      <c r="JX233" s="49"/>
      <c r="JY233" s="49"/>
      <c r="JZ233" s="49"/>
      <c r="KA233" s="144"/>
      <c r="KB233" s="51"/>
      <c r="KC233" s="49"/>
      <c r="KD233" s="49"/>
      <c r="KE233" s="49"/>
      <c r="KF233" s="49"/>
      <c r="KG233" s="49"/>
      <c r="KH233" s="49"/>
      <c r="KI233" s="49"/>
      <c r="KJ233" s="150"/>
      <c r="KK233" s="53"/>
      <c r="KL233" s="49"/>
      <c r="KM233" s="49"/>
      <c r="KN233" s="49"/>
      <c r="KO233" s="49"/>
      <c r="KP233" s="49"/>
      <c r="KQ233" s="49"/>
      <c r="KR233" s="49"/>
      <c r="KS233" s="49"/>
      <c r="KT233" s="49"/>
      <c r="KU233" s="49"/>
      <c r="KV233" s="49"/>
      <c r="KW233" s="156"/>
      <c r="KX233" s="156"/>
      <c r="KY233" s="156"/>
      <c r="KZ233" s="49"/>
      <c r="LA233" s="49"/>
      <c r="LB233" s="49"/>
      <c r="LC233" s="49">
        <v>0.1</v>
      </c>
      <c r="LD233" s="49"/>
      <c r="LE233" s="156"/>
      <c r="LF233" s="49"/>
      <c r="LG233" s="49">
        <v>0.1</v>
      </c>
      <c r="LH233" s="49"/>
      <c r="LI233" s="49"/>
      <c r="LJ233" s="49"/>
      <c r="LK233" s="49"/>
      <c r="LL233" s="49"/>
      <c r="LM233" s="49"/>
      <c r="LN233" s="156"/>
      <c r="LO233" s="49"/>
      <c r="LP233" s="49"/>
      <c r="LQ233" s="49"/>
      <c r="LR233" s="49"/>
      <c r="LS233" s="49"/>
      <c r="LT233" s="49"/>
      <c r="LU233" s="56"/>
      <c r="LV233" s="35" t="s">
        <v>692</v>
      </c>
      <c r="LW233" s="36" t="s">
        <v>694</v>
      </c>
      <c r="LX233" s="203" t="s">
        <v>1208</v>
      </c>
      <c r="LY233" s="204" t="s">
        <v>1051</v>
      </c>
      <c r="LZ233" s="193"/>
      <c r="MA233" s="5" t="s">
        <v>1</v>
      </c>
    </row>
    <row r="234" spans="1:339" ht="17.25" customHeight="1" x14ac:dyDescent="0.15">
      <c r="A234" s="196">
        <v>226</v>
      </c>
      <c r="B234" s="242" t="s">
        <v>694</v>
      </c>
      <c r="C234" s="37"/>
      <c r="D234" s="37"/>
      <c r="E234" s="38" t="s">
        <v>345</v>
      </c>
      <c r="F234" s="36">
        <v>62</v>
      </c>
      <c r="G234" s="36" t="s">
        <v>609</v>
      </c>
      <c r="H234" s="36" t="s">
        <v>655</v>
      </c>
      <c r="I234" s="39" t="s">
        <v>348</v>
      </c>
      <c r="J234" s="40" t="s">
        <v>348</v>
      </c>
      <c r="K234" s="40" t="s">
        <v>348</v>
      </c>
      <c r="L234" s="40" t="s">
        <v>348</v>
      </c>
      <c r="M234" s="40" t="s">
        <v>348</v>
      </c>
      <c r="N234" s="40" t="s">
        <v>348</v>
      </c>
      <c r="O234" s="40" t="s">
        <v>348</v>
      </c>
      <c r="P234" s="40" t="s">
        <v>348</v>
      </c>
      <c r="Q234" s="40" t="s">
        <v>348</v>
      </c>
      <c r="R234" s="41" t="s">
        <v>348</v>
      </c>
      <c r="S234" s="42" t="s">
        <v>348</v>
      </c>
      <c r="T234" s="40" t="s">
        <v>348</v>
      </c>
      <c r="U234" s="40" t="s">
        <v>348</v>
      </c>
      <c r="V234" s="40" t="s">
        <v>348</v>
      </c>
      <c r="W234" s="40" t="s">
        <v>348</v>
      </c>
      <c r="X234" s="40" t="s">
        <v>348</v>
      </c>
      <c r="Y234" s="40" t="s">
        <v>348</v>
      </c>
      <c r="Z234" s="40" t="s">
        <v>348</v>
      </c>
      <c r="AA234" s="40" t="s">
        <v>348</v>
      </c>
      <c r="AB234" s="41" t="s">
        <v>348</v>
      </c>
      <c r="AC234" s="42" t="s">
        <v>348</v>
      </c>
      <c r="AD234" s="40" t="s">
        <v>348</v>
      </c>
      <c r="AE234" s="40" t="s">
        <v>348</v>
      </c>
      <c r="AF234" s="40" t="s">
        <v>348</v>
      </c>
      <c r="AG234" s="40" t="s">
        <v>348</v>
      </c>
      <c r="AH234" s="40" t="s">
        <v>348</v>
      </c>
      <c r="AI234" s="40" t="s">
        <v>348</v>
      </c>
      <c r="AJ234" s="40" t="s">
        <v>348</v>
      </c>
      <c r="AK234" s="40" t="s">
        <v>348</v>
      </c>
      <c r="AL234" s="41" t="s">
        <v>348</v>
      </c>
      <c r="AM234" s="42" t="s">
        <v>348</v>
      </c>
      <c r="AN234" s="40" t="s">
        <v>348</v>
      </c>
      <c r="AO234" s="40" t="s">
        <v>348</v>
      </c>
      <c r="AP234" s="40" t="s">
        <v>348</v>
      </c>
      <c r="AQ234" s="40" t="s">
        <v>348</v>
      </c>
      <c r="AR234" s="40" t="s">
        <v>348</v>
      </c>
      <c r="AS234" s="40" t="s">
        <v>348</v>
      </c>
      <c r="AT234" s="40" t="s">
        <v>348</v>
      </c>
      <c r="AU234" s="40" t="s">
        <v>348</v>
      </c>
      <c r="AV234" s="41" t="s">
        <v>348</v>
      </c>
      <c r="AW234" s="42" t="s">
        <v>348</v>
      </c>
      <c r="AX234" s="40" t="s">
        <v>348</v>
      </c>
      <c r="AY234" s="40" t="s">
        <v>348</v>
      </c>
      <c r="AZ234" s="40" t="s">
        <v>348</v>
      </c>
      <c r="BA234" s="40" t="s">
        <v>348</v>
      </c>
      <c r="BB234" s="40" t="s">
        <v>348</v>
      </c>
      <c r="BC234" s="40" t="s">
        <v>348</v>
      </c>
      <c r="BD234" s="40" t="s">
        <v>348</v>
      </c>
      <c r="BE234" s="40" t="s">
        <v>348</v>
      </c>
      <c r="BF234" s="41" t="s">
        <v>348</v>
      </c>
      <c r="BG234" s="42" t="s">
        <v>348</v>
      </c>
      <c r="BH234" s="40" t="s">
        <v>348</v>
      </c>
      <c r="BI234" s="40" t="s">
        <v>348</v>
      </c>
      <c r="BJ234" s="40" t="s">
        <v>348</v>
      </c>
      <c r="BK234" s="40" t="s">
        <v>348</v>
      </c>
      <c r="BL234" s="40" t="s">
        <v>348</v>
      </c>
      <c r="BM234" s="40" t="s">
        <v>348</v>
      </c>
      <c r="BN234" s="40" t="s">
        <v>348</v>
      </c>
      <c r="BO234" s="40" t="s">
        <v>348</v>
      </c>
      <c r="BP234" s="41" t="s">
        <v>348</v>
      </c>
      <c r="BQ234" s="43" t="s">
        <v>348</v>
      </c>
      <c r="BR234" s="40" t="s">
        <v>348</v>
      </c>
      <c r="BS234" s="40" t="s">
        <v>348</v>
      </c>
      <c r="BT234" s="40" t="s">
        <v>348</v>
      </c>
      <c r="BU234" s="40" t="s">
        <v>348</v>
      </c>
      <c r="BV234" s="40" t="s">
        <v>348</v>
      </c>
      <c r="BW234" s="40" t="s">
        <v>348</v>
      </c>
      <c r="BX234" s="40" t="s">
        <v>348</v>
      </c>
      <c r="BY234" s="40" t="s">
        <v>348</v>
      </c>
      <c r="BZ234" s="41" t="s">
        <v>348</v>
      </c>
      <c r="CA234" s="42" t="s">
        <v>348</v>
      </c>
      <c r="CB234" s="40" t="s">
        <v>348</v>
      </c>
      <c r="CC234" s="40" t="s">
        <v>348</v>
      </c>
      <c r="CD234" s="40" t="s">
        <v>348</v>
      </c>
      <c r="CE234" s="40" t="s">
        <v>348</v>
      </c>
      <c r="CF234" s="40" t="s">
        <v>348</v>
      </c>
      <c r="CG234" s="40" t="s">
        <v>348</v>
      </c>
      <c r="CH234" s="40" t="s">
        <v>348</v>
      </c>
      <c r="CI234" s="40" t="s">
        <v>348</v>
      </c>
      <c r="CJ234" s="41" t="s">
        <v>348</v>
      </c>
      <c r="CK234" s="42" t="s">
        <v>348</v>
      </c>
      <c r="CL234" s="40" t="s">
        <v>348</v>
      </c>
      <c r="CM234" s="40" t="s">
        <v>348</v>
      </c>
      <c r="CN234" s="40" t="s">
        <v>348</v>
      </c>
      <c r="CO234" s="40" t="s">
        <v>348</v>
      </c>
      <c r="CP234" s="40" t="s">
        <v>348</v>
      </c>
      <c r="CQ234" s="40" t="s">
        <v>348</v>
      </c>
      <c r="CR234" s="40" t="s">
        <v>348</v>
      </c>
      <c r="CS234" s="40" t="s">
        <v>348</v>
      </c>
      <c r="CT234" s="44" t="s">
        <v>348</v>
      </c>
      <c r="CU234" s="32" t="s">
        <v>354</v>
      </c>
      <c r="CV234" s="47">
        <v>3</v>
      </c>
      <c r="CW234" s="47">
        <v>4</v>
      </c>
      <c r="CX234" s="47">
        <v>4</v>
      </c>
      <c r="CY234" s="55">
        <v>4</v>
      </c>
      <c r="CZ234" s="34" t="s">
        <v>354</v>
      </c>
      <c r="DA234" s="47">
        <f>CV234</f>
        <v>3</v>
      </c>
      <c r="DB234" s="47">
        <f>CV234*CW234</f>
        <v>12</v>
      </c>
      <c r="DC234" s="47">
        <f>CV234*CW234*CX234</f>
        <v>48</v>
      </c>
      <c r="DD234" s="179">
        <f>CV234*CW234*CX234*CY234</f>
        <v>192</v>
      </c>
      <c r="DE234" s="32">
        <v>20</v>
      </c>
      <c r="DF234" s="47">
        <v>100</v>
      </c>
      <c r="DG234" s="47">
        <v>210</v>
      </c>
      <c r="DH234" s="47">
        <v>1050</v>
      </c>
      <c r="DI234" s="55">
        <v>3150</v>
      </c>
      <c r="DJ234" s="174">
        <v>1</v>
      </c>
      <c r="DK234" s="49">
        <f>(DF234/DA234)/DE234</f>
        <v>1.6666666666666667</v>
      </c>
      <c r="DL234" s="49">
        <f>(DG234/DB234)/DE234</f>
        <v>0.875</v>
      </c>
      <c r="DM234" s="49">
        <f>(DH234/DC234)/DE234</f>
        <v>1.09375</v>
      </c>
      <c r="DN234" s="56">
        <f>(DI234/DD234)/DE234</f>
        <v>0.8203125</v>
      </c>
      <c r="DO234" s="45" t="s">
        <v>363</v>
      </c>
      <c r="DP234" s="31"/>
      <c r="DQ234" s="46">
        <v>4</v>
      </c>
      <c r="DR234" s="32">
        <v>34</v>
      </c>
      <c r="DS234" s="47">
        <v>81</v>
      </c>
      <c r="DT234" s="47">
        <v>27</v>
      </c>
      <c r="DU234" s="47">
        <v>15</v>
      </c>
      <c r="DV234" s="47">
        <v>78</v>
      </c>
      <c r="DW234" s="47">
        <v>30</v>
      </c>
      <c r="DX234" s="47">
        <v>30</v>
      </c>
      <c r="DY234" s="47">
        <v>72</v>
      </c>
      <c r="DZ234" s="48">
        <f>DT234+DV234</f>
        <v>105</v>
      </c>
      <c r="EA234" s="32">
        <f>RANK(DR234,$DR$9:$DR$350,0)</f>
        <v>234</v>
      </c>
      <c r="EB234" s="47">
        <f>RANK(DS234,$DS$9:$DS$350,0)</f>
        <v>24</v>
      </c>
      <c r="EC234" s="47">
        <f>RANK(DT234,$DT$9:$DT$350,0)</f>
        <v>165</v>
      </c>
      <c r="ED234" s="47">
        <f>RANK(DU234,$DU$9:$DU$350,0)</f>
        <v>238</v>
      </c>
      <c r="EE234" s="47">
        <f>RANK(DV234,$DV$9:$DV$350,0)</f>
        <v>12</v>
      </c>
      <c r="EF234" s="47">
        <f>RANK(DW234,$DW$9:$DW$350,0)</f>
        <v>60</v>
      </c>
      <c r="EG234" s="47">
        <f>RANK(DX234,$DX$9:$DX$350,0)</f>
        <v>166</v>
      </c>
      <c r="EH234" s="47">
        <f>RANK(DY234,$DY$9:$DY$350,0)</f>
        <v>34</v>
      </c>
      <c r="EI234" s="48">
        <f>RANK(DZ234,$DZ$9:$DZ$350,0)</f>
        <v>19</v>
      </c>
      <c r="EJ234" s="32">
        <f>COUNTIFS($DR$9:$DR$350,"&gt;"&amp;DR234,$DO$9:$DO$350,DO234)+1</f>
        <v>46</v>
      </c>
      <c r="EK234" s="47">
        <f>COUNTIFS($DS$9:$DS$350,"&gt;"&amp;DS234,$DO$9:$DO$350,DO234)+1</f>
        <v>18</v>
      </c>
      <c r="EL234" s="47">
        <f>COUNTIFS($DT$9:$DT$350,"&gt;"&amp;DT234,$DO$9:$DO$350,DO234)+1</f>
        <v>11</v>
      </c>
      <c r="EM234" s="47">
        <f>COUNTIFS($DU$9:$DU$350,"&gt;"&amp;DU234,$DO$9:$DO$350,DO234)+1</f>
        <v>42</v>
      </c>
      <c r="EN234" s="47">
        <f>COUNTIFS($DV$9:$DV$350,"&gt;"&amp;DV234,$DO$9:$DO$350,DO234)+1</f>
        <v>12</v>
      </c>
      <c r="EO234" s="47">
        <f>COUNTIFS($DW$9:$DW$350,"&gt;"&amp;DW234,$DO$9:$DO$350,DO234)+1</f>
        <v>10</v>
      </c>
      <c r="EP234" s="47">
        <f>COUNTIFS($DX$9:$DX$350,"&gt;"&amp;DX234,$DO$9:$DO$350,DO234)+1</f>
        <v>40</v>
      </c>
      <c r="EQ234" s="47">
        <f>COUNTIFS($DY$9:$DY$350,"&gt;"&amp;DY234,$DO$9:$DO$350,DO234)+1</f>
        <v>7</v>
      </c>
      <c r="ER234" s="48">
        <f>COUNTIFS($DZ$9:$DZ$350,"&gt;"&amp;DZ234,$DO$9:$DO$350,DO234)+1</f>
        <v>9</v>
      </c>
      <c r="ES234" s="164">
        <f t="shared" ref="ES234:FA237" si="194">ROUND(DR234/$F234,2)</f>
        <v>0.55000000000000004</v>
      </c>
      <c r="ET234" s="165">
        <f t="shared" si="194"/>
        <v>1.31</v>
      </c>
      <c r="EU234" s="165">
        <f t="shared" si="194"/>
        <v>0.44</v>
      </c>
      <c r="EV234" s="165">
        <f t="shared" si="194"/>
        <v>0.24</v>
      </c>
      <c r="EW234" s="165">
        <f t="shared" si="194"/>
        <v>1.26</v>
      </c>
      <c r="EX234" s="165">
        <f t="shared" si="194"/>
        <v>0.48</v>
      </c>
      <c r="EY234" s="165">
        <f t="shared" si="194"/>
        <v>0.48</v>
      </c>
      <c r="EZ234" s="165">
        <f t="shared" si="194"/>
        <v>1.1599999999999999</v>
      </c>
      <c r="FA234" s="213">
        <f t="shared" si="194"/>
        <v>1.69</v>
      </c>
      <c r="FB234" s="164">
        <f>ROUND(((ES234-AVERAGE(ES$9:ES$350))/STDEVP(ES$9:ES$350)*10+50),2)</f>
        <v>34.07</v>
      </c>
      <c r="FC234" s="165">
        <f>ROUND(((ET234-AVERAGE(ET$9:ET$350))/STDEVP(ET$9:ET$350)*10+50),2)</f>
        <v>66.36</v>
      </c>
      <c r="FD234" s="165">
        <f>ROUND(((EU234-AVERAGE(EU$9:EU$350))/STDEVP(EU$9:EU$350)*10+50),2)</f>
        <v>44.54</v>
      </c>
      <c r="FE234" s="165">
        <f>ROUND(((EV234-AVERAGE(EV$9:EV$350))/STDEVP(EV$9:EV$350)*10+50),2)</f>
        <v>36.33</v>
      </c>
      <c r="FF234" s="165">
        <f>ROUND(((EW234-AVERAGE(EW$9:EW$350))/STDEVP(EW$9:EW$350)*10+50),2)</f>
        <v>79.39</v>
      </c>
      <c r="FG234" s="165">
        <f>ROUND(((EX234-AVERAGE(EX$9:EX$350))/STDEVP(EX$9:EX$350)*10+50),2)</f>
        <v>54.5</v>
      </c>
      <c r="FH234" s="165">
        <f>ROUND(((EY234-AVERAGE(EY$9:EY$350))/STDEVP(EY$9:EY$350)*10+50),2)</f>
        <v>45.18</v>
      </c>
      <c r="FI234" s="165">
        <f>ROUND(((EZ234-AVERAGE(EZ$9:EZ$350))/STDEVP(EZ$9:EZ$350)*10+50),2)</f>
        <v>65.760000000000005</v>
      </c>
      <c r="FJ234" s="166">
        <f>ROUND(((FA234-AVERAGE(FA$9:FA$350))/STDEVP(FA$9:FA$350)*10+50),2)</f>
        <v>75.42</v>
      </c>
      <c r="FK234" s="32">
        <f>RANK(FB234,$FB$9:$FB$350,0)</f>
        <v>299</v>
      </c>
      <c r="FL234" s="47">
        <f>RANK(FC234,$FC$9:$FC$350,0)</f>
        <v>22</v>
      </c>
      <c r="FM234" s="47">
        <f>RANK(FD234,$FD$9:$FD$350,0)</f>
        <v>213</v>
      </c>
      <c r="FN234" s="47">
        <f>RANK(FE234,$FE$9:$FE$350,0)</f>
        <v>310</v>
      </c>
      <c r="FO234" s="47">
        <f>RANK(FF234,$FF$9:$FF$350,0)</f>
        <v>7</v>
      </c>
      <c r="FP234" s="47">
        <f>RANK(FG234,$FG$9:$FG$350,0)</f>
        <v>65</v>
      </c>
      <c r="FQ234" s="47">
        <f>RANK(FH234,$FH$9:$FH$350,0)</f>
        <v>201</v>
      </c>
      <c r="FR234" s="47">
        <f>RANK(FI234,$FI$9:$FI$350,0)</f>
        <v>19</v>
      </c>
      <c r="FS234" s="48">
        <f>RANK(FJ234,$FJ$9:$FJ$350,0)</f>
        <v>9</v>
      </c>
      <c r="FT234" s="164">
        <f>ROUND(AVERAGEIF($DO$9:$DO$347,$DO234,$ES$9:$ES$347),2)</f>
        <v>0.89</v>
      </c>
      <c r="FU234" s="165">
        <f>ROUND(AVERAGEIF($DO$9:$DO$347,$DO234,$ET$9:$ET$347),2)</f>
        <v>1.1499999999999999</v>
      </c>
      <c r="FV234" s="165">
        <f>ROUND(AVERAGEIF($DO$9:$DO$347,$DO234,$EU$9:$EU$347),2)</f>
        <v>0.32</v>
      </c>
      <c r="FW234" s="165">
        <f>ROUND(AVERAGEIF($DO$9:$DO$347,$DO234,$EV$9:$EV$347),2)</f>
        <v>0.41</v>
      </c>
      <c r="FX234" s="165">
        <f>ROUND(AVERAGEIF($DO$9:$DO$347,$DO234,$EW$9:$EW$347),2)</f>
        <v>0.86</v>
      </c>
      <c r="FY234" s="165">
        <f>ROUND(AVERAGEIF($DO$9:$DO$347,$DO234,$EX$9:$EX$347),2)</f>
        <v>0.3</v>
      </c>
      <c r="FZ234" s="165">
        <f>ROUND(AVERAGEIF($DO$9:$DO$347,$DO234,$EY$9:$EY$347),2)</f>
        <v>0.66</v>
      </c>
      <c r="GA234" s="165">
        <f>ROUND(AVERAGEIF($DO$9:$DO$347,$DO234,$EZ$9:$EZ$347),2)</f>
        <v>0.74</v>
      </c>
      <c r="GB234" s="166">
        <f>ROUND(AVERAGEIF($DO$9:$DO$347,$DO234,$FA$9:$FA$347),2)</f>
        <v>1.18</v>
      </c>
      <c r="GC234" s="239">
        <f t="shared" si="185"/>
        <v>-0.33999999999999997</v>
      </c>
      <c r="GD234" s="243">
        <f t="shared" ref="GD234:GD237" si="195">ET234-FU234</f>
        <v>0.16000000000000014</v>
      </c>
      <c r="GE234" s="243">
        <f t="shared" ref="GE234:GE237" si="196">EU234-FV234</f>
        <v>0.12</v>
      </c>
      <c r="GF234" s="243">
        <f t="shared" ref="GF234:GF237" si="197">EV234-FW234</f>
        <v>-0.16999999999999998</v>
      </c>
      <c r="GG234" s="243">
        <f t="shared" ref="GG234:GG237" si="198">EW234-FX234</f>
        <v>0.4</v>
      </c>
      <c r="GH234" s="243">
        <f t="shared" ref="GH234:GH237" si="199">EX234-FY234</f>
        <v>0.18</v>
      </c>
      <c r="GI234" s="243">
        <f t="shared" ref="GI234:GI237" si="200">EY234-FZ234</f>
        <v>-0.18000000000000005</v>
      </c>
      <c r="GJ234" s="243">
        <f t="shared" ref="GJ234:GJ237" si="201">EZ234-GA234</f>
        <v>0.41999999999999993</v>
      </c>
      <c r="GK234" s="244">
        <f t="shared" ref="GK234:GK237" si="202">FA234-GB234</f>
        <v>0.51</v>
      </c>
      <c r="GL234" s="238">
        <f>COUNTIFS($ES$9:$ES$350,"&gt;"&amp;ES234,$DO$9:$DO$350,$DO234)+1</f>
        <v>61</v>
      </c>
      <c r="GM234" s="240">
        <f>COUNTIFS($ET$9:$ET$350,"&gt;"&amp;ET234,$DO$9:$DO$350,$DO234)+1</f>
        <v>15</v>
      </c>
      <c r="GN234" s="240">
        <f>COUNTIFS($EU$9:$EU$350,"&gt;"&amp;EU234,$DO$9:$DO$350,$DO234)+1</f>
        <v>9</v>
      </c>
      <c r="GO234" s="240">
        <f>COUNTIFS($EV$9:$EV$350,"&gt;"&amp;EV234,$DO$9:$DO$350,$DO234)+1</f>
        <v>60</v>
      </c>
      <c r="GP234" s="240">
        <f>COUNTIFS($EW$9:$EW$350,"&gt;"&amp;EW234,$DO$9:$DO$350,$DO234)+1</f>
        <v>7</v>
      </c>
      <c r="GQ234" s="240">
        <f>COUNTIFS($EX$9:$EX$350,"&gt;"&amp;EX234,$DO$9:$DO$350,$DO234)+1</f>
        <v>6</v>
      </c>
      <c r="GR234" s="240">
        <f>COUNTIFS($EY$9:$EY$350,"&gt;"&amp;EY234,$DO$9:$DO$350,$DO234)+1</f>
        <v>56</v>
      </c>
      <c r="GS234" s="240">
        <f>COUNTIFS($EZ$9:$EZ$350,"&gt;"&amp;EZ234,$DO$9:$DO$350,$DO234)+1</f>
        <v>2</v>
      </c>
      <c r="GT234" s="241">
        <f>COUNTIFS($FA$9:$FA$350,"&gt;"&amp;FA234,$DO$9:$DO$350,$DO234)+1</f>
        <v>5</v>
      </c>
      <c r="GU234" s="167"/>
      <c r="GV234" s="49"/>
      <c r="GW234" s="49"/>
      <c r="GX234" s="49"/>
      <c r="GY234" s="49">
        <v>0.03</v>
      </c>
      <c r="GZ234" s="50"/>
      <c r="HA234" s="51"/>
      <c r="HB234" s="52"/>
      <c r="HC234" s="53"/>
      <c r="HD234" s="49"/>
      <c r="HE234" s="49"/>
      <c r="HF234" s="49"/>
      <c r="HG234" s="49"/>
      <c r="HH234" s="49"/>
      <c r="HI234" s="49"/>
      <c r="HJ234" s="144"/>
      <c r="HK234" s="51"/>
      <c r="HL234" s="49"/>
      <c r="HM234" s="49"/>
      <c r="HN234" s="49"/>
      <c r="HO234" s="49"/>
      <c r="HP234" s="49"/>
      <c r="HQ234" s="49"/>
      <c r="HR234" s="150"/>
      <c r="HS234" s="53"/>
      <c r="HT234" s="49"/>
      <c r="HU234" s="49">
        <v>7.0000000000000007E-2</v>
      </c>
      <c r="HV234" s="49"/>
      <c r="HW234" s="49">
        <v>7.0000000000000007E-2</v>
      </c>
      <c r="HX234" s="49"/>
      <c r="HY234" s="49"/>
      <c r="HZ234" s="144"/>
      <c r="IA234" s="51"/>
      <c r="IB234" s="49"/>
      <c r="IC234" s="49"/>
      <c r="ID234" s="49"/>
      <c r="IE234" s="49"/>
      <c r="IF234" s="49"/>
      <c r="IG234" s="49"/>
      <c r="IH234" s="49"/>
      <c r="II234" s="49"/>
      <c r="IJ234" s="49"/>
      <c r="IK234" s="49"/>
      <c r="IL234" s="49"/>
      <c r="IM234" s="150"/>
      <c r="IN234" s="51"/>
      <c r="IO234" s="49"/>
      <c r="IP234" s="49"/>
      <c r="IQ234" s="49"/>
      <c r="IR234" s="150"/>
      <c r="IS234" s="53"/>
      <c r="IT234" s="49"/>
      <c r="IU234" s="49"/>
      <c r="IV234" s="49"/>
      <c r="IW234" s="49"/>
      <c r="IX234" s="156"/>
      <c r="IY234" s="49"/>
      <c r="IZ234" s="49"/>
      <c r="JA234" s="49"/>
      <c r="JB234" s="49"/>
      <c r="JC234" s="49"/>
      <c r="JD234" s="49"/>
      <c r="JE234" s="49"/>
      <c r="JF234" s="49"/>
      <c r="JG234" s="156"/>
      <c r="JH234" s="49"/>
      <c r="JI234" s="49"/>
      <c r="JJ234" s="49"/>
      <c r="JK234" s="49"/>
      <c r="JL234" s="49"/>
      <c r="JM234" s="49"/>
      <c r="JN234" s="144"/>
      <c r="JO234" s="54"/>
      <c r="JP234" s="55"/>
      <c r="JQ234" s="51"/>
      <c r="JR234" s="49"/>
      <c r="JS234" s="47"/>
      <c r="JT234" s="47"/>
      <c r="JU234" s="47"/>
      <c r="JV234" s="245"/>
      <c r="JW234" s="53"/>
      <c r="JX234" s="49"/>
      <c r="JY234" s="49"/>
      <c r="JZ234" s="49"/>
      <c r="KA234" s="144"/>
      <c r="KB234" s="51"/>
      <c r="KC234" s="49"/>
      <c r="KD234" s="49"/>
      <c r="KE234" s="49"/>
      <c r="KF234" s="49"/>
      <c r="KG234" s="49"/>
      <c r="KH234" s="49"/>
      <c r="KI234" s="49">
        <v>7.0000000000000007E-2</v>
      </c>
      <c r="KJ234" s="150"/>
      <c r="KK234" s="53"/>
      <c r="KL234" s="49"/>
      <c r="KM234" s="49"/>
      <c r="KN234" s="49"/>
      <c r="KO234" s="49"/>
      <c r="KP234" s="49"/>
      <c r="KQ234" s="49"/>
      <c r="KR234" s="49"/>
      <c r="KS234" s="49"/>
      <c r="KT234" s="49"/>
      <c r="KU234" s="49"/>
      <c r="KV234" s="49"/>
      <c r="KW234" s="156"/>
      <c r="KX234" s="156"/>
      <c r="KY234" s="156"/>
      <c r="KZ234" s="49"/>
      <c r="LA234" s="49"/>
      <c r="LB234" s="49"/>
      <c r="LC234" s="49"/>
      <c r="LD234" s="49"/>
      <c r="LE234" s="156"/>
      <c r="LF234" s="49"/>
      <c r="LG234" s="49"/>
      <c r="LH234" s="49"/>
      <c r="LI234" s="49"/>
      <c r="LJ234" s="49"/>
      <c r="LK234" s="49"/>
      <c r="LL234" s="49"/>
      <c r="LM234" s="49"/>
      <c r="LN234" s="156"/>
      <c r="LO234" s="49"/>
      <c r="LP234" s="49">
        <v>7.0000000000000007E-2</v>
      </c>
      <c r="LQ234" s="49"/>
      <c r="LR234" s="49"/>
      <c r="LS234" s="49"/>
      <c r="LT234" s="49"/>
      <c r="LU234" s="56"/>
      <c r="LV234" s="35" t="s">
        <v>693</v>
      </c>
      <c r="LW234" s="36" t="s">
        <v>695</v>
      </c>
      <c r="LX234" s="203" t="s">
        <v>1340</v>
      </c>
      <c r="LY234" s="205" t="s">
        <v>1207</v>
      </c>
      <c r="LZ234" s="193"/>
      <c r="MA234" s="5" t="s">
        <v>1</v>
      </c>
    </row>
    <row r="235" spans="1:339" ht="17.25" customHeight="1" x14ac:dyDescent="0.15">
      <c r="A235" s="196">
        <v>227</v>
      </c>
      <c r="B235" s="242" t="s">
        <v>695</v>
      </c>
      <c r="C235" s="37"/>
      <c r="D235" s="37"/>
      <c r="E235" s="38" t="s">
        <v>345</v>
      </c>
      <c r="F235" s="36">
        <v>78</v>
      </c>
      <c r="G235" s="36" t="s">
        <v>609</v>
      </c>
      <c r="H235" s="36" t="s">
        <v>1320</v>
      </c>
      <c r="I235" s="39" t="s">
        <v>348</v>
      </c>
      <c r="J235" s="40" t="s">
        <v>348</v>
      </c>
      <c r="K235" s="40" t="s">
        <v>348</v>
      </c>
      <c r="L235" s="40" t="s">
        <v>348</v>
      </c>
      <c r="M235" s="40" t="s">
        <v>348</v>
      </c>
      <c r="N235" s="40" t="s">
        <v>348</v>
      </c>
      <c r="O235" s="40" t="s">
        <v>348</v>
      </c>
      <c r="P235" s="40" t="s">
        <v>348</v>
      </c>
      <c r="Q235" s="40" t="s">
        <v>348</v>
      </c>
      <c r="R235" s="41" t="s">
        <v>348</v>
      </c>
      <c r="S235" s="42" t="s">
        <v>348</v>
      </c>
      <c r="T235" s="40" t="s">
        <v>348</v>
      </c>
      <c r="U235" s="40" t="s">
        <v>348</v>
      </c>
      <c r="V235" s="40" t="s">
        <v>348</v>
      </c>
      <c r="W235" s="40" t="s">
        <v>348</v>
      </c>
      <c r="X235" s="40" t="s">
        <v>348</v>
      </c>
      <c r="Y235" s="40" t="s">
        <v>348</v>
      </c>
      <c r="Z235" s="40" t="s">
        <v>348</v>
      </c>
      <c r="AA235" s="40" t="s">
        <v>348</v>
      </c>
      <c r="AB235" s="41" t="s">
        <v>348</v>
      </c>
      <c r="AC235" s="42" t="s">
        <v>348</v>
      </c>
      <c r="AD235" s="40" t="s">
        <v>348</v>
      </c>
      <c r="AE235" s="40" t="s">
        <v>348</v>
      </c>
      <c r="AF235" s="40" t="s">
        <v>348</v>
      </c>
      <c r="AG235" s="40" t="s">
        <v>348</v>
      </c>
      <c r="AH235" s="40" t="s">
        <v>348</v>
      </c>
      <c r="AI235" s="40" t="s">
        <v>348</v>
      </c>
      <c r="AJ235" s="40" t="s">
        <v>348</v>
      </c>
      <c r="AK235" s="40" t="s">
        <v>348</v>
      </c>
      <c r="AL235" s="41" t="s">
        <v>348</v>
      </c>
      <c r="AM235" s="42" t="s">
        <v>348</v>
      </c>
      <c r="AN235" s="40" t="s">
        <v>348</v>
      </c>
      <c r="AO235" s="40" t="s">
        <v>348</v>
      </c>
      <c r="AP235" s="40" t="s">
        <v>348</v>
      </c>
      <c r="AQ235" s="40" t="s">
        <v>348</v>
      </c>
      <c r="AR235" s="40" t="s">
        <v>348</v>
      </c>
      <c r="AS235" s="40" t="s">
        <v>348</v>
      </c>
      <c r="AT235" s="40" t="s">
        <v>348</v>
      </c>
      <c r="AU235" s="40" t="s">
        <v>348</v>
      </c>
      <c r="AV235" s="41" t="s">
        <v>348</v>
      </c>
      <c r="AW235" s="42" t="s">
        <v>348</v>
      </c>
      <c r="AX235" s="40" t="s">
        <v>348</v>
      </c>
      <c r="AY235" s="40" t="s">
        <v>348</v>
      </c>
      <c r="AZ235" s="40" t="s">
        <v>348</v>
      </c>
      <c r="BA235" s="40" t="s">
        <v>348</v>
      </c>
      <c r="BB235" s="40" t="s">
        <v>348</v>
      </c>
      <c r="BC235" s="40" t="s">
        <v>348</v>
      </c>
      <c r="BD235" s="40" t="s">
        <v>348</v>
      </c>
      <c r="BE235" s="40" t="s">
        <v>348</v>
      </c>
      <c r="BF235" s="41" t="s">
        <v>348</v>
      </c>
      <c r="BG235" s="42" t="s">
        <v>348</v>
      </c>
      <c r="BH235" s="40" t="s">
        <v>348</v>
      </c>
      <c r="BI235" s="40" t="s">
        <v>348</v>
      </c>
      <c r="BJ235" s="40" t="s">
        <v>348</v>
      </c>
      <c r="BK235" s="40" t="s">
        <v>348</v>
      </c>
      <c r="BL235" s="40" t="s">
        <v>348</v>
      </c>
      <c r="BM235" s="40" t="s">
        <v>348</v>
      </c>
      <c r="BN235" s="40" t="s">
        <v>348</v>
      </c>
      <c r="BO235" s="40" t="s">
        <v>348</v>
      </c>
      <c r="BP235" s="41" t="s">
        <v>348</v>
      </c>
      <c r="BQ235" s="43" t="s">
        <v>348</v>
      </c>
      <c r="BR235" s="40" t="s">
        <v>348</v>
      </c>
      <c r="BS235" s="40" t="s">
        <v>348</v>
      </c>
      <c r="BT235" s="40" t="s">
        <v>348</v>
      </c>
      <c r="BU235" s="40" t="s">
        <v>348</v>
      </c>
      <c r="BV235" s="40" t="s">
        <v>348</v>
      </c>
      <c r="BW235" s="40" t="s">
        <v>348</v>
      </c>
      <c r="BX235" s="40" t="s">
        <v>348</v>
      </c>
      <c r="BY235" s="40" t="s">
        <v>348</v>
      </c>
      <c r="BZ235" s="41" t="s">
        <v>348</v>
      </c>
      <c r="CA235" s="42" t="s">
        <v>348</v>
      </c>
      <c r="CB235" s="40" t="s">
        <v>348</v>
      </c>
      <c r="CC235" s="40" t="s">
        <v>348</v>
      </c>
      <c r="CD235" s="40" t="s">
        <v>348</v>
      </c>
      <c r="CE235" s="40" t="s">
        <v>348</v>
      </c>
      <c r="CF235" s="40" t="s">
        <v>348</v>
      </c>
      <c r="CG235" s="40" t="s">
        <v>348</v>
      </c>
      <c r="CH235" s="40" t="s">
        <v>348</v>
      </c>
      <c r="CI235" s="40" t="s">
        <v>348</v>
      </c>
      <c r="CJ235" s="41" t="s">
        <v>348</v>
      </c>
      <c r="CK235" s="42" t="s">
        <v>348</v>
      </c>
      <c r="CL235" s="40" t="s">
        <v>348</v>
      </c>
      <c r="CM235" s="40" t="s">
        <v>348</v>
      </c>
      <c r="CN235" s="40" t="s">
        <v>348</v>
      </c>
      <c r="CO235" s="40" t="s">
        <v>348</v>
      </c>
      <c r="CP235" s="40" t="s">
        <v>348</v>
      </c>
      <c r="CQ235" s="40" t="s">
        <v>348</v>
      </c>
      <c r="CR235" s="40" t="s">
        <v>348</v>
      </c>
      <c r="CS235" s="40" t="s">
        <v>348</v>
      </c>
      <c r="CT235" s="44" t="s">
        <v>348</v>
      </c>
      <c r="CU235" s="32" t="s">
        <v>354</v>
      </c>
      <c r="CV235" s="47">
        <v>3</v>
      </c>
      <c r="CW235" s="47">
        <v>4</v>
      </c>
      <c r="CX235" s="47">
        <v>4</v>
      </c>
      <c r="CY235" s="55">
        <v>4</v>
      </c>
      <c r="CZ235" s="34" t="s">
        <v>354</v>
      </c>
      <c r="DA235" s="47">
        <f>CV235</f>
        <v>3</v>
      </c>
      <c r="DB235" s="47">
        <f>CV235*CW235</f>
        <v>12</v>
      </c>
      <c r="DC235" s="47">
        <f>CV235*CW235*CX235</f>
        <v>48</v>
      </c>
      <c r="DD235" s="179">
        <f>CV235*CW235*CX235*CY235</f>
        <v>192</v>
      </c>
      <c r="DE235" s="32">
        <v>20</v>
      </c>
      <c r="DF235" s="47">
        <v>100</v>
      </c>
      <c r="DG235" s="47">
        <v>210</v>
      </c>
      <c r="DH235" s="47">
        <v>1050</v>
      </c>
      <c r="DI235" s="55">
        <v>3150</v>
      </c>
      <c r="DJ235" s="174">
        <v>1</v>
      </c>
      <c r="DK235" s="49">
        <f>(DF235/DA235)/DE235</f>
        <v>1.6666666666666667</v>
      </c>
      <c r="DL235" s="49">
        <f>(DG235/DB235)/DE235</f>
        <v>0.875</v>
      </c>
      <c r="DM235" s="49">
        <f>(DH235/DC235)/DE235</f>
        <v>1.09375</v>
      </c>
      <c r="DN235" s="56">
        <f>(DI235/DD235)/DE235</f>
        <v>0.8203125</v>
      </c>
      <c r="DO235" s="45" t="s">
        <v>350</v>
      </c>
      <c r="DP235" s="31"/>
      <c r="DQ235" s="46">
        <v>4</v>
      </c>
      <c r="DR235" s="32">
        <v>57</v>
      </c>
      <c r="DS235" s="47">
        <v>43</v>
      </c>
      <c r="DT235" s="47">
        <v>47</v>
      </c>
      <c r="DU235" s="47">
        <v>48</v>
      </c>
      <c r="DV235" s="47">
        <v>47</v>
      </c>
      <c r="DW235" s="47">
        <v>12</v>
      </c>
      <c r="DX235" s="47">
        <v>24</v>
      </c>
      <c r="DY235" s="47">
        <v>38</v>
      </c>
      <c r="DZ235" s="48">
        <f>DT235+DV235</f>
        <v>94</v>
      </c>
      <c r="EA235" s="32">
        <f>RANK(DR235,$DR$9:$DR$350,0)</f>
        <v>141</v>
      </c>
      <c r="EB235" s="47">
        <f>RANK(DS235,$DS$9:$DS$350,0)</f>
        <v>127</v>
      </c>
      <c r="EC235" s="47">
        <f>RANK(DT235,$DT$9:$DT$350,0)</f>
        <v>81</v>
      </c>
      <c r="ED235" s="47">
        <f>RANK(DU235,$DU$9:$DU$350,0)</f>
        <v>50</v>
      </c>
      <c r="EE235" s="47">
        <f>RANK(DV235,$DV$9:$DV$350,0)</f>
        <v>32</v>
      </c>
      <c r="EF235" s="47">
        <f>RANK(DW235,$DW$9:$DW$350,0)</f>
        <v>170</v>
      </c>
      <c r="EG235" s="47">
        <f>RANK(DX235,$DX$9:$DX$350,0)</f>
        <v>197</v>
      </c>
      <c r="EH235" s="47">
        <f>RANK(DY235,$DY$9:$DY$350,0)</f>
        <v>137</v>
      </c>
      <c r="EI235" s="48">
        <f>RANK(DZ235,$DZ$9:$DZ$350,0)</f>
        <v>38</v>
      </c>
      <c r="EJ235" s="32">
        <f>COUNTIFS($DR$9:$DR$350,"&gt;"&amp;DR235,$DO$9:$DO$350,DO235)+1</f>
        <v>37</v>
      </c>
      <c r="EK235" s="47">
        <f>COUNTIFS($DS$9:$DS$350,"&gt;"&amp;DS235,$DO$9:$DO$350,DO235)+1</f>
        <v>12</v>
      </c>
      <c r="EL235" s="47">
        <f>COUNTIFS($DT$9:$DT$350,"&gt;"&amp;DT235,$DO$9:$DO$350,DO235)+1</f>
        <v>21</v>
      </c>
      <c r="EM235" s="47">
        <f>COUNTIFS($DU$9:$DU$350,"&gt;"&amp;DU235,$DO$9:$DO$350,DO235)+1</f>
        <v>26</v>
      </c>
      <c r="EN235" s="47">
        <f>COUNTIFS($DV$9:$DV$350,"&gt;"&amp;DV235,$DO$9:$DO$350,DO235)+1</f>
        <v>1</v>
      </c>
      <c r="EO235" s="47">
        <f>COUNTIFS($DW$9:$DW$350,"&gt;"&amp;DW235,$DO$9:$DO$350,DO235)+1</f>
        <v>29</v>
      </c>
      <c r="EP235" s="47">
        <f>COUNTIFS($DX$9:$DX$350,"&gt;"&amp;DX235,$DO$9:$DO$350,DO235)+1</f>
        <v>20</v>
      </c>
      <c r="EQ235" s="47">
        <f>COUNTIFS($DY$9:$DY$350,"&gt;"&amp;DY235,$DO$9:$DO$350,DO235)+1</f>
        <v>12</v>
      </c>
      <c r="ER235" s="48">
        <f>COUNTIFS($DZ$9:$DZ$350,"&gt;"&amp;DZ235,$DO$9:$DO$350,DO235)+1</f>
        <v>10</v>
      </c>
      <c r="ES235" s="164">
        <f t="shared" si="194"/>
        <v>0.73</v>
      </c>
      <c r="ET235" s="165">
        <f t="shared" si="194"/>
        <v>0.55000000000000004</v>
      </c>
      <c r="EU235" s="165">
        <f t="shared" si="194"/>
        <v>0.6</v>
      </c>
      <c r="EV235" s="165">
        <f t="shared" si="194"/>
        <v>0.62</v>
      </c>
      <c r="EW235" s="165">
        <f t="shared" si="194"/>
        <v>0.6</v>
      </c>
      <c r="EX235" s="165">
        <f t="shared" si="194"/>
        <v>0.15</v>
      </c>
      <c r="EY235" s="165">
        <f t="shared" si="194"/>
        <v>0.31</v>
      </c>
      <c r="EZ235" s="165">
        <f t="shared" si="194"/>
        <v>0.49</v>
      </c>
      <c r="FA235" s="213">
        <f t="shared" si="194"/>
        <v>1.21</v>
      </c>
      <c r="FB235" s="164">
        <f>ROUND(((ES235-AVERAGE(ES$9:ES$350))/STDEVP(ES$9:ES$350)*10+50),2)</f>
        <v>40.72</v>
      </c>
      <c r="FC235" s="165">
        <f>ROUND(((ET235-AVERAGE(ET$9:ET$350))/STDEVP(ET$9:ET$350)*10+50),2)</f>
        <v>45.11</v>
      </c>
      <c r="FD235" s="165">
        <f>ROUND(((EU235-AVERAGE(EU$9:EU$350))/STDEVP(EU$9:EU$350)*10+50),2)</f>
        <v>50.78</v>
      </c>
      <c r="FE235" s="165">
        <f>ROUND(((EV235-AVERAGE(EV$9:EV$350))/STDEVP(EV$9:EV$350)*10+50),2)</f>
        <v>55.67</v>
      </c>
      <c r="FF235" s="165">
        <f>ROUND(((EW235-AVERAGE(EW$9:EW$350))/STDEVP(EW$9:EW$350)*10+50),2)</f>
        <v>56.95</v>
      </c>
      <c r="FG235" s="165">
        <f>ROUND(((EX235-AVERAGE(EX$9:EX$350))/STDEVP(EX$9:EX$350)*10+50),2)</f>
        <v>42.8</v>
      </c>
      <c r="FH235" s="165">
        <f>ROUND(((EY235-AVERAGE(EY$9:EY$350))/STDEVP(EY$9:EY$350)*10+50),2)</f>
        <v>40.06</v>
      </c>
      <c r="FI235" s="165">
        <f>ROUND(((EZ235-AVERAGE(EZ$9:EZ$350))/STDEVP(EZ$9:EZ$350)*10+50),2)</f>
        <v>45.69</v>
      </c>
      <c r="FJ235" s="166">
        <f>ROUND(((FA235-AVERAGE(FA$9:FA$350))/STDEVP(FA$9:FA$350)*10+50),2)</f>
        <v>58.36</v>
      </c>
      <c r="FK235" s="32">
        <f>RANK(FB235,$FB$9:$FB$350,0)</f>
        <v>262</v>
      </c>
      <c r="FL235" s="47">
        <f>RANK(FC235,$FC$9:$FC$350,0)</f>
        <v>195</v>
      </c>
      <c r="FM235" s="47">
        <f>RANK(FD235,$FD$9:$FD$350,0)</f>
        <v>123</v>
      </c>
      <c r="FN235" s="47">
        <f>RANK(FE235,$FE$9:$FE$350,0)</f>
        <v>73</v>
      </c>
      <c r="FO235" s="47">
        <f>RANK(FF235,$FF$9:$FF$350,0)</f>
        <v>70</v>
      </c>
      <c r="FP235" s="47">
        <f>RANK(FG235,$FG$9:$FG$350,0)</f>
        <v>255</v>
      </c>
      <c r="FQ235" s="47">
        <f>RANK(FH235,$FH$9:$FH$350,0)</f>
        <v>261</v>
      </c>
      <c r="FR235" s="47">
        <f>RANK(FI235,$FI$9:$FI$350,0)</f>
        <v>202</v>
      </c>
      <c r="FS235" s="48">
        <f>RANK(FJ235,$FJ$9:$FJ$350,0)</f>
        <v>56</v>
      </c>
      <c r="FT235" s="164">
        <f>ROUND(AVERAGEIF($DO$9:$DO$347,$DO235,$ES$9:$ES$347),2)</f>
        <v>1.1599999999999999</v>
      </c>
      <c r="FU235" s="165">
        <f>ROUND(AVERAGEIF($DO$9:$DO$347,$DO235,$ET$9:$ET$347),2)</f>
        <v>0.45</v>
      </c>
      <c r="FV235" s="165">
        <f>ROUND(AVERAGEIF($DO$9:$DO$347,$DO235,$EU$9:$EU$347),2)</f>
        <v>0.66</v>
      </c>
      <c r="FW235" s="165">
        <f>ROUND(AVERAGEIF($DO$9:$DO$347,$DO235,$EV$9:$EV$347),2)</f>
        <v>0.73</v>
      </c>
      <c r="FX235" s="165">
        <f>ROUND(AVERAGEIF($DO$9:$DO$347,$DO235,$EW$9:$EW$347),2)</f>
        <v>0.26</v>
      </c>
      <c r="FY235" s="165">
        <f>ROUND(AVERAGEIF($DO$9:$DO$347,$DO235,$EX$9:$EX$347),2)</f>
        <v>0.2</v>
      </c>
      <c r="FZ235" s="165">
        <f>ROUND(AVERAGEIF($DO$9:$DO$347,$DO235,$EY$9:$EY$347),2)</f>
        <v>0.28000000000000003</v>
      </c>
      <c r="GA235" s="165">
        <f>ROUND(AVERAGEIF($DO$9:$DO$347,$DO235,$EZ$9:$EZ$347),2)</f>
        <v>0.23</v>
      </c>
      <c r="GB235" s="166">
        <f>ROUND(AVERAGEIF($DO$9:$DO$347,$DO235,$FA$9:$FA$347),2)</f>
        <v>0.92</v>
      </c>
      <c r="GC235" s="239">
        <f t="shared" ref="GC235:GC237" si="203">ES235-FT235</f>
        <v>-0.42999999999999994</v>
      </c>
      <c r="GD235" s="243">
        <f t="shared" si="195"/>
        <v>0.10000000000000003</v>
      </c>
      <c r="GE235" s="243">
        <f t="shared" si="196"/>
        <v>-6.0000000000000053E-2</v>
      </c>
      <c r="GF235" s="243">
        <f t="shared" si="197"/>
        <v>-0.10999999999999999</v>
      </c>
      <c r="GG235" s="243">
        <f t="shared" si="198"/>
        <v>0.33999999999999997</v>
      </c>
      <c r="GH235" s="243">
        <f t="shared" si="199"/>
        <v>-5.0000000000000017E-2</v>
      </c>
      <c r="GI235" s="243">
        <f t="shared" si="200"/>
        <v>2.9999999999999971E-2</v>
      </c>
      <c r="GJ235" s="243">
        <f t="shared" si="201"/>
        <v>0.26</v>
      </c>
      <c r="GK235" s="244">
        <f t="shared" si="202"/>
        <v>0.28999999999999992</v>
      </c>
      <c r="GL235" s="238">
        <f>COUNTIFS($ES$9:$ES$350,"&gt;"&amp;ES235,$DO$9:$DO$350,$DO235)+1</f>
        <v>66</v>
      </c>
      <c r="GM235" s="240">
        <f>COUNTIFS($ET$9:$ET$350,"&gt;"&amp;ET235,$DO$9:$DO$350,$DO235)+1</f>
        <v>12</v>
      </c>
      <c r="GN235" s="240">
        <f>COUNTIFS($EU$9:$EU$350,"&gt;"&amp;EU235,$DO$9:$DO$350,$DO235)+1</f>
        <v>31</v>
      </c>
      <c r="GO235" s="240">
        <f>COUNTIFS($EV$9:$EV$350,"&gt;"&amp;EV235,$DO$9:$DO$350,$DO235)+1</f>
        <v>41</v>
      </c>
      <c r="GP235" s="240">
        <f>COUNTIFS($EW$9:$EW$350,"&gt;"&amp;EW235,$DO$9:$DO$350,$DO235)+1</f>
        <v>1</v>
      </c>
      <c r="GQ235" s="240">
        <f>COUNTIFS($EX$9:$EX$350,"&gt;"&amp;EX235,$DO$9:$DO$350,$DO235)+1</f>
        <v>55</v>
      </c>
      <c r="GR235" s="240">
        <f>COUNTIFS($EY$9:$EY$350,"&gt;"&amp;EY235,$DO$9:$DO$350,$DO235)+1</f>
        <v>20</v>
      </c>
      <c r="GS235" s="240">
        <f>COUNTIFS($EZ$9:$EZ$350,"&gt;"&amp;EZ235,$DO$9:$DO$350,$DO235)+1</f>
        <v>7</v>
      </c>
      <c r="GT235" s="241">
        <f>COUNTIFS($FA$9:$FA$350,"&gt;"&amp;FA235,$DO$9:$DO$350,$DO235)+1</f>
        <v>11</v>
      </c>
      <c r="GU235" s="167"/>
      <c r="GV235" s="49">
        <v>0.03</v>
      </c>
      <c r="GW235" s="49"/>
      <c r="GX235" s="49"/>
      <c r="GY235" s="49"/>
      <c r="GZ235" s="50"/>
      <c r="HA235" s="51"/>
      <c r="HB235" s="52"/>
      <c r="HC235" s="53">
        <v>0.05</v>
      </c>
      <c r="HD235" s="49"/>
      <c r="HE235" s="49"/>
      <c r="HF235" s="49"/>
      <c r="HG235" s="49"/>
      <c r="HH235" s="49"/>
      <c r="HI235" s="49"/>
      <c r="HJ235" s="144">
        <v>0.05</v>
      </c>
      <c r="HK235" s="51"/>
      <c r="HL235" s="49"/>
      <c r="HM235" s="49"/>
      <c r="HN235" s="49"/>
      <c r="HO235" s="49"/>
      <c r="HP235" s="49"/>
      <c r="HQ235" s="49"/>
      <c r="HR235" s="150"/>
      <c r="HS235" s="53"/>
      <c r="HT235" s="49"/>
      <c r="HU235" s="49"/>
      <c r="HV235" s="49"/>
      <c r="HW235" s="49"/>
      <c r="HX235" s="49"/>
      <c r="HY235" s="49"/>
      <c r="HZ235" s="144"/>
      <c r="IA235" s="51"/>
      <c r="IB235" s="49"/>
      <c r="IC235" s="49"/>
      <c r="ID235" s="49"/>
      <c r="IE235" s="49"/>
      <c r="IF235" s="49"/>
      <c r="IG235" s="49"/>
      <c r="IH235" s="49"/>
      <c r="II235" s="49"/>
      <c r="IJ235" s="49"/>
      <c r="IK235" s="49"/>
      <c r="IL235" s="49"/>
      <c r="IM235" s="150"/>
      <c r="IN235" s="51"/>
      <c r="IO235" s="49"/>
      <c r="IP235" s="49"/>
      <c r="IQ235" s="49"/>
      <c r="IR235" s="150"/>
      <c r="IS235" s="53"/>
      <c r="IT235" s="49"/>
      <c r="IU235" s="49"/>
      <c r="IV235" s="49"/>
      <c r="IW235" s="49"/>
      <c r="IX235" s="156"/>
      <c r="IY235" s="49"/>
      <c r="IZ235" s="49"/>
      <c r="JA235" s="49"/>
      <c r="JB235" s="49"/>
      <c r="JC235" s="49"/>
      <c r="JD235" s="49"/>
      <c r="JE235" s="49"/>
      <c r="JF235" s="49"/>
      <c r="JG235" s="156"/>
      <c r="JH235" s="49"/>
      <c r="JI235" s="49"/>
      <c r="JJ235" s="49"/>
      <c r="JK235" s="49"/>
      <c r="JL235" s="49"/>
      <c r="JM235" s="49"/>
      <c r="JN235" s="144"/>
      <c r="JO235" s="54"/>
      <c r="JP235" s="55"/>
      <c r="JQ235" s="51"/>
      <c r="JR235" s="49"/>
      <c r="JS235" s="47"/>
      <c r="JT235" s="47"/>
      <c r="JU235" s="47"/>
      <c r="JV235" s="245"/>
      <c r="JW235" s="53"/>
      <c r="JX235" s="49"/>
      <c r="JY235" s="49"/>
      <c r="JZ235" s="49"/>
      <c r="KA235" s="144"/>
      <c r="KB235" s="51"/>
      <c r="KC235" s="49"/>
      <c r="KD235" s="49"/>
      <c r="KE235" s="49"/>
      <c r="KF235" s="49"/>
      <c r="KG235" s="49"/>
      <c r="KH235" s="49"/>
      <c r="KI235" s="49"/>
      <c r="KJ235" s="150"/>
      <c r="KK235" s="53"/>
      <c r="KL235" s="49"/>
      <c r="KM235" s="49"/>
      <c r="KN235" s="49"/>
      <c r="KO235" s="49"/>
      <c r="KP235" s="49"/>
      <c r="KQ235" s="49"/>
      <c r="KR235" s="49"/>
      <c r="KS235" s="49"/>
      <c r="KT235" s="49"/>
      <c r="KU235" s="49"/>
      <c r="KV235" s="49"/>
      <c r="KW235" s="156"/>
      <c r="KX235" s="156"/>
      <c r="KY235" s="156"/>
      <c r="KZ235" s="49"/>
      <c r="LA235" s="49"/>
      <c r="LB235" s="49"/>
      <c r="LC235" s="49"/>
      <c r="LD235" s="49"/>
      <c r="LE235" s="156"/>
      <c r="LF235" s="49"/>
      <c r="LG235" s="49"/>
      <c r="LH235" s="49">
        <v>0.05</v>
      </c>
      <c r="LI235" s="49"/>
      <c r="LJ235" s="49"/>
      <c r="LK235" s="49"/>
      <c r="LL235" s="49"/>
      <c r="LM235" s="49"/>
      <c r="LN235" s="156"/>
      <c r="LO235" s="49"/>
      <c r="LP235" s="49">
        <v>0.05</v>
      </c>
      <c r="LQ235" s="49"/>
      <c r="LR235" s="49"/>
      <c r="LS235" s="49"/>
      <c r="LT235" s="49"/>
      <c r="LU235" s="56"/>
      <c r="LV235" s="35" t="s">
        <v>694</v>
      </c>
      <c r="LW235" s="36" t="s">
        <v>696</v>
      </c>
      <c r="LX235" s="203" t="s">
        <v>1342</v>
      </c>
      <c r="LY235" s="205" t="s">
        <v>1207</v>
      </c>
      <c r="LZ235" s="193"/>
      <c r="MA235" s="5" t="s">
        <v>1</v>
      </c>
    </row>
    <row r="236" spans="1:339" ht="17.25" customHeight="1" x14ac:dyDescent="0.15">
      <c r="A236" s="196">
        <v>228</v>
      </c>
      <c r="B236" s="242" t="s">
        <v>696</v>
      </c>
      <c r="C236" s="37"/>
      <c r="D236" s="37"/>
      <c r="E236" s="38" t="s">
        <v>345</v>
      </c>
      <c r="F236" s="36">
        <v>30</v>
      </c>
      <c r="G236" s="36" t="s">
        <v>365</v>
      </c>
      <c r="H236" s="36" t="s">
        <v>666</v>
      </c>
      <c r="I236" s="39" t="s">
        <v>348</v>
      </c>
      <c r="J236" s="40" t="s">
        <v>348</v>
      </c>
      <c r="K236" s="40" t="s">
        <v>348</v>
      </c>
      <c r="L236" s="40" t="s">
        <v>348</v>
      </c>
      <c r="M236" s="40" t="s">
        <v>348</v>
      </c>
      <c r="N236" s="40" t="s">
        <v>348</v>
      </c>
      <c r="O236" s="40" t="s">
        <v>348</v>
      </c>
      <c r="P236" s="40" t="s">
        <v>348</v>
      </c>
      <c r="Q236" s="40" t="s">
        <v>348</v>
      </c>
      <c r="R236" s="41" t="s">
        <v>348</v>
      </c>
      <c r="S236" s="42" t="s">
        <v>348</v>
      </c>
      <c r="T236" s="40" t="s">
        <v>348</v>
      </c>
      <c r="U236" s="40" t="s">
        <v>348</v>
      </c>
      <c r="V236" s="40" t="s">
        <v>348</v>
      </c>
      <c r="W236" s="40" t="s">
        <v>348</v>
      </c>
      <c r="X236" s="40" t="s">
        <v>348</v>
      </c>
      <c r="Y236" s="40" t="s">
        <v>348</v>
      </c>
      <c r="Z236" s="40" t="s">
        <v>348</v>
      </c>
      <c r="AA236" s="40" t="s">
        <v>348</v>
      </c>
      <c r="AB236" s="41" t="s">
        <v>348</v>
      </c>
      <c r="AC236" s="42" t="s">
        <v>348</v>
      </c>
      <c r="AD236" s="40" t="s">
        <v>348</v>
      </c>
      <c r="AE236" s="40" t="s">
        <v>348</v>
      </c>
      <c r="AF236" s="40" t="s">
        <v>348</v>
      </c>
      <c r="AG236" s="40" t="s">
        <v>348</v>
      </c>
      <c r="AH236" s="40" t="s">
        <v>348</v>
      </c>
      <c r="AI236" s="40" t="s">
        <v>348</v>
      </c>
      <c r="AJ236" s="40" t="s">
        <v>348</v>
      </c>
      <c r="AK236" s="40" t="s">
        <v>348</v>
      </c>
      <c r="AL236" s="41" t="s">
        <v>348</v>
      </c>
      <c r="AM236" s="42" t="s">
        <v>348</v>
      </c>
      <c r="AN236" s="40" t="s">
        <v>348</v>
      </c>
      <c r="AO236" s="40" t="s">
        <v>348</v>
      </c>
      <c r="AP236" s="40" t="s">
        <v>348</v>
      </c>
      <c r="AQ236" s="40" t="s">
        <v>348</v>
      </c>
      <c r="AR236" s="40" t="s">
        <v>348</v>
      </c>
      <c r="AS236" s="40" t="s">
        <v>348</v>
      </c>
      <c r="AT236" s="40" t="s">
        <v>348</v>
      </c>
      <c r="AU236" s="40" t="s">
        <v>348</v>
      </c>
      <c r="AV236" s="41" t="s">
        <v>348</v>
      </c>
      <c r="AW236" s="42" t="s">
        <v>348</v>
      </c>
      <c r="AX236" s="40" t="s">
        <v>348</v>
      </c>
      <c r="AY236" s="40" t="s">
        <v>348</v>
      </c>
      <c r="AZ236" s="40" t="s">
        <v>348</v>
      </c>
      <c r="BA236" s="40" t="s">
        <v>348</v>
      </c>
      <c r="BB236" s="40" t="s">
        <v>348</v>
      </c>
      <c r="BC236" s="40" t="s">
        <v>348</v>
      </c>
      <c r="BD236" s="40" t="s">
        <v>348</v>
      </c>
      <c r="BE236" s="40" t="s">
        <v>348</v>
      </c>
      <c r="BF236" s="41" t="s">
        <v>348</v>
      </c>
      <c r="BG236" s="42" t="s">
        <v>348</v>
      </c>
      <c r="BH236" s="40" t="s">
        <v>348</v>
      </c>
      <c r="BI236" s="40" t="s">
        <v>348</v>
      </c>
      <c r="BJ236" s="40" t="s">
        <v>348</v>
      </c>
      <c r="BK236" s="40" t="s">
        <v>348</v>
      </c>
      <c r="BL236" s="40" t="s">
        <v>348</v>
      </c>
      <c r="BM236" s="40" t="s">
        <v>348</v>
      </c>
      <c r="BN236" s="40" t="s">
        <v>348</v>
      </c>
      <c r="BO236" s="40" t="s">
        <v>348</v>
      </c>
      <c r="BP236" s="41" t="s">
        <v>348</v>
      </c>
      <c r="BQ236" s="43" t="s">
        <v>348</v>
      </c>
      <c r="BR236" s="40" t="s">
        <v>348</v>
      </c>
      <c r="BS236" s="40" t="s">
        <v>348</v>
      </c>
      <c r="BT236" s="40" t="s">
        <v>348</v>
      </c>
      <c r="BU236" s="40" t="s">
        <v>348</v>
      </c>
      <c r="BV236" s="40" t="s">
        <v>348</v>
      </c>
      <c r="BW236" s="40" t="s">
        <v>348</v>
      </c>
      <c r="BX236" s="40" t="s">
        <v>348</v>
      </c>
      <c r="BY236" s="40" t="s">
        <v>348</v>
      </c>
      <c r="BZ236" s="41" t="s">
        <v>348</v>
      </c>
      <c r="CA236" s="42" t="s">
        <v>348</v>
      </c>
      <c r="CB236" s="40" t="s">
        <v>348</v>
      </c>
      <c r="CC236" s="40" t="s">
        <v>348</v>
      </c>
      <c r="CD236" s="40" t="s">
        <v>348</v>
      </c>
      <c r="CE236" s="40" t="s">
        <v>348</v>
      </c>
      <c r="CF236" s="40" t="s">
        <v>348</v>
      </c>
      <c r="CG236" s="40" t="s">
        <v>348</v>
      </c>
      <c r="CH236" s="40" t="s">
        <v>348</v>
      </c>
      <c r="CI236" s="40" t="s">
        <v>348</v>
      </c>
      <c r="CJ236" s="41" t="s">
        <v>348</v>
      </c>
      <c r="CK236" s="42" t="s">
        <v>348</v>
      </c>
      <c r="CL236" s="40" t="s">
        <v>348</v>
      </c>
      <c r="CM236" s="40" t="s">
        <v>348</v>
      </c>
      <c r="CN236" s="40" t="s">
        <v>348</v>
      </c>
      <c r="CO236" s="40" t="s">
        <v>348</v>
      </c>
      <c r="CP236" s="40" t="s">
        <v>348</v>
      </c>
      <c r="CQ236" s="40" t="s">
        <v>348</v>
      </c>
      <c r="CR236" s="40" t="s">
        <v>348</v>
      </c>
      <c r="CS236" s="40" t="s">
        <v>348</v>
      </c>
      <c r="CT236" s="44" t="s">
        <v>348</v>
      </c>
      <c r="CU236" s="32" t="s">
        <v>354</v>
      </c>
      <c r="CV236" s="47">
        <v>2</v>
      </c>
      <c r="CW236" s="47">
        <v>3</v>
      </c>
      <c r="CX236" s="47">
        <v>3</v>
      </c>
      <c r="CY236" s="55">
        <v>4</v>
      </c>
      <c r="CZ236" s="34" t="s">
        <v>354</v>
      </c>
      <c r="DA236" s="47">
        <f>CV236</f>
        <v>2</v>
      </c>
      <c r="DB236" s="47">
        <f>CV236*CW236</f>
        <v>6</v>
      </c>
      <c r="DC236" s="47">
        <f>CV236*CW236*CX236</f>
        <v>18</v>
      </c>
      <c r="DD236" s="179">
        <f>CV236*CW236*CX236*CY236</f>
        <v>72</v>
      </c>
      <c r="DE236" s="32">
        <v>100</v>
      </c>
      <c r="DF236" s="47">
        <v>150</v>
      </c>
      <c r="DG236" s="47">
        <v>300</v>
      </c>
      <c r="DH236" s="47">
        <v>500</v>
      </c>
      <c r="DI236" s="55">
        <v>1500</v>
      </c>
      <c r="DJ236" s="174">
        <v>1</v>
      </c>
      <c r="DK236" s="49">
        <f>(DF236/DA236)/DE236</f>
        <v>0.75</v>
      </c>
      <c r="DL236" s="49">
        <f>(DG236/DB236)/DE236</f>
        <v>0.5</v>
      </c>
      <c r="DM236" s="49">
        <f>(DH236/DC236)/DE236</f>
        <v>0.27777777777777779</v>
      </c>
      <c r="DN236" s="56">
        <f>(DI236/DD236)/DE236</f>
        <v>0.20833333333333331</v>
      </c>
      <c r="DO236" s="45" t="s">
        <v>363</v>
      </c>
      <c r="DP236" s="31"/>
      <c r="DQ236" s="46">
        <v>4</v>
      </c>
      <c r="DR236" s="32">
        <v>29</v>
      </c>
      <c r="DS236" s="47">
        <v>36</v>
      </c>
      <c r="DT236" s="47">
        <v>10</v>
      </c>
      <c r="DU236" s="47">
        <v>14</v>
      </c>
      <c r="DV236" s="47">
        <v>22</v>
      </c>
      <c r="DW236" s="47">
        <v>7</v>
      </c>
      <c r="DX236" s="47">
        <v>22</v>
      </c>
      <c r="DY236" s="47">
        <v>21</v>
      </c>
      <c r="DZ236" s="48">
        <f>DT236+DV236</f>
        <v>32</v>
      </c>
      <c r="EA236" s="32">
        <f>RANK(DR236,$DR$9:$DR$350,0)</f>
        <v>253</v>
      </c>
      <c r="EB236" s="47">
        <f>RANK(DS236,$DS$9:$DS$350,0)</f>
        <v>160</v>
      </c>
      <c r="EC236" s="47">
        <f>RANK(DT236,$DT$9:$DT$350,0)</f>
        <v>277</v>
      </c>
      <c r="ED236" s="47">
        <f>RANK(DU236,$DU$9:$DU$350,0)</f>
        <v>247</v>
      </c>
      <c r="EE236" s="47">
        <f>RANK(DV236,$DV$9:$DV$350,0)</f>
        <v>110</v>
      </c>
      <c r="EF236" s="47">
        <f>RANK(DW236,$DW$9:$DW$350,0)</f>
        <v>247</v>
      </c>
      <c r="EG236" s="47">
        <f>RANK(DX236,$DX$9:$DX$350,0)</f>
        <v>204</v>
      </c>
      <c r="EH236" s="47">
        <f>RANK(DY236,$DY$9:$DY$350,0)</f>
        <v>216</v>
      </c>
      <c r="EI236" s="48">
        <f>RANK(DZ236,$DZ$9:$DZ$350,0)</f>
        <v>236</v>
      </c>
      <c r="EJ236" s="32">
        <f>COUNTIFS($DR$9:$DR$350,"&gt;"&amp;DR236,$DO$9:$DO$350,DO236)+1</f>
        <v>50</v>
      </c>
      <c r="EK236" s="47">
        <f>COUNTIFS($DS$9:$DS$350,"&gt;"&amp;DS236,$DO$9:$DO$350,DO236)+1</f>
        <v>55</v>
      </c>
      <c r="EL236" s="47">
        <f>COUNTIFS($DT$9:$DT$350,"&gt;"&amp;DT236,$DO$9:$DO$350,DO236)+1</f>
        <v>50</v>
      </c>
      <c r="EM236" s="47">
        <f>COUNTIFS($DU$9:$DU$350,"&gt;"&amp;DU236,$DO$9:$DO$350,DO236)+1</f>
        <v>45</v>
      </c>
      <c r="EN236" s="47">
        <f>COUNTIFS($DV$9:$DV$350,"&gt;"&amp;DV236,$DO$9:$DO$350,DO236)+1</f>
        <v>54</v>
      </c>
      <c r="EO236" s="47">
        <f>COUNTIFS($DW$9:$DW$350,"&gt;"&amp;DW236,$DO$9:$DO$350,DO236)+1</f>
        <v>51</v>
      </c>
      <c r="EP236" s="47">
        <f>COUNTIFS($DX$9:$DX$350,"&gt;"&amp;DX236,$DO$9:$DO$350,DO236)+1</f>
        <v>50</v>
      </c>
      <c r="EQ236" s="47">
        <f>COUNTIFS($DY$9:$DY$350,"&gt;"&amp;DY236,$DO$9:$DO$350,DO236)+1</f>
        <v>55</v>
      </c>
      <c r="ER236" s="48">
        <f>COUNTIFS($DZ$9:$DZ$350,"&gt;"&amp;DZ236,$DO$9:$DO$350,DO236)+1</f>
        <v>55</v>
      </c>
      <c r="ES236" s="164">
        <f t="shared" si="194"/>
        <v>0.97</v>
      </c>
      <c r="ET236" s="165">
        <f t="shared" si="194"/>
        <v>1.2</v>
      </c>
      <c r="EU236" s="165">
        <f t="shared" si="194"/>
        <v>0.33</v>
      </c>
      <c r="EV236" s="165">
        <f t="shared" si="194"/>
        <v>0.47</v>
      </c>
      <c r="EW236" s="165">
        <f t="shared" si="194"/>
        <v>0.73</v>
      </c>
      <c r="EX236" s="165">
        <f t="shared" si="194"/>
        <v>0.23</v>
      </c>
      <c r="EY236" s="165">
        <f t="shared" si="194"/>
        <v>0.73</v>
      </c>
      <c r="EZ236" s="165">
        <f t="shared" si="194"/>
        <v>0.7</v>
      </c>
      <c r="FA236" s="213">
        <f t="shared" si="194"/>
        <v>1.07</v>
      </c>
      <c r="FB236" s="164">
        <f>ROUND(((ES236-AVERAGE(ES$9:ES$350))/STDEVP(ES$9:ES$350)*10+50),2)</f>
        <v>49.58</v>
      </c>
      <c r="FC236" s="165">
        <f>ROUND(((ET236-AVERAGE(ET$9:ET$350))/STDEVP(ET$9:ET$350)*10+50),2)</f>
        <v>63.28</v>
      </c>
      <c r="FD236" s="165">
        <f>ROUND(((EU236-AVERAGE(EU$9:EU$350))/STDEVP(EU$9:EU$350)*10+50),2)</f>
        <v>40.25</v>
      </c>
      <c r="FE236" s="165">
        <f>ROUND(((EV236-AVERAGE(EV$9:EV$350))/STDEVP(EV$9:EV$350)*10+50),2)</f>
        <v>48.04</v>
      </c>
      <c r="FF236" s="165">
        <f>ROUND(((EW236-AVERAGE(EW$9:EW$350))/STDEVP(EW$9:EW$350)*10+50),2)</f>
        <v>61.37</v>
      </c>
      <c r="FG236" s="165">
        <f>ROUND(((EX236-AVERAGE(EX$9:EX$350))/STDEVP(EX$9:EX$350)*10+50),2)</f>
        <v>45.64</v>
      </c>
      <c r="FH236" s="165">
        <f>ROUND(((EY236-AVERAGE(EY$9:EY$350))/STDEVP(EY$9:EY$350)*10+50),2)</f>
        <v>52.69</v>
      </c>
      <c r="FI236" s="165">
        <f>ROUND(((EZ236-AVERAGE(EZ$9:EZ$350))/STDEVP(EZ$9:EZ$350)*10+50),2)</f>
        <v>51.98</v>
      </c>
      <c r="FJ236" s="166">
        <f>ROUND(((FA236-AVERAGE(FA$9:FA$350))/STDEVP(FA$9:FA$350)*10+50),2)</f>
        <v>53.38</v>
      </c>
      <c r="FK236" s="32">
        <f>RANK(FB236,$FB$9:$FB$350,0)</f>
        <v>146</v>
      </c>
      <c r="FL236" s="47">
        <f>RANK(FC236,$FC$9:$FC$350,0)</f>
        <v>39</v>
      </c>
      <c r="FM236" s="47">
        <f>RANK(FD236,$FD$9:$FD$350,0)</f>
        <v>272</v>
      </c>
      <c r="FN236" s="47">
        <f>RANK(FE236,$FE$9:$FE$350,0)</f>
        <v>177</v>
      </c>
      <c r="FO236" s="47">
        <f>RANK(FF236,$FF$9:$FF$350,0)</f>
        <v>43</v>
      </c>
      <c r="FP236" s="47">
        <f>RANK(FG236,$FG$9:$FG$350,0)</f>
        <v>184</v>
      </c>
      <c r="FQ236" s="47">
        <f>RANK(FH236,$FH$9:$FH$350,0)</f>
        <v>123</v>
      </c>
      <c r="FR236" s="47">
        <f>RANK(FI236,$FI$9:$FI$350,0)</f>
        <v>134</v>
      </c>
      <c r="FS236" s="48">
        <f>RANK(FJ236,$FJ$9:$FJ$350,0)</f>
        <v>96</v>
      </c>
      <c r="FT236" s="164">
        <f>ROUND(AVERAGEIF($DO$9:$DO$347,$DO236,$ES$9:$ES$347),2)</f>
        <v>0.89</v>
      </c>
      <c r="FU236" s="165">
        <f>ROUND(AVERAGEIF($DO$9:$DO$347,$DO236,$ET$9:$ET$347),2)</f>
        <v>1.1499999999999999</v>
      </c>
      <c r="FV236" s="165">
        <f>ROUND(AVERAGEIF($DO$9:$DO$347,$DO236,$EU$9:$EU$347),2)</f>
        <v>0.32</v>
      </c>
      <c r="FW236" s="165">
        <f>ROUND(AVERAGEIF($DO$9:$DO$347,$DO236,$EV$9:$EV$347),2)</f>
        <v>0.41</v>
      </c>
      <c r="FX236" s="165">
        <f>ROUND(AVERAGEIF($DO$9:$DO$347,$DO236,$EW$9:$EW$347),2)</f>
        <v>0.86</v>
      </c>
      <c r="FY236" s="165">
        <f>ROUND(AVERAGEIF($DO$9:$DO$347,$DO236,$EX$9:$EX$347),2)</f>
        <v>0.3</v>
      </c>
      <c r="FZ236" s="165">
        <f>ROUND(AVERAGEIF($DO$9:$DO$347,$DO236,$EY$9:$EY$347),2)</f>
        <v>0.66</v>
      </c>
      <c r="GA236" s="165">
        <f>ROUND(AVERAGEIF($DO$9:$DO$347,$DO236,$EZ$9:$EZ$347),2)</f>
        <v>0.74</v>
      </c>
      <c r="GB236" s="166">
        <f>ROUND(AVERAGEIF($DO$9:$DO$347,$DO236,$FA$9:$FA$347),2)</f>
        <v>1.18</v>
      </c>
      <c r="GC236" s="239">
        <f t="shared" si="203"/>
        <v>7.999999999999996E-2</v>
      </c>
      <c r="GD236" s="243">
        <f t="shared" si="195"/>
        <v>5.0000000000000044E-2</v>
      </c>
      <c r="GE236" s="243">
        <f t="shared" si="196"/>
        <v>1.0000000000000009E-2</v>
      </c>
      <c r="GF236" s="243">
        <f t="shared" si="197"/>
        <v>0.06</v>
      </c>
      <c r="GG236" s="243">
        <f t="shared" si="198"/>
        <v>-0.13</v>
      </c>
      <c r="GH236" s="243">
        <f t="shared" si="199"/>
        <v>-6.9999999999999979E-2</v>
      </c>
      <c r="GI236" s="243">
        <f t="shared" si="200"/>
        <v>6.9999999999999951E-2</v>
      </c>
      <c r="GJ236" s="243">
        <f t="shared" si="201"/>
        <v>-4.0000000000000036E-2</v>
      </c>
      <c r="GK236" s="244">
        <f t="shared" si="202"/>
        <v>-0.10999999999999988</v>
      </c>
      <c r="GL236" s="238">
        <f>COUNTIFS($ES$9:$ES$350,"&gt;"&amp;ES236,$DO$9:$DO$350,$DO236)+1</f>
        <v>24</v>
      </c>
      <c r="GM236" s="240">
        <f>COUNTIFS($ET$9:$ET$350,"&gt;"&amp;ET236,$DO$9:$DO$350,$DO236)+1</f>
        <v>26</v>
      </c>
      <c r="GN236" s="240">
        <f>COUNTIFS($EU$9:$EU$350,"&gt;"&amp;EU236,$DO$9:$DO$350,$DO236)+1</f>
        <v>31</v>
      </c>
      <c r="GO236" s="240">
        <f>COUNTIFS($EV$9:$EV$350,"&gt;"&amp;EV236,$DO$9:$DO$350,$DO236)+1</f>
        <v>21</v>
      </c>
      <c r="GP236" s="240">
        <f>COUNTIFS($EW$9:$EW$350,"&gt;"&amp;EW236,$DO$9:$DO$350,$DO236)+1</f>
        <v>39</v>
      </c>
      <c r="GQ236" s="240">
        <f>COUNTIFS($EX$9:$EX$350,"&gt;"&amp;EX236,$DO$9:$DO$350,$DO236)+1</f>
        <v>53</v>
      </c>
      <c r="GR236" s="240">
        <f>COUNTIFS($EY$9:$EY$350,"&gt;"&amp;EY236,$DO$9:$DO$350,$DO236)+1</f>
        <v>23</v>
      </c>
      <c r="GS236" s="240">
        <f>COUNTIFS($EZ$9:$EZ$350,"&gt;"&amp;EZ236,$DO$9:$DO$350,$DO236)+1</f>
        <v>39</v>
      </c>
      <c r="GT236" s="241">
        <f>COUNTIFS($FA$9:$FA$350,"&gt;"&amp;FA236,$DO$9:$DO$350,$DO236)+1</f>
        <v>40</v>
      </c>
      <c r="GU236" s="167"/>
      <c r="GV236" s="49"/>
      <c r="GW236" s="49"/>
      <c r="GX236" s="49"/>
      <c r="GY236" s="49"/>
      <c r="GZ236" s="50"/>
      <c r="HA236" s="51"/>
      <c r="HB236" s="52"/>
      <c r="HC236" s="53"/>
      <c r="HD236" s="49"/>
      <c r="HE236" s="49"/>
      <c r="HF236" s="49"/>
      <c r="HG236" s="49"/>
      <c r="HH236" s="49"/>
      <c r="HI236" s="49"/>
      <c r="HJ236" s="144"/>
      <c r="HK236" s="51"/>
      <c r="HL236" s="49"/>
      <c r="HM236" s="49"/>
      <c r="HN236" s="49"/>
      <c r="HO236" s="49"/>
      <c r="HP236" s="49"/>
      <c r="HQ236" s="49"/>
      <c r="HR236" s="150"/>
      <c r="HS236" s="53"/>
      <c r="HT236" s="49"/>
      <c r="HU236" s="49"/>
      <c r="HV236" s="49"/>
      <c r="HW236" s="49"/>
      <c r="HX236" s="49"/>
      <c r="HY236" s="49"/>
      <c r="HZ236" s="144"/>
      <c r="IA236" s="51"/>
      <c r="IB236" s="49"/>
      <c r="IC236" s="49"/>
      <c r="ID236" s="49"/>
      <c r="IE236" s="49"/>
      <c r="IF236" s="49"/>
      <c r="IG236" s="49"/>
      <c r="IH236" s="49"/>
      <c r="II236" s="49"/>
      <c r="IJ236" s="49"/>
      <c r="IK236" s="49"/>
      <c r="IL236" s="49"/>
      <c r="IM236" s="150"/>
      <c r="IN236" s="51"/>
      <c r="IO236" s="49"/>
      <c r="IP236" s="49"/>
      <c r="IQ236" s="49"/>
      <c r="IR236" s="150"/>
      <c r="IS236" s="53"/>
      <c r="IT236" s="49"/>
      <c r="IU236" s="49"/>
      <c r="IV236" s="49"/>
      <c r="IW236" s="49"/>
      <c r="IX236" s="156"/>
      <c r="IY236" s="49"/>
      <c r="IZ236" s="49"/>
      <c r="JA236" s="49"/>
      <c r="JB236" s="49"/>
      <c r="JC236" s="49"/>
      <c r="JD236" s="49"/>
      <c r="JE236" s="49"/>
      <c r="JF236" s="49"/>
      <c r="JG236" s="156"/>
      <c r="JH236" s="49"/>
      <c r="JI236" s="49"/>
      <c r="JJ236" s="49"/>
      <c r="JK236" s="49"/>
      <c r="JL236" s="49"/>
      <c r="JM236" s="49"/>
      <c r="JN236" s="144"/>
      <c r="JO236" s="54"/>
      <c r="JP236" s="55"/>
      <c r="JQ236" s="51"/>
      <c r="JR236" s="49"/>
      <c r="JS236" s="47"/>
      <c r="JT236" s="47"/>
      <c r="JU236" s="47"/>
      <c r="JV236" s="245"/>
      <c r="JW236" s="53"/>
      <c r="JX236" s="49"/>
      <c r="JY236" s="49"/>
      <c r="JZ236" s="49"/>
      <c r="KA236" s="144"/>
      <c r="KB236" s="51"/>
      <c r="KC236" s="49"/>
      <c r="KD236" s="49"/>
      <c r="KE236" s="49"/>
      <c r="KF236" s="49"/>
      <c r="KG236" s="49"/>
      <c r="KH236" s="49"/>
      <c r="KI236" s="49"/>
      <c r="KJ236" s="150"/>
      <c r="KK236" s="53"/>
      <c r="KL236" s="49"/>
      <c r="KM236" s="49"/>
      <c r="KN236" s="49"/>
      <c r="KO236" s="49"/>
      <c r="KP236" s="49"/>
      <c r="KQ236" s="49"/>
      <c r="KR236" s="49"/>
      <c r="KS236" s="49"/>
      <c r="KT236" s="49"/>
      <c r="KU236" s="49"/>
      <c r="KV236" s="49"/>
      <c r="KW236" s="156"/>
      <c r="KX236" s="156"/>
      <c r="KY236" s="156"/>
      <c r="KZ236" s="49"/>
      <c r="LA236" s="49"/>
      <c r="LB236" s="49"/>
      <c r="LC236" s="49"/>
      <c r="LD236" s="49"/>
      <c r="LE236" s="156"/>
      <c r="LF236" s="49"/>
      <c r="LG236" s="49"/>
      <c r="LH236" s="49"/>
      <c r="LI236" s="49"/>
      <c r="LJ236" s="49"/>
      <c r="LK236" s="49"/>
      <c r="LL236" s="49">
        <v>0.05</v>
      </c>
      <c r="LM236" s="49"/>
      <c r="LN236" s="156"/>
      <c r="LO236" s="49"/>
      <c r="LP236" s="49"/>
      <c r="LQ236" s="49"/>
      <c r="LR236" s="49"/>
      <c r="LS236" s="49"/>
      <c r="LT236" s="49"/>
      <c r="LU236" s="56"/>
      <c r="LV236" s="35" t="s">
        <v>695</v>
      </c>
      <c r="LW236" s="36" t="s">
        <v>697</v>
      </c>
      <c r="LX236" s="203"/>
      <c r="LY236" s="204"/>
      <c r="LZ236" s="193"/>
      <c r="MA236" s="5" t="s">
        <v>1</v>
      </c>
    </row>
    <row r="237" spans="1:339" ht="17.25" customHeight="1" x14ac:dyDescent="0.15">
      <c r="A237" s="196">
        <v>229</v>
      </c>
      <c r="B237" s="242" t="s">
        <v>697</v>
      </c>
      <c r="C237" s="37"/>
      <c r="D237" s="37"/>
      <c r="E237" s="38" t="s">
        <v>345</v>
      </c>
      <c r="F237" s="36">
        <v>81</v>
      </c>
      <c r="G237" s="36" t="s">
        <v>609</v>
      </c>
      <c r="H237" s="36" t="s">
        <v>655</v>
      </c>
      <c r="I237" s="39" t="s">
        <v>348</v>
      </c>
      <c r="J237" s="40" t="s">
        <v>348</v>
      </c>
      <c r="K237" s="40" t="s">
        <v>348</v>
      </c>
      <c r="L237" s="40" t="s">
        <v>348</v>
      </c>
      <c r="M237" s="40" t="s">
        <v>348</v>
      </c>
      <c r="N237" s="40" t="s">
        <v>348</v>
      </c>
      <c r="O237" s="40" t="s">
        <v>348</v>
      </c>
      <c r="P237" s="40" t="s">
        <v>348</v>
      </c>
      <c r="Q237" s="40" t="s">
        <v>348</v>
      </c>
      <c r="R237" s="41" t="s">
        <v>348</v>
      </c>
      <c r="S237" s="42" t="s">
        <v>348</v>
      </c>
      <c r="T237" s="40" t="s">
        <v>348</v>
      </c>
      <c r="U237" s="40" t="s">
        <v>348</v>
      </c>
      <c r="V237" s="40" t="s">
        <v>348</v>
      </c>
      <c r="W237" s="40" t="s">
        <v>348</v>
      </c>
      <c r="X237" s="40" t="s">
        <v>348</v>
      </c>
      <c r="Y237" s="40" t="s">
        <v>348</v>
      </c>
      <c r="Z237" s="40" t="s">
        <v>348</v>
      </c>
      <c r="AA237" s="40" t="s">
        <v>348</v>
      </c>
      <c r="AB237" s="41" t="s">
        <v>348</v>
      </c>
      <c r="AC237" s="42" t="s">
        <v>348</v>
      </c>
      <c r="AD237" s="40" t="s">
        <v>348</v>
      </c>
      <c r="AE237" s="40" t="s">
        <v>348</v>
      </c>
      <c r="AF237" s="40" t="s">
        <v>348</v>
      </c>
      <c r="AG237" s="40" t="s">
        <v>348</v>
      </c>
      <c r="AH237" s="40" t="s">
        <v>348</v>
      </c>
      <c r="AI237" s="40" t="s">
        <v>348</v>
      </c>
      <c r="AJ237" s="40" t="s">
        <v>348</v>
      </c>
      <c r="AK237" s="40" t="s">
        <v>348</v>
      </c>
      <c r="AL237" s="41" t="s">
        <v>348</v>
      </c>
      <c r="AM237" s="42" t="s">
        <v>348</v>
      </c>
      <c r="AN237" s="40" t="s">
        <v>348</v>
      </c>
      <c r="AO237" s="40" t="s">
        <v>348</v>
      </c>
      <c r="AP237" s="40" t="s">
        <v>348</v>
      </c>
      <c r="AQ237" s="40" t="s">
        <v>348</v>
      </c>
      <c r="AR237" s="40" t="s">
        <v>348</v>
      </c>
      <c r="AS237" s="40" t="s">
        <v>348</v>
      </c>
      <c r="AT237" s="40" t="s">
        <v>348</v>
      </c>
      <c r="AU237" s="40" t="s">
        <v>348</v>
      </c>
      <c r="AV237" s="41" t="s">
        <v>348</v>
      </c>
      <c r="AW237" s="42" t="s">
        <v>348</v>
      </c>
      <c r="AX237" s="40" t="s">
        <v>348</v>
      </c>
      <c r="AY237" s="40" t="s">
        <v>348</v>
      </c>
      <c r="AZ237" s="40" t="s">
        <v>348</v>
      </c>
      <c r="BA237" s="40" t="s">
        <v>348</v>
      </c>
      <c r="BB237" s="40" t="s">
        <v>348</v>
      </c>
      <c r="BC237" s="40" t="s">
        <v>348</v>
      </c>
      <c r="BD237" s="40" t="s">
        <v>348</v>
      </c>
      <c r="BE237" s="40" t="s">
        <v>348</v>
      </c>
      <c r="BF237" s="41" t="s">
        <v>348</v>
      </c>
      <c r="BG237" s="42" t="s">
        <v>348</v>
      </c>
      <c r="BH237" s="40" t="s">
        <v>348</v>
      </c>
      <c r="BI237" s="40" t="s">
        <v>348</v>
      </c>
      <c r="BJ237" s="40" t="s">
        <v>348</v>
      </c>
      <c r="BK237" s="40" t="s">
        <v>348</v>
      </c>
      <c r="BL237" s="40" t="s">
        <v>348</v>
      </c>
      <c r="BM237" s="40" t="s">
        <v>348</v>
      </c>
      <c r="BN237" s="40" t="s">
        <v>348</v>
      </c>
      <c r="BO237" s="40" t="s">
        <v>348</v>
      </c>
      <c r="BP237" s="41" t="s">
        <v>348</v>
      </c>
      <c r="BQ237" s="43" t="s">
        <v>348</v>
      </c>
      <c r="BR237" s="40" t="s">
        <v>348</v>
      </c>
      <c r="BS237" s="40" t="s">
        <v>348</v>
      </c>
      <c r="BT237" s="40" t="s">
        <v>348</v>
      </c>
      <c r="BU237" s="40" t="s">
        <v>348</v>
      </c>
      <c r="BV237" s="40" t="s">
        <v>348</v>
      </c>
      <c r="BW237" s="40" t="s">
        <v>348</v>
      </c>
      <c r="BX237" s="40" t="s">
        <v>348</v>
      </c>
      <c r="BY237" s="40" t="s">
        <v>348</v>
      </c>
      <c r="BZ237" s="41" t="s">
        <v>348</v>
      </c>
      <c r="CA237" s="42" t="s">
        <v>348</v>
      </c>
      <c r="CB237" s="40" t="s">
        <v>348</v>
      </c>
      <c r="CC237" s="40" t="s">
        <v>348</v>
      </c>
      <c r="CD237" s="40" t="s">
        <v>348</v>
      </c>
      <c r="CE237" s="40" t="s">
        <v>348</v>
      </c>
      <c r="CF237" s="40" t="s">
        <v>348</v>
      </c>
      <c r="CG237" s="40" t="s">
        <v>348</v>
      </c>
      <c r="CH237" s="40" t="s">
        <v>348</v>
      </c>
      <c r="CI237" s="40" t="s">
        <v>348</v>
      </c>
      <c r="CJ237" s="41" t="s">
        <v>348</v>
      </c>
      <c r="CK237" s="42" t="s">
        <v>348</v>
      </c>
      <c r="CL237" s="40" t="s">
        <v>348</v>
      </c>
      <c r="CM237" s="40" t="s">
        <v>348</v>
      </c>
      <c r="CN237" s="40" t="s">
        <v>348</v>
      </c>
      <c r="CO237" s="40" t="s">
        <v>348</v>
      </c>
      <c r="CP237" s="40" t="s">
        <v>348</v>
      </c>
      <c r="CQ237" s="40" t="s">
        <v>348</v>
      </c>
      <c r="CR237" s="40" t="s">
        <v>348</v>
      </c>
      <c r="CS237" s="40" t="s">
        <v>348</v>
      </c>
      <c r="CT237" s="44" t="s">
        <v>348</v>
      </c>
      <c r="CU237" s="32" t="s">
        <v>354</v>
      </c>
      <c r="CV237" s="47">
        <v>3</v>
      </c>
      <c r="CW237" s="47">
        <v>3</v>
      </c>
      <c r="CX237" s="47">
        <v>4</v>
      </c>
      <c r="CY237" s="55">
        <v>5</v>
      </c>
      <c r="CZ237" s="34" t="s">
        <v>354</v>
      </c>
      <c r="DA237" s="47">
        <f>CV237</f>
        <v>3</v>
      </c>
      <c r="DB237" s="47">
        <f>CV237*CW237</f>
        <v>9</v>
      </c>
      <c r="DC237" s="47">
        <f>CV237*CW237*CX237</f>
        <v>36</v>
      </c>
      <c r="DD237" s="179">
        <f>CV237*CW237*CX237*CY237</f>
        <v>180</v>
      </c>
      <c r="DE237" s="32">
        <v>10</v>
      </c>
      <c r="DF237" s="47">
        <v>50</v>
      </c>
      <c r="DG237" s="47">
        <v>270</v>
      </c>
      <c r="DH237" s="47">
        <v>450</v>
      </c>
      <c r="DI237" s="55">
        <v>1350</v>
      </c>
      <c r="DJ237" s="174">
        <v>1</v>
      </c>
      <c r="DK237" s="49">
        <f>(DF237/DA237)/DE237</f>
        <v>1.6666666666666667</v>
      </c>
      <c r="DL237" s="49">
        <f>(DG237/DB237)/DE237</f>
        <v>3</v>
      </c>
      <c r="DM237" s="49">
        <f>(DH237/DC237)/DE237</f>
        <v>1.25</v>
      </c>
      <c r="DN237" s="56">
        <f>(DI237/DD237)/DE237</f>
        <v>0.75</v>
      </c>
      <c r="DO237" s="45" t="s">
        <v>376</v>
      </c>
      <c r="DP237" s="31"/>
      <c r="DQ237" s="46">
        <v>4</v>
      </c>
      <c r="DR237" s="32">
        <v>51</v>
      </c>
      <c r="DS237" s="47">
        <v>28</v>
      </c>
      <c r="DT237" s="47">
        <v>75</v>
      </c>
      <c r="DU237" s="47">
        <v>26</v>
      </c>
      <c r="DV237" s="47">
        <v>13</v>
      </c>
      <c r="DW237" s="47">
        <v>11</v>
      </c>
      <c r="DX237" s="47">
        <v>91</v>
      </c>
      <c r="DY237" s="47">
        <v>98</v>
      </c>
      <c r="DZ237" s="48">
        <f>DT237+DV237</f>
        <v>88</v>
      </c>
      <c r="EA237" s="32">
        <f>RANK(DR237,$DR$9:$DR$350,0)</f>
        <v>166</v>
      </c>
      <c r="EB237" s="47">
        <f>RANK(DS237,$DS$9:$DS$350,0)</f>
        <v>199</v>
      </c>
      <c r="EC237" s="47">
        <f>RANK(DT237,$DT$9:$DT$350,0)</f>
        <v>24</v>
      </c>
      <c r="ED237" s="47">
        <f>RANK(DU237,$DU$9:$DU$350,0)</f>
        <v>157</v>
      </c>
      <c r="EE237" s="47">
        <f>RANK(DV237,$DV$9:$DV$350,0)</f>
        <v>175</v>
      </c>
      <c r="EF237" s="47">
        <f>RANK(DW237,$DW$9:$DW$350,0)</f>
        <v>184</v>
      </c>
      <c r="EG237" s="47">
        <f>RANK(DX237,$DX$9:$DX$350,0)</f>
        <v>9</v>
      </c>
      <c r="EH237" s="47">
        <f>RANK(DY237,$DY$9:$DY$350,0)</f>
        <v>6</v>
      </c>
      <c r="EI237" s="48">
        <f>RANK(DZ237,$DZ$9:$DZ$350,0)</f>
        <v>50</v>
      </c>
      <c r="EJ237" s="32">
        <f>COUNTIFS($DR$9:$DR$350,"&gt;"&amp;DR237,$DO$9:$DO$350,DO237)+1</f>
        <v>33</v>
      </c>
      <c r="EK237" s="47">
        <f>COUNTIFS($DS$9:$DS$350,"&gt;"&amp;DS237,$DO$9:$DO$350,DO237)+1</f>
        <v>45</v>
      </c>
      <c r="EL237" s="47">
        <f>COUNTIFS($DT$9:$DT$350,"&gt;"&amp;DT237,$DO$9:$DO$350,DO237)+1</f>
        <v>6</v>
      </c>
      <c r="EM237" s="47">
        <f>COUNTIFS($DU$9:$DU$350,"&gt;"&amp;DU237,$DO$9:$DO$350,DO237)+1</f>
        <v>34</v>
      </c>
      <c r="EN237" s="47">
        <f>COUNTIFS($DV$9:$DV$350,"&gt;"&amp;DV237,$DO$9:$DO$350,DO237)+1</f>
        <v>43</v>
      </c>
      <c r="EO237" s="47">
        <f>COUNTIFS($DW$9:$DW$350,"&gt;"&amp;DW237,$DO$9:$DO$350,DO237)+1</f>
        <v>50</v>
      </c>
      <c r="EP237" s="47">
        <f>COUNTIFS($DX$9:$DX$350,"&gt;"&amp;DX237,$DO$9:$DO$350,DO237)+1</f>
        <v>8</v>
      </c>
      <c r="EQ237" s="47">
        <f>COUNTIFS($DY$9:$DY$350,"&gt;"&amp;DY237,$DO$9:$DO$350,DO237)+1</f>
        <v>5</v>
      </c>
      <c r="ER237" s="48">
        <f>COUNTIFS($DZ$9:$DZ$350,"&gt;"&amp;DZ237,$DO$9:$DO$350,DO237)+1</f>
        <v>9</v>
      </c>
      <c r="ES237" s="164">
        <f t="shared" si="194"/>
        <v>0.63</v>
      </c>
      <c r="ET237" s="165">
        <f t="shared" si="194"/>
        <v>0.35</v>
      </c>
      <c r="EU237" s="165">
        <f t="shared" si="194"/>
        <v>0.93</v>
      </c>
      <c r="EV237" s="165">
        <f t="shared" si="194"/>
        <v>0.32</v>
      </c>
      <c r="EW237" s="165">
        <f t="shared" si="194"/>
        <v>0.16</v>
      </c>
      <c r="EX237" s="165">
        <f t="shared" si="194"/>
        <v>0.14000000000000001</v>
      </c>
      <c r="EY237" s="165">
        <f t="shared" si="194"/>
        <v>1.1200000000000001</v>
      </c>
      <c r="EZ237" s="165">
        <f t="shared" si="194"/>
        <v>1.21</v>
      </c>
      <c r="FA237" s="213">
        <f t="shared" si="194"/>
        <v>1.0900000000000001</v>
      </c>
      <c r="FB237" s="164">
        <f>ROUND(((ES237-AVERAGE(ES$9:ES$350))/STDEVP(ES$9:ES$350)*10+50),2)</f>
        <v>37.020000000000003</v>
      </c>
      <c r="FC237" s="165">
        <f>ROUND(((ET237-AVERAGE(ET$9:ET$350))/STDEVP(ET$9:ET$350)*10+50),2)</f>
        <v>39.520000000000003</v>
      </c>
      <c r="FD237" s="165">
        <f>ROUND(((EU237-AVERAGE(EU$9:EU$350))/STDEVP(EU$9:EU$350)*10+50),2)</f>
        <v>63.66</v>
      </c>
      <c r="FE237" s="165">
        <f>ROUND(((EV237-AVERAGE(EV$9:EV$350))/STDEVP(EV$9:EV$350)*10+50),2)</f>
        <v>40.409999999999997</v>
      </c>
      <c r="FF237" s="165">
        <f>ROUND(((EW237-AVERAGE(EW$9:EW$350))/STDEVP(EW$9:EW$350)*10+50),2)</f>
        <v>42</v>
      </c>
      <c r="FG237" s="165">
        <f>ROUND(((EX237-AVERAGE(EX$9:EX$350))/STDEVP(EX$9:EX$350)*10+50),2)</f>
        <v>42.45</v>
      </c>
      <c r="FH237" s="165">
        <f>ROUND(((EY237-AVERAGE(EY$9:EY$350))/STDEVP(EY$9:EY$350)*10+50),2)</f>
        <v>64.41</v>
      </c>
      <c r="FI237" s="165">
        <f>ROUND(((EZ237-AVERAGE(EZ$9:EZ$350))/STDEVP(EZ$9:EZ$350)*10+50),2)</f>
        <v>67.260000000000005</v>
      </c>
      <c r="FJ237" s="166">
        <f>ROUND(((FA237-AVERAGE(FA$9:FA$350))/STDEVP(FA$9:FA$350)*10+50),2)</f>
        <v>54.09</v>
      </c>
      <c r="FK237" s="32">
        <f>RANK(FB237,$FB$9:$FB$350,0)</f>
        <v>285</v>
      </c>
      <c r="FL237" s="47">
        <f>RANK(FC237,$FC$9:$FC$350,0)</f>
        <v>276</v>
      </c>
      <c r="FM237" s="47">
        <f>RANK(FD237,$FD$9:$FD$350,0)</f>
        <v>35</v>
      </c>
      <c r="FN237" s="47">
        <f>RANK(FE237,$FE$9:$FE$350,0)</f>
        <v>263</v>
      </c>
      <c r="FO237" s="47">
        <f>RANK(FF237,$FF$9:$FF$350,0)</f>
        <v>273</v>
      </c>
      <c r="FP237" s="47">
        <f>RANK(FG237,$FG$9:$FG$350,0)</f>
        <v>270</v>
      </c>
      <c r="FQ237" s="47">
        <f>RANK(FH237,$FH$9:$FH$350,0)</f>
        <v>24</v>
      </c>
      <c r="FR237" s="47">
        <f>RANK(FI237,$FI$9:$FI$350,0)</f>
        <v>16</v>
      </c>
      <c r="FS237" s="48">
        <f>RANK(FJ237,$FJ$9:$FJ$350,0)</f>
        <v>88</v>
      </c>
      <c r="FT237" s="164">
        <f>ROUND(AVERAGEIF($DO$9:$DO$347,$DO237,$ES$9:$ES$347),2)</f>
        <v>0.95</v>
      </c>
      <c r="FU237" s="165">
        <f>ROUND(AVERAGEIF($DO$9:$DO$347,$DO237,$ET$9:$ET$347),2)</f>
        <v>0.69</v>
      </c>
      <c r="FV237" s="165">
        <f>ROUND(AVERAGEIF($DO$9:$DO$347,$DO237,$EU$9:$EU$347),2)</f>
        <v>0.66</v>
      </c>
      <c r="FW237" s="165">
        <f>ROUND(AVERAGEIF($DO$9:$DO$347,$DO237,$EV$9:$EV$347),2)</f>
        <v>0.52</v>
      </c>
      <c r="FX237" s="165">
        <f>ROUND(AVERAGEIF($DO$9:$DO$347,$DO237,$EW$9:$EW$347),2)</f>
        <v>0.32</v>
      </c>
      <c r="FY237" s="165">
        <f>ROUND(AVERAGEIF($DO$9:$DO$347,$DO237,$EX$9:$EX$347),2)</f>
        <v>0.34</v>
      </c>
      <c r="FZ237" s="165">
        <f>ROUND(AVERAGEIF($DO$9:$DO$347,$DO237,$EY$9:$EY$347),2)</f>
        <v>1.04</v>
      </c>
      <c r="GA237" s="165">
        <f>ROUND(AVERAGEIF($DO$9:$DO$347,$DO237,$EZ$9:$EZ$347),2)</f>
        <v>0.86</v>
      </c>
      <c r="GB237" s="166">
        <f>ROUND(AVERAGEIF($DO$9:$DO$347,$DO237,$FA$9:$FA$347),2)</f>
        <v>0.98</v>
      </c>
      <c r="GC237" s="239">
        <f t="shared" si="203"/>
        <v>-0.31999999999999995</v>
      </c>
      <c r="GD237" s="243">
        <f t="shared" si="195"/>
        <v>-0.33999999999999997</v>
      </c>
      <c r="GE237" s="243">
        <f t="shared" si="196"/>
        <v>0.27</v>
      </c>
      <c r="GF237" s="243">
        <f t="shared" si="197"/>
        <v>-0.2</v>
      </c>
      <c r="GG237" s="243">
        <f t="shared" si="198"/>
        <v>-0.16</v>
      </c>
      <c r="GH237" s="243">
        <f t="shared" si="199"/>
        <v>-0.2</v>
      </c>
      <c r="GI237" s="243">
        <f t="shared" si="200"/>
        <v>8.0000000000000071E-2</v>
      </c>
      <c r="GJ237" s="243">
        <f t="shared" si="201"/>
        <v>0.35</v>
      </c>
      <c r="GK237" s="244">
        <f t="shared" si="202"/>
        <v>0.1100000000000001</v>
      </c>
      <c r="GL237" s="238">
        <f>COUNTIFS($ES$9:$ES$350,"&gt;"&amp;ES237,$DO$9:$DO$350,$DO237)+1</f>
        <v>57</v>
      </c>
      <c r="GM237" s="240">
        <f>COUNTIFS($ET$9:$ET$350,"&gt;"&amp;ET237,$DO$9:$DO$350,$DO237)+1</f>
        <v>62</v>
      </c>
      <c r="GN237" s="240">
        <f>COUNTIFS($EU$9:$EU$350,"&gt;"&amp;EU237,$DO$9:$DO$350,$DO237)+1</f>
        <v>9</v>
      </c>
      <c r="GO237" s="240">
        <f>COUNTIFS($EV$9:$EV$350,"&gt;"&amp;EV237,$DO$9:$DO$350,$DO237)+1</f>
        <v>55</v>
      </c>
      <c r="GP237" s="240">
        <f>COUNTIFS($EW$9:$EW$350,"&gt;"&amp;EW237,$DO$9:$DO$350,$DO237)+1</f>
        <v>62</v>
      </c>
      <c r="GQ237" s="240">
        <f>COUNTIFS($EX$9:$EX$350,"&gt;"&amp;EX237,$DO$9:$DO$350,$DO237)+1</f>
        <v>62</v>
      </c>
      <c r="GR237" s="240">
        <f>COUNTIFS($EY$9:$EY$350,"&gt;"&amp;EY237,$DO$9:$DO$350,$DO237)+1</f>
        <v>21</v>
      </c>
      <c r="GS237" s="240">
        <f>COUNTIFS($EZ$9:$EZ$350,"&gt;"&amp;EZ237,$DO$9:$DO$350,$DO237)+1</f>
        <v>4</v>
      </c>
      <c r="GT237" s="241">
        <f>COUNTIFS($FA$9:$FA$350,"&gt;"&amp;FA237,$DO$9:$DO$350,$DO237)+1</f>
        <v>15</v>
      </c>
      <c r="GU237" s="167"/>
      <c r="GV237" s="49">
        <v>0.03</v>
      </c>
      <c r="GW237" s="49"/>
      <c r="GX237" s="49"/>
      <c r="GY237" s="49"/>
      <c r="GZ237" s="50"/>
      <c r="HA237" s="51"/>
      <c r="HB237" s="52"/>
      <c r="HC237" s="53"/>
      <c r="HD237" s="49"/>
      <c r="HE237" s="49"/>
      <c r="HF237" s="49"/>
      <c r="HG237" s="49"/>
      <c r="HH237" s="49"/>
      <c r="HI237" s="49"/>
      <c r="HJ237" s="144">
        <v>0.05</v>
      </c>
      <c r="HK237" s="51"/>
      <c r="HL237" s="49"/>
      <c r="HM237" s="49"/>
      <c r="HN237" s="49"/>
      <c r="HO237" s="49"/>
      <c r="HP237" s="49">
        <v>0.05</v>
      </c>
      <c r="HQ237" s="49"/>
      <c r="HR237" s="150"/>
      <c r="HS237" s="53"/>
      <c r="HT237" s="49"/>
      <c r="HU237" s="49"/>
      <c r="HV237" s="49"/>
      <c r="HW237" s="49"/>
      <c r="HX237" s="49"/>
      <c r="HY237" s="49"/>
      <c r="HZ237" s="144"/>
      <c r="IA237" s="51"/>
      <c r="IB237" s="49"/>
      <c r="IC237" s="49"/>
      <c r="ID237" s="49"/>
      <c r="IE237" s="49"/>
      <c r="IF237" s="49"/>
      <c r="IG237" s="49"/>
      <c r="IH237" s="49"/>
      <c r="II237" s="49"/>
      <c r="IJ237" s="49"/>
      <c r="IK237" s="49"/>
      <c r="IL237" s="49"/>
      <c r="IM237" s="150"/>
      <c r="IN237" s="51"/>
      <c r="IO237" s="49"/>
      <c r="IP237" s="49"/>
      <c r="IQ237" s="49"/>
      <c r="IR237" s="150"/>
      <c r="IS237" s="53"/>
      <c r="IT237" s="49"/>
      <c r="IU237" s="49"/>
      <c r="IV237" s="49"/>
      <c r="IW237" s="49"/>
      <c r="IX237" s="156"/>
      <c r="IY237" s="49"/>
      <c r="IZ237" s="49"/>
      <c r="JA237" s="49"/>
      <c r="JB237" s="49"/>
      <c r="JC237" s="49"/>
      <c r="JD237" s="49"/>
      <c r="JE237" s="49"/>
      <c r="JF237" s="49"/>
      <c r="JG237" s="156"/>
      <c r="JH237" s="49"/>
      <c r="JI237" s="49"/>
      <c r="JJ237" s="49"/>
      <c r="JK237" s="49"/>
      <c r="JL237" s="49"/>
      <c r="JM237" s="49"/>
      <c r="JN237" s="144"/>
      <c r="JO237" s="54"/>
      <c r="JP237" s="55"/>
      <c r="JQ237" s="51"/>
      <c r="JR237" s="49"/>
      <c r="JS237" s="47"/>
      <c r="JT237" s="47"/>
      <c r="JU237" s="47"/>
      <c r="JV237" s="245"/>
      <c r="JW237" s="53"/>
      <c r="JX237" s="49"/>
      <c r="JY237" s="49"/>
      <c r="JZ237" s="49"/>
      <c r="KA237" s="144"/>
      <c r="KB237" s="51"/>
      <c r="KC237" s="49"/>
      <c r="KD237" s="49"/>
      <c r="KE237" s="49"/>
      <c r="KF237" s="49"/>
      <c r="KG237" s="49"/>
      <c r="KH237" s="49"/>
      <c r="KI237" s="49"/>
      <c r="KJ237" s="150"/>
      <c r="KK237" s="53"/>
      <c r="KL237" s="49"/>
      <c r="KM237" s="49"/>
      <c r="KN237" s="49"/>
      <c r="KO237" s="49"/>
      <c r="KP237" s="49"/>
      <c r="KQ237" s="49"/>
      <c r="KR237" s="49"/>
      <c r="KS237" s="49"/>
      <c r="KT237" s="49"/>
      <c r="KU237" s="49"/>
      <c r="KV237" s="49"/>
      <c r="KW237" s="156"/>
      <c r="KX237" s="156"/>
      <c r="KY237" s="156"/>
      <c r="KZ237" s="49"/>
      <c r="LA237" s="49"/>
      <c r="LB237" s="49"/>
      <c r="LC237" s="49"/>
      <c r="LD237" s="49"/>
      <c r="LE237" s="156">
        <v>0.05</v>
      </c>
      <c r="LF237" s="49"/>
      <c r="LG237" s="49"/>
      <c r="LH237" s="49"/>
      <c r="LI237" s="49"/>
      <c r="LJ237" s="49"/>
      <c r="LK237" s="49"/>
      <c r="LL237" s="49"/>
      <c r="LM237" s="49"/>
      <c r="LN237" s="156"/>
      <c r="LO237" s="49"/>
      <c r="LP237" s="49"/>
      <c r="LQ237" s="49"/>
      <c r="LR237" s="49"/>
      <c r="LS237" s="49"/>
      <c r="LT237" s="49"/>
      <c r="LU237" s="56"/>
      <c r="LV237" s="35" t="s">
        <v>696</v>
      </c>
      <c r="LW237" s="36" t="s">
        <v>698</v>
      </c>
      <c r="LX237" s="203"/>
      <c r="LY237" s="205" t="s">
        <v>1207</v>
      </c>
      <c r="LZ237" s="193"/>
      <c r="MA237" s="5" t="s">
        <v>1</v>
      </c>
    </row>
    <row r="238" spans="1:339" ht="17.25" customHeight="1" x14ac:dyDescent="0.15">
      <c r="A238" s="196">
        <v>230</v>
      </c>
      <c r="B238" s="242" t="s">
        <v>698</v>
      </c>
      <c r="C238" s="37"/>
      <c r="D238" s="37"/>
      <c r="E238" s="38" t="s">
        <v>608</v>
      </c>
      <c r="F238" s="36" t="s">
        <v>609</v>
      </c>
      <c r="G238" s="36" t="s">
        <v>609</v>
      </c>
      <c r="H238" s="36" t="s">
        <v>610</v>
      </c>
      <c r="I238" s="39" t="s">
        <v>348</v>
      </c>
      <c r="J238" s="40" t="s">
        <v>348</v>
      </c>
      <c r="K238" s="40" t="s">
        <v>348</v>
      </c>
      <c r="L238" s="40" t="s">
        <v>348</v>
      </c>
      <c r="M238" s="40" t="s">
        <v>348</v>
      </c>
      <c r="N238" s="40" t="s">
        <v>348</v>
      </c>
      <c r="O238" s="40" t="s">
        <v>348</v>
      </c>
      <c r="P238" s="40" t="s">
        <v>348</v>
      </c>
      <c r="Q238" s="40" t="s">
        <v>348</v>
      </c>
      <c r="R238" s="41" t="s">
        <v>348</v>
      </c>
      <c r="S238" s="42" t="s">
        <v>348</v>
      </c>
      <c r="T238" s="40" t="s">
        <v>348</v>
      </c>
      <c r="U238" s="40" t="s">
        <v>348</v>
      </c>
      <c r="V238" s="40" t="s">
        <v>348</v>
      </c>
      <c r="W238" s="40" t="s">
        <v>348</v>
      </c>
      <c r="X238" s="40" t="s">
        <v>348</v>
      </c>
      <c r="Y238" s="40" t="s">
        <v>348</v>
      </c>
      <c r="Z238" s="40" t="s">
        <v>348</v>
      </c>
      <c r="AA238" s="40" t="s">
        <v>348</v>
      </c>
      <c r="AB238" s="41" t="s">
        <v>348</v>
      </c>
      <c r="AC238" s="42" t="s">
        <v>348</v>
      </c>
      <c r="AD238" s="40" t="s">
        <v>348</v>
      </c>
      <c r="AE238" s="40" t="s">
        <v>348</v>
      </c>
      <c r="AF238" s="40" t="s">
        <v>348</v>
      </c>
      <c r="AG238" s="40" t="s">
        <v>348</v>
      </c>
      <c r="AH238" s="40" t="s">
        <v>348</v>
      </c>
      <c r="AI238" s="40" t="s">
        <v>348</v>
      </c>
      <c r="AJ238" s="40" t="s">
        <v>348</v>
      </c>
      <c r="AK238" s="40" t="s">
        <v>348</v>
      </c>
      <c r="AL238" s="41" t="s">
        <v>348</v>
      </c>
      <c r="AM238" s="42" t="s">
        <v>348</v>
      </c>
      <c r="AN238" s="40" t="s">
        <v>348</v>
      </c>
      <c r="AO238" s="40" t="s">
        <v>348</v>
      </c>
      <c r="AP238" s="40" t="s">
        <v>348</v>
      </c>
      <c r="AQ238" s="40" t="s">
        <v>348</v>
      </c>
      <c r="AR238" s="40" t="s">
        <v>348</v>
      </c>
      <c r="AS238" s="40" t="s">
        <v>348</v>
      </c>
      <c r="AT238" s="40" t="s">
        <v>348</v>
      </c>
      <c r="AU238" s="40" t="s">
        <v>348</v>
      </c>
      <c r="AV238" s="41" t="s">
        <v>348</v>
      </c>
      <c r="AW238" s="42" t="s">
        <v>348</v>
      </c>
      <c r="AX238" s="40" t="s">
        <v>348</v>
      </c>
      <c r="AY238" s="40" t="s">
        <v>348</v>
      </c>
      <c r="AZ238" s="40" t="s">
        <v>348</v>
      </c>
      <c r="BA238" s="40" t="s">
        <v>348</v>
      </c>
      <c r="BB238" s="40" t="s">
        <v>348</v>
      </c>
      <c r="BC238" s="40" t="s">
        <v>348</v>
      </c>
      <c r="BD238" s="40" t="s">
        <v>348</v>
      </c>
      <c r="BE238" s="40" t="s">
        <v>348</v>
      </c>
      <c r="BF238" s="41" t="s">
        <v>348</v>
      </c>
      <c r="BG238" s="42" t="s">
        <v>348</v>
      </c>
      <c r="BH238" s="40" t="s">
        <v>348</v>
      </c>
      <c r="BI238" s="40" t="s">
        <v>348</v>
      </c>
      <c r="BJ238" s="40" t="s">
        <v>348</v>
      </c>
      <c r="BK238" s="40" t="s">
        <v>348</v>
      </c>
      <c r="BL238" s="40" t="s">
        <v>348</v>
      </c>
      <c r="BM238" s="40" t="s">
        <v>348</v>
      </c>
      <c r="BN238" s="40" t="s">
        <v>348</v>
      </c>
      <c r="BO238" s="40" t="s">
        <v>348</v>
      </c>
      <c r="BP238" s="41" t="s">
        <v>348</v>
      </c>
      <c r="BQ238" s="43" t="s">
        <v>348</v>
      </c>
      <c r="BR238" s="40" t="s">
        <v>348</v>
      </c>
      <c r="BS238" s="40" t="s">
        <v>348</v>
      </c>
      <c r="BT238" s="40" t="s">
        <v>348</v>
      </c>
      <c r="BU238" s="40" t="s">
        <v>348</v>
      </c>
      <c r="BV238" s="40" t="s">
        <v>348</v>
      </c>
      <c r="BW238" s="40" t="s">
        <v>348</v>
      </c>
      <c r="BX238" s="40" t="s">
        <v>348</v>
      </c>
      <c r="BY238" s="40" t="s">
        <v>348</v>
      </c>
      <c r="BZ238" s="41" t="s">
        <v>348</v>
      </c>
      <c r="CA238" s="42" t="s">
        <v>348</v>
      </c>
      <c r="CB238" s="40" t="s">
        <v>348</v>
      </c>
      <c r="CC238" s="40" t="s">
        <v>348</v>
      </c>
      <c r="CD238" s="40" t="s">
        <v>348</v>
      </c>
      <c r="CE238" s="40" t="s">
        <v>348</v>
      </c>
      <c r="CF238" s="40" t="s">
        <v>348</v>
      </c>
      <c r="CG238" s="40" t="s">
        <v>348</v>
      </c>
      <c r="CH238" s="40" t="s">
        <v>348</v>
      </c>
      <c r="CI238" s="40" t="s">
        <v>348</v>
      </c>
      <c r="CJ238" s="41" t="s">
        <v>348</v>
      </c>
      <c r="CK238" s="42" t="s">
        <v>348</v>
      </c>
      <c r="CL238" s="40" t="s">
        <v>348</v>
      </c>
      <c r="CM238" s="40" t="s">
        <v>348</v>
      </c>
      <c r="CN238" s="40" t="s">
        <v>348</v>
      </c>
      <c r="CO238" s="40" t="s">
        <v>348</v>
      </c>
      <c r="CP238" s="40" t="s">
        <v>348</v>
      </c>
      <c r="CQ238" s="40" t="s">
        <v>348</v>
      </c>
      <c r="CR238" s="40" t="s">
        <v>348</v>
      </c>
      <c r="CS238" s="40" t="s">
        <v>348</v>
      </c>
      <c r="CT238" s="44" t="s">
        <v>348</v>
      </c>
      <c r="CU238" s="32"/>
      <c r="CV238" s="47"/>
      <c r="CW238" s="47"/>
      <c r="CX238" s="47"/>
      <c r="CY238" s="55"/>
      <c r="CZ238" s="34"/>
      <c r="DA238" s="47"/>
      <c r="DB238" s="47"/>
      <c r="DC238" s="47"/>
      <c r="DD238" s="179"/>
      <c r="DE238" s="32"/>
      <c r="DF238" s="47"/>
      <c r="DG238" s="47"/>
      <c r="DH238" s="47"/>
      <c r="DI238" s="55"/>
      <c r="DJ238" s="34"/>
      <c r="DK238" s="47"/>
      <c r="DL238" s="47"/>
      <c r="DM238" s="47"/>
      <c r="DN238" s="48"/>
      <c r="DO238" s="45" t="s">
        <v>609</v>
      </c>
      <c r="DP238" s="31"/>
      <c r="DQ238" s="46"/>
      <c r="DR238" s="32"/>
      <c r="DS238" s="47"/>
      <c r="DT238" s="47"/>
      <c r="DU238" s="47"/>
      <c r="DV238" s="47"/>
      <c r="DW238" s="47"/>
      <c r="DX238" s="47"/>
      <c r="DY238" s="47"/>
      <c r="DZ238" s="48"/>
      <c r="EA238" s="32"/>
      <c r="EB238" s="47"/>
      <c r="EC238" s="47"/>
      <c r="ED238" s="47"/>
      <c r="EE238" s="47"/>
      <c r="EF238" s="47"/>
      <c r="EG238" s="47"/>
      <c r="EH238" s="47"/>
      <c r="EI238" s="48"/>
      <c r="EJ238" s="32"/>
      <c r="EK238" s="47"/>
      <c r="EL238" s="47"/>
      <c r="EM238" s="47"/>
      <c r="EN238" s="47"/>
      <c r="EO238" s="47"/>
      <c r="EP238" s="47"/>
      <c r="EQ238" s="47"/>
      <c r="ER238" s="48"/>
      <c r="ES238" s="32"/>
      <c r="ET238" s="47"/>
      <c r="EU238" s="47"/>
      <c r="EV238" s="47"/>
      <c r="EW238" s="47"/>
      <c r="EX238" s="47"/>
      <c r="EY238" s="47"/>
      <c r="EZ238" s="47"/>
      <c r="FA238" s="214"/>
      <c r="FB238" s="32"/>
      <c r="FC238" s="47"/>
      <c r="FD238" s="47"/>
      <c r="FE238" s="47"/>
      <c r="FF238" s="47"/>
      <c r="FG238" s="47"/>
      <c r="FH238" s="47"/>
      <c r="FI238" s="47"/>
      <c r="FJ238" s="48"/>
      <c r="FK238" s="32"/>
      <c r="FL238" s="47"/>
      <c r="FM238" s="47"/>
      <c r="FN238" s="47"/>
      <c r="FO238" s="47"/>
      <c r="FP238" s="47"/>
      <c r="FQ238" s="47"/>
      <c r="FR238" s="47"/>
      <c r="FS238" s="48"/>
      <c r="FT238" s="32"/>
      <c r="FU238" s="47"/>
      <c r="FV238" s="47"/>
      <c r="FW238" s="47"/>
      <c r="FX238" s="47"/>
      <c r="FY238" s="47"/>
      <c r="FZ238" s="47"/>
      <c r="GA238" s="47"/>
      <c r="GB238" s="214"/>
      <c r="GC238" s="32"/>
      <c r="GD238" s="47"/>
      <c r="GE238" s="47"/>
      <c r="GF238" s="47"/>
      <c r="GG238" s="47"/>
      <c r="GH238" s="47"/>
      <c r="GI238" s="47"/>
      <c r="GJ238" s="47"/>
      <c r="GK238" s="48"/>
      <c r="GL238" s="238"/>
      <c r="GM238" s="240"/>
      <c r="GN238" s="240"/>
      <c r="GO238" s="240"/>
      <c r="GP238" s="240"/>
      <c r="GQ238" s="240"/>
      <c r="GR238" s="240"/>
      <c r="GS238" s="240"/>
      <c r="GT238" s="241"/>
      <c r="GU238" s="167"/>
      <c r="GV238" s="49"/>
      <c r="GW238" s="49"/>
      <c r="GX238" s="49"/>
      <c r="GY238" s="49"/>
      <c r="GZ238" s="50"/>
      <c r="HA238" s="51"/>
      <c r="HB238" s="52"/>
      <c r="HC238" s="53"/>
      <c r="HD238" s="49"/>
      <c r="HE238" s="49"/>
      <c r="HF238" s="49"/>
      <c r="HG238" s="49"/>
      <c r="HH238" s="49"/>
      <c r="HI238" s="49"/>
      <c r="HJ238" s="144"/>
      <c r="HK238" s="51"/>
      <c r="HL238" s="49"/>
      <c r="HM238" s="49"/>
      <c r="HN238" s="49"/>
      <c r="HO238" s="49"/>
      <c r="HP238" s="49"/>
      <c r="HQ238" s="49"/>
      <c r="HR238" s="150"/>
      <c r="HS238" s="53"/>
      <c r="HT238" s="49"/>
      <c r="HU238" s="49"/>
      <c r="HV238" s="49"/>
      <c r="HW238" s="49"/>
      <c r="HX238" s="49"/>
      <c r="HY238" s="49"/>
      <c r="HZ238" s="144"/>
      <c r="IA238" s="51"/>
      <c r="IB238" s="49"/>
      <c r="IC238" s="49"/>
      <c r="ID238" s="49"/>
      <c r="IE238" s="49"/>
      <c r="IF238" s="49"/>
      <c r="IG238" s="49"/>
      <c r="IH238" s="49"/>
      <c r="II238" s="49"/>
      <c r="IJ238" s="49"/>
      <c r="IK238" s="49"/>
      <c r="IL238" s="49"/>
      <c r="IM238" s="150"/>
      <c r="IN238" s="51"/>
      <c r="IO238" s="49"/>
      <c r="IP238" s="49"/>
      <c r="IQ238" s="49"/>
      <c r="IR238" s="150"/>
      <c r="IS238" s="53"/>
      <c r="IT238" s="49"/>
      <c r="IU238" s="49"/>
      <c r="IV238" s="49"/>
      <c r="IW238" s="49"/>
      <c r="IX238" s="156"/>
      <c r="IY238" s="49"/>
      <c r="IZ238" s="49"/>
      <c r="JA238" s="49"/>
      <c r="JB238" s="49"/>
      <c r="JC238" s="49"/>
      <c r="JD238" s="49"/>
      <c r="JE238" s="49"/>
      <c r="JF238" s="49"/>
      <c r="JG238" s="156"/>
      <c r="JH238" s="49"/>
      <c r="JI238" s="49"/>
      <c r="JJ238" s="49"/>
      <c r="JK238" s="49"/>
      <c r="JL238" s="49"/>
      <c r="JM238" s="49"/>
      <c r="JN238" s="144"/>
      <c r="JO238" s="54"/>
      <c r="JP238" s="55"/>
      <c r="JQ238" s="51"/>
      <c r="JR238" s="49"/>
      <c r="JS238" s="47"/>
      <c r="JT238" s="47"/>
      <c r="JU238" s="47"/>
      <c r="JV238" s="245"/>
      <c r="JW238" s="53"/>
      <c r="JX238" s="49"/>
      <c r="JY238" s="49"/>
      <c r="JZ238" s="49"/>
      <c r="KA238" s="144"/>
      <c r="KB238" s="51"/>
      <c r="KC238" s="49"/>
      <c r="KD238" s="49"/>
      <c r="KE238" s="49"/>
      <c r="KF238" s="49"/>
      <c r="KG238" s="49"/>
      <c r="KH238" s="49"/>
      <c r="KI238" s="49"/>
      <c r="KJ238" s="150"/>
      <c r="KK238" s="53"/>
      <c r="KL238" s="49"/>
      <c r="KM238" s="49"/>
      <c r="KN238" s="49"/>
      <c r="KO238" s="49"/>
      <c r="KP238" s="49"/>
      <c r="KQ238" s="49"/>
      <c r="KR238" s="49"/>
      <c r="KS238" s="49"/>
      <c r="KT238" s="49"/>
      <c r="KU238" s="49"/>
      <c r="KV238" s="49"/>
      <c r="KW238" s="156"/>
      <c r="KX238" s="156"/>
      <c r="KY238" s="156"/>
      <c r="KZ238" s="49"/>
      <c r="LA238" s="49"/>
      <c r="LB238" s="49"/>
      <c r="LC238" s="49"/>
      <c r="LD238" s="49"/>
      <c r="LE238" s="156"/>
      <c r="LF238" s="49"/>
      <c r="LG238" s="49"/>
      <c r="LH238" s="49"/>
      <c r="LI238" s="49"/>
      <c r="LJ238" s="49"/>
      <c r="LK238" s="49"/>
      <c r="LL238" s="49"/>
      <c r="LM238" s="49"/>
      <c r="LN238" s="156"/>
      <c r="LO238" s="49"/>
      <c r="LP238" s="49"/>
      <c r="LQ238" s="49"/>
      <c r="LR238" s="49"/>
      <c r="LS238" s="49"/>
      <c r="LT238" s="49"/>
      <c r="LU238" s="56"/>
      <c r="LV238" s="35" t="s">
        <v>697</v>
      </c>
      <c r="LW238" s="36" t="s">
        <v>699</v>
      </c>
      <c r="LX238" s="203" t="s">
        <v>609</v>
      </c>
      <c r="LY238" s="204" t="s">
        <v>609</v>
      </c>
      <c r="LZ238" s="193"/>
      <c r="MA238" s="5" t="s">
        <v>1</v>
      </c>
    </row>
    <row r="239" spans="1:339" ht="17.25" customHeight="1" x14ac:dyDescent="0.15">
      <c r="A239" s="196">
        <v>231</v>
      </c>
      <c r="B239" s="242" t="s">
        <v>699</v>
      </c>
      <c r="C239" s="37"/>
      <c r="D239" s="37"/>
      <c r="E239" s="38" t="s">
        <v>345</v>
      </c>
      <c r="F239" s="36">
        <v>80</v>
      </c>
      <c r="G239" s="36" t="s">
        <v>609</v>
      </c>
      <c r="H239" s="36" t="s">
        <v>655</v>
      </c>
      <c r="I239" s="39" t="s">
        <v>348</v>
      </c>
      <c r="J239" s="40" t="s">
        <v>348</v>
      </c>
      <c r="K239" s="40" t="s">
        <v>348</v>
      </c>
      <c r="L239" s="40" t="s">
        <v>348</v>
      </c>
      <c r="M239" s="40" t="s">
        <v>348</v>
      </c>
      <c r="N239" s="40" t="s">
        <v>348</v>
      </c>
      <c r="O239" s="40" t="s">
        <v>348</v>
      </c>
      <c r="P239" s="40" t="s">
        <v>348</v>
      </c>
      <c r="Q239" s="40" t="s">
        <v>348</v>
      </c>
      <c r="R239" s="41" t="s">
        <v>348</v>
      </c>
      <c r="S239" s="42" t="s">
        <v>348</v>
      </c>
      <c r="T239" s="40" t="s">
        <v>348</v>
      </c>
      <c r="U239" s="40" t="s">
        <v>348</v>
      </c>
      <c r="V239" s="40" t="s">
        <v>348</v>
      </c>
      <c r="W239" s="40" t="s">
        <v>348</v>
      </c>
      <c r="X239" s="40" t="s">
        <v>348</v>
      </c>
      <c r="Y239" s="40" t="s">
        <v>348</v>
      </c>
      <c r="Z239" s="40" t="s">
        <v>348</v>
      </c>
      <c r="AA239" s="40" t="s">
        <v>348</v>
      </c>
      <c r="AB239" s="41" t="s">
        <v>348</v>
      </c>
      <c r="AC239" s="42" t="s">
        <v>348</v>
      </c>
      <c r="AD239" s="40" t="s">
        <v>348</v>
      </c>
      <c r="AE239" s="40" t="s">
        <v>348</v>
      </c>
      <c r="AF239" s="40" t="s">
        <v>348</v>
      </c>
      <c r="AG239" s="40" t="s">
        <v>348</v>
      </c>
      <c r="AH239" s="40" t="s">
        <v>348</v>
      </c>
      <c r="AI239" s="40" t="s">
        <v>348</v>
      </c>
      <c r="AJ239" s="40" t="s">
        <v>348</v>
      </c>
      <c r="AK239" s="40" t="s">
        <v>348</v>
      </c>
      <c r="AL239" s="41" t="s">
        <v>348</v>
      </c>
      <c r="AM239" s="42" t="s">
        <v>348</v>
      </c>
      <c r="AN239" s="40" t="s">
        <v>348</v>
      </c>
      <c r="AO239" s="40" t="s">
        <v>348</v>
      </c>
      <c r="AP239" s="40" t="s">
        <v>348</v>
      </c>
      <c r="AQ239" s="40" t="s">
        <v>348</v>
      </c>
      <c r="AR239" s="40" t="s">
        <v>348</v>
      </c>
      <c r="AS239" s="40" t="s">
        <v>348</v>
      </c>
      <c r="AT239" s="40" t="s">
        <v>348</v>
      </c>
      <c r="AU239" s="40" t="s">
        <v>348</v>
      </c>
      <c r="AV239" s="41" t="s">
        <v>348</v>
      </c>
      <c r="AW239" s="42" t="s">
        <v>348</v>
      </c>
      <c r="AX239" s="40" t="s">
        <v>348</v>
      </c>
      <c r="AY239" s="40" t="s">
        <v>348</v>
      </c>
      <c r="AZ239" s="40" t="s">
        <v>348</v>
      </c>
      <c r="BA239" s="40" t="s">
        <v>348</v>
      </c>
      <c r="BB239" s="40" t="s">
        <v>348</v>
      </c>
      <c r="BC239" s="40" t="s">
        <v>348</v>
      </c>
      <c r="BD239" s="40" t="s">
        <v>348</v>
      </c>
      <c r="BE239" s="40" t="s">
        <v>348</v>
      </c>
      <c r="BF239" s="41" t="s">
        <v>348</v>
      </c>
      <c r="BG239" s="42" t="s">
        <v>348</v>
      </c>
      <c r="BH239" s="40" t="s">
        <v>348</v>
      </c>
      <c r="BI239" s="40" t="s">
        <v>348</v>
      </c>
      <c r="BJ239" s="40" t="s">
        <v>348</v>
      </c>
      <c r="BK239" s="40" t="s">
        <v>348</v>
      </c>
      <c r="BL239" s="40" t="s">
        <v>348</v>
      </c>
      <c r="BM239" s="40" t="s">
        <v>348</v>
      </c>
      <c r="BN239" s="40" t="s">
        <v>348</v>
      </c>
      <c r="BO239" s="40" t="s">
        <v>348</v>
      </c>
      <c r="BP239" s="41" t="s">
        <v>348</v>
      </c>
      <c r="BQ239" s="43" t="s">
        <v>348</v>
      </c>
      <c r="BR239" s="40" t="s">
        <v>348</v>
      </c>
      <c r="BS239" s="40" t="s">
        <v>348</v>
      </c>
      <c r="BT239" s="40" t="s">
        <v>348</v>
      </c>
      <c r="BU239" s="40" t="s">
        <v>348</v>
      </c>
      <c r="BV239" s="40" t="s">
        <v>348</v>
      </c>
      <c r="BW239" s="40" t="s">
        <v>348</v>
      </c>
      <c r="BX239" s="40" t="s">
        <v>348</v>
      </c>
      <c r="BY239" s="40" t="s">
        <v>348</v>
      </c>
      <c r="BZ239" s="41" t="s">
        <v>348</v>
      </c>
      <c r="CA239" s="42" t="s">
        <v>348</v>
      </c>
      <c r="CB239" s="40" t="s">
        <v>348</v>
      </c>
      <c r="CC239" s="40" t="s">
        <v>348</v>
      </c>
      <c r="CD239" s="40" t="s">
        <v>348</v>
      </c>
      <c r="CE239" s="40" t="s">
        <v>348</v>
      </c>
      <c r="CF239" s="40" t="s">
        <v>348</v>
      </c>
      <c r="CG239" s="40" t="s">
        <v>348</v>
      </c>
      <c r="CH239" s="40" t="s">
        <v>348</v>
      </c>
      <c r="CI239" s="40" t="s">
        <v>348</v>
      </c>
      <c r="CJ239" s="41" t="s">
        <v>348</v>
      </c>
      <c r="CK239" s="42" t="s">
        <v>348</v>
      </c>
      <c r="CL239" s="40" t="s">
        <v>348</v>
      </c>
      <c r="CM239" s="40" t="s">
        <v>348</v>
      </c>
      <c r="CN239" s="40" t="s">
        <v>348</v>
      </c>
      <c r="CO239" s="40" t="s">
        <v>348</v>
      </c>
      <c r="CP239" s="40" t="s">
        <v>348</v>
      </c>
      <c r="CQ239" s="40" t="s">
        <v>348</v>
      </c>
      <c r="CR239" s="40" t="s">
        <v>348</v>
      </c>
      <c r="CS239" s="40" t="s">
        <v>348</v>
      </c>
      <c r="CT239" s="44" t="s">
        <v>348</v>
      </c>
      <c r="CU239" s="32" t="s">
        <v>354</v>
      </c>
      <c r="CV239" s="47">
        <v>3</v>
      </c>
      <c r="CW239" s="47">
        <v>3</v>
      </c>
      <c r="CX239" s="47">
        <v>4</v>
      </c>
      <c r="CY239" s="55">
        <v>5</v>
      </c>
      <c r="CZ239" s="34" t="s">
        <v>354</v>
      </c>
      <c r="DA239" s="47">
        <f t="shared" ref="DA239:DA251" si="204">CV239</f>
        <v>3</v>
      </c>
      <c r="DB239" s="47">
        <f t="shared" ref="DB239:DB251" si="205">CV239*CW239</f>
        <v>9</v>
      </c>
      <c r="DC239" s="47">
        <f t="shared" ref="DC239:DC251" si="206">CV239*CW239*CX239</f>
        <v>36</v>
      </c>
      <c r="DD239" s="179">
        <f t="shared" ref="DD239:DD251" si="207">CV239*CW239*CX239*CY239</f>
        <v>180</v>
      </c>
      <c r="DE239" s="32">
        <v>10</v>
      </c>
      <c r="DF239" s="47">
        <v>50</v>
      </c>
      <c r="DG239" s="47">
        <v>270</v>
      </c>
      <c r="DH239" s="47">
        <v>900</v>
      </c>
      <c r="DI239" s="55">
        <v>2700</v>
      </c>
      <c r="DJ239" s="174">
        <v>1</v>
      </c>
      <c r="DK239" s="49">
        <f t="shared" ref="DK239:DK251" si="208">(DF239/DA239)/DE239</f>
        <v>1.6666666666666667</v>
      </c>
      <c r="DL239" s="49">
        <f t="shared" ref="DL239:DL251" si="209">(DG239/DB239)/DE239</f>
        <v>3</v>
      </c>
      <c r="DM239" s="49">
        <f t="shared" ref="DM239:DM251" si="210">(DH239/DC239)/DE239</f>
        <v>2.5</v>
      </c>
      <c r="DN239" s="56">
        <f t="shared" ref="DN239:DN251" si="211">(DI239/DD239)/DE239</f>
        <v>1.5</v>
      </c>
      <c r="DO239" s="45" t="s">
        <v>357</v>
      </c>
      <c r="DP239" s="31"/>
      <c r="DQ239" s="46">
        <v>4</v>
      </c>
      <c r="DR239" s="32">
        <v>76</v>
      </c>
      <c r="DS239" s="47">
        <v>32</v>
      </c>
      <c r="DT239" s="47">
        <v>71</v>
      </c>
      <c r="DU239" s="47">
        <v>43</v>
      </c>
      <c r="DV239" s="47">
        <v>11</v>
      </c>
      <c r="DW239" s="47">
        <v>11</v>
      </c>
      <c r="DX239" s="47">
        <v>66</v>
      </c>
      <c r="DY239" s="47">
        <v>58</v>
      </c>
      <c r="DZ239" s="48">
        <f t="shared" ref="DZ239:DZ252" si="212">DT239+DV239</f>
        <v>82</v>
      </c>
      <c r="EA239" s="32">
        <f>RANK(DR239,$DR$9:$DR$350,0)</f>
        <v>82</v>
      </c>
      <c r="EB239" s="47">
        <f>RANK(DS239,$DS$9:$DS$350,0)</f>
        <v>179</v>
      </c>
      <c r="EC239" s="47">
        <f>RANK(DT239,$DT$9:$DT$350,0)</f>
        <v>30</v>
      </c>
      <c r="ED239" s="47">
        <f>RANK(DU239,$DU$9:$DU$350,0)</f>
        <v>69</v>
      </c>
      <c r="EE239" s="47">
        <f>RANK(DV239,$DV$9:$DV$350,0)</f>
        <v>203</v>
      </c>
      <c r="EF239" s="47">
        <f>RANK(DW239,$DW$9:$DW$350,0)</f>
        <v>184</v>
      </c>
      <c r="EG239" s="47">
        <f>RANK(DX239,$DX$9:$DX$350,0)</f>
        <v>44</v>
      </c>
      <c r="EH239" s="47">
        <f>RANK(DY239,$DY$9:$DY$350,0)</f>
        <v>65</v>
      </c>
      <c r="EI239" s="48">
        <f>RANK(DZ239,$DZ$9:$DZ$350,0)</f>
        <v>71</v>
      </c>
      <c r="EJ239" s="32">
        <f>COUNTIFS($DR$9:$DR$350,"&gt;"&amp;DR239,$DO$9:$DO$350,DO239)+1</f>
        <v>19</v>
      </c>
      <c r="EK239" s="47">
        <f>COUNTIFS($DS$9:$DS$350,"&gt;"&amp;DS239,$DO$9:$DO$350,DO239)+1</f>
        <v>15</v>
      </c>
      <c r="EL239" s="47">
        <f>COUNTIFS($DT$9:$DT$350,"&gt;"&amp;DT239,$DO$9:$DO$350,DO239)+1</f>
        <v>16</v>
      </c>
      <c r="EM239" s="47">
        <f>COUNTIFS($DU$9:$DU$350,"&gt;"&amp;DU239,$DO$9:$DO$350,DO239)+1</f>
        <v>12</v>
      </c>
      <c r="EN239" s="47">
        <f>COUNTIFS($DV$9:$DV$350,"&gt;"&amp;DV239,$DO$9:$DO$350,DO239)+1</f>
        <v>14</v>
      </c>
      <c r="EO239" s="47">
        <f>COUNTIFS($DW$9:$DW$350,"&gt;"&amp;DW239,$DO$9:$DO$350,DO239)+1</f>
        <v>13</v>
      </c>
      <c r="EP239" s="47">
        <f>COUNTIFS($DX$9:$DX$350,"&gt;"&amp;DX239,$DO$9:$DO$350,DO239)+1</f>
        <v>12</v>
      </c>
      <c r="EQ239" s="47">
        <f>COUNTIFS($DY$9:$DY$350,"&gt;"&amp;DY239,$DO$9:$DO$350,DO239)+1</f>
        <v>24</v>
      </c>
      <c r="ER239" s="48">
        <f>COUNTIFS($DZ$9:$DZ$350,"&gt;"&amp;DZ239,$DO$9:$DO$350,DO239)+1</f>
        <v>17</v>
      </c>
      <c r="ES239" s="164">
        <f t="shared" ref="ES239:ES252" si="213">ROUND(DR239/$F239,2)</f>
        <v>0.95</v>
      </c>
      <c r="ET239" s="165">
        <f t="shared" ref="ET239:ET252" si="214">ROUND(DS239/$F239,2)</f>
        <v>0.4</v>
      </c>
      <c r="EU239" s="165">
        <f t="shared" ref="EU239:EU252" si="215">ROUND(DT239/$F239,2)</f>
        <v>0.89</v>
      </c>
      <c r="EV239" s="165">
        <f t="shared" ref="EV239:EV252" si="216">ROUND(DU239/$F239,2)</f>
        <v>0.54</v>
      </c>
      <c r="EW239" s="165">
        <f t="shared" ref="EW239:EW252" si="217">ROUND(DV239/$F239,2)</f>
        <v>0.14000000000000001</v>
      </c>
      <c r="EX239" s="165">
        <f t="shared" ref="EX239:EX252" si="218">ROUND(DW239/$F239,2)</f>
        <v>0.14000000000000001</v>
      </c>
      <c r="EY239" s="165">
        <f t="shared" ref="EY239:EY252" si="219">ROUND(DX239/$F239,2)</f>
        <v>0.83</v>
      </c>
      <c r="EZ239" s="165">
        <f t="shared" ref="EZ239:EZ252" si="220">ROUND(DY239/$F239,2)</f>
        <v>0.73</v>
      </c>
      <c r="FA239" s="213">
        <f t="shared" ref="FA239:FA252" si="221">ROUND(DZ239/$F239,2)</f>
        <v>1.03</v>
      </c>
      <c r="FB239" s="164">
        <f>ROUND(((ES239-AVERAGE(ES$9:ES$350))/STDEVP(ES$9:ES$350)*10+50),2)</f>
        <v>48.84</v>
      </c>
      <c r="FC239" s="165">
        <f>ROUND(((ET239-AVERAGE(ET$9:ET$350))/STDEVP(ET$9:ET$350)*10+50),2)</f>
        <v>40.92</v>
      </c>
      <c r="FD239" s="165">
        <f>ROUND(((EU239-AVERAGE(EU$9:EU$350))/STDEVP(EU$9:EU$350)*10+50),2)</f>
        <v>62.1</v>
      </c>
      <c r="FE239" s="165">
        <f>ROUND(((EV239-AVERAGE(EV$9:EV$350))/STDEVP(EV$9:EV$350)*10+50),2)</f>
        <v>51.6</v>
      </c>
      <c r="FF239" s="165">
        <f>ROUND(((EW239-AVERAGE(EW$9:EW$350))/STDEVP(EW$9:EW$350)*10+50),2)</f>
        <v>41.32</v>
      </c>
      <c r="FG239" s="165">
        <f>ROUND(((EX239-AVERAGE(EX$9:EX$350))/STDEVP(EX$9:EX$350)*10+50),2)</f>
        <v>42.45</v>
      </c>
      <c r="FH239" s="165">
        <f>ROUND(((EY239-AVERAGE(EY$9:EY$350))/STDEVP(EY$9:EY$350)*10+50),2)</f>
        <v>55.7</v>
      </c>
      <c r="FI239" s="165">
        <f>ROUND(((EZ239-AVERAGE(EZ$9:EZ$350))/STDEVP(EZ$9:EZ$350)*10+50),2)</f>
        <v>52.88</v>
      </c>
      <c r="FJ239" s="166">
        <f>ROUND(((FA239-AVERAGE(FA$9:FA$350))/STDEVP(FA$9:FA$350)*10+50),2)</f>
        <v>51.96</v>
      </c>
      <c r="FK239" s="32">
        <f>RANK(FB239,$FB$9:$FB$350,0)</f>
        <v>158</v>
      </c>
      <c r="FL239" s="47">
        <f>RANK(FC239,$FC$9:$FC$350,0)</f>
        <v>251</v>
      </c>
      <c r="FM239" s="47">
        <f>RANK(FD239,$FD$9:$FD$350,0)</f>
        <v>42</v>
      </c>
      <c r="FN239" s="47">
        <f>RANK(FE239,$FE$9:$FE$350,0)</f>
        <v>111</v>
      </c>
      <c r="FO239" s="47">
        <f>RANK(FF239,$FF$9:$FF$350,0)</f>
        <v>285</v>
      </c>
      <c r="FP239" s="47">
        <f>RANK(FG239,$FG$9:$FG$350,0)</f>
        <v>270</v>
      </c>
      <c r="FQ239" s="47">
        <f>RANK(FH239,$FH$9:$FH$350,0)</f>
        <v>87</v>
      </c>
      <c r="FR239" s="47">
        <f>RANK(FI239,$FI$9:$FI$350,0)</f>
        <v>115</v>
      </c>
      <c r="FS239" s="48">
        <f>RANK(FJ239,$FJ$9:$FJ$350,0)</f>
        <v>110</v>
      </c>
      <c r="FT239" s="164">
        <f>ROUND(AVERAGEIF($DO$9:$DO$347,$DO239,$ES$9:$ES$347),2)</f>
        <v>0.97</v>
      </c>
      <c r="FU239" s="165">
        <f>ROUND(AVERAGEIF($DO$9:$DO$347,$DO239,$ET$9:$ET$347),2)</f>
        <v>0.37</v>
      </c>
      <c r="FV239" s="165">
        <f>ROUND(AVERAGEIF($DO$9:$DO$347,$DO239,$EU$9:$EU$347),2)</f>
        <v>0.82</v>
      </c>
      <c r="FW239" s="165">
        <f>ROUND(AVERAGEIF($DO$9:$DO$347,$DO239,$EV$9:$EV$347),2)</f>
        <v>0.42</v>
      </c>
      <c r="FX239" s="165">
        <f>ROUND(AVERAGEIF($DO$9:$DO$347,$DO239,$EW$9:$EW$347),2)</f>
        <v>0.16</v>
      </c>
      <c r="FY239" s="165">
        <f>ROUND(AVERAGEIF($DO$9:$DO$347,$DO239,$EX$9:$EX$347),2)</f>
        <v>0.15</v>
      </c>
      <c r="FZ239" s="165">
        <f>ROUND(AVERAGEIF($DO$9:$DO$347,$DO239,$EY$9:$EY$347),2)</f>
        <v>0.78</v>
      </c>
      <c r="GA239" s="165">
        <f>ROUND(AVERAGEIF($DO$9:$DO$347,$DO239,$EZ$9:$EZ$347),2)</f>
        <v>0.92</v>
      </c>
      <c r="GB239" s="166">
        <f>ROUND(AVERAGEIF($DO$9:$DO$347,$DO239,$FA$9:$FA$347),2)</f>
        <v>0.98</v>
      </c>
      <c r="GC239" s="239">
        <f t="shared" ref="GC239:GC251" si="222">ES239-FT239</f>
        <v>-2.0000000000000018E-2</v>
      </c>
      <c r="GD239" s="243">
        <f t="shared" ref="GD239:GD251" si="223">ET239-FU239</f>
        <v>3.0000000000000027E-2</v>
      </c>
      <c r="GE239" s="243">
        <f t="shared" ref="GE239:GE251" si="224">EU239-FV239</f>
        <v>7.0000000000000062E-2</v>
      </c>
      <c r="GF239" s="243">
        <f t="shared" ref="GF239:GF251" si="225">EV239-FW239</f>
        <v>0.12000000000000005</v>
      </c>
      <c r="GG239" s="243">
        <f t="shared" ref="GG239:GG251" si="226">EW239-FX239</f>
        <v>-1.999999999999999E-2</v>
      </c>
      <c r="GH239" s="243">
        <f t="shared" ref="GH239:GH251" si="227">EX239-FY239</f>
        <v>-9.9999999999999811E-3</v>
      </c>
      <c r="GI239" s="243">
        <f t="shared" ref="GI239:GI251" si="228">EY239-FZ239</f>
        <v>4.9999999999999933E-2</v>
      </c>
      <c r="GJ239" s="243">
        <f t="shared" ref="GJ239:GJ251" si="229">EZ239-GA239</f>
        <v>-0.19000000000000006</v>
      </c>
      <c r="GK239" s="244">
        <f t="shared" ref="GK239:GK251" si="230">FA239-GB239</f>
        <v>5.0000000000000044E-2</v>
      </c>
      <c r="GL239" s="238">
        <f>COUNTIFS($ES$9:$ES$350,"&gt;"&amp;ES239,$DO$9:$DO$350,$DO239)+1</f>
        <v>28</v>
      </c>
      <c r="GM239" s="240">
        <f>COUNTIFS($ET$9:$ET$350,"&gt;"&amp;ET239,$DO$9:$DO$350,$DO239)+1</f>
        <v>18</v>
      </c>
      <c r="GN239" s="240">
        <f>COUNTIFS($EU$9:$EU$350,"&gt;"&amp;EU239,$DO$9:$DO$350,$DO239)+1</f>
        <v>16</v>
      </c>
      <c r="GO239" s="240">
        <f>COUNTIFS($EV$9:$EV$350,"&gt;"&amp;EV239,$DO$9:$DO$350,$DO239)+1</f>
        <v>7</v>
      </c>
      <c r="GP239" s="240">
        <f>COUNTIFS($EW$9:$EW$350,"&gt;"&amp;EW239,$DO$9:$DO$350,$DO239)+1</f>
        <v>28</v>
      </c>
      <c r="GQ239" s="240">
        <f>COUNTIFS($EX$9:$EX$350,"&gt;"&amp;EX239,$DO$9:$DO$350,$DO239)+1</f>
        <v>28</v>
      </c>
      <c r="GR239" s="240">
        <f>COUNTIFS($EY$9:$EY$350,"&gt;"&amp;EY239,$DO$9:$DO$350,$DO239)+1</f>
        <v>21</v>
      </c>
      <c r="GS239" s="240">
        <f>COUNTIFS($EZ$9:$EZ$350,"&gt;"&amp;EZ239,$DO$9:$DO$350,$DO239)+1</f>
        <v>42</v>
      </c>
      <c r="GT239" s="241">
        <f>COUNTIFS($FA$9:$FA$350,"&gt;"&amp;FA239,$DO$9:$DO$350,$DO239)+1</f>
        <v>17</v>
      </c>
      <c r="GU239" s="167"/>
      <c r="GV239" s="49"/>
      <c r="GW239" s="49">
        <v>0.03</v>
      </c>
      <c r="GX239" s="49"/>
      <c r="GY239" s="49"/>
      <c r="GZ239" s="50"/>
      <c r="HA239" s="51"/>
      <c r="HB239" s="52"/>
      <c r="HC239" s="53"/>
      <c r="HD239" s="49"/>
      <c r="HE239" s="49"/>
      <c r="HF239" s="49"/>
      <c r="HG239" s="49"/>
      <c r="HH239" s="49"/>
      <c r="HI239" s="49"/>
      <c r="HJ239" s="144"/>
      <c r="HK239" s="51"/>
      <c r="HL239" s="49"/>
      <c r="HM239" s="49"/>
      <c r="HN239" s="49">
        <v>7.0000000000000007E-2</v>
      </c>
      <c r="HO239" s="49"/>
      <c r="HP239" s="49"/>
      <c r="HQ239" s="49">
        <v>7.0000000000000007E-2</v>
      </c>
      <c r="HR239" s="150"/>
      <c r="HS239" s="53"/>
      <c r="HT239" s="49"/>
      <c r="HU239" s="49"/>
      <c r="HV239" s="49"/>
      <c r="HW239" s="49"/>
      <c r="HX239" s="49"/>
      <c r="HY239" s="49"/>
      <c r="HZ239" s="144"/>
      <c r="IA239" s="51"/>
      <c r="IB239" s="49"/>
      <c r="IC239" s="49"/>
      <c r="ID239" s="49"/>
      <c r="IE239" s="49"/>
      <c r="IF239" s="49"/>
      <c r="IG239" s="49"/>
      <c r="IH239" s="49"/>
      <c r="II239" s="49"/>
      <c r="IJ239" s="49"/>
      <c r="IK239" s="49"/>
      <c r="IL239" s="49"/>
      <c r="IM239" s="150"/>
      <c r="IN239" s="51"/>
      <c r="IO239" s="49"/>
      <c r="IP239" s="49"/>
      <c r="IQ239" s="49"/>
      <c r="IR239" s="150"/>
      <c r="IS239" s="53"/>
      <c r="IT239" s="49"/>
      <c r="IU239" s="49"/>
      <c r="IV239" s="49"/>
      <c r="IW239" s="49"/>
      <c r="IX239" s="156"/>
      <c r="IY239" s="49"/>
      <c r="IZ239" s="49"/>
      <c r="JA239" s="49"/>
      <c r="JB239" s="49"/>
      <c r="JC239" s="49"/>
      <c r="JD239" s="49"/>
      <c r="JE239" s="49"/>
      <c r="JF239" s="49"/>
      <c r="JG239" s="156"/>
      <c r="JH239" s="49"/>
      <c r="JI239" s="49"/>
      <c r="JJ239" s="49"/>
      <c r="JK239" s="49"/>
      <c r="JL239" s="49"/>
      <c r="JM239" s="49"/>
      <c r="JN239" s="144"/>
      <c r="JO239" s="54"/>
      <c r="JP239" s="55"/>
      <c r="JQ239" s="51"/>
      <c r="JR239" s="49"/>
      <c r="JS239" s="47"/>
      <c r="JT239" s="47"/>
      <c r="JU239" s="47"/>
      <c r="JV239" s="245"/>
      <c r="JW239" s="53"/>
      <c r="JX239" s="49"/>
      <c r="JY239" s="49"/>
      <c r="JZ239" s="49"/>
      <c r="KA239" s="144"/>
      <c r="KB239" s="51"/>
      <c r="KC239" s="49"/>
      <c r="KD239" s="49"/>
      <c r="KE239" s="49"/>
      <c r="KF239" s="49"/>
      <c r="KG239" s="49">
        <v>7.0000000000000007E-2</v>
      </c>
      <c r="KH239" s="49"/>
      <c r="KI239" s="49"/>
      <c r="KJ239" s="150"/>
      <c r="KK239" s="53"/>
      <c r="KL239" s="49"/>
      <c r="KM239" s="49"/>
      <c r="KN239" s="49"/>
      <c r="KO239" s="49"/>
      <c r="KP239" s="49"/>
      <c r="KQ239" s="49"/>
      <c r="KR239" s="49"/>
      <c r="KS239" s="49"/>
      <c r="KT239" s="49"/>
      <c r="KU239" s="49"/>
      <c r="KV239" s="49"/>
      <c r="KW239" s="156"/>
      <c r="KX239" s="156"/>
      <c r="KY239" s="156"/>
      <c r="KZ239" s="49"/>
      <c r="LA239" s="49"/>
      <c r="LB239" s="49"/>
      <c r="LC239" s="49"/>
      <c r="LD239" s="49"/>
      <c r="LE239" s="156"/>
      <c r="LF239" s="49"/>
      <c r="LG239" s="49">
        <v>7.0000000000000007E-2</v>
      </c>
      <c r="LH239" s="49"/>
      <c r="LI239" s="49"/>
      <c r="LJ239" s="49"/>
      <c r="LK239" s="49"/>
      <c r="LL239" s="49"/>
      <c r="LM239" s="49"/>
      <c r="LN239" s="156"/>
      <c r="LO239" s="49"/>
      <c r="LP239" s="49"/>
      <c r="LQ239" s="49"/>
      <c r="LR239" s="49"/>
      <c r="LS239" s="49"/>
      <c r="LT239" s="49"/>
      <c r="LU239" s="56"/>
      <c r="LV239" s="35" t="s">
        <v>698</v>
      </c>
      <c r="LW239" s="36" t="s">
        <v>700</v>
      </c>
      <c r="LX239" s="203" t="s">
        <v>1322</v>
      </c>
      <c r="LY239" s="205" t="s">
        <v>1207</v>
      </c>
      <c r="LZ239" s="193"/>
      <c r="MA239" s="5" t="s">
        <v>1</v>
      </c>
    </row>
    <row r="240" spans="1:339" ht="17.25" customHeight="1" x14ac:dyDescent="0.15">
      <c r="A240" s="196">
        <v>232</v>
      </c>
      <c r="B240" s="242" t="s">
        <v>700</v>
      </c>
      <c r="C240" s="37"/>
      <c r="D240" s="37"/>
      <c r="E240" s="38" t="s">
        <v>345</v>
      </c>
      <c r="F240" s="36">
        <v>77</v>
      </c>
      <c r="G240" s="36" t="s">
        <v>609</v>
      </c>
      <c r="H240" s="36" t="s">
        <v>616</v>
      </c>
      <c r="I240" s="39" t="s">
        <v>348</v>
      </c>
      <c r="J240" s="40" t="s">
        <v>348</v>
      </c>
      <c r="K240" s="40" t="s">
        <v>348</v>
      </c>
      <c r="L240" s="40" t="s">
        <v>348</v>
      </c>
      <c r="M240" s="40" t="s">
        <v>348</v>
      </c>
      <c r="N240" s="40" t="s">
        <v>348</v>
      </c>
      <c r="O240" s="40" t="s">
        <v>348</v>
      </c>
      <c r="P240" s="40" t="s">
        <v>348</v>
      </c>
      <c r="Q240" s="40" t="s">
        <v>348</v>
      </c>
      <c r="R240" s="41" t="s">
        <v>348</v>
      </c>
      <c r="S240" s="42" t="s">
        <v>348</v>
      </c>
      <c r="T240" s="40" t="s">
        <v>348</v>
      </c>
      <c r="U240" s="40" t="s">
        <v>348</v>
      </c>
      <c r="V240" s="40" t="s">
        <v>348</v>
      </c>
      <c r="W240" s="40" t="s">
        <v>348</v>
      </c>
      <c r="X240" s="40" t="s">
        <v>348</v>
      </c>
      <c r="Y240" s="40" t="s">
        <v>348</v>
      </c>
      <c r="Z240" s="40" t="s">
        <v>348</v>
      </c>
      <c r="AA240" s="40" t="s">
        <v>348</v>
      </c>
      <c r="AB240" s="41" t="s">
        <v>348</v>
      </c>
      <c r="AC240" s="42" t="s">
        <v>348</v>
      </c>
      <c r="AD240" s="40" t="s">
        <v>348</v>
      </c>
      <c r="AE240" s="40" t="s">
        <v>348</v>
      </c>
      <c r="AF240" s="40" t="s">
        <v>348</v>
      </c>
      <c r="AG240" s="40" t="s">
        <v>348</v>
      </c>
      <c r="AH240" s="40" t="s">
        <v>348</v>
      </c>
      <c r="AI240" s="40" t="s">
        <v>348</v>
      </c>
      <c r="AJ240" s="40" t="s">
        <v>348</v>
      </c>
      <c r="AK240" s="40" t="s">
        <v>348</v>
      </c>
      <c r="AL240" s="41" t="s">
        <v>348</v>
      </c>
      <c r="AM240" s="42" t="s">
        <v>348</v>
      </c>
      <c r="AN240" s="40" t="s">
        <v>348</v>
      </c>
      <c r="AO240" s="40" t="s">
        <v>348</v>
      </c>
      <c r="AP240" s="40" t="s">
        <v>348</v>
      </c>
      <c r="AQ240" s="40" t="s">
        <v>348</v>
      </c>
      <c r="AR240" s="40" t="s">
        <v>348</v>
      </c>
      <c r="AS240" s="40" t="s">
        <v>348</v>
      </c>
      <c r="AT240" s="40" t="s">
        <v>348</v>
      </c>
      <c r="AU240" s="40" t="s">
        <v>348</v>
      </c>
      <c r="AV240" s="41" t="s">
        <v>348</v>
      </c>
      <c r="AW240" s="42" t="s">
        <v>348</v>
      </c>
      <c r="AX240" s="40" t="s">
        <v>348</v>
      </c>
      <c r="AY240" s="40" t="s">
        <v>348</v>
      </c>
      <c r="AZ240" s="40" t="s">
        <v>348</v>
      </c>
      <c r="BA240" s="40" t="s">
        <v>348</v>
      </c>
      <c r="BB240" s="40" t="s">
        <v>348</v>
      </c>
      <c r="BC240" s="40" t="s">
        <v>348</v>
      </c>
      <c r="BD240" s="40" t="s">
        <v>348</v>
      </c>
      <c r="BE240" s="40" t="s">
        <v>348</v>
      </c>
      <c r="BF240" s="41" t="s">
        <v>348</v>
      </c>
      <c r="BG240" s="42" t="s">
        <v>348</v>
      </c>
      <c r="BH240" s="40" t="s">
        <v>348</v>
      </c>
      <c r="BI240" s="40" t="s">
        <v>348</v>
      </c>
      <c r="BJ240" s="40" t="s">
        <v>348</v>
      </c>
      <c r="BK240" s="40" t="s">
        <v>348</v>
      </c>
      <c r="BL240" s="40" t="s">
        <v>348</v>
      </c>
      <c r="BM240" s="40" t="s">
        <v>348</v>
      </c>
      <c r="BN240" s="40" t="s">
        <v>348</v>
      </c>
      <c r="BO240" s="40" t="s">
        <v>348</v>
      </c>
      <c r="BP240" s="41" t="s">
        <v>348</v>
      </c>
      <c r="BQ240" s="43" t="s">
        <v>348</v>
      </c>
      <c r="BR240" s="40" t="s">
        <v>348</v>
      </c>
      <c r="BS240" s="40" t="s">
        <v>348</v>
      </c>
      <c r="BT240" s="40" t="s">
        <v>348</v>
      </c>
      <c r="BU240" s="40" t="s">
        <v>348</v>
      </c>
      <c r="BV240" s="40" t="s">
        <v>348</v>
      </c>
      <c r="BW240" s="40" t="s">
        <v>348</v>
      </c>
      <c r="BX240" s="40" t="s">
        <v>348</v>
      </c>
      <c r="BY240" s="40" t="s">
        <v>348</v>
      </c>
      <c r="BZ240" s="41" t="s">
        <v>348</v>
      </c>
      <c r="CA240" s="42" t="s">
        <v>348</v>
      </c>
      <c r="CB240" s="40" t="s">
        <v>348</v>
      </c>
      <c r="CC240" s="40" t="s">
        <v>348</v>
      </c>
      <c r="CD240" s="40" t="s">
        <v>348</v>
      </c>
      <c r="CE240" s="40" t="s">
        <v>348</v>
      </c>
      <c r="CF240" s="40" t="s">
        <v>348</v>
      </c>
      <c r="CG240" s="40" t="s">
        <v>348</v>
      </c>
      <c r="CH240" s="40" t="s">
        <v>348</v>
      </c>
      <c r="CI240" s="40" t="s">
        <v>348</v>
      </c>
      <c r="CJ240" s="41" t="s">
        <v>348</v>
      </c>
      <c r="CK240" s="42" t="s">
        <v>348</v>
      </c>
      <c r="CL240" s="40" t="s">
        <v>348</v>
      </c>
      <c r="CM240" s="40" t="s">
        <v>348</v>
      </c>
      <c r="CN240" s="40" t="s">
        <v>348</v>
      </c>
      <c r="CO240" s="40" t="s">
        <v>348</v>
      </c>
      <c r="CP240" s="40" t="s">
        <v>348</v>
      </c>
      <c r="CQ240" s="40" t="s">
        <v>348</v>
      </c>
      <c r="CR240" s="40" t="s">
        <v>348</v>
      </c>
      <c r="CS240" s="40" t="s">
        <v>348</v>
      </c>
      <c r="CT240" s="44" t="s">
        <v>348</v>
      </c>
      <c r="CU240" s="32" t="s">
        <v>354</v>
      </c>
      <c r="CV240" s="47">
        <v>3</v>
      </c>
      <c r="CW240" s="47">
        <v>4</v>
      </c>
      <c r="CX240" s="47">
        <v>4</v>
      </c>
      <c r="CY240" s="55">
        <v>5</v>
      </c>
      <c r="CZ240" s="34" t="s">
        <v>354</v>
      </c>
      <c r="DA240" s="47">
        <f t="shared" si="204"/>
        <v>3</v>
      </c>
      <c r="DB240" s="47">
        <f t="shared" si="205"/>
        <v>12</v>
      </c>
      <c r="DC240" s="47">
        <f t="shared" si="206"/>
        <v>48</v>
      </c>
      <c r="DD240" s="179">
        <f t="shared" si="207"/>
        <v>240</v>
      </c>
      <c r="DE240" s="32">
        <v>30</v>
      </c>
      <c r="DF240" s="47">
        <v>150</v>
      </c>
      <c r="DG240" s="47">
        <v>900</v>
      </c>
      <c r="DH240" s="47">
        <v>3000</v>
      </c>
      <c r="DI240" s="55">
        <v>15000</v>
      </c>
      <c r="DJ240" s="174">
        <v>1</v>
      </c>
      <c r="DK240" s="49">
        <f t="shared" si="208"/>
        <v>1.6666666666666667</v>
      </c>
      <c r="DL240" s="49">
        <f t="shared" si="209"/>
        <v>2.5</v>
      </c>
      <c r="DM240" s="49">
        <f t="shared" si="210"/>
        <v>2.0833333333333335</v>
      </c>
      <c r="DN240" s="56">
        <f t="shared" si="211"/>
        <v>2.0833333333333335</v>
      </c>
      <c r="DO240" s="45" t="s">
        <v>355</v>
      </c>
      <c r="DP240" s="31"/>
      <c r="DQ240" s="46">
        <v>4</v>
      </c>
      <c r="DR240" s="32">
        <v>108</v>
      </c>
      <c r="DS240" s="47">
        <v>67</v>
      </c>
      <c r="DT240" s="47">
        <v>44</v>
      </c>
      <c r="DU240" s="47">
        <v>41</v>
      </c>
      <c r="DV240" s="47">
        <v>33</v>
      </c>
      <c r="DW240" s="47">
        <v>55</v>
      </c>
      <c r="DX240" s="47">
        <v>55</v>
      </c>
      <c r="DY240" s="47">
        <v>41</v>
      </c>
      <c r="DZ240" s="48">
        <f t="shared" si="212"/>
        <v>77</v>
      </c>
      <c r="EA240" s="32">
        <f>RANK(DR240,$DR$9:$DR$350,0)</f>
        <v>18</v>
      </c>
      <c r="EB240" s="47">
        <f>RANK(DS240,$DS$9:$DS$350,0)</f>
        <v>50</v>
      </c>
      <c r="EC240" s="47">
        <f>RANK(DT240,$DT$9:$DT$350,0)</f>
        <v>90</v>
      </c>
      <c r="ED240" s="47">
        <f>RANK(DU240,$DU$9:$DU$350,0)</f>
        <v>78</v>
      </c>
      <c r="EE240" s="47">
        <f>RANK(DV240,$DV$9:$DV$350,0)</f>
        <v>64</v>
      </c>
      <c r="EF240" s="47">
        <f>RANK(DW240,$DW$9:$DW$350,0)</f>
        <v>20</v>
      </c>
      <c r="EG240" s="47">
        <f>RANK(DX240,$DX$9:$DX$350,0)</f>
        <v>73</v>
      </c>
      <c r="EH240" s="47">
        <f>RANK(DY240,$DY$9:$DY$350,0)</f>
        <v>119</v>
      </c>
      <c r="EI240" s="48">
        <f>RANK(DZ240,$DZ$9:$DZ$350,0)</f>
        <v>87</v>
      </c>
      <c r="EJ240" s="32">
        <f>COUNTIFS($DR$9:$DR$350,"&gt;"&amp;DR240,$DO$9:$DO$350,DO240)+1</f>
        <v>3</v>
      </c>
      <c r="EK240" s="47">
        <f>COUNTIFS($DS$9:$DS$350,"&gt;"&amp;DS240,$DO$9:$DO$350,DO240)+1</f>
        <v>18</v>
      </c>
      <c r="EL240" s="47">
        <f>COUNTIFS($DT$9:$DT$350,"&gt;"&amp;DT240,$DO$9:$DO$350,DO240)+1</f>
        <v>4</v>
      </c>
      <c r="EM240" s="47">
        <f>COUNTIFS($DU$9:$DU$350,"&gt;"&amp;DU240,$DO$9:$DO$350,DO240)+1</f>
        <v>8</v>
      </c>
      <c r="EN240" s="47">
        <f>COUNTIFS($DV$9:$DV$350,"&gt;"&amp;DV240,$DO$9:$DO$350,DO240)+1</f>
        <v>13</v>
      </c>
      <c r="EO240" s="47">
        <f>COUNTIFS($DW$9:$DW$350,"&gt;"&amp;DW240,$DO$9:$DO$350,DO240)+1</f>
        <v>20</v>
      </c>
      <c r="EP240" s="47">
        <f>COUNTIFS($DX$9:$DX$350,"&gt;"&amp;DX240,$DO$9:$DO$350,DO240)+1</f>
        <v>5</v>
      </c>
      <c r="EQ240" s="47">
        <f>COUNTIFS($DY$9:$DY$350,"&gt;"&amp;DY240,$DO$9:$DO$350,DO240)+1</f>
        <v>4</v>
      </c>
      <c r="ER240" s="48">
        <f>COUNTIFS($DZ$9:$DZ$350,"&gt;"&amp;DZ240,$DO$9:$DO$350,DO240)+1</f>
        <v>4</v>
      </c>
      <c r="ES240" s="164">
        <f t="shared" si="213"/>
        <v>1.4</v>
      </c>
      <c r="ET240" s="165">
        <f t="shared" si="214"/>
        <v>0.87</v>
      </c>
      <c r="EU240" s="165">
        <f t="shared" si="215"/>
        <v>0.56999999999999995</v>
      </c>
      <c r="EV240" s="165">
        <f t="shared" si="216"/>
        <v>0.53</v>
      </c>
      <c r="EW240" s="165">
        <f t="shared" si="217"/>
        <v>0.43</v>
      </c>
      <c r="EX240" s="165">
        <f t="shared" si="218"/>
        <v>0.71</v>
      </c>
      <c r="EY240" s="165">
        <f t="shared" si="219"/>
        <v>0.71</v>
      </c>
      <c r="EZ240" s="165">
        <f t="shared" si="220"/>
        <v>0.53</v>
      </c>
      <c r="FA240" s="213">
        <f t="shared" si="221"/>
        <v>1</v>
      </c>
      <c r="FB240" s="164">
        <f>ROUND(((ES240-AVERAGE(ES$9:ES$350))/STDEVP(ES$9:ES$350)*10+50),2)</f>
        <v>65.459999999999994</v>
      </c>
      <c r="FC240" s="165">
        <f>ROUND(((ET240-AVERAGE(ET$9:ET$350))/STDEVP(ET$9:ET$350)*10+50),2)</f>
        <v>54.05</v>
      </c>
      <c r="FD240" s="165">
        <f>ROUND(((EU240-AVERAGE(EU$9:EU$350))/STDEVP(EU$9:EU$350)*10+50),2)</f>
        <v>49.61</v>
      </c>
      <c r="FE240" s="165">
        <f>ROUND(((EV240-AVERAGE(EV$9:EV$350))/STDEVP(EV$9:EV$350)*10+50),2)</f>
        <v>51.09</v>
      </c>
      <c r="FF240" s="165">
        <f>ROUND(((EW240-AVERAGE(EW$9:EW$350))/STDEVP(EW$9:EW$350)*10+50),2)</f>
        <v>51.18</v>
      </c>
      <c r="FG240" s="165">
        <f>ROUND(((EX240-AVERAGE(EX$9:EX$350))/STDEVP(EX$9:EX$350)*10+50),2)</f>
        <v>62.65</v>
      </c>
      <c r="FH240" s="165">
        <f>ROUND(((EY240-AVERAGE(EY$9:EY$350))/STDEVP(EY$9:EY$350)*10+50),2)</f>
        <v>52.09</v>
      </c>
      <c r="FI240" s="165">
        <f>ROUND(((EZ240-AVERAGE(EZ$9:EZ$350))/STDEVP(EZ$9:EZ$350)*10+50),2)</f>
        <v>46.89</v>
      </c>
      <c r="FJ240" s="166">
        <f>ROUND(((FA240-AVERAGE(FA$9:FA$350))/STDEVP(FA$9:FA$350)*10+50),2)</f>
        <v>50.89</v>
      </c>
      <c r="FK240" s="32">
        <f>RANK(FB240,$FB$9:$FB$350,0)</f>
        <v>21</v>
      </c>
      <c r="FL240" s="47">
        <f>RANK(FC240,$FC$9:$FC$350,0)</f>
        <v>108</v>
      </c>
      <c r="FM240" s="47">
        <f>RANK(FD240,$FD$9:$FD$350,0)</f>
        <v>139</v>
      </c>
      <c r="FN240" s="47">
        <f>RANK(FE240,$FE$9:$FE$350,0)</f>
        <v>120</v>
      </c>
      <c r="FO240" s="47">
        <f>RANK(FF240,$FF$9:$FF$350,0)</f>
        <v>81</v>
      </c>
      <c r="FP240" s="47">
        <f>RANK(FG240,$FG$9:$FG$350,0)</f>
        <v>34</v>
      </c>
      <c r="FQ240" s="47">
        <f>RANK(FH240,$FH$9:$FH$350,0)</f>
        <v>131</v>
      </c>
      <c r="FR240" s="47">
        <f>RANK(FI240,$FI$9:$FI$350,0)</f>
        <v>190</v>
      </c>
      <c r="FS240" s="48">
        <f>RANK(FJ240,$FJ$9:$FJ$350,0)</f>
        <v>120</v>
      </c>
      <c r="FT240" s="164">
        <f>ROUND(AVERAGEIF($DO$9:$DO$347,$DO240,$ES$9:$ES$347),2)</f>
        <v>0.95</v>
      </c>
      <c r="FU240" s="165">
        <f>ROUND(AVERAGEIF($DO$9:$DO$347,$DO240,$ET$9:$ET$347),2)</f>
        <v>0.99</v>
      </c>
      <c r="FV240" s="165">
        <f>ROUND(AVERAGEIF($DO$9:$DO$347,$DO240,$EU$9:$EU$347),2)</f>
        <v>0.44</v>
      </c>
      <c r="FW240" s="165">
        <f>ROUND(AVERAGEIF($DO$9:$DO$347,$DO240,$EV$9:$EV$347),2)</f>
        <v>0.45</v>
      </c>
      <c r="FX240" s="165">
        <f>ROUND(AVERAGEIF($DO$9:$DO$347,$DO240,$EW$9:$EW$347),2)</f>
        <v>0.36</v>
      </c>
      <c r="FY240" s="165">
        <f>ROUND(AVERAGEIF($DO$9:$DO$347,$DO240,$EX$9:$EX$347),2)</f>
        <v>0.84</v>
      </c>
      <c r="FZ240" s="165">
        <f>ROUND(AVERAGEIF($DO$9:$DO$347,$DO240,$EY$9:$EY$347),2)</f>
        <v>0.46</v>
      </c>
      <c r="GA240" s="165">
        <f>ROUND(AVERAGEIF($DO$9:$DO$347,$DO240,$EZ$9:$EZ$347),2)</f>
        <v>0.44</v>
      </c>
      <c r="GB240" s="166">
        <f>ROUND(AVERAGEIF($DO$9:$DO$347,$DO240,$FA$9:$FA$347),2)</f>
        <v>0.8</v>
      </c>
      <c r="GC240" s="239">
        <f t="shared" si="222"/>
        <v>0.44999999999999996</v>
      </c>
      <c r="GD240" s="243">
        <f t="shared" si="223"/>
        <v>-0.12</v>
      </c>
      <c r="GE240" s="243">
        <f t="shared" si="224"/>
        <v>0.12999999999999995</v>
      </c>
      <c r="GF240" s="243">
        <f t="shared" si="225"/>
        <v>8.0000000000000016E-2</v>
      </c>
      <c r="GG240" s="243">
        <f t="shared" si="226"/>
        <v>7.0000000000000007E-2</v>
      </c>
      <c r="GH240" s="243">
        <f t="shared" si="227"/>
        <v>-0.13</v>
      </c>
      <c r="GI240" s="243">
        <f t="shared" si="228"/>
        <v>0.24999999999999994</v>
      </c>
      <c r="GJ240" s="243">
        <f t="shared" si="229"/>
        <v>9.0000000000000024E-2</v>
      </c>
      <c r="GK240" s="244">
        <f t="shared" si="230"/>
        <v>0.19999999999999996</v>
      </c>
      <c r="GL240" s="238">
        <f>COUNTIFS($ES$9:$ES$350,"&gt;"&amp;ES240,$DO$9:$DO$350,$DO240)+1</f>
        <v>1</v>
      </c>
      <c r="GM240" s="240">
        <f>COUNTIFS($ET$9:$ET$350,"&gt;"&amp;ET240,$DO$9:$DO$350,$DO240)+1</f>
        <v>41</v>
      </c>
      <c r="GN240" s="240">
        <f>COUNTIFS($EU$9:$EU$350,"&gt;"&amp;EU240,$DO$9:$DO$350,$DO240)+1</f>
        <v>10</v>
      </c>
      <c r="GO240" s="240">
        <f>COUNTIFS($EV$9:$EV$350,"&gt;"&amp;EV240,$DO$9:$DO$350,$DO240)+1</f>
        <v>11</v>
      </c>
      <c r="GP240" s="240">
        <f>COUNTIFS($EW$9:$EW$350,"&gt;"&amp;EW240,$DO$9:$DO$350,$DO240)+1</f>
        <v>10</v>
      </c>
      <c r="GQ240" s="240">
        <f>COUNTIFS($EX$9:$EX$350,"&gt;"&amp;EX240,$DO$9:$DO$350,$DO240)+1</f>
        <v>31</v>
      </c>
      <c r="GR240" s="240">
        <f>COUNTIFS($EY$9:$EY$350,"&gt;"&amp;EY240,$DO$9:$DO$350,$DO240)+1</f>
        <v>5</v>
      </c>
      <c r="GS240" s="240">
        <f>COUNTIFS($EZ$9:$EZ$350,"&gt;"&amp;EZ240,$DO$9:$DO$350,$DO240)+1</f>
        <v>11</v>
      </c>
      <c r="GT240" s="241">
        <f>COUNTIFS($FA$9:$FA$350,"&gt;"&amp;FA240,$DO$9:$DO$350,$DO240)+1</f>
        <v>5</v>
      </c>
      <c r="GU240" s="167"/>
      <c r="GV240" s="49"/>
      <c r="GW240" s="49"/>
      <c r="GX240" s="49"/>
      <c r="GY240" s="49"/>
      <c r="GZ240" s="50"/>
      <c r="HA240" s="51"/>
      <c r="HB240" s="52"/>
      <c r="HC240" s="53"/>
      <c r="HD240" s="49"/>
      <c r="HE240" s="49"/>
      <c r="HF240" s="49"/>
      <c r="HG240" s="49"/>
      <c r="HH240" s="49"/>
      <c r="HI240" s="49"/>
      <c r="HJ240" s="144"/>
      <c r="HK240" s="51"/>
      <c r="HL240" s="49"/>
      <c r="HM240" s="49"/>
      <c r="HN240" s="49"/>
      <c r="HO240" s="49"/>
      <c r="HP240" s="49"/>
      <c r="HQ240" s="49"/>
      <c r="HR240" s="150"/>
      <c r="HS240" s="53"/>
      <c r="HT240" s="49"/>
      <c r="HU240" s="49"/>
      <c r="HV240" s="49"/>
      <c r="HW240" s="49"/>
      <c r="HX240" s="49"/>
      <c r="HY240" s="49"/>
      <c r="HZ240" s="144"/>
      <c r="IA240" s="51"/>
      <c r="IB240" s="49"/>
      <c r="IC240" s="49"/>
      <c r="ID240" s="49"/>
      <c r="IE240" s="49"/>
      <c r="IF240" s="49"/>
      <c r="IG240" s="49"/>
      <c r="IH240" s="49"/>
      <c r="II240" s="49"/>
      <c r="IJ240" s="49"/>
      <c r="IK240" s="49"/>
      <c r="IL240" s="49"/>
      <c r="IM240" s="150"/>
      <c r="IN240" s="51">
        <v>0.1</v>
      </c>
      <c r="IO240" s="49"/>
      <c r="IP240" s="49"/>
      <c r="IQ240" s="49"/>
      <c r="IR240" s="150"/>
      <c r="IS240" s="53"/>
      <c r="IT240" s="49"/>
      <c r="IU240" s="49"/>
      <c r="IV240" s="49"/>
      <c r="IW240" s="49"/>
      <c r="IX240" s="156"/>
      <c r="IY240" s="49"/>
      <c r="IZ240" s="49"/>
      <c r="JA240" s="49"/>
      <c r="JB240" s="49"/>
      <c r="JC240" s="49"/>
      <c r="JD240" s="49"/>
      <c r="JE240" s="49"/>
      <c r="JF240" s="49"/>
      <c r="JG240" s="156"/>
      <c r="JH240" s="49"/>
      <c r="JI240" s="49"/>
      <c r="JJ240" s="49"/>
      <c r="JK240" s="49"/>
      <c r="JL240" s="49"/>
      <c r="JM240" s="49"/>
      <c r="JN240" s="144"/>
      <c r="JO240" s="54"/>
      <c r="JP240" s="55"/>
      <c r="JQ240" s="51"/>
      <c r="JR240" s="49"/>
      <c r="JS240" s="47"/>
      <c r="JT240" s="47"/>
      <c r="JU240" s="47"/>
      <c r="JV240" s="245"/>
      <c r="JW240" s="53"/>
      <c r="JX240" s="49"/>
      <c r="JY240" s="49"/>
      <c r="JZ240" s="49">
        <v>0.05</v>
      </c>
      <c r="KA240" s="144"/>
      <c r="KB240" s="51"/>
      <c r="KC240" s="49"/>
      <c r="KD240" s="49"/>
      <c r="KE240" s="49"/>
      <c r="KF240" s="49"/>
      <c r="KG240" s="49">
        <v>0.05</v>
      </c>
      <c r="KH240" s="49"/>
      <c r="KI240" s="49"/>
      <c r="KJ240" s="150"/>
      <c r="KK240" s="53"/>
      <c r="KL240" s="49"/>
      <c r="KM240" s="49"/>
      <c r="KN240" s="49"/>
      <c r="KO240" s="49"/>
      <c r="KP240" s="49"/>
      <c r="KQ240" s="49"/>
      <c r="KR240" s="49"/>
      <c r="KS240" s="49"/>
      <c r="KT240" s="49"/>
      <c r="KU240" s="49"/>
      <c r="KV240" s="49"/>
      <c r="KW240" s="156"/>
      <c r="KX240" s="156"/>
      <c r="KY240" s="156"/>
      <c r="KZ240" s="49"/>
      <c r="LA240" s="49"/>
      <c r="LB240" s="49"/>
      <c r="LC240" s="49"/>
      <c r="LD240" s="49"/>
      <c r="LE240" s="156"/>
      <c r="LF240" s="49"/>
      <c r="LG240" s="49"/>
      <c r="LH240" s="49">
        <v>0.1</v>
      </c>
      <c r="LI240" s="49"/>
      <c r="LJ240" s="49"/>
      <c r="LK240" s="49"/>
      <c r="LL240" s="49"/>
      <c r="LM240" s="49"/>
      <c r="LN240" s="156"/>
      <c r="LO240" s="49"/>
      <c r="LP240" s="49"/>
      <c r="LQ240" s="49"/>
      <c r="LR240" s="49"/>
      <c r="LS240" s="49"/>
      <c r="LT240" s="49"/>
      <c r="LU240" s="56"/>
      <c r="LV240" s="35" t="s">
        <v>699</v>
      </c>
      <c r="LW240" s="36" t="s">
        <v>701</v>
      </c>
      <c r="LX240" s="203" t="s">
        <v>1023</v>
      </c>
      <c r="LY240" s="205" t="s">
        <v>1028</v>
      </c>
      <c r="LZ240" s="193"/>
      <c r="MA240" s="5" t="s">
        <v>1</v>
      </c>
    </row>
    <row r="241" spans="1:339" ht="17.25" customHeight="1" x14ac:dyDescent="0.15">
      <c r="A241" s="196">
        <v>233</v>
      </c>
      <c r="B241" s="242" t="s">
        <v>701</v>
      </c>
      <c r="C241" s="37"/>
      <c r="D241" s="37"/>
      <c r="E241" s="38" t="s">
        <v>345</v>
      </c>
      <c r="F241" s="36">
        <v>81</v>
      </c>
      <c r="G241" s="36" t="s">
        <v>609</v>
      </c>
      <c r="H241" s="36" t="s">
        <v>655</v>
      </c>
      <c r="I241" s="39" t="s">
        <v>348</v>
      </c>
      <c r="J241" s="40" t="s">
        <v>348</v>
      </c>
      <c r="K241" s="40" t="s">
        <v>348</v>
      </c>
      <c r="L241" s="40" t="s">
        <v>348</v>
      </c>
      <c r="M241" s="40" t="s">
        <v>348</v>
      </c>
      <c r="N241" s="40" t="s">
        <v>348</v>
      </c>
      <c r="O241" s="40" t="s">
        <v>348</v>
      </c>
      <c r="P241" s="40" t="s">
        <v>348</v>
      </c>
      <c r="Q241" s="40" t="s">
        <v>348</v>
      </c>
      <c r="R241" s="41" t="s">
        <v>348</v>
      </c>
      <c r="S241" s="42" t="s">
        <v>348</v>
      </c>
      <c r="T241" s="40" t="s">
        <v>348</v>
      </c>
      <c r="U241" s="40" t="s">
        <v>348</v>
      </c>
      <c r="V241" s="40" t="s">
        <v>348</v>
      </c>
      <c r="W241" s="40" t="s">
        <v>348</v>
      </c>
      <c r="X241" s="40" t="s">
        <v>348</v>
      </c>
      <c r="Y241" s="40" t="s">
        <v>348</v>
      </c>
      <c r="Z241" s="40" t="s">
        <v>348</v>
      </c>
      <c r="AA241" s="40" t="s">
        <v>348</v>
      </c>
      <c r="AB241" s="41" t="s">
        <v>348</v>
      </c>
      <c r="AC241" s="42" t="s">
        <v>348</v>
      </c>
      <c r="AD241" s="40" t="s">
        <v>348</v>
      </c>
      <c r="AE241" s="40" t="s">
        <v>348</v>
      </c>
      <c r="AF241" s="40" t="s">
        <v>348</v>
      </c>
      <c r="AG241" s="40" t="s">
        <v>348</v>
      </c>
      <c r="AH241" s="40" t="s">
        <v>348</v>
      </c>
      <c r="AI241" s="40" t="s">
        <v>348</v>
      </c>
      <c r="AJ241" s="40" t="s">
        <v>348</v>
      </c>
      <c r="AK241" s="40" t="s">
        <v>348</v>
      </c>
      <c r="AL241" s="41" t="s">
        <v>348</v>
      </c>
      <c r="AM241" s="42" t="s">
        <v>348</v>
      </c>
      <c r="AN241" s="40" t="s">
        <v>348</v>
      </c>
      <c r="AO241" s="40" t="s">
        <v>348</v>
      </c>
      <c r="AP241" s="40" t="s">
        <v>348</v>
      </c>
      <c r="AQ241" s="40" t="s">
        <v>348</v>
      </c>
      <c r="AR241" s="40" t="s">
        <v>348</v>
      </c>
      <c r="AS241" s="40" t="s">
        <v>348</v>
      </c>
      <c r="AT241" s="40" t="s">
        <v>348</v>
      </c>
      <c r="AU241" s="40" t="s">
        <v>348</v>
      </c>
      <c r="AV241" s="41" t="s">
        <v>348</v>
      </c>
      <c r="AW241" s="42" t="s">
        <v>348</v>
      </c>
      <c r="AX241" s="40" t="s">
        <v>348</v>
      </c>
      <c r="AY241" s="40" t="s">
        <v>348</v>
      </c>
      <c r="AZ241" s="40" t="s">
        <v>348</v>
      </c>
      <c r="BA241" s="40" t="s">
        <v>348</v>
      </c>
      <c r="BB241" s="40" t="s">
        <v>348</v>
      </c>
      <c r="BC241" s="40" t="s">
        <v>348</v>
      </c>
      <c r="BD241" s="40" t="s">
        <v>348</v>
      </c>
      <c r="BE241" s="40" t="s">
        <v>348</v>
      </c>
      <c r="BF241" s="41" t="s">
        <v>348</v>
      </c>
      <c r="BG241" s="42" t="s">
        <v>348</v>
      </c>
      <c r="BH241" s="40" t="s">
        <v>348</v>
      </c>
      <c r="BI241" s="40" t="s">
        <v>348</v>
      </c>
      <c r="BJ241" s="40" t="s">
        <v>348</v>
      </c>
      <c r="BK241" s="40" t="s">
        <v>348</v>
      </c>
      <c r="BL241" s="40" t="s">
        <v>348</v>
      </c>
      <c r="BM241" s="40" t="s">
        <v>348</v>
      </c>
      <c r="BN241" s="40" t="s">
        <v>348</v>
      </c>
      <c r="BO241" s="40" t="s">
        <v>348</v>
      </c>
      <c r="BP241" s="41" t="s">
        <v>348</v>
      </c>
      <c r="BQ241" s="43" t="s">
        <v>348</v>
      </c>
      <c r="BR241" s="40" t="s">
        <v>348</v>
      </c>
      <c r="BS241" s="40" t="s">
        <v>348</v>
      </c>
      <c r="BT241" s="40" t="s">
        <v>348</v>
      </c>
      <c r="BU241" s="40" t="s">
        <v>348</v>
      </c>
      <c r="BV241" s="40" t="s">
        <v>348</v>
      </c>
      <c r="BW241" s="40" t="s">
        <v>348</v>
      </c>
      <c r="BX241" s="40" t="s">
        <v>348</v>
      </c>
      <c r="BY241" s="40" t="s">
        <v>348</v>
      </c>
      <c r="BZ241" s="41" t="s">
        <v>348</v>
      </c>
      <c r="CA241" s="42" t="s">
        <v>348</v>
      </c>
      <c r="CB241" s="40" t="s">
        <v>348</v>
      </c>
      <c r="CC241" s="40" t="s">
        <v>348</v>
      </c>
      <c r="CD241" s="40" t="s">
        <v>348</v>
      </c>
      <c r="CE241" s="40" t="s">
        <v>348</v>
      </c>
      <c r="CF241" s="40" t="s">
        <v>348</v>
      </c>
      <c r="CG241" s="40" t="s">
        <v>348</v>
      </c>
      <c r="CH241" s="40" t="s">
        <v>348</v>
      </c>
      <c r="CI241" s="40" t="s">
        <v>348</v>
      </c>
      <c r="CJ241" s="41" t="s">
        <v>348</v>
      </c>
      <c r="CK241" s="42" t="s">
        <v>348</v>
      </c>
      <c r="CL241" s="40" t="s">
        <v>348</v>
      </c>
      <c r="CM241" s="40" t="s">
        <v>348</v>
      </c>
      <c r="CN241" s="40" t="s">
        <v>348</v>
      </c>
      <c r="CO241" s="40" t="s">
        <v>348</v>
      </c>
      <c r="CP241" s="40" t="s">
        <v>348</v>
      </c>
      <c r="CQ241" s="40" t="s">
        <v>348</v>
      </c>
      <c r="CR241" s="40" t="s">
        <v>348</v>
      </c>
      <c r="CS241" s="40" t="s">
        <v>348</v>
      </c>
      <c r="CT241" s="44" t="s">
        <v>348</v>
      </c>
      <c r="CU241" s="32" t="s">
        <v>354</v>
      </c>
      <c r="CV241" s="47">
        <v>3</v>
      </c>
      <c r="CW241" s="47">
        <v>3</v>
      </c>
      <c r="CX241" s="47">
        <v>4</v>
      </c>
      <c r="CY241" s="55">
        <v>5</v>
      </c>
      <c r="CZ241" s="34" t="s">
        <v>354</v>
      </c>
      <c r="DA241" s="47">
        <f t="shared" si="204"/>
        <v>3</v>
      </c>
      <c r="DB241" s="47">
        <f t="shared" si="205"/>
        <v>9</v>
      </c>
      <c r="DC241" s="47">
        <f t="shared" si="206"/>
        <v>36</v>
      </c>
      <c r="DD241" s="179">
        <f t="shared" si="207"/>
        <v>180</v>
      </c>
      <c r="DE241" s="32">
        <v>10</v>
      </c>
      <c r="DF241" s="47">
        <v>50</v>
      </c>
      <c r="DG241" s="47">
        <v>270</v>
      </c>
      <c r="DH241" s="47">
        <v>450</v>
      </c>
      <c r="DI241" s="55">
        <v>1350</v>
      </c>
      <c r="DJ241" s="174">
        <v>1</v>
      </c>
      <c r="DK241" s="49">
        <f t="shared" si="208"/>
        <v>1.6666666666666667</v>
      </c>
      <c r="DL241" s="49">
        <f t="shared" si="209"/>
        <v>3</v>
      </c>
      <c r="DM241" s="49">
        <f t="shared" si="210"/>
        <v>1.25</v>
      </c>
      <c r="DN241" s="56">
        <f t="shared" si="211"/>
        <v>0.75</v>
      </c>
      <c r="DO241" s="45" t="s">
        <v>363</v>
      </c>
      <c r="DP241" s="31"/>
      <c r="DQ241" s="46">
        <v>4</v>
      </c>
      <c r="DR241" s="32">
        <v>67</v>
      </c>
      <c r="DS241" s="47">
        <v>52</v>
      </c>
      <c r="DT241" s="47">
        <v>38</v>
      </c>
      <c r="DU241" s="47">
        <v>38</v>
      </c>
      <c r="DV241" s="47">
        <v>55</v>
      </c>
      <c r="DW241" s="47">
        <v>8</v>
      </c>
      <c r="DX241" s="47">
        <v>31</v>
      </c>
      <c r="DY241" s="47">
        <v>36</v>
      </c>
      <c r="DZ241" s="48">
        <f t="shared" si="212"/>
        <v>93</v>
      </c>
      <c r="EA241" s="32">
        <f>RANK(DR241,$DR$9:$DR$350,0)</f>
        <v>111</v>
      </c>
      <c r="EB241" s="47">
        <f>RANK(DS241,$DS$9:$DS$350,0)</f>
        <v>92</v>
      </c>
      <c r="EC241" s="47">
        <f>RANK(DT241,$DT$9:$DT$350,0)</f>
        <v>105</v>
      </c>
      <c r="ED241" s="47">
        <f>RANK(DU241,$DU$9:$DU$350,0)</f>
        <v>90</v>
      </c>
      <c r="EE241" s="47">
        <f>RANK(DV241,$DV$9:$DV$350,0)</f>
        <v>27</v>
      </c>
      <c r="EF241" s="47">
        <f>RANK(DW241,$DW$9:$DW$350,0)</f>
        <v>228</v>
      </c>
      <c r="EG241" s="47">
        <f>RANK(DX241,$DX$9:$DX$350,0)</f>
        <v>161</v>
      </c>
      <c r="EH241" s="47">
        <f>RANK(DY241,$DY$9:$DY$350,0)</f>
        <v>143</v>
      </c>
      <c r="EI241" s="48">
        <f>RANK(DZ241,$DZ$9:$DZ$350,0)</f>
        <v>40</v>
      </c>
      <c r="EJ241" s="32">
        <f>COUNTIFS($DR$9:$DR$350,"&gt;"&amp;DR241,$DO$9:$DO$350,DO241)+1</f>
        <v>18</v>
      </c>
      <c r="EK241" s="47">
        <f>COUNTIFS($DS$9:$DS$350,"&gt;"&amp;DS241,$DO$9:$DO$350,DO241)+1</f>
        <v>43</v>
      </c>
      <c r="EL241" s="47">
        <f>COUNTIFS($DT$9:$DT$350,"&gt;"&amp;DT241,$DO$9:$DO$350,DO241)+1</f>
        <v>4</v>
      </c>
      <c r="EM241" s="47">
        <f>COUNTIFS($DU$9:$DU$350,"&gt;"&amp;DU241,$DO$9:$DO$350,DO241)+1</f>
        <v>12</v>
      </c>
      <c r="EN241" s="47">
        <f>COUNTIFS($DV$9:$DV$350,"&gt;"&amp;DV241,$DO$9:$DO$350,DO241)+1</f>
        <v>26</v>
      </c>
      <c r="EO241" s="47">
        <f>COUNTIFS($DW$9:$DW$350,"&gt;"&amp;DW241,$DO$9:$DO$350,DO241)+1</f>
        <v>48</v>
      </c>
      <c r="EP241" s="47">
        <f>COUNTIFS($DX$9:$DX$350,"&gt;"&amp;DX241,$DO$9:$DO$350,DO241)+1</f>
        <v>38</v>
      </c>
      <c r="EQ241" s="47">
        <f>COUNTIFS($DY$9:$DY$350,"&gt;"&amp;DY241,$DO$9:$DO$350,DO241)+1</f>
        <v>37</v>
      </c>
      <c r="ER241" s="48">
        <f>COUNTIFS($DZ$9:$DZ$350,"&gt;"&amp;DZ241,$DO$9:$DO$350,DO241)+1</f>
        <v>17</v>
      </c>
      <c r="ES241" s="164">
        <f t="shared" si="213"/>
        <v>0.83</v>
      </c>
      <c r="ET241" s="165">
        <f t="shared" si="214"/>
        <v>0.64</v>
      </c>
      <c r="EU241" s="165">
        <f t="shared" si="215"/>
        <v>0.47</v>
      </c>
      <c r="EV241" s="165">
        <f t="shared" si="216"/>
        <v>0.47</v>
      </c>
      <c r="EW241" s="165">
        <f t="shared" si="217"/>
        <v>0.68</v>
      </c>
      <c r="EX241" s="165">
        <f t="shared" si="218"/>
        <v>0.1</v>
      </c>
      <c r="EY241" s="165">
        <f t="shared" si="219"/>
        <v>0.38</v>
      </c>
      <c r="EZ241" s="165">
        <f t="shared" si="220"/>
        <v>0.44</v>
      </c>
      <c r="FA241" s="213">
        <f t="shared" si="221"/>
        <v>1.1499999999999999</v>
      </c>
      <c r="FB241" s="164">
        <f>ROUND(((ES241-AVERAGE(ES$9:ES$350))/STDEVP(ES$9:ES$350)*10+50),2)</f>
        <v>44.41</v>
      </c>
      <c r="FC241" s="165">
        <f>ROUND(((ET241-AVERAGE(ET$9:ET$350))/STDEVP(ET$9:ET$350)*10+50),2)</f>
        <v>47.63</v>
      </c>
      <c r="FD241" s="165">
        <f>ROUND(((EU241-AVERAGE(EU$9:EU$350))/STDEVP(EU$9:EU$350)*10+50),2)</f>
        <v>45.71</v>
      </c>
      <c r="FE241" s="165">
        <f>ROUND(((EV241-AVERAGE(EV$9:EV$350))/STDEVP(EV$9:EV$350)*10+50),2)</f>
        <v>48.04</v>
      </c>
      <c r="FF241" s="165">
        <f>ROUND(((EW241-AVERAGE(EW$9:EW$350))/STDEVP(EW$9:EW$350)*10+50),2)</f>
        <v>59.67</v>
      </c>
      <c r="FG241" s="165">
        <f>ROUND(((EX241-AVERAGE(EX$9:EX$350))/STDEVP(EX$9:EX$350)*10+50),2)</f>
        <v>41.03</v>
      </c>
      <c r="FH241" s="165">
        <f>ROUND(((EY241-AVERAGE(EY$9:EY$350))/STDEVP(EY$9:EY$350)*10+50),2)</f>
        <v>42.17</v>
      </c>
      <c r="FI241" s="165">
        <f>ROUND(((EZ241-AVERAGE(EZ$9:EZ$350))/STDEVP(EZ$9:EZ$350)*10+50),2)</f>
        <v>44.19</v>
      </c>
      <c r="FJ241" s="166">
        <f>ROUND(((FA241-AVERAGE(FA$9:FA$350))/STDEVP(FA$9:FA$350)*10+50),2)</f>
        <v>56.22</v>
      </c>
      <c r="FK241" s="32">
        <f>RANK(FB241,$FB$9:$FB$350,0)</f>
        <v>235</v>
      </c>
      <c r="FL241" s="47">
        <f>RANK(FC241,$FC$9:$FC$350,0)</f>
        <v>161</v>
      </c>
      <c r="FM241" s="47">
        <f>RANK(FD241,$FD$9:$FD$350,0)</f>
        <v>198</v>
      </c>
      <c r="FN241" s="47">
        <f>RANK(FE241,$FE$9:$FE$350,0)</f>
        <v>177</v>
      </c>
      <c r="FO241" s="47">
        <f>RANK(FF241,$FF$9:$FF$350,0)</f>
        <v>49</v>
      </c>
      <c r="FP241" s="47">
        <f>RANK(FG241,$FG$9:$FG$350,0)</f>
        <v>314</v>
      </c>
      <c r="FQ241" s="47">
        <f>RANK(FH241,$FH$9:$FH$350,0)</f>
        <v>237</v>
      </c>
      <c r="FR241" s="47">
        <f>RANK(FI241,$FI$9:$FI$350,0)</f>
        <v>218</v>
      </c>
      <c r="FS241" s="48">
        <f>RANK(FJ241,$FJ$9:$FJ$350,0)</f>
        <v>73</v>
      </c>
      <c r="FT241" s="164">
        <f>ROUND(AVERAGEIF($DO$9:$DO$347,$DO241,$ES$9:$ES$347),2)</f>
        <v>0.89</v>
      </c>
      <c r="FU241" s="165">
        <f>ROUND(AVERAGEIF($DO$9:$DO$347,$DO241,$ET$9:$ET$347),2)</f>
        <v>1.1499999999999999</v>
      </c>
      <c r="FV241" s="165">
        <f>ROUND(AVERAGEIF($DO$9:$DO$347,$DO241,$EU$9:$EU$347),2)</f>
        <v>0.32</v>
      </c>
      <c r="FW241" s="165">
        <f>ROUND(AVERAGEIF($DO$9:$DO$347,$DO241,$EV$9:$EV$347),2)</f>
        <v>0.41</v>
      </c>
      <c r="FX241" s="165">
        <f>ROUND(AVERAGEIF($DO$9:$DO$347,$DO241,$EW$9:$EW$347),2)</f>
        <v>0.86</v>
      </c>
      <c r="FY241" s="165">
        <f>ROUND(AVERAGEIF($DO$9:$DO$347,$DO241,$EX$9:$EX$347),2)</f>
        <v>0.3</v>
      </c>
      <c r="FZ241" s="165">
        <f>ROUND(AVERAGEIF($DO$9:$DO$347,$DO241,$EY$9:$EY$347),2)</f>
        <v>0.66</v>
      </c>
      <c r="GA241" s="165">
        <f>ROUND(AVERAGEIF($DO$9:$DO$347,$DO241,$EZ$9:$EZ$347),2)</f>
        <v>0.74</v>
      </c>
      <c r="GB241" s="166">
        <f>ROUND(AVERAGEIF($DO$9:$DO$347,$DO241,$FA$9:$FA$347),2)</f>
        <v>1.18</v>
      </c>
      <c r="GC241" s="239">
        <f t="shared" si="222"/>
        <v>-6.0000000000000053E-2</v>
      </c>
      <c r="GD241" s="243">
        <f t="shared" si="223"/>
        <v>-0.5099999999999999</v>
      </c>
      <c r="GE241" s="243">
        <f t="shared" si="224"/>
        <v>0.14999999999999997</v>
      </c>
      <c r="GF241" s="243">
        <f t="shared" si="225"/>
        <v>0.06</v>
      </c>
      <c r="GG241" s="243">
        <f t="shared" si="226"/>
        <v>-0.17999999999999994</v>
      </c>
      <c r="GH241" s="243">
        <f t="shared" si="227"/>
        <v>-0.19999999999999998</v>
      </c>
      <c r="GI241" s="243">
        <f t="shared" si="228"/>
        <v>-0.28000000000000003</v>
      </c>
      <c r="GJ241" s="243">
        <f t="shared" si="229"/>
        <v>-0.3</v>
      </c>
      <c r="GK241" s="244">
        <f t="shared" si="230"/>
        <v>-3.0000000000000027E-2</v>
      </c>
      <c r="GL241" s="238">
        <f>COUNTIFS($ES$9:$ES$350,"&gt;"&amp;ES241,$DO$9:$DO$350,$DO241)+1</f>
        <v>41</v>
      </c>
      <c r="GM241" s="240">
        <f>COUNTIFS($ET$9:$ET$350,"&gt;"&amp;ET241,$DO$9:$DO$350,$DO241)+1</f>
        <v>66</v>
      </c>
      <c r="GN241" s="240">
        <f>COUNTIFS($EU$9:$EU$350,"&gt;"&amp;EU241,$DO$9:$DO$350,$DO241)+1</f>
        <v>4</v>
      </c>
      <c r="GO241" s="240">
        <f>COUNTIFS($EV$9:$EV$350,"&gt;"&amp;EV241,$DO$9:$DO$350,$DO241)+1</f>
        <v>21</v>
      </c>
      <c r="GP241" s="240">
        <f>COUNTIFS($EW$9:$EW$350,"&gt;"&amp;EW241,$DO$9:$DO$350,$DO241)+1</f>
        <v>45</v>
      </c>
      <c r="GQ241" s="240">
        <f>COUNTIFS($EX$9:$EX$350,"&gt;"&amp;EX241,$DO$9:$DO$350,$DO241)+1</f>
        <v>66</v>
      </c>
      <c r="GR241" s="240">
        <f>COUNTIFS($EY$9:$EY$350,"&gt;"&amp;EY241,$DO$9:$DO$350,$DO241)+1</f>
        <v>66</v>
      </c>
      <c r="GS241" s="240">
        <f>COUNTIFS($EZ$9:$EZ$350,"&gt;"&amp;EZ241,$DO$9:$DO$350,$DO241)+1</f>
        <v>65</v>
      </c>
      <c r="GT241" s="241">
        <f>COUNTIFS($FA$9:$FA$350,"&gt;"&amp;FA241,$DO$9:$DO$350,$DO241)+1</f>
        <v>34</v>
      </c>
      <c r="GU241" s="167"/>
      <c r="GV241" s="49"/>
      <c r="GW241" s="49"/>
      <c r="GX241" s="49"/>
      <c r="GY241" s="49"/>
      <c r="GZ241" s="50"/>
      <c r="HA241" s="51"/>
      <c r="HB241" s="52"/>
      <c r="HC241" s="53"/>
      <c r="HD241" s="49">
        <v>7.0000000000000007E-2</v>
      </c>
      <c r="HE241" s="49"/>
      <c r="HF241" s="49"/>
      <c r="HG241" s="49">
        <v>7.0000000000000007E-2</v>
      </c>
      <c r="HH241" s="49"/>
      <c r="HI241" s="49"/>
      <c r="HJ241" s="144"/>
      <c r="HK241" s="51"/>
      <c r="HL241" s="49"/>
      <c r="HM241" s="49"/>
      <c r="HN241" s="49"/>
      <c r="HO241" s="49"/>
      <c r="HP241" s="49"/>
      <c r="HQ241" s="49"/>
      <c r="HR241" s="150"/>
      <c r="HS241" s="53"/>
      <c r="HT241" s="49"/>
      <c r="HU241" s="49"/>
      <c r="HV241" s="49"/>
      <c r="HW241" s="49"/>
      <c r="HX241" s="49"/>
      <c r="HY241" s="49"/>
      <c r="HZ241" s="144"/>
      <c r="IA241" s="51"/>
      <c r="IB241" s="49"/>
      <c r="IC241" s="49"/>
      <c r="ID241" s="49"/>
      <c r="IE241" s="49"/>
      <c r="IF241" s="49"/>
      <c r="IG241" s="49"/>
      <c r="IH241" s="49"/>
      <c r="II241" s="49"/>
      <c r="IJ241" s="49"/>
      <c r="IK241" s="49"/>
      <c r="IL241" s="49"/>
      <c r="IM241" s="150"/>
      <c r="IN241" s="51"/>
      <c r="IO241" s="49"/>
      <c r="IP241" s="49"/>
      <c r="IQ241" s="49"/>
      <c r="IR241" s="150"/>
      <c r="IS241" s="53"/>
      <c r="IT241" s="49"/>
      <c r="IU241" s="49"/>
      <c r="IV241" s="49"/>
      <c r="IW241" s="49"/>
      <c r="IX241" s="156"/>
      <c r="IY241" s="49"/>
      <c r="IZ241" s="49"/>
      <c r="JA241" s="49"/>
      <c r="JB241" s="49"/>
      <c r="JC241" s="49"/>
      <c r="JD241" s="49"/>
      <c r="JE241" s="49"/>
      <c r="JF241" s="49"/>
      <c r="JG241" s="156"/>
      <c r="JH241" s="49"/>
      <c r="JI241" s="49"/>
      <c r="JJ241" s="49"/>
      <c r="JK241" s="49"/>
      <c r="JL241" s="49"/>
      <c r="JM241" s="49"/>
      <c r="JN241" s="144"/>
      <c r="JO241" s="54"/>
      <c r="JP241" s="55"/>
      <c r="JQ241" s="51"/>
      <c r="JR241" s="49"/>
      <c r="JS241" s="47"/>
      <c r="JT241" s="47"/>
      <c r="JU241" s="47"/>
      <c r="JV241" s="245"/>
      <c r="JW241" s="53"/>
      <c r="JX241" s="49"/>
      <c r="JY241" s="49"/>
      <c r="JZ241" s="49"/>
      <c r="KA241" s="144"/>
      <c r="KB241" s="51"/>
      <c r="KC241" s="49"/>
      <c r="KD241" s="49"/>
      <c r="KE241" s="49"/>
      <c r="KF241" s="49"/>
      <c r="KG241" s="49"/>
      <c r="KH241" s="49"/>
      <c r="KI241" s="49"/>
      <c r="KJ241" s="150"/>
      <c r="KK241" s="53"/>
      <c r="KL241" s="49"/>
      <c r="KM241" s="49"/>
      <c r="KN241" s="49"/>
      <c r="KO241" s="49"/>
      <c r="KP241" s="49"/>
      <c r="KQ241" s="49"/>
      <c r="KR241" s="49"/>
      <c r="KS241" s="49"/>
      <c r="KT241" s="49"/>
      <c r="KU241" s="49"/>
      <c r="KV241" s="49"/>
      <c r="KW241" s="156"/>
      <c r="KX241" s="156"/>
      <c r="KY241" s="156"/>
      <c r="KZ241" s="49"/>
      <c r="LA241" s="49"/>
      <c r="LB241" s="49"/>
      <c r="LC241" s="49"/>
      <c r="LD241" s="49"/>
      <c r="LE241" s="156"/>
      <c r="LF241" s="49"/>
      <c r="LG241" s="49"/>
      <c r="LH241" s="49"/>
      <c r="LI241" s="49"/>
      <c r="LJ241" s="49"/>
      <c r="LK241" s="49"/>
      <c r="LL241" s="49">
        <v>0.05</v>
      </c>
      <c r="LM241" s="49"/>
      <c r="LN241" s="156"/>
      <c r="LO241" s="49">
        <v>0.05</v>
      </c>
      <c r="LP241" s="49"/>
      <c r="LQ241" s="49"/>
      <c r="LR241" s="49"/>
      <c r="LS241" s="49"/>
      <c r="LT241" s="49"/>
      <c r="LU241" s="56"/>
      <c r="LV241" s="35" t="s">
        <v>700</v>
      </c>
      <c r="LW241" s="57" t="s">
        <v>702</v>
      </c>
      <c r="LX241" s="206"/>
      <c r="LY241" s="205" t="s">
        <v>1207</v>
      </c>
      <c r="LZ241" s="193"/>
      <c r="MA241" s="5" t="s">
        <v>1</v>
      </c>
    </row>
    <row r="242" spans="1:339" ht="17.25" customHeight="1" x14ac:dyDescent="0.15">
      <c r="A242" s="197">
        <v>234</v>
      </c>
      <c r="B242" s="248" t="s">
        <v>702</v>
      </c>
      <c r="C242" s="59"/>
      <c r="D242" s="59"/>
      <c r="E242" s="38" t="s">
        <v>345</v>
      </c>
      <c r="F242" s="57">
        <v>84</v>
      </c>
      <c r="G242" s="36" t="s">
        <v>609</v>
      </c>
      <c r="H242" s="36" t="s">
        <v>616</v>
      </c>
      <c r="I242" s="39" t="s">
        <v>348</v>
      </c>
      <c r="J242" s="40" t="s">
        <v>348</v>
      </c>
      <c r="K242" s="40" t="s">
        <v>348</v>
      </c>
      <c r="L242" s="40" t="s">
        <v>348</v>
      </c>
      <c r="M242" s="40" t="s">
        <v>348</v>
      </c>
      <c r="N242" s="40" t="s">
        <v>348</v>
      </c>
      <c r="O242" s="40" t="s">
        <v>348</v>
      </c>
      <c r="P242" s="40" t="s">
        <v>348</v>
      </c>
      <c r="Q242" s="40" t="s">
        <v>348</v>
      </c>
      <c r="R242" s="41" t="s">
        <v>348</v>
      </c>
      <c r="S242" s="42" t="s">
        <v>348</v>
      </c>
      <c r="T242" s="40" t="s">
        <v>348</v>
      </c>
      <c r="U242" s="40" t="s">
        <v>348</v>
      </c>
      <c r="V242" s="40" t="s">
        <v>348</v>
      </c>
      <c r="W242" s="40" t="s">
        <v>348</v>
      </c>
      <c r="X242" s="40" t="s">
        <v>348</v>
      </c>
      <c r="Y242" s="40" t="s">
        <v>348</v>
      </c>
      <c r="Z242" s="40" t="s">
        <v>348</v>
      </c>
      <c r="AA242" s="40" t="s">
        <v>348</v>
      </c>
      <c r="AB242" s="41" t="s">
        <v>348</v>
      </c>
      <c r="AC242" s="42" t="s">
        <v>348</v>
      </c>
      <c r="AD242" s="40" t="s">
        <v>348</v>
      </c>
      <c r="AE242" s="40" t="s">
        <v>348</v>
      </c>
      <c r="AF242" s="40" t="s">
        <v>348</v>
      </c>
      <c r="AG242" s="40" t="s">
        <v>348</v>
      </c>
      <c r="AH242" s="40" t="s">
        <v>348</v>
      </c>
      <c r="AI242" s="40" t="s">
        <v>348</v>
      </c>
      <c r="AJ242" s="40" t="s">
        <v>348</v>
      </c>
      <c r="AK242" s="40" t="s">
        <v>348</v>
      </c>
      <c r="AL242" s="41" t="s">
        <v>348</v>
      </c>
      <c r="AM242" s="42" t="s">
        <v>348</v>
      </c>
      <c r="AN242" s="40" t="s">
        <v>348</v>
      </c>
      <c r="AO242" s="40" t="s">
        <v>348</v>
      </c>
      <c r="AP242" s="40" t="s">
        <v>348</v>
      </c>
      <c r="AQ242" s="40" t="s">
        <v>348</v>
      </c>
      <c r="AR242" s="40" t="s">
        <v>348</v>
      </c>
      <c r="AS242" s="40" t="s">
        <v>348</v>
      </c>
      <c r="AT242" s="40" t="s">
        <v>348</v>
      </c>
      <c r="AU242" s="40" t="s">
        <v>348</v>
      </c>
      <c r="AV242" s="41" t="s">
        <v>348</v>
      </c>
      <c r="AW242" s="42" t="s">
        <v>348</v>
      </c>
      <c r="AX242" s="40" t="s">
        <v>348</v>
      </c>
      <c r="AY242" s="40" t="s">
        <v>348</v>
      </c>
      <c r="AZ242" s="40" t="s">
        <v>348</v>
      </c>
      <c r="BA242" s="40" t="s">
        <v>348</v>
      </c>
      <c r="BB242" s="40" t="s">
        <v>348</v>
      </c>
      <c r="BC242" s="40" t="s">
        <v>348</v>
      </c>
      <c r="BD242" s="40" t="s">
        <v>348</v>
      </c>
      <c r="BE242" s="40" t="s">
        <v>348</v>
      </c>
      <c r="BF242" s="41" t="s">
        <v>348</v>
      </c>
      <c r="BG242" s="42" t="s">
        <v>348</v>
      </c>
      <c r="BH242" s="40" t="s">
        <v>348</v>
      </c>
      <c r="BI242" s="40" t="s">
        <v>348</v>
      </c>
      <c r="BJ242" s="40" t="s">
        <v>348</v>
      </c>
      <c r="BK242" s="40" t="s">
        <v>348</v>
      </c>
      <c r="BL242" s="40" t="s">
        <v>348</v>
      </c>
      <c r="BM242" s="40" t="s">
        <v>348</v>
      </c>
      <c r="BN242" s="40" t="s">
        <v>348</v>
      </c>
      <c r="BO242" s="40" t="s">
        <v>348</v>
      </c>
      <c r="BP242" s="41" t="s">
        <v>348</v>
      </c>
      <c r="BQ242" s="43" t="s">
        <v>348</v>
      </c>
      <c r="BR242" s="40" t="s">
        <v>348</v>
      </c>
      <c r="BS242" s="40" t="s">
        <v>348</v>
      </c>
      <c r="BT242" s="40" t="s">
        <v>348</v>
      </c>
      <c r="BU242" s="40" t="s">
        <v>348</v>
      </c>
      <c r="BV242" s="40" t="s">
        <v>348</v>
      </c>
      <c r="BW242" s="40" t="s">
        <v>348</v>
      </c>
      <c r="BX242" s="40" t="s">
        <v>348</v>
      </c>
      <c r="BY242" s="40" t="s">
        <v>348</v>
      </c>
      <c r="BZ242" s="41" t="s">
        <v>348</v>
      </c>
      <c r="CA242" s="42" t="s">
        <v>348</v>
      </c>
      <c r="CB242" s="40" t="s">
        <v>348</v>
      </c>
      <c r="CC242" s="40" t="s">
        <v>348</v>
      </c>
      <c r="CD242" s="40" t="s">
        <v>348</v>
      </c>
      <c r="CE242" s="40" t="s">
        <v>348</v>
      </c>
      <c r="CF242" s="40" t="s">
        <v>348</v>
      </c>
      <c r="CG242" s="40" t="s">
        <v>348</v>
      </c>
      <c r="CH242" s="40" t="s">
        <v>348</v>
      </c>
      <c r="CI242" s="40" t="s">
        <v>348</v>
      </c>
      <c r="CJ242" s="41" t="s">
        <v>348</v>
      </c>
      <c r="CK242" s="42" t="s">
        <v>348</v>
      </c>
      <c r="CL242" s="40" t="s">
        <v>348</v>
      </c>
      <c r="CM242" s="40" t="s">
        <v>348</v>
      </c>
      <c r="CN242" s="40" t="s">
        <v>348</v>
      </c>
      <c r="CO242" s="40" t="s">
        <v>348</v>
      </c>
      <c r="CP242" s="40" t="s">
        <v>348</v>
      </c>
      <c r="CQ242" s="40" t="s">
        <v>348</v>
      </c>
      <c r="CR242" s="40" t="s">
        <v>348</v>
      </c>
      <c r="CS242" s="40" t="s">
        <v>348</v>
      </c>
      <c r="CT242" s="44" t="s">
        <v>348</v>
      </c>
      <c r="CU242" s="32" t="s">
        <v>354</v>
      </c>
      <c r="CV242" s="47">
        <v>3</v>
      </c>
      <c r="CW242" s="47">
        <v>4</v>
      </c>
      <c r="CX242" s="47">
        <v>4</v>
      </c>
      <c r="CY242" s="55">
        <v>5</v>
      </c>
      <c r="CZ242" s="34" t="s">
        <v>354</v>
      </c>
      <c r="DA242" s="47">
        <f t="shared" si="204"/>
        <v>3</v>
      </c>
      <c r="DB242" s="47">
        <f t="shared" si="205"/>
        <v>12</v>
      </c>
      <c r="DC242" s="47">
        <f t="shared" si="206"/>
        <v>48</v>
      </c>
      <c r="DD242" s="179">
        <f t="shared" si="207"/>
        <v>240</v>
      </c>
      <c r="DE242" s="32">
        <v>30</v>
      </c>
      <c r="DF242" s="47">
        <v>150</v>
      </c>
      <c r="DG242" s="47">
        <v>900</v>
      </c>
      <c r="DH242" s="47">
        <v>3000</v>
      </c>
      <c r="DI242" s="55">
        <v>15000</v>
      </c>
      <c r="DJ242" s="174">
        <v>1</v>
      </c>
      <c r="DK242" s="49">
        <f t="shared" si="208"/>
        <v>1.6666666666666667</v>
      </c>
      <c r="DL242" s="49">
        <f t="shared" si="209"/>
        <v>2.5</v>
      </c>
      <c r="DM242" s="49">
        <f t="shared" si="210"/>
        <v>2.0833333333333335</v>
      </c>
      <c r="DN242" s="56">
        <f t="shared" si="211"/>
        <v>2.0833333333333335</v>
      </c>
      <c r="DO242" s="45" t="s">
        <v>363</v>
      </c>
      <c r="DP242" s="31"/>
      <c r="DQ242" s="46">
        <v>4</v>
      </c>
      <c r="DR242" s="32">
        <v>57</v>
      </c>
      <c r="DS242" s="47">
        <v>88</v>
      </c>
      <c r="DT242" s="47">
        <v>7</v>
      </c>
      <c r="DU242" s="47">
        <v>27</v>
      </c>
      <c r="DV242" s="47">
        <v>117</v>
      </c>
      <c r="DW242" s="47">
        <v>43</v>
      </c>
      <c r="DX242" s="47">
        <v>85</v>
      </c>
      <c r="DY242" s="47">
        <v>77</v>
      </c>
      <c r="DZ242" s="48">
        <f t="shared" si="212"/>
        <v>124</v>
      </c>
      <c r="EA242" s="32">
        <f>RANK(DR242,$DR$9:$DR$350,0)</f>
        <v>141</v>
      </c>
      <c r="EB242" s="47">
        <f>RANK(DS242,$DS$9:$DS$350,0)</f>
        <v>11</v>
      </c>
      <c r="EC242" s="47">
        <f>RANK(DT242,$DT$9:$DT$350,0)</f>
        <v>296</v>
      </c>
      <c r="ED242" s="47">
        <f>RANK(DU242,$DU$9:$DU$350,0)</f>
        <v>147</v>
      </c>
      <c r="EE242" s="47">
        <f>RANK(DV242,$DV$9:$DV$350,0)</f>
        <v>1</v>
      </c>
      <c r="EF242" s="47">
        <f>RANK(DW242,$DW$9:$DW$350,0)</f>
        <v>32</v>
      </c>
      <c r="EG242" s="47">
        <f>RANK(DX242,$DX$9:$DX$350,0)</f>
        <v>14</v>
      </c>
      <c r="EH242" s="47">
        <f>RANK(DY242,$DY$9:$DY$350,0)</f>
        <v>23</v>
      </c>
      <c r="EI242" s="48">
        <f>RANK(DZ242,$DZ$9:$DZ$350,0)</f>
        <v>1</v>
      </c>
      <c r="EJ242" s="32">
        <f>COUNTIFS($DR$9:$DR$350,"&gt;"&amp;DR242,$DO$9:$DO$350,DO242)+1</f>
        <v>25</v>
      </c>
      <c r="EK242" s="47">
        <f>COUNTIFS($DS$9:$DS$350,"&gt;"&amp;DS242,$DO$9:$DO$350,DO242)+1</f>
        <v>9</v>
      </c>
      <c r="EL242" s="47">
        <f>COUNTIFS($DT$9:$DT$350,"&gt;"&amp;DT242,$DO$9:$DO$350,DO242)+1</f>
        <v>59</v>
      </c>
      <c r="EM242" s="47">
        <f>COUNTIFS($DU$9:$DU$350,"&gt;"&amp;DU242,$DO$9:$DO$350,DO242)+1</f>
        <v>24</v>
      </c>
      <c r="EN242" s="47">
        <f>COUNTIFS($DV$9:$DV$350,"&gt;"&amp;DV242,$DO$9:$DO$350,DO242)+1</f>
        <v>1</v>
      </c>
      <c r="EO242" s="47">
        <f>COUNTIFS($DW$9:$DW$350,"&gt;"&amp;DW242,$DO$9:$DO$350,DO242)+1</f>
        <v>3</v>
      </c>
      <c r="EP242" s="47">
        <f>COUNTIFS($DX$9:$DX$350,"&gt;"&amp;DX242,$DO$9:$DO$350,DO242)+1</f>
        <v>2</v>
      </c>
      <c r="EQ242" s="47">
        <f>COUNTIFS($DY$9:$DY$350,"&gt;"&amp;DY242,$DO$9:$DO$350,DO242)+1</f>
        <v>3</v>
      </c>
      <c r="ER242" s="48">
        <f>COUNTIFS($DZ$9:$DZ$350,"&gt;"&amp;DZ242,$DO$9:$DO$350,DO242)+1</f>
        <v>1</v>
      </c>
      <c r="ES242" s="164">
        <f t="shared" si="213"/>
        <v>0.68</v>
      </c>
      <c r="ET242" s="165">
        <f t="shared" si="214"/>
        <v>1.05</v>
      </c>
      <c r="EU242" s="165">
        <f t="shared" si="215"/>
        <v>0.08</v>
      </c>
      <c r="EV242" s="165">
        <f t="shared" si="216"/>
        <v>0.32</v>
      </c>
      <c r="EW242" s="165">
        <f t="shared" si="217"/>
        <v>1.39</v>
      </c>
      <c r="EX242" s="165">
        <f t="shared" si="218"/>
        <v>0.51</v>
      </c>
      <c r="EY242" s="165">
        <f t="shared" si="219"/>
        <v>1.01</v>
      </c>
      <c r="EZ242" s="165">
        <f t="shared" si="220"/>
        <v>0.92</v>
      </c>
      <c r="FA242" s="213">
        <f t="shared" si="221"/>
        <v>1.48</v>
      </c>
      <c r="FB242" s="164">
        <f>ROUND(((ES242-AVERAGE(ES$9:ES$350))/STDEVP(ES$9:ES$350)*10+50),2)</f>
        <v>38.869999999999997</v>
      </c>
      <c r="FC242" s="165">
        <f>ROUND(((ET242-AVERAGE(ET$9:ET$350))/STDEVP(ET$9:ET$350)*10+50),2)</f>
        <v>59.09</v>
      </c>
      <c r="FD242" s="165">
        <f>ROUND(((EU242-AVERAGE(EU$9:EU$350))/STDEVP(EU$9:EU$350)*10+50),2)</f>
        <v>30.49</v>
      </c>
      <c r="FE242" s="165">
        <f>ROUND(((EV242-AVERAGE(EV$9:EV$350))/STDEVP(EV$9:EV$350)*10+50),2)</f>
        <v>40.409999999999997</v>
      </c>
      <c r="FF242" s="165">
        <f>ROUND(((EW242-AVERAGE(EW$9:EW$350))/STDEVP(EW$9:EW$350)*10+50),2)</f>
        <v>83.8</v>
      </c>
      <c r="FG242" s="165">
        <f>ROUND(((EX242-AVERAGE(EX$9:EX$350))/STDEVP(EX$9:EX$350)*10+50),2)</f>
        <v>55.57</v>
      </c>
      <c r="FH242" s="165">
        <f>ROUND(((EY242-AVERAGE(EY$9:EY$350))/STDEVP(EY$9:EY$350)*10+50),2)</f>
        <v>61.11</v>
      </c>
      <c r="FI242" s="165">
        <f>ROUND(((EZ242-AVERAGE(EZ$9:EZ$350))/STDEVP(EZ$9:EZ$350)*10+50),2)</f>
        <v>58.57</v>
      </c>
      <c r="FJ242" s="166">
        <f>ROUND(((FA242-AVERAGE(FA$9:FA$350))/STDEVP(FA$9:FA$350)*10+50),2)</f>
        <v>67.959999999999994</v>
      </c>
      <c r="FK242" s="32">
        <f>RANK(FB242,$FB$9:$FB$350,0)</f>
        <v>274</v>
      </c>
      <c r="FL242" s="47">
        <f>RANK(FC242,$FC$9:$FC$350,0)</f>
        <v>65</v>
      </c>
      <c r="FM242" s="47">
        <f>RANK(FD242,$FD$9:$FD$350,0)</f>
        <v>319</v>
      </c>
      <c r="FN242" s="47">
        <f>RANK(FE242,$FE$9:$FE$350,0)</f>
        <v>263</v>
      </c>
      <c r="FO242" s="47">
        <f>RANK(FF242,$FF$9:$FF$350,0)</f>
        <v>3</v>
      </c>
      <c r="FP242" s="47">
        <f>RANK(FG242,$FG$9:$FG$350,0)</f>
        <v>62</v>
      </c>
      <c r="FQ242" s="47">
        <f>RANK(FH242,$FH$9:$FH$350,0)</f>
        <v>36</v>
      </c>
      <c r="FR242" s="47">
        <f>RANK(FI242,$FI$9:$FI$350,0)</f>
        <v>64</v>
      </c>
      <c r="FS242" s="48">
        <f>RANK(FJ242,$FJ$9:$FJ$350,0)</f>
        <v>17</v>
      </c>
      <c r="FT242" s="164">
        <f>ROUND(AVERAGEIF($DO$9:$DO$347,$DO242,$ES$9:$ES$347),2)</f>
        <v>0.89</v>
      </c>
      <c r="FU242" s="165">
        <f>ROUND(AVERAGEIF($DO$9:$DO$347,$DO242,$ET$9:$ET$347),2)</f>
        <v>1.1499999999999999</v>
      </c>
      <c r="FV242" s="165">
        <f>ROUND(AVERAGEIF($DO$9:$DO$347,$DO242,$EU$9:$EU$347),2)</f>
        <v>0.32</v>
      </c>
      <c r="FW242" s="165">
        <f>ROUND(AVERAGEIF($DO$9:$DO$347,$DO242,$EV$9:$EV$347),2)</f>
        <v>0.41</v>
      </c>
      <c r="FX242" s="165">
        <f>ROUND(AVERAGEIF($DO$9:$DO$347,$DO242,$EW$9:$EW$347),2)</f>
        <v>0.86</v>
      </c>
      <c r="FY242" s="165">
        <f>ROUND(AVERAGEIF($DO$9:$DO$347,$DO242,$EX$9:$EX$347),2)</f>
        <v>0.3</v>
      </c>
      <c r="FZ242" s="165">
        <f>ROUND(AVERAGEIF($DO$9:$DO$347,$DO242,$EY$9:$EY$347),2)</f>
        <v>0.66</v>
      </c>
      <c r="GA242" s="165">
        <f>ROUND(AVERAGEIF($DO$9:$DO$347,$DO242,$EZ$9:$EZ$347),2)</f>
        <v>0.74</v>
      </c>
      <c r="GB242" s="166">
        <f>ROUND(AVERAGEIF($DO$9:$DO$347,$DO242,$FA$9:$FA$347),2)</f>
        <v>1.18</v>
      </c>
      <c r="GC242" s="239">
        <f t="shared" si="222"/>
        <v>-0.20999999999999996</v>
      </c>
      <c r="GD242" s="243">
        <f t="shared" si="223"/>
        <v>-9.9999999999999867E-2</v>
      </c>
      <c r="GE242" s="243">
        <f t="shared" si="224"/>
        <v>-0.24</v>
      </c>
      <c r="GF242" s="243">
        <f t="shared" si="225"/>
        <v>-8.9999999999999969E-2</v>
      </c>
      <c r="GG242" s="243">
        <f t="shared" si="226"/>
        <v>0.52999999999999992</v>
      </c>
      <c r="GH242" s="243">
        <f t="shared" si="227"/>
        <v>0.21000000000000002</v>
      </c>
      <c r="GI242" s="243">
        <f t="shared" si="228"/>
        <v>0.35</v>
      </c>
      <c r="GJ242" s="243">
        <f t="shared" si="229"/>
        <v>0.18000000000000005</v>
      </c>
      <c r="GK242" s="244">
        <f t="shared" si="230"/>
        <v>0.30000000000000004</v>
      </c>
      <c r="GL242" s="238">
        <f>COUNTIFS($ES$9:$ES$350,"&gt;"&amp;ES242,$DO$9:$DO$350,$DO242)+1</f>
        <v>53</v>
      </c>
      <c r="GM242" s="240">
        <f>COUNTIFS($ET$9:$ET$350,"&gt;"&amp;ET242,$DO$9:$DO$350,$DO242)+1</f>
        <v>46</v>
      </c>
      <c r="GN242" s="240">
        <f>COUNTIFS($EU$9:$EU$350,"&gt;"&amp;EU242,$DO$9:$DO$350,$DO242)+1</f>
        <v>66</v>
      </c>
      <c r="GO242" s="240">
        <f>COUNTIFS($EV$9:$EV$350,"&gt;"&amp;EV242,$DO$9:$DO$350,$DO242)+1</f>
        <v>49</v>
      </c>
      <c r="GP242" s="240">
        <f>COUNTIFS($EW$9:$EW$350,"&gt;"&amp;EW242,$DO$9:$DO$350,$DO242)+1</f>
        <v>3</v>
      </c>
      <c r="GQ242" s="240">
        <f>COUNTIFS($EX$9:$EX$350,"&gt;"&amp;EX242,$DO$9:$DO$350,$DO242)+1</f>
        <v>3</v>
      </c>
      <c r="GR242" s="240">
        <f>COUNTIFS($EY$9:$EY$350,"&gt;"&amp;EY242,$DO$9:$DO$350,$DO242)+1</f>
        <v>3</v>
      </c>
      <c r="GS242" s="240">
        <f>COUNTIFS($EZ$9:$EZ$350,"&gt;"&amp;EZ242,$DO$9:$DO$350,$DO242)+1</f>
        <v>10</v>
      </c>
      <c r="GT242" s="241">
        <f>COUNTIFS($FA$9:$FA$350,"&gt;"&amp;FA242,$DO$9:$DO$350,$DO242)+1</f>
        <v>11</v>
      </c>
      <c r="GU242" s="167"/>
      <c r="GV242" s="49"/>
      <c r="GW242" s="49"/>
      <c r="GX242" s="49"/>
      <c r="GY242" s="49">
        <v>0.1</v>
      </c>
      <c r="GZ242" s="50"/>
      <c r="HA242" s="51"/>
      <c r="HB242" s="52">
        <v>0.05</v>
      </c>
      <c r="HC242" s="53"/>
      <c r="HD242" s="49"/>
      <c r="HE242" s="49"/>
      <c r="HF242" s="49"/>
      <c r="HG242" s="49"/>
      <c r="HH242" s="49"/>
      <c r="HI242" s="49"/>
      <c r="HJ242" s="144"/>
      <c r="HK242" s="51"/>
      <c r="HL242" s="49"/>
      <c r="HM242" s="49"/>
      <c r="HN242" s="49"/>
      <c r="HO242" s="49"/>
      <c r="HP242" s="49"/>
      <c r="HQ242" s="49"/>
      <c r="HR242" s="150"/>
      <c r="HS242" s="53"/>
      <c r="HT242" s="49"/>
      <c r="HU242" s="49"/>
      <c r="HV242" s="49"/>
      <c r="HW242" s="49"/>
      <c r="HX242" s="49"/>
      <c r="HY242" s="49"/>
      <c r="HZ242" s="144"/>
      <c r="IA242" s="51"/>
      <c r="IB242" s="49"/>
      <c r="IC242" s="49"/>
      <c r="ID242" s="49"/>
      <c r="IE242" s="49"/>
      <c r="IF242" s="49"/>
      <c r="IG242" s="49"/>
      <c r="IH242" s="49"/>
      <c r="II242" s="49"/>
      <c r="IJ242" s="49"/>
      <c r="IK242" s="49"/>
      <c r="IL242" s="49"/>
      <c r="IM242" s="150"/>
      <c r="IN242" s="51"/>
      <c r="IO242" s="49"/>
      <c r="IP242" s="49"/>
      <c r="IQ242" s="49"/>
      <c r="IR242" s="150"/>
      <c r="IS242" s="53"/>
      <c r="IT242" s="49"/>
      <c r="IU242" s="49"/>
      <c r="IV242" s="49"/>
      <c r="IW242" s="49"/>
      <c r="IX242" s="156"/>
      <c r="IY242" s="49"/>
      <c r="IZ242" s="49"/>
      <c r="JA242" s="49"/>
      <c r="JB242" s="49"/>
      <c r="JC242" s="49"/>
      <c r="JD242" s="49"/>
      <c r="JE242" s="49"/>
      <c r="JF242" s="49"/>
      <c r="JG242" s="156"/>
      <c r="JH242" s="49"/>
      <c r="JI242" s="49"/>
      <c r="JJ242" s="49"/>
      <c r="JK242" s="49"/>
      <c r="JL242" s="49"/>
      <c r="JM242" s="49"/>
      <c r="JN242" s="144"/>
      <c r="JO242" s="54"/>
      <c r="JP242" s="55"/>
      <c r="JQ242" s="51"/>
      <c r="JR242" s="49"/>
      <c r="JS242" s="47"/>
      <c r="JT242" s="47"/>
      <c r="JU242" s="47"/>
      <c r="JV242" s="245"/>
      <c r="JW242" s="53"/>
      <c r="JX242" s="49"/>
      <c r="JY242" s="49"/>
      <c r="JZ242" s="49"/>
      <c r="KA242" s="144"/>
      <c r="KB242" s="51"/>
      <c r="KC242" s="49"/>
      <c r="KD242" s="49"/>
      <c r="KE242" s="49">
        <v>0.1</v>
      </c>
      <c r="KF242" s="49"/>
      <c r="KG242" s="49"/>
      <c r="KH242" s="49"/>
      <c r="KI242" s="49"/>
      <c r="KJ242" s="150"/>
      <c r="KK242" s="53"/>
      <c r="KL242" s="49"/>
      <c r="KM242" s="49"/>
      <c r="KN242" s="49"/>
      <c r="KO242" s="49"/>
      <c r="KP242" s="49"/>
      <c r="KQ242" s="49"/>
      <c r="KR242" s="49"/>
      <c r="KS242" s="49"/>
      <c r="KT242" s="49"/>
      <c r="KU242" s="49"/>
      <c r="KV242" s="49"/>
      <c r="KW242" s="156"/>
      <c r="KX242" s="156"/>
      <c r="KY242" s="156"/>
      <c r="KZ242" s="49"/>
      <c r="LA242" s="49"/>
      <c r="LB242" s="49"/>
      <c r="LC242" s="49"/>
      <c r="LD242" s="49"/>
      <c r="LE242" s="156"/>
      <c r="LF242" s="49"/>
      <c r="LG242" s="49"/>
      <c r="LH242" s="49"/>
      <c r="LI242" s="49"/>
      <c r="LJ242" s="49"/>
      <c r="LK242" s="49"/>
      <c r="LL242" s="49"/>
      <c r="LM242" s="49"/>
      <c r="LN242" s="156"/>
      <c r="LO242" s="49"/>
      <c r="LP242" s="49">
        <v>0.05</v>
      </c>
      <c r="LQ242" s="49"/>
      <c r="LR242" s="49"/>
      <c r="LS242" s="49"/>
      <c r="LT242" s="49"/>
      <c r="LU242" s="56"/>
      <c r="LV242" s="35" t="s">
        <v>701</v>
      </c>
      <c r="LW242" s="57" t="s">
        <v>703</v>
      </c>
      <c r="LX242" s="206" t="s">
        <v>1255</v>
      </c>
      <c r="LY242" s="205" t="s">
        <v>1028</v>
      </c>
      <c r="LZ242" s="193"/>
      <c r="MA242" s="5" t="s">
        <v>1</v>
      </c>
    </row>
    <row r="243" spans="1:339" ht="17.25" customHeight="1" x14ac:dyDescent="0.15">
      <c r="A243" s="196">
        <v>235</v>
      </c>
      <c r="B243" s="248" t="s">
        <v>703</v>
      </c>
      <c r="C243" s="59"/>
      <c r="D243" s="59"/>
      <c r="E243" s="38" t="s">
        <v>345</v>
      </c>
      <c r="F243" s="57">
        <v>86</v>
      </c>
      <c r="G243" s="57" t="s">
        <v>346</v>
      </c>
      <c r="H243" s="57"/>
      <c r="I243" s="39" t="s">
        <v>348</v>
      </c>
      <c r="J243" s="40" t="s">
        <v>348</v>
      </c>
      <c r="K243" s="40" t="s">
        <v>348</v>
      </c>
      <c r="L243" s="40" t="s">
        <v>348</v>
      </c>
      <c r="M243" s="40" t="s">
        <v>348</v>
      </c>
      <c r="N243" s="40" t="s">
        <v>348</v>
      </c>
      <c r="O243" s="40" t="s">
        <v>348</v>
      </c>
      <c r="P243" s="40" t="s">
        <v>348</v>
      </c>
      <c r="Q243" s="40" t="s">
        <v>348</v>
      </c>
      <c r="R243" s="41" t="s">
        <v>348</v>
      </c>
      <c r="S243" s="42" t="s">
        <v>348</v>
      </c>
      <c r="T243" s="40" t="s">
        <v>348</v>
      </c>
      <c r="U243" s="40" t="s">
        <v>348</v>
      </c>
      <c r="V243" s="40" t="s">
        <v>348</v>
      </c>
      <c r="W243" s="40" t="s">
        <v>348</v>
      </c>
      <c r="X243" s="40" t="s">
        <v>348</v>
      </c>
      <c r="Y243" s="40" t="s">
        <v>348</v>
      </c>
      <c r="Z243" s="40" t="s">
        <v>348</v>
      </c>
      <c r="AA243" s="40" t="s">
        <v>348</v>
      </c>
      <c r="AB243" s="41" t="s">
        <v>348</v>
      </c>
      <c r="AC243" s="42" t="s">
        <v>348</v>
      </c>
      <c r="AD243" s="40" t="s">
        <v>348</v>
      </c>
      <c r="AE243" s="40" t="s">
        <v>348</v>
      </c>
      <c r="AF243" s="40" t="s">
        <v>348</v>
      </c>
      <c r="AG243" s="40" t="s">
        <v>348</v>
      </c>
      <c r="AH243" s="40" t="s">
        <v>348</v>
      </c>
      <c r="AI243" s="40" t="s">
        <v>348</v>
      </c>
      <c r="AJ243" s="40" t="s">
        <v>348</v>
      </c>
      <c r="AK243" s="40" t="s">
        <v>348</v>
      </c>
      <c r="AL243" s="41" t="s">
        <v>348</v>
      </c>
      <c r="AM243" s="42" t="s">
        <v>348</v>
      </c>
      <c r="AN243" s="40" t="s">
        <v>348</v>
      </c>
      <c r="AO243" s="40" t="s">
        <v>348</v>
      </c>
      <c r="AP243" s="40" t="s">
        <v>348</v>
      </c>
      <c r="AQ243" s="40" t="s">
        <v>348</v>
      </c>
      <c r="AR243" s="40" t="s">
        <v>348</v>
      </c>
      <c r="AS243" s="40" t="s">
        <v>348</v>
      </c>
      <c r="AT243" s="40" t="s">
        <v>348</v>
      </c>
      <c r="AU243" s="40" t="s">
        <v>348</v>
      </c>
      <c r="AV243" s="41" t="s">
        <v>348</v>
      </c>
      <c r="AW243" s="42" t="s">
        <v>348</v>
      </c>
      <c r="AX243" s="40" t="s">
        <v>348</v>
      </c>
      <c r="AY243" s="40" t="s">
        <v>348</v>
      </c>
      <c r="AZ243" s="40" t="s">
        <v>348</v>
      </c>
      <c r="BA243" s="40" t="s">
        <v>348</v>
      </c>
      <c r="BB243" s="40" t="s">
        <v>348</v>
      </c>
      <c r="BC243" s="40" t="s">
        <v>348</v>
      </c>
      <c r="BD243" s="40" t="s">
        <v>348</v>
      </c>
      <c r="BE243" s="40" t="s">
        <v>348</v>
      </c>
      <c r="BF243" s="41" t="s">
        <v>348</v>
      </c>
      <c r="BG243" s="42" t="s">
        <v>348</v>
      </c>
      <c r="BH243" s="40" t="s">
        <v>348</v>
      </c>
      <c r="BI243" s="40" t="s">
        <v>348</v>
      </c>
      <c r="BJ243" s="40" t="s">
        <v>348</v>
      </c>
      <c r="BK243" s="40" t="s">
        <v>348</v>
      </c>
      <c r="BL243" s="40" t="s">
        <v>348</v>
      </c>
      <c r="BM243" s="40" t="s">
        <v>348</v>
      </c>
      <c r="BN243" s="40" t="s">
        <v>348</v>
      </c>
      <c r="BO243" s="40" t="s">
        <v>348</v>
      </c>
      <c r="BP243" s="41" t="s">
        <v>348</v>
      </c>
      <c r="BQ243" s="43" t="s">
        <v>347</v>
      </c>
      <c r="BR243" s="40" t="s">
        <v>347</v>
      </c>
      <c r="BS243" s="40" t="s">
        <v>347</v>
      </c>
      <c r="BT243" s="40" t="s">
        <v>347</v>
      </c>
      <c r="BU243" s="40" t="s">
        <v>347</v>
      </c>
      <c r="BV243" s="40" t="s">
        <v>347</v>
      </c>
      <c r="BW243" s="40" t="s">
        <v>347</v>
      </c>
      <c r="BX243" s="40" t="s">
        <v>347</v>
      </c>
      <c r="BY243" s="40" t="s">
        <v>347</v>
      </c>
      <c r="BZ243" s="41" t="s">
        <v>347</v>
      </c>
      <c r="CA243" s="42" t="s">
        <v>348</v>
      </c>
      <c r="CB243" s="40" t="s">
        <v>348</v>
      </c>
      <c r="CC243" s="40" t="s">
        <v>348</v>
      </c>
      <c r="CD243" s="40" t="s">
        <v>348</v>
      </c>
      <c r="CE243" s="40" t="s">
        <v>348</v>
      </c>
      <c r="CF243" s="40" t="s">
        <v>348</v>
      </c>
      <c r="CG243" s="40" t="s">
        <v>348</v>
      </c>
      <c r="CH243" s="40" t="s">
        <v>348</v>
      </c>
      <c r="CI243" s="40" t="s">
        <v>348</v>
      </c>
      <c r="CJ243" s="41" t="s">
        <v>348</v>
      </c>
      <c r="CK243" s="42" t="s">
        <v>348</v>
      </c>
      <c r="CL243" s="40" t="s">
        <v>348</v>
      </c>
      <c r="CM243" s="40" t="s">
        <v>348</v>
      </c>
      <c r="CN243" s="40" t="s">
        <v>348</v>
      </c>
      <c r="CO243" s="40" t="s">
        <v>348</v>
      </c>
      <c r="CP243" s="40" t="s">
        <v>348</v>
      </c>
      <c r="CQ243" s="40" t="s">
        <v>348</v>
      </c>
      <c r="CR243" s="40" t="s">
        <v>348</v>
      </c>
      <c r="CS243" s="40" t="s">
        <v>348</v>
      </c>
      <c r="CT243" s="44" t="s">
        <v>348</v>
      </c>
      <c r="CU243" s="32" t="s">
        <v>354</v>
      </c>
      <c r="CV243" s="47">
        <v>2</v>
      </c>
      <c r="CW243" s="47">
        <v>3</v>
      </c>
      <c r="CX243" s="47">
        <v>3</v>
      </c>
      <c r="CY243" s="55">
        <v>4</v>
      </c>
      <c r="CZ243" s="34" t="s">
        <v>354</v>
      </c>
      <c r="DA243" s="47">
        <f t="shared" si="204"/>
        <v>2</v>
      </c>
      <c r="DB243" s="47">
        <f t="shared" si="205"/>
        <v>6</v>
      </c>
      <c r="DC243" s="47">
        <f t="shared" si="206"/>
        <v>18</v>
      </c>
      <c r="DD243" s="179">
        <f t="shared" si="207"/>
        <v>72</v>
      </c>
      <c r="DE243" s="32">
        <v>30</v>
      </c>
      <c r="DF243" s="47">
        <v>50</v>
      </c>
      <c r="DG243" s="47">
        <v>90</v>
      </c>
      <c r="DH243" s="47">
        <v>150</v>
      </c>
      <c r="DI243" s="55">
        <v>450</v>
      </c>
      <c r="DJ243" s="174">
        <v>1</v>
      </c>
      <c r="DK243" s="49">
        <f t="shared" si="208"/>
        <v>0.83333333333333337</v>
      </c>
      <c r="DL243" s="49">
        <f t="shared" si="209"/>
        <v>0.5</v>
      </c>
      <c r="DM243" s="49">
        <f t="shared" si="210"/>
        <v>0.27777777777777779</v>
      </c>
      <c r="DN243" s="56">
        <f t="shared" si="211"/>
        <v>0.20833333333333334</v>
      </c>
      <c r="DO243" s="45" t="s">
        <v>357</v>
      </c>
      <c r="DP243" s="31"/>
      <c r="DQ243" s="46">
        <v>4</v>
      </c>
      <c r="DR243" s="32">
        <v>62</v>
      </c>
      <c r="DS243" s="47">
        <v>26</v>
      </c>
      <c r="DT243" s="47">
        <v>57</v>
      </c>
      <c r="DU243" s="47">
        <v>35</v>
      </c>
      <c r="DV243" s="47">
        <v>9</v>
      </c>
      <c r="DW243" s="47">
        <v>9</v>
      </c>
      <c r="DX243" s="47">
        <v>52</v>
      </c>
      <c r="DY243" s="47">
        <v>46</v>
      </c>
      <c r="DZ243" s="48">
        <f t="shared" si="212"/>
        <v>66</v>
      </c>
      <c r="EA243" s="32">
        <f>RANK(DR243,$DR$9:$DR$350,0)</f>
        <v>124</v>
      </c>
      <c r="EB243" s="47">
        <f>RANK(DS243,$DS$9:$DS$350,0)</f>
        <v>206</v>
      </c>
      <c r="EC243" s="47">
        <f>RANK(DT243,$DT$9:$DT$350,0)</f>
        <v>58</v>
      </c>
      <c r="ED243" s="47">
        <f>RANK(DU243,$DU$9:$DU$350,0)</f>
        <v>104</v>
      </c>
      <c r="EE243" s="47">
        <f>RANK(DV243,$DV$9:$DV$350,0)</f>
        <v>234</v>
      </c>
      <c r="EF243" s="47">
        <f>RANK(DW243,$DW$9:$DW$350,0)</f>
        <v>213</v>
      </c>
      <c r="EG243" s="47">
        <f>RANK(DX243,$DX$9:$DX$350,0)</f>
        <v>84</v>
      </c>
      <c r="EH243" s="47">
        <f>RANK(DY243,$DY$9:$DY$350,0)</f>
        <v>102</v>
      </c>
      <c r="EI243" s="48">
        <f>RANK(DZ243,$DZ$9:$DZ$350,0)</f>
        <v>119</v>
      </c>
      <c r="EJ243" s="32">
        <f>COUNTIFS($DR$9:$DR$350,"&gt;"&amp;DR243,$DO$9:$DO$350,DO243)+1</f>
        <v>29</v>
      </c>
      <c r="EK243" s="47">
        <f>COUNTIFS($DS$9:$DS$350,"&gt;"&amp;DS243,$DO$9:$DO$350,DO243)+1</f>
        <v>24</v>
      </c>
      <c r="EL243" s="47">
        <f>COUNTIFS($DT$9:$DT$350,"&gt;"&amp;DT243,$DO$9:$DO$350,DO243)+1</f>
        <v>25</v>
      </c>
      <c r="EM243" s="47">
        <f>COUNTIFS($DU$9:$DU$350,"&gt;"&amp;DU243,$DO$9:$DO$350,DO243)+1</f>
        <v>20</v>
      </c>
      <c r="EN243" s="47">
        <f>COUNTIFS($DV$9:$DV$350,"&gt;"&amp;DV243,$DO$9:$DO$350,DO243)+1</f>
        <v>24</v>
      </c>
      <c r="EO243" s="47">
        <f>COUNTIFS($DW$9:$DW$350,"&gt;"&amp;DW243,$DO$9:$DO$350,DO243)+1</f>
        <v>23</v>
      </c>
      <c r="EP243" s="47">
        <f>COUNTIFS($DX$9:$DX$350,"&gt;"&amp;DX243,$DO$9:$DO$350,DO243)+1</f>
        <v>25</v>
      </c>
      <c r="EQ243" s="47">
        <f>COUNTIFS($DY$9:$DY$350,"&gt;"&amp;DY243,$DO$9:$DO$350,DO243)+1</f>
        <v>36</v>
      </c>
      <c r="ER243" s="48">
        <f>COUNTIFS($DZ$9:$DZ$350,"&gt;"&amp;DZ243,$DO$9:$DO$350,DO243)+1</f>
        <v>26</v>
      </c>
      <c r="ES243" s="164">
        <f t="shared" si="213"/>
        <v>0.72</v>
      </c>
      <c r="ET243" s="165">
        <f t="shared" si="214"/>
        <v>0.3</v>
      </c>
      <c r="EU243" s="165">
        <f t="shared" si="215"/>
        <v>0.66</v>
      </c>
      <c r="EV243" s="165">
        <f t="shared" si="216"/>
        <v>0.41</v>
      </c>
      <c r="EW243" s="165">
        <f t="shared" si="217"/>
        <v>0.1</v>
      </c>
      <c r="EX243" s="165">
        <f t="shared" si="218"/>
        <v>0.1</v>
      </c>
      <c r="EY243" s="165">
        <f t="shared" si="219"/>
        <v>0.6</v>
      </c>
      <c r="EZ243" s="165">
        <f t="shared" si="220"/>
        <v>0.53</v>
      </c>
      <c r="FA243" s="213">
        <f t="shared" si="221"/>
        <v>0.77</v>
      </c>
      <c r="FB243" s="164">
        <f>ROUND(((ES243-AVERAGE(ES$9:ES$350))/STDEVP(ES$9:ES$350)*10+50),2)</f>
        <v>40.35</v>
      </c>
      <c r="FC243" s="165">
        <f>ROUND(((ET243-AVERAGE(ET$9:ET$350))/STDEVP(ET$9:ET$350)*10+50),2)</f>
        <v>38.119999999999997</v>
      </c>
      <c r="FD243" s="165">
        <f>ROUND(((EU243-AVERAGE(EU$9:EU$350))/STDEVP(EU$9:EU$350)*10+50),2)</f>
        <v>53.12</v>
      </c>
      <c r="FE243" s="165">
        <f>ROUND(((EV243-AVERAGE(EV$9:EV$350))/STDEVP(EV$9:EV$350)*10+50),2)</f>
        <v>44.99</v>
      </c>
      <c r="FF243" s="165">
        <f>ROUND(((EW243-AVERAGE(EW$9:EW$350))/STDEVP(EW$9:EW$350)*10+50),2)</f>
        <v>39.96</v>
      </c>
      <c r="FG243" s="165">
        <f>ROUND(((EX243-AVERAGE(EX$9:EX$350))/STDEVP(EX$9:EX$350)*10+50),2)</f>
        <v>41.03</v>
      </c>
      <c r="FH243" s="165">
        <f>ROUND(((EY243-AVERAGE(EY$9:EY$350))/STDEVP(EY$9:EY$350)*10+50),2)</f>
        <v>48.78</v>
      </c>
      <c r="FI243" s="165">
        <f>ROUND(((EZ243-AVERAGE(EZ$9:EZ$350))/STDEVP(EZ$9:EZ$350)*10+50),2)</f>
        <v>46.89</v>
      </c>
      <c r="FJ243" s="166">
        <f>ROUND(((FA243-AVERAGE(FA$9:FA$350))/STDEVP(FA$9:FA$350)*10+50),2)</f>
        <v>42.71</v>
      </c>
      <c r="FK243" s="32">
        <f>RANK(FB243,$FB$9:$FB$350,0)</f>
        <v>263</v>
      </c>
      <c r="FL243" s="47">
        <f>RANK(FC243,$FC$9:$FC$350,0)</f>
        <v>299</v>
      </c>
      <c r="FM243" s="47">
        <f>RANK(FD243,$FD$9:$FD$350,0)</f>
        <v>99</v>
      </c>
      <c r="FN243" s="47">
        <f>RANK(FE243,$FE$9:$FE$350,0)</f>
        <v>225</v>
      </c>
      <c r="FO243" s="47">
        <f>RANK(FF243,$FF$9:$FF$350,0)</f>
        <v>316</v>
      </c>
      <c r="FP243" s="47">
        <f>RANK(FG243,$FG$9:$FG$350,0)</f>
        <v>314</v>
      </c>
      <c r="FQ243" s="47">
        <f>RANK(FH243,$FH$9:$FH$350,0)</f>
        <v>166</v>
      </c>
      <c r="FR243" s="47">
        <f>RANK(FI243,$FI$9:$FI$350,0)</f>
        <v>190</v>
      </c>
      <c r="FS243" s="48">
        <f>RANK(FJ243,$FJ$9:$FJ$350,0)</f>
        <v>236</v>
      </c>
      <c r="FT243" s="164">
        <f>ROUND(AVERAGEIF($DO$9:$DO$347,$DO243,$ES$9:$ES$347),2)</f>
        <v>0.97</v>
      </c>
      <c r="FU243" s="165">
        <f>ROUND(AVERAGEIF($DO$9:$DO$347,$DO243,$ET$9:$ET$347),2)</f>
        <v>0.37</v>
      </c>
      <c r="FV243" s="165">
        <f>ROUND(AVERAGEIF($DO$9:$DO$347,$DO243,$EU$9:$EU$347),2)</f>
        <v>0.82</v>
      </c>
      <c r="FW243" s="165">
        <f>ROUND(AVERAGEIF($DO$9:$DO$347,$DO243,$EV$9:$EV$347),2)</f>
        <v>0.42</v>
      </c>
      <c r="FX243" s="165">
        <f>ROUND(AVERAGEIF($DO$9:$DO$347,$DO243,$EW$9:$EW$347),2)</f>
        <v>0.16</v>
      </c>
      <c r="FY243" s="165">
        <f>ROUND(AVERAGEIF($DO$9:$DO$347,$DO243,$EX$9:$EX$347),2)</f>
        <v>0.15</v>
      </c>
      <c r="FZ243" s="165">
        <f>ROUND(AVERAGEIF($DO$9:$DO$347,$DO243,$EY$9:$EY$347),2)</f>
        <v>0.78</v>
      </c>
      <c r="GA243" s="165">
        <f>ROUND(AVERAGEIF($DO$9:$DO$347,$DO243,$EZ$9:$EZ$347),2)</f>
        <v>0.92</v>
      </c>
      <c r="GB243" s="166">
        <f>ROUND(AVERAGEIF($DO$9:$DO$347,$DO243,$FA$9:$FA$347),2)</f>
        <v>0.98</v>
      </c>
      <c r="GC243" s="239">
        <f t="shared" si="222"/>
        <v>-0.25</v>
      </c>
      <c r="GD243" s="243">
        <f t="shared" si="223"/>
        <v>-7.0000000000000007E-2</v>
      </c>
      <c r="GE243" s="243">
        <f t="shared" si="224"/>
        <v>-0.15999999999999992</v>
      </c>
      <c r="GF243" s="243">
        <f t="shared" si="225"/>
        <v>-1.0000000000000009E-2</v>
      </c>
      <c r="GG243" s="243">
        <f t="shared" si="226"/>
        <v>-0.06</v>
      </c>
      <c r="GH243" s="243">
        <f t="shared" si="227"/>
        <v>-4.9999999999999989E-2</v>
      </c>
      <c r="GI243" s="243">
        <f t="shared" si="228"/>
        <v>-0.18000000000000005</v>
      </c>
      <c r="GJ243" s="243">
        <f t="shared" si="229"/>
        <v>-0.39</v>
      </c>
      <c r="GK243" s="244">
        <f t="shared" si="230"/>
        <v>-0.20999999999999996</v>
      </c>
      <c r="GL243" s="238">
        <f>COUNTIFS($ES$9:$ES$350,"&gt;"&amp;ES243,$DO$9:$DO$350,$DO243)+1</f>
        <v>49</v>
      </c>
      <c r="GM243" s="240">
        <f>COUNTIFS($ET$9:$ET$350,"&gt;"&amp;ET243,$DO$9:$DO$350,$DO243)+1</f>
        <v>53</v>
      </c>
      <c r="GN243" s="240">
        <f>COUNTIFS($EU$9:$EU$350,"&gt;"&amp;EU243,$DO$9:$DO$350,$DO243)+1</f>
        <v>45</v>
      </c>
      <c r="GO243" s="240">
        <f>COUNTIFS($EV$9:$EV$350,"&gt;"&amp;EV243,$DO$9:$DO$350,$DO243)+1</f>
        <v>31</v>
      </c>
      <c r="GP243" s="240">
        <f>COUNTIFS($EW$9:$EW$350,"&gt;"&amp;EW243,$DO$9:$DO$350,$DO243)+1</f>
        <v>58</v>
      </c>
      <c r="GQ243" s="240">
        <f>COUNTIFS($EX$9:$EX$350,"&gt;"&amp;EX243,$DO$9:$DO$350,$DO243)+1</f>
        <v>58</v>
      </c>
      <c r="GR243" s="240">
        <f>COUNTIFS($EY$9:$EY$350,"&gt;"&amp;EY243,$DO$9:$DO$350,$DO243)+1</f>
        <v>53</v>
      </c>
      <c r="GS243" s="240">
        <f>COUNTIFS($EZ$9:$EZ$350,"&gt;"&amp;EZ243,$DO$9:$DO$350,$DO243)+1</f>
        <v>53</v>
      </c>
      <c r="GT243" s="241">
        <f>COUNTIFS($FA$9:$FA$350,"&gt;"&amp;FA243,$DO$9:$DO$350,$DO243)+1</f>
        <v>50</v>
      </c>
      <c r="GU243" s="167"/>
      <c r="GV243" s="49"/>
      <c r="GW243" s="49"/>
      <c r="GX243" s="49"/>
      <c r="GY243" s="49"/>
      <c r="GZ243" s="50"/>
      <c r="HA243" s="51"/>
      <c r="HB243" s="52"/>
      <c r="HC243" s="53"/>
      <c r="HD243" s="49"/>
      <c r="HE243" s="49"/>
      <c r="HF243" s="49"/>
      <c r="HG243" s="49"/>
      <c r="HH243" s="49"/>
      <c r="HI243" s="49"/>
      <c r="HJ243" s="144"/>
      <c r="HK243" s="51"/>
      <c r="HL243" s="49"/>
      <c r="HM243" s="49"/>
      <c r="HN243" s="49"/>
      <c r="HO243" s="49"/>
      <c r="HP243" s="49"/>
      <c r="HQ243" s="49"/>
      <c r="HR243" s="150"/>
      <c r="HS243" s="53"/>
      <c r="HT243" s="49"/>
      <c r="HU243" s="49"/>
      <c r="HV243" s="49"/>
      <c r="HW243" s="49"/>
      <c r="HX243" s="49"/>
      <c r="HY243" s="49"/>
      <c r="HZ243" s="144"/>
      <c r="IA243" s="51"/>
      <c r="IB243" s="49"/>
      <c r="IC243" s="49"/>
      <c r="ID243" s="49"/>
      <c r="IE243" s="49"/>
      <c r="IF243" s="49"/>
      <c r="IG243" s="49"/>
      <c r="IH243" s="49"/>
      <c r="II243" s="49"/>
      <c r="IJ243" s="49"/>
      <c r="IK243" s="49"/>
      <c r="IL243" s="49"/>
      <c r="IM243" s="150"/>
      <c r="IN243" s="51"/>
      <c r="IO243" s="49"/>
      <c r="IP243" s="49"/>
      <c r="IQ243" s="49"/>
      <c r="IR243" s="150"/>
      <c r="IS243" s="53"/>
      <c r="IT243" s="49"/>
      <c r="IU243" s="49"/>
      <c r="IV243" s="49"/>
      <c r="IW243" s="49"/>
      <c r="IX243" s="156"/>
      <c r="IY243" s="49"/>
      <c r="IZ243" s="49"/>
      <c r="JA243" s="49"/>
      <c r="JB243" s="49"/>
      <c r="JC243" s="49"/>
      <c r="JD243" s="49"/>
      <c r="JE243" s="49"/>
      <c r="JF243" s="49"/>
      <c r="JG243" s="156"/>
      <c r="JH243" s="49"/>
      <c r="JI243" s="49"/>
      <c r="JJ243" s="49"/>
      <c r="JK243" s="49"/>
      <c r="JL243" s="49"/>
      <c r="JM243" s="49"/>
      <c r="JN243" s="144"/>
      <c r="JO243" s="54"/>
      <c r="JP243" s="55"/>
      <c r="JQ243" s="51"/>
      <c r="JR243" s="49"/>
      <c r="JS243" s="47"/>
      <c r="JT243" s="47"/>
      <c r="JU243" s="47"/>
      <c r="JV243" s="245"/>
      <c r="JW243" s="53"/>
      <c r="JX243" s="49"/>
      <c r="JY243" s="49"/>
      <c r="JZ243" s="49"/>
      <c r="KA243" s="144"/>
      <c r="KB243" s="51"/>
      <c r="KC243" s="49"/>
      <c r="KD243" s="49"/>
      <c r="KE243" s="49"/>
      <c r="KF243" s="49"/>
      <c r="KG243" s="49"/>
      <c r="KH243" s="49"/>
      <c r="KI243" s="49"/>
      <c r="KJ243" s="150"/>
      <c r="KK243" s="53"/>
      <c r="KL243" s="49"/>
      <c r="KM243" s="49"/>
      <c r="KN243" s="49"/>
      <c r="KO243" s="49"/>
      <c r="KP243" s="49"/>
      <c r="KQ243" s="49"/>
      <c r="KR243" s="49"/>
      <c r="KS243" s="49"/>
      <c r="KT243" s="49"/>
      <c r="KU243" s="49"/>
      <c r="KV243" s="49"/>
      <c r="KW243" s="156"/>
      <c r="KX243" s="156"/>
      <c r="KY243" s="156"/>
      <c r="KZ243" s="49"/>
      <c r="LA243" s="49"/>
      <c r="LB243" s="49"/>
      <c r="LC243" s="49"/>
      <c r="LD243" s="49"/>
      <c r="LE243" s="156"/>
      <c r="LF243" s="49"/>
      <c r="LG243" s="49"/>
      <c r="LH243" s="49"/>
      <c r="LI243" s="49"/>
      <c r="LJ243" s="49"/>
      <c r="LK243" s="49"/>
      <c r="LL243" s="49"/>
      <c r="LM243" s="49"/>
      <c r="LN243" s="156"/>
      <c r="LO243" s="49"/>
      <c r="LP243" s="49"/>
      <c r="LQ243" s="49"/>
      <c r="LR243" s="49"/>
      <c r="LS243" s="49"/>
      <c r="LT243" s="49"/>
      <c r="LU243" s="56"/>
      <c r="LV243" s="58" t="s">
        <v>702</v>
      </c>
      <c r="LW243" s="57" t="s">
        <v>704</v>
      </c>
      <c r="LX243" s="206" t="s">
        <v>880</v>
      </c>
      <c r="LY243" s="205" t="s">
        <v>993</v>
      </c>
      <c r="LZ243" s="193"/>
      <c r="MA243" s="5" t="s">
        <v>1</v>
      </c>
    </row>
    <row r="244" spans="1:339" ht="17.25" customHeight="1" x14ac:dyDescent="0.15">
      <c r="A244" s="197">
        <v>236</v>
      </c>
      <c r="B244" s="248" t="s">
        <v>704</v>
      </c>
      <c r="C244" s="59"/>
      <c r="D244" s="59"/>
      <c r="E244" s="38" t="s">
        <v>345</v>
      </c>
      <c r="F244" s="57">
        <v>87</v>
      </c>
      <c r="G244" s="57" t="s">
        <v>346</v>
      </c>
      <c r="H244" s="57"/>
      <c r="I244" s="39" t="s">
        <v>348</v>
      </c>
      <c r="J244" s="40" t="s">
        <v>348</v>
      </c>
      <c r="K244" s="40" t="s">
        <v>348</v>
      </c>
      <c r="L244" s="40" t="s">
        <v>348</v>
      </c>
      <c r="M244" s="40" t="s">
        <v>348</v>
      </c>
      <c r="N244" s="40" t="s">
        <v>348</v>
      </c>
      <c r="O244" s="40" t="s">
        <v>348</v>
      </c>
      <c r="P244" s="40" t="s">
        <v>348</v>
      </c>
      <c r="Q244" s="40" t="s">
        <v>348</v>
      </c>
      <c r="R244" s="41" t="s">
        <v>348</v>
      </c>
      <c r="S244" s="42" t="s">
        <v>348</v>
      </c>
      <c r="T244" s="40" t="s">
        <v>348</v>
      </c>
      <c r="U244" s="40" t="s">
        <v>348</v>
      </c>
      <c r="V244" s="40" t="s">
        <v>348</v>
      </c>
      <c r="W244" s="40" t="s">
        <v>348</v>
      </c>
      <c r="X244" s="40" t="s">
        <v>348</v>
      </c>
      <c r="Y244" s="40" t="s">
        <v>348</v>
      </c>
      <c r="Z244" s="40" t="s">
        <v>348</v>
      </c>
      <c r="AA244" s="40" t="s">
        <v>348</v>
      </c>
      <c r="AB244" s="41" t="s">
        <v>348</v>
      </c>
      <c r="AC244" s="42" t="s">
        <v>348</v>
      </c>
      <c r="AD244" s="40" t="s">
        <v>348</v>
      </c>
      <c r="AE244" s="40" t="s">
        <v>348</v>
      </c>
      <c r="AF244" s="40" t="s">
        <v>348</v>
      </c>
      <c r="AG244" s="40" t="s">
        <v>348</v>
      </c>
      <c r="AH244" s="40" t="s">
        <v>348</v>
      </c>
      <c r="AI244" s="40" t="s">
        <v>348</v>
      </c>
      <c r="AJ244" s="40" t="s">
        <v>348</v>
      </c>
      <c r="AK244" s="40" t="s">
        <v>348</v>
      </c>
      <c r="AL244" s="41" t="s">
        <v>348</v>
      </c>
      <c r="AM244" s="42" t="s">
        <v>348</v>
      </c>
      <c r="AN244" s="40" t="s">
        <v>348</v>
      </c>
      <c r="AO244" s="40" t="s">
        <v>348</v>
      </c>
      <c r="AP244" s="40" t="s">
        <v>348</v>
      </c>
      <c r="AQ244" s="40" t="s">
        <v>348</v>
      </c>
      <c r="AR244" s="40" t="s">
        <v>348</v>
      </c>
      <c r="AS244" s="40" t="s">
        <v>348</v>
      </c>
      <c r="AT244" s="40" t="s">
        <v>348</v>
      </c>
      <c r="AU244" s="40" t="s">
        <v>348</v>
      </c>
      <c r="AV244" s="41" t="s">
        <v>348</v>
      </c>
      <c r="AW244" s="42" t="s">
        <v>348</v>
      </c>
      <c r="AX244" s="40" t="s">
        <v>348</v>
      </c>
      <c r="AY244" s="40" t="s">
        <v>348</v>
      </c>
      <c r="AZ244" s="40" t="s">
        <v>348</v>
      </c>
      <c r="BA244" s="40" t="s">
        <v>348</v>
      </c>
      <c r="BB244" s="40" t="s">
        <v>348</v>
      </c>
      <c r="BC244" s="40" t="s">
        <v>348</v>
      </c>
      <c r="BD244" s="40" t="s">
        <v>348</v>
      </c>
      <c r="BE244" s="40" t="s">
        <v>348</v>
      </c>
      <c r="BF244" s="41" t="s">
        <v>348</v>
      </c>
      <c r="BG244" s="42" t="s">
        <v>348</v>
      </c>
      <c r="BH244" s="40" t="s">
        <v>348</v>
      </c>
      <c r="BI244" s="40" t="s">
        <v>348</v>
      </c>
      <c r="BJ244" s="40" t="s">
        <v>348</v>
      </c>
      <c r="BK244" s="40" t="s">
        <v>348</v>
      </c>
      <c r="BL244" s="40" t="s">
        <v>348</v>
      </c>
      <c r="BM244" s="40" t="s">
        <v>348</v>
      </c>
      <c r="BN244" s="40" t="s">
        <v>348</v>
      </c>
      <c r="BO244" s="40" t="s">
        <v>348</v>
      </c>
      <c r="BP244" s="41" t="s">
        <v>348</v>
      </c>
      <c r="BQ244" s="43" t="s">
        <v>348</v>
      </c>
      <c r="BR244" s="40" t="s">
        <v>348</v>
      </c>
      <c r="BS244" s="40" t="s">
        <v>347</v>
      </c>
      <c r="BT244" s="40" t="s">
        <v>347</v>
      </c>
      <c r="BU244" s="40" t="s">
        <v>347</v>
      </c>
      <c r="BV244" s="40" t="s">
        <v>347</v>
      </c>
      <c r="BW244" s="40" t="s">
        <v>347</v>
      </c>
      <c r="BX244" s="40" t="s">
        <v>347</v>
      </c>
      <c r="BY244" s="40" t="s">
        <v>347</v>
      </c>
      <c r="BZ244" s="41" t="s">
        <v>347</v>
      </c>
      <c r="CA244" s="42" t="s">
        <v>347</v>
      </c>
      <c r="CB244" s="40" t="s">
        <v>347</v>
      </c>
      <c r="CC244" s="40" t="s">
        <v>348</v>
      </c>
      <c r="CD244" s="40" t="s">
        <v>348</v>
      </c>
      <c r="CE244" s="40" t="s">
        <v>348</v>
      </c>
      <c r="CF244" s="40" t="s">
        <v>348</v>
      </c>
      <c r="CG244" s="40" t="s">
        <v>348</v>
      </c>
      <c r="CH244" s="40" t="s">
        <v>348</v>
      </c>
      <c r="CI244" s="40" t="s">
        <v>348</v>
      </c>
      <c r="CJ244" s="41" t="s">
        <v>348</v>
      </c>
      <c r="CK244" s="42" t="s">
        <v>348</v>
      </c>
      <c r="CL244" s="40" t="s">
        <v>348</v>
      </c>
      <c r="CM244" s="40" t="s">
        <v>348</v>
      </c>
      <c r="CN244" s="40" t="s">
        <v>348</v>
      </c>
      <c r="CO244" s="40" t="s">
        <v>348</v>
      </c>
      <c r="CP244" s="40" t="s">
        <v>348</v>
      </c>
      <c r="CQ244" s="40" t="s">
        <v>348</v>
      </c>
      <c r="CR244" s="40" t="s">
        <v>348</v>
      </c>
      <c r="CS244" s="40" t="s">
        <v>348</v>
      </c>
      <c r="CT244" s="44" t="s">
        <v>348</v>
      </c>
      <c r="CU244" s="32" t="s">
        <v>354</v>
      </c>
      <c r="CV244" s="47">
        <v>2</v>
      </c>
      <c r="CW244" s="47">
        <v>3</v>
      </c>
      <c r="CX244" s="47">
        <v>3</v>
      </c>
      <c r="CY244" s="55">
        <v>4</v>
      </c>
      <c r="CZ244" s="34" t="s">
        <v>354</v>
      </c>
      <c r="DA244" s="47">
        <f t="shared" si="204"/>
        <v>2</v>
      </c>
      <c r="DB244" s="47">
        <f t="shared" si="205"/>
        <v>6</v>
      </c>
      <c r="DC244" s="47">
        <f t="shared" si="206"/>
        <v>18</v>
      </c>
      <c r="DD244" s="179">
        <f t="shared" si="207"/>
        <v>72</v>
      </c>
      <c r="DE244" s="32">
        <v>30</v>
      </c>
      <c r="DF244" s="47">
        <v>50</v>
      </c>
      <c r="DG244" s="47">
        <v>90</v>
      </c>
      <c r="DH244" s="47">
        <v>150</v>
      </c>
      <c r="DI244" s="55">
        <v>450</v>
      </c>
      <c r="DJ244" s="174">
        <v>1</v>
      </c>
      <c r="DK244" s="49">
        <f t="shared" si="208"/>
        <v>0.83333333333333337</v>
      </c>
      <c r="DL244" s="49">
        <f t="shared" si="209"/>
        <v>0.5</v>
      </c>
      <c r="DM244" s="49">
        <f t="shared" si="210"/>
        <v>0.27777777777777779</v>
      </c>
      <c r="DN244" s="56">
        <f t="shared" si="211"/>
        <v>0.20833333333333334</v>
      </c>
      <c r="DO244" s="45" t="s">
        <v>363</v>
      </c>
      <c r="DP244" s="31"/>
      <c r="DQ244" s="46">
        <v>4</v>
      </c>
      <c r="DR244" s="32">
        <v>60</v>
      </c>
      <c r="DS244" s="47">
        <v>74</v>
      </c>
      <c r="DT244" s="47">
        <v>12</v>
      </c>
      <c r="DU244" s="47">
        <v>37</v>
      </c>
      <c r="DV244" s="47">
        <v>58</v>
      </c>
      <c r="DW244" s="47">
        <v>23</v>
      </c>
      <c r="DX244" s="47">
        <v>45</v>
      </c>
      <c r="DY244" s="47">
        <v>52</v>
      </c>
      <c r="DZ244" s="48">
        <f t="shared" si="212"/>
        <v>70</v>
      </c>
      <c r="EA244" s="32">
        <f>RANK(DR244,$DR$9:$DR$350,0)</f>
        <v>130</v>
      </c>
      <c r="EB244" s="47">
        <f>RANK(DS244,$DS$9:$DS$350,0)</f>
        <v>35</v>
      </c>
      <c r="EC244" s="47">
        <f>RANK(DT244,$DT$9:$DT$350,0)</f>
        <v>262</v>
      </c>
      <c r="ED244" s="47">
        <f>RANK(DU244,$DU$9:$DU$350,0)</f>
        <v>94</v>
      </c>
      <c r="EE244" s="47">
        <f>RANK(DV244,$DV$9:$DV$350,0)</f>
        <v>22</v>
      </c>
      <c r="EF244" s="47">
        <f>RANK(DW244,$DW$9:$DW$350,0)</f>
        <v>93</v>
      </c>
      <c r="EG244" s="47">
        <f>RANK(DX244,$DX$9:$DX$350,0)</f>
        <v>107</v>
      </c>
      <c r="EH244" s="47">
        <f>RANK(DY244,$DY$9:$DY$350,0)</f>
        <v>85</v>
      </c>
      <c r="EI244" s="48">
        <f>RANK(DZ244,$DZ$9:$DZ$350,0)</f>
        <v>108</v>
      </c>
      <c r="EJ244" s="32">
        <f>COUNTIFS($DR$9:$DR$350,"&gt;"&amp;DR244,$DO$9:$DO$350,DO244)+1</f>
        <v>22</v>
      </c>
      <c r="EK244" s="47">
        <f>COUNTIFS($DS$9:$DS$350,"&gt;"&amp;DS244,$DO$9:$DO$350,DO244)+1</f>
        <v>21</v>
      </c>
      <c r="EL244" s="47">
        <f>COUNTIFS($DT$9:$DT$350,"&gt;"&amp;DT244,$DO$9:$DO$350,DO244)+1</f>
        <v>42</v>
      </c>
      <c r="EM244" s="47">
        <f>COUNTIFS($DU$9:$DU$350,"&gt;"&amp;DU244,$DO$9:$DO$350,DO244)+1</f>
        <v>13</v>
      </c>
      <c r="EN244" s="47">
        <f>COUNTIFS($DV$9:$DV$350,"&gt;"&amp;DV244,$DO$9:$DO$350,DO244)+1</f>
        <v>22</v>
      </c>
      <c r="EO244" s="47">
        <f>COUNTIFS($DW$9:$DW$350,"&gt;"&amp;DW244,$DO$9:$DO$350,DO244)+1</f>
        <v>17</v>
      </c>
      <c r="EP244" s="47">
        <f>COUNTIFS($DX$9:$DX$350,"&gt;"&amp;DX244,$DO$9:$DO$350,DO244)+1</f>
        <v>21</v>
      </c>
      <c r="EQ244" s="47">
        <f>COUNTIFS($DY$9:$DY$350,"&gt;"&amp;DY244,$DO$9:$DO$350,DO244)+1</f>
        <v>21</v>
      </c>
      <c r="ER244" s="48">
        <f>COUNTIFS($DZ$9:$DZ$350,"&gt;"&amp;DZ244,$DO$9:$DO$350,DO244)+1</f>
        <v>29</v>
      </c>
      <c r="ES244" s="164">
        <f t="shared" si="213"/>
        <v>0.69</v>
      </c>
      <c r="ET244" s="165">
        <f t="shared" si="214"/>
        <v>0.85</v>
      </c>
      <c r="EU244" s="165">
        <f t="shared" si="215"/>
        <v>0.14000000000000001</v>
      </c>
      <c r="EV244" s="165">
        <f t="shared" si="216"/>
        <v>0.43</v>
      </c>
      <c r="EW244" s="165">
        <f t="shared" si="217"/>
        <v>0.67</v>
      </c>
      <c r="EX244" s="165">
        <f t="shared" si="218"/>
        <v>0.26</v>
      </c>
      <c r="EY244" s="165">
        <f t="shared" si="219"/>
        <v>0.52</v>
      </c>
      <c r="EZ244" s="165">
        <f t="shared" si="220"/>
        <v>0.6</v>
      </c>
      <c r="FA244" s="213">
        <f t="shared" si="221"/>
        <v>0.8</v>
      </c>
      <c r="FB244" s="164">
        <f>ROUND(((ES244-AVERAGE(ES$9:ES$350))/STDEVP(ES$9:ES$350)*10+50),2)</f>
        <v>39.24</v>
      </c>
      <c r="FC244" s="165">
        <f>ROUND(((ET244-AVERAGE(ET$9:ET$350))/STDEVP(ET$9:ET$350)*10+50),2)</f>
        <v>53.5</v>
      </c>
      <c r="FD244" s="165">
        <f>ROUND(((EU244-AVERAGE(EU$9:EU$350))/STDEVP(EU$9:EU$350)*10+50),2)</f>
        <v>32.83</v>
      </c>
      <c r="FE244" s="165">
        <f>ROUND(((EV244-AVERAGE(EV$9:EV$350))/STDEVP(EV$9:EV$350)*10+50),2)</f>
        <v>46</v>
      </c>
      <c r="FF244" s="165">
        <f>ROUND(((EW244-AVERAGE(EW$9:EW$350))/STDEVP(EW$9:EW$350)*10+50),2)</f>
        <v>59.33</v>
      </c>
      <c r="FG244" s="165">
        <f>ROUND(((EX244-AVERAGE(EX$9:EX$350))/STDEVP(EX$9:EX$350)*10+50),2)</f>
        <v>46.7</v>
      </c>
      <c r="FH244" s="165">
        <f>ROUND(((EY244-AVERAGE(EY$9:EY$350))/STDEVP(EY$9:EY$350)*10+50),2)</f>
        <v>46.38</v>
      </c>
      <c r="FI244" s="165">
        <f>ROUND(((EZ244-AVERAGE(EZ$9:EZ$350))/STDEVP(EZ$9:EZ$350)*10+50),2)</f>
        <v>48.99</v>
      </c>
      <c r="FJ244" s="166">
        <f>ROUND(((FA244-AVERAGE(FA$9:FA$350))/STDEVP(FA$9:FA$350)*10+50),2)</f>
        <v>43.78</v>
      </c>
      <c r="FK244" s="32">
        <f>RANK(FB244,$FB$9:$FB$350,0)</f>
        <v>271</v>
      </c>
      <c r="FL244" s="47">
        <f>RANK(FC244,$FC$9:$FC$350,0)</f>
        <v>115</v>
      </c>
      <c r="FM244" s="47">
        <f>RANK(FD244,$FD$9:$FD$350,0)</f>
        <v>311</v>
      </c>
      <c r="FN244" s="47">
        <f>RANK(FE244,$FE$9:$FE$350,0)</f>
        <v>203</v>
      </c>
      <c r="FO244" s="47">
        <f>RANK(FF244,$FF$9:$FF$350,0)</f>
        <v>51</v>
      </c>
      <c r="FP244" s="47">
        <f>RANK(FG244,$FG$9:$FG$350,0)</f>
        <v>160</v>
      </c>
      <c r="FQ244" s="47">
        <f>RANK(FH244,$FH$9:$FH$350,0)</f>
        <v>188</v>
      </c>
      <c r="FR244" s="47">
        <f>RANK(FI244,$FI$9:$FI$350,0)</f>
        <v>171</v>
      </c>
      <c r="FS244" s="48">
        <f>RANK(FJ244,$FJ$9:$FJ$350,0)</f>
        <v>217</v>
      </c>
      <c r="FT244" s="164">
        <f>ROUND(AVERAGEIF($DO$9:$DO$347,$DO244,$ES$9:$ES$347),2)</f>
        <v>0.89</v>
      </c>
      <c r="FU244" s="165">
        <f>ROUND(AVERAGEIF($DO$9:$DO$347,$DO244,$ET$9:$ET$347),2)</f>
        <v>1.1499999999999999</v>
      </c>
      <c r="FV244" s="165">
        <f>ROUND(AVERAGEIF($DO$9:$DO$347,$DO244,$EU$9:$EU$347),2)</f>
        <v>0.32</v>
      </c>
      <c r="FW244" s="165">
        <f>ROUND(AVERAGEIF($DO$9:$DO$347,$DO244,$EV$9:$EV$347),2)</f>
        <v>0.41</v>
      </c>
      <c r="FX244" s="165">
        <f>ROUND(AVERAGEIF($DO$9:$DO$347,$DO244,$EW$9:$EW$347),2)</f>
        <v>0.86</v>
      </c>
      <c r="FY244" s="165">
        <f>ROUND(AVERAGEIF($DO$9:$DO$347,$DO244,$EX$9:$EX$347),2)</f>
        <v>0.3</v>
      </c>
      <c r="FZ244" s="165">
        <f>ROUND(AVERAGEIF($DO$9:$DO$347,$DO244,$EY$9:$EY$347),2)</f>
        <v>0.66</v>
      </c>
      <c r="GA244" s="165">
        <f>ROUND(AVERAGEIF($DO$9:$DO$347,$DO244,$EZ$9:$EZ$347),2)</f>
        <v>0.74</v>
      </c>
      <c r="GB244" s="166">
        <f>ROUND(AVERAGEIF($DO$9:$DO$347,$DO244,$FA$9:$FA$347),2)</f>
        <v>1.18</v>
      </c>
      <c r="GC244" s="239">
        <f t="shared" si="222"/>
        <v>-0.20000000000000007</v>
      </c>
      <c r="GD244" s="243">
        <f t="shared" si="223"/>
        <v>-0.29999999999999993</v>
      </c>
      <c r="GE244" s="243">
        <f t="shared" si="224"/>
        <v>-0.18</v>
      </c>
      <c r="GF244" s="243">
        <f t="shared" si="225"/>
        <v>2.0000000000000018E-2</v>
      </c>
      <c r="GG244" s="243">
        <f t="shared" si="226"/>
        <v>-0.18999999999999995</v>
      </c>
      <c r="GH244" s="243">
        <f t="shared" si="227"/>
        <v>-3.999999999999998E-2</v>
      </c>
      <c r="GI244" s="243">
        <f t="shared" si="228"/>
        <v>-0.14000000000000001</v>
      </c>
      <c r="GJ244" s="243">
        <f t="shared" si="229"/>
        <v>-0.14000000000000001</v>
      </c>
      <c r="GK244" s="244">
        <f t="shared" si="230"/>
        <v>-0.37999999999999989</v>
      </c>
      <c r="GL244" s="238">
        <f>COUNTIFS($ES$9:$ES$350,"&gt;"&amp;ES244,$DO$9:$DO$350,$DO244)+1</f>
        <v>51</v>
      </c>
      <c r="GM244" s="240">
        <f>COUNTIFS($ET$9:$ET$350,"&gt;"&amp;ET244,$DO$9:$DO$350,$DO244)+1</f>
        <v>58</v>
      </c>
      <c r="GN244" s="240">
        <f>COUNTIFS($EU$9:$EU$350,"&gt;"&amp;EU244,$DO$9:$DO$350,$DO244)+1</f>
        <v>60</v>
      </c>
      <c r="GO244" s="240">
        <f>COUNTIFS($EV$9:$EV$350,"&gt;"&amp;EV244,$DO$9:$DO$350,$DO244)+1</f>
        <v>31</v>
      </c>
      <c r="GP244" s="240">
        <f>COUNTIFS($EW$9:$EW$350,"&gt;"&amp;EW244,$DO$9:$DO$350,$DO244)+1</f>
        <v>47</v>
      </c>
      <c r="GQ244" s="240">
        <f>COUNTIFS($EX$9:$EX$350,"&gt;"&amp;EX244,$DO$9:$DO$350,$DO244)+1</f>
        <v>39</v>
      </c>
      <c r="GR244" s="240">
        <f>COUNTIFS($EY$9:$EY$350,"&gt;"&amp;EY244,$DO$9:$DO$350,$DO244)+1</f>
        <v>50</v>
      </c>
      <c r="GS244" s="240">
        <f>COUNTIFS($EZ$9:$EZ$350,"&gt;"&amp;EZ244,$DO$9:$DO$350,$DO244)+1</f>
        <v>53</v>
      </c>
      <c r="GT244" s="241">
        <f>COUNTIFS($FA$9:$FA$350,"&gt;"&amp;FA244,$DO$9:$DO$350,$DO244)+1</f>
        <v>62</v>
      </c>
      <c r="GU244" s="167"/>
      <c r="GV244" s="49"/>
      <c r="GW244" s="49"/>
      <c r="GX244" s="49"/>
      <c r="GY244" s="49"/>
      <c r="GZ244" s="50"/>
      <c r="HA244" s="51"/>
      <c r="HB244" s="52"/>
      <c r="HC244" s="53"/>
      <c r="HD244" s="49"/>
      <c r="HE244" s="49"/>
      <c r="HF244" s="49"/>
      <c r="HG244" s="49"/>
      <c r="HH244" s="49"/>
      <c r="HI244" s="49"/>
      <c r="HJ244" s="144"/>
      <c r="HK244" s="51"/>
      <c r="HL244" s="49"/>
      <c r="HM244" s="49"/>
      <c r="HN244" s="49"/>
      <c r="HO244" s="49"/>
      <c r="HP244" s="49"/>
      <c r="HQ244" s="49"/>
      <c r="HR244" s="150"/>
      <c r="HS244" s="53"/>
      <c r="HT244" s="49"/>
      <c r="HU244" s="49"/>
      <c r="HV244" s="49"/>
      <c r="HW244" s="49"/>
      <c r="HX244" s="49"/>
      <c r="HY244" s="49"/>
      <c r="HZ244" s="144"/>
      <c r="IA244" s="51"/>
      <c r="IB244" s="49"/>
      <c r="IC244" s="49"/>
      <c r="ID244" s="49"/>
      <c r="IE244" s="49"/>
      <c r="IF244" s="49"/>
      <c r="IG244" s="49"/>
      <c r="IH244" s="49"/>
      <c r="II244" s="49"/>
      <c r="IJ244" s="49"/>
      <c r="IK244" s="49"/>
      <c r="IL244" s="49"/>
      <c r="IM244" s="150"/>
      <c r="IN244" s="51"/>
      <c r="IO244" s="49"/>
      <c r="IP244" s="49"/>
      <c r="IQ244" s="49"/>
      <c r="IR244" s="150"/>
      <c r="IS244" s="53"/>
      <c r="IT244" s="49"/>
      <c r="IU244" s="49"/>
      <c r="IV244" s="49"/>
      <c r="IW244" s="49"/>
      <c r="IX244" s="156"/>
      <c r="IY244" s="49"/>
      <c r="IZ244" s="49"/>
      <c r="JA244" s="49"/>
      <c r="JB244" s="49"/>
      <c r="JC244" s="49"/>
      <c r="JD244" s="49"/>
      <c r="JE244" s="49"/>
      <c r="JF244" s="49"/>
      <c r="JG244" s="156"/>
      <c r="JH244" s="49"/>
      <c r="JI244" s="49"/>
      <c r="JJ244" s="49"/>
      <c r="JK244" s="49"/>
      <c r="JL244" s="49"/>
      <c r="JM244" s="49"/>
      <c r="JN244" s="144"/>
      <c r="JO244" s="54"/>
      <c r="JP244" s="55"/>
      <c r="JQ244" s="51"/>
      <c r="JR244" s="49"/>
      <c r="JS244" s="47"/>
      <c r="JT244" s="47"/>
      <c r="JU244" s="47"/>
      <c r="JV244" s="245"/>
      <c r="JW244" s="53"/>
      <c r="JX244" s="49"/>
      <c r="JY244" s="49"/>
      <c r="JZ244" s="49"/>
      <c r="KA244" s="144"/>
      <c r="KB244" s="51"/>
      <c r="KC244" s="49"/>
      <c r="KD244" s="49"/>
      <c r="KE244" s="49"/>
      <c r="KF244" s="49"/>
      <c r="KG244" s="49"/>
      <c r="KH244" s="49"/>
      <c r="KI244" s="49"/>
      <c r="KJ244" s="150"/>
      <c r="KK244" s="53"/>
      <c r="KL244" s="49"/>
      <c r="KM244" s="49"/>
      <c r="KN244" s="49"/>
      <c r="KO244" s="49"/>
      <c r="KP244" s="49"/>
      <c r="KQ244" s="49"/>
      <c r="KR244" s="49"/>
      <c r="KS244" s="49"/>
      <c r="KT244" s="49"/>
      <c r="KU244" s="49"/>
      <c r="KV244" s="49"/>
      <c r="KW244" s="156"/>
      <c r="KX244" s="156"/>
      <c r="KY244" s="156"/>
      <c r="KZ244" s="49"/>
      <c r="LA244" s="49"/>
      <c r="LB244" s="49"/>
      <c r="LC244" s="49"/>
      <c r="LD244" s="49"/>
      <c r="LE244" s="156"/>
      <c r="LF244" s="49"/>
      <c r="LG244" s="49"/>
      <c r="LH244" s="49"/>
      <c r="LI244" s="49"/>
      <c r="LJ244" s="49"/>
      <c r="LK244" s="49"/>
      <c r="LL244" s="49"/>
      <c r="LM244" s="49"/>
      <c r="LN244" s="156"/>
      <c r="LO244" s="49"/>
      <c r="LP244" s="49"/>
      <c r="LQ244" s="49"/>
      <c r="LR244" s="49"/>
      <c r="LS244" s="49"/>
      <c r="LT244" s="49"/>
      <c r="LU244" s="56"/>
      <c r="LV244" s="58" t="s">
        <v>703</v>
      </c>
      <c r="LW244" s="57" t="s">
        <v>705</v>
      </c>
      <c r="LX244" s="206" t="s">
        <v>881</v>
      </c>
      <c r="LY244" s="205" t="s">
        <v>993</v>
      </c>
      <c r="LZ244" s="193"/>
      <c r="MA244" s="5" t="s">
        <v>1</v>
      </c>
    </row>
    <row r="245" spans="1:339" ht="17.25" customHeight="1" x14ac:dyDescent="0.15">
      <c r="A245" s="196">
        <v>237</v>
      </c>
      <c r="B245" s="248" t="s">
        <v>705</v>
      </c>
      <c r="C245" s="59"/>
      <c r="D245" s="59"/>
      <c r="E245" s="38" t="s">
        <v>345</v>
      </c>
      <c r="F245" s="57">
        <v>89</v>
      </c>
      <c r="G245" s="57" t="s">
        <v>346</v>
      </c>
      <c r="H245" s="57"/>
      <c r="I245" s="39" t="s">
        <v>348</v>
      </c>
      <c r="J245" s="40" t="s">
        <v>348</v>
      </c>
      <c r="K245" s="40" t="s">
        <v>348</v>
      </c>
      <c r="L245" s="40" t="s">
        <v>348</v>
      </c>
      <c r="M245" s="40" t="s">
        <v>348</v>
      </c>
      <c r="N245" s="40" t="s">
        <v>348</v>
      </c>
      <c r="O245" s="40" t="s">
        <v>348</v>
      </c>
      <c r="P245" s="40" t="s">
        <v>348</v>
      </c>
      <c r="Q245" s="40" t="s">
        <v>348</v>
      </c>
      <c r="R245" s="41" t="s">
        <v>348</v>
      </c>
      <c r="S245" s="42" t="s">
        <v>348</v>
      </c>
      <c r="T245" s="40" t="s">
        <v>348</v>
      </c>
      <c r="U245" s="40" t="s">
        <v>348</v>
      </c>
      <c r="V245" s="40" t="s">
        <v>348</v>
      </c>
      <c r="W245" s="40" t="s">
        <v>348</v>
      </c>
      <c r="X245" s="40" t="s">
        <v>348</v>
      </c>
      <c r="Y245" s="40" t="s">
        <v>348</v>
      </c>
      <c r="Z245" s="40" t="s">
        <v>348</v>
      </c>
      <c r="AA245" s="40" t="s">
        <v>348</v>
      </c>
      <c r="AB245" s="41" t="s">
        <v>348</v>
      </c>
      <c r="AC245" s="42" t="s">
        <v>348</v>
      </c>
      <c r="AD245" s="40" t="s">
        <v>348</v>
      </c>
      <c r="AE245" s="40" t="s">
        <v>348</v>
      </c>
      <c r="AF245" s="40" t="s">
        <v>348</v>
      </c>
      <c r="AG245" s="40" t="s">
        <v>348</v>
      </c>
      <c r="AH245" s="40" t="s">
        <v>348</v>
      </c>
      <c r="AI245" s="40" t="s">
        <v>348</v>
      </c>
      <c r="AJ245" s="40" t="s">
        <v>348</v>
      </c>
      <c r="AK245" s="40" t="s">
        <v>348</v>
      </c>
      <c r="AL245" s="41" t="s">
        <v>348</v>
      </c>
      <c r="AM245" s="42" t="s">
        <v>348</v>
      </c>
      <c r="AN245" s="40" t="s">
        <v>348</v>
      </c>
      <c r="AO245" s="40" t="s">
        <v>348</v>
      </c>
      <c r="AP245" s="40" t="s">
        <v>348</v>
      </c>
      <c r="AQ245" s="40" t="s">
        <v>348</v>
      </c>
      <c r="AR245" s="40" t="s">
        <v>348</v>
      </c>
      <c r="AS245" s="40" t="s">
        <v>348</v>
      </c>
      <c r="AT245" s="40" t="s">
        <v>348</v>
      </c>
      <c r="AU245" s="40" t="s">
        <v>348</v>
      </c>
      <c r="AV245" s="41" t="s">
        <v>348</v>
      </c>
      <c r="AW245" s="42" t="s">
        <v>348</v>
      </c>
      <c r="AX245" s="40" t="s">
        <v>348</v>
      </c>
      <c r="AY245" s="40" t="s">
        <v>348</v>
      </c>
      <c r="AZ245" s="40" t="s">
        <v>348</v>
      </c>
      <c r="BA245" s="40" t="s">
        <v>348</v>
      </c>
      <c r="BB245" s="40" t="s">
        <v>348</v>
      </c>
      <c r="BC245" s="40" t="s">
        <v>348</v>
      </c>
      <c r="BD245" s="40" t="s">
        <v>348</v>
      </c>
      <c r="BE245" s="40" t="s">
        <v>348</v>
      </c>
      <c r="BF245" s="41" t="s">
        <v>348</v>
      </c>
      <c r="BG245" s="42" t="s">
        <v>348</v>
      </c>
      <c r="BH245" s="40" t="s">
        <v>348</v>
      </c>
      <c r="BI245" s="40" t="s">
        <v>348</v>
      </c>
      <c r="BJ245" s="40" t="s">
        <v>348</v>
      </c>
      <c r="BK245" s="40" t="s">
        <v>348</v>
      </c>
      <c r="BL245" s="40" t="s">
        <v>348</v>
      </c>
      <c r="BM245" s="40" t="s">
        <v>348</v>
      </c>
      <c r="BN245" s="40" t="s">
        <v>348</v>
      </c>
      <c r="BO245" s="40" t="s">
        <v>348</v>
      </c>
      <c r="BP245" s="41" t="s">
        <v>348</v>
      </c>
      <c r="BQ245" s="43" t="s">
        <v>348</v>
      </c>
      <c r="BR245" s="40" t="s">
        <v>348</v>
      </c>
      <c r="BS245" s="40" t="s">
        <v>348</v>
      </c>
      <c r="BT245" s="40" t="s">
        <v>348</v>
      </c>
      <c r="BU245" s="40" t="s">
        <v>347</v>
      </c>
      <c r="BV245" s="40" t="s">
        <v>347</v>
      </c>
      <c r="BW245" s="40" t="s">
        <v>347</v>
      </c>
      <c r="BX245" s="40" t="s">
        <v>347</v>
      </c>
      <c r="BY245" s="40" t="s">
        <v>347</v>
      </c>
      <c r="BZ245" s="41" t="s">
        <v>347</v>
      </c>
      <c r="CA245" s="42" t="s">
        <v>347</v>
      </c>
      <c r="CB245" s="40" t="s">
        <v>347</v>
      </c>
      <c r="CC245" s="40" t="s">
        <v>347</v>
      </c>
      <c r="CD245" s="40" t="s">
        <v>347</v>
      </c>
      <c r="CE245" s="40" t="s">
        <v>348</v>
      </c>
      <c r="CF245" s="40" t="s">
        <v>348</v>
      </c>
      <c r="CG245" s="40" t="s">
        <v>348</v>
      </c>
      <c r="CH245" s="40" t="s">
        <v>348</v>
      </c>
      <c r="CI245" s="40" t="s">
        <v>348</v>
      </c>
      <c r="CJ245" s="41" t="s">
        <v>348</v>
      </c>
      <c r="CK245" s="42" t="s">
        <v>348</v>
      </c>
      <c r="CL245" s="40" t="s">
        <v>348</v>
      </c>
      <c r="CM245" s="40" t="s">
        <v>348</v>
      </c>
      <c r="CN245" s="40" t="s">
        <v>348</v>
      </c>
      <c r="CO245" s="40" t="s">
        <v>348</v>
      </c>
      <c r="CP245" s="40" t="s">
        <v>348</v>
      </c>
      <c r="CQ245" s="40" t="s">
        <v>348</v>
      </c>
      <c r="CR245" s="40" t="s">
        <v>348</v>
      </c>
      <c r="CS245" s="40" t="s">
        <v>348</v>
      </c>
      <c r="CT245" s="44" t="s">
        <v>348</v>
      </c>
      <c r="CU245" s="32" t="s">
        <v>354</v>
      </c>
      <c r="CV245" s="47">
        <v>2</v>
      </c>
      <c r="CW245" s="47">
        <v>3</v>
      </c>
      <c r="CX245" s="47">
        <v>3</v>
      </c>
      <c r="CY245" s="55">
        <v>4</v>
      </c>
      <c r="CZ245" s="34" t="s">
        <v>354</v>
      </c>
      <c r="DA245" s="47">
        <f t="shared" si="204"/>
        <v>2</v>
      </c>
      <c r="DB245" s="47">
        <f t="shared" si="205"/>
        <v>6</v>
      </c>
      <c r="DC245" s="47">
        <f t="shared" si="206"/>
        <v>18</v>
      </c>
      <c r="DD245" s="179">
        <f t="shared" si="207"/>
        <v>72</v>
      </c>
      <c r="DE245" s="32">
        <v>30</v>
      </c>
      <c r="DF245" s="47">
        <v>50</v>
      </c>
      <c r="DG245" s="47">
        <v>90</v>
      </c>
      <c r="DH245" s="47">
        <v>150</v>
      </c>
      <c r="DI245" s="55">
        <v>450</v>
      </c>
      <c r="DJ245" s="174">
        <v>1</v>
      </c>
      <c r="DK245" s="49">
        <f t="shared" si="208"/>
        <v>0.83333333333333337</v>
      </c>
      <c r="DL245" s="49">
        <f t="shared" si="209"/>
        <v>0.5</v>
      </c>
      <c r="DM245" s="49">
        <f t="shared" si="210"/>
        <v>0.27777777777777779</v>
      </c>
      <c r="DN245" s="56">
        <f t="shared" si="211"/>
        <v>0.20833333333333334</v>
      </c>
      <c r="DO245" s="45" t="s">
        <v>376</v>
      </c>
      <c r="DP245" s="31"/>
      <c r="DQ245" s="46">
        <v>4</v>
      </c>
      <c r="DR245" s="32">
        <v>71</v>
      </c>
      <c r="DS245" s="47">
        <v>42</v>
      </c>
      <c r="DT245" s="47">
        <v>49</v>
      </c>
      <c r="DU245" s="47">
        <v>47</v>
      </c>
      <c r="DV245" s="47">
        <v>23</v>
      </c>
      <c r="DW245" s="47">
        <v>20</v>
      </c>
      <c r="DX245" s="47">
        <v>67</v>
      </c>
      <c r="DY245" s="47">
        <v>67</v>
      </c>
      <c r="DZ245" s="48">
        <f t="shared" si="212"/>
        <v>72</v>
      </c>
      <c r="EA245" s="32">
        <f>RANK(DR245,$DR$9:$DR$350,0)</f>
        <v>99</v>
      </c>
      <c r="EB245" s="47">
        <f>RANK(DS245,$DS$9:$DS$350,0)</f>
        <v>131</v>
      </c>
      <c r="EC245" s="47">
        <f>RANK(DT245,$DT$9:$DT$350,0)</f>
        <v>76</v>
      </c>
      <c r="ED245" s="47">
        <f>RANK(DU245,$DU$9:$DU$350,0)</f>
        <v>54</v>
      </c>
      <c r="EE245" s="47">
        <f>RANK(DV245,$DV$9:$DV$350,0)</f>
        <v>104</v>
      </c>
      <c r="EF245" s="47">
        <f>RANK(DW245,$DW$9:$DW$350,0)</f>
        <v>117</v>
      </c>
      <c r="EG245" s="47">
        <f>RANK(DX245,$DX$9:$DX$350,0)</f>
        <v>39</v>
      </c>
      <c r="EH245" s="47">
        <f>RANK(DY245,$DY$9:$DY$350,0)</f>
        <v>45</v>
      </c>
      <c r="EI245" s="48">
        <f>RANK(DZ245,$DZ$9:$DZ$350,0)</f>
        <v>101</v>
      </c>
      <c r="EJ245" s="32">
        <f>COUNTIFS($DR$9:$DR$350,"&gt;"&amp;DR245,$DO$9:$DO$350,DO245)+1</f>
        <v>20</v>
      </c>
      <c r="EK245" s="47">
        <f>COUNTIFS($DS$9:$DS$350,"&gt;"&amp;DS245,$DO$9:$DO$350,DO245)+1</f>
        <v>27</v>
      </c>
      <c r="EL245" s="47">
        <f>COUNTIFS($DT$9:$DT$350,"&gt;"&amp;DT245,$DO$9:$DO$350,DO245)+1</f>
        <v>24</v>
      </c>
      <c r="EM245" s="47">
        <f>COUNTIFS($DU$9:$DU$350,"&gt;"&amp;DU245,$DO$9:$DO$350,DO245)+1</f>
        <v>15</v>
      </c>
      <c r="EN245" s="47">
        <f>COUNTIFS($DV$9:$DV$350,"&gt;"&amp;DV245,$DO$9:$DO$350,DO245)+1</f>
        <v>18</v>
      </c>
      <c r="EO245" s="47">
        <f>COUNTIFS($DW$9:$DW$350,"&gt;"&amp;DW245,$DO$9:$DO$350,DO245)+1</f>
        <v>27</v>
      </c>
      <c r="EP245" s="47">
        <f>COUNTIFS($DX$9:$DX$350,"&gt;"&amp;DX245,$DO$9:$DO$350,DO245)+1</f>
        <v>26</v>
      </c>
      <c r="EQ245" s="47">
        <f>COUNTIFS($DY$9:$DY$350,"&gt;"&amp;DY245,$DO$9:$DO$350,DO245)+1</f>
        <v>23</v>
      </c>
      <c r="ER245" s="48">
        <f>COUNTIFS($DZ$9:$DZ$350,"&gt;"&amp;DZ245,$DO$9:$DO$350,DO245)+1</f>
        <v>23</v>
      </c>
      <c r="ES245" s="164">
        <f t="shared" si="213"/>
        <v>0.8</v>
      </c>
      <c r="ET245" s="165">
        <f t="shared" si="214"/>
        <v>0.47</v>
      </c>
      <c r="EU245" s="165">
        <f t="shared" si="215"/>
        <v>0.55000000000000004</v>
      </c>
      <c r="EV245" s="165">
        <f t="shared" si="216"/>
        <v>0.53</v>
      </c>
      <c r="EW245" s="165">
        <f t="shared" si="217"/>
        <v>0.26</v>
      </c>
      <c r="EX245" s="165">
        <f t="shared" si="218"/>
        <v>0.22</v>
      </c>
      <c r="EY245" s="165">
        <f t="shared" si="219"/>
        <v>0.75</v>
      </c>
      <c r="EZ245" s="165">
        <f t="shared" si="220"/>
        <v>0.75</v>
      </c>
      <c r="FA245" s="213">
        <f t="shared" si="221"/>
        <v>0.81</v>
      </c>
      <c r="FB245" s="164">
        <f>ROUND(((ES245-AVERAGE(ES$9:ES$350))/STDEVP(ES$9:ES$350)*10+50),2)</f>
        <v>43.3</v>
      </c>
      <c r="FC245" s="165">
        <f>ROUND(((ET245-AVERAGE(ET$9:ET$350))/STDEVP(ET$9:ET$350)*10+50),2)</f>
        <v>42.87</v>
      </c>
      <c r="FD245" s="165">
        <f>ROUND(((EU245-AVERAGE(EU$9:EU$350))/STDEVP(EU$9:EU$350)*10+50),2)</f>
        <v>48.83</v>
      </c>
      <c r="FE245" s="165">
        <f>ROUND(((EV245-AVERAGE(EV$9:EV$350))/STDEVP(EV$9:EV$350)*10+50),2)</f>
        <v>51.09</v>
      </c>
      <c r="FF245" s="165">
        <f>ROUND(((EW245-AVERAGE(EW$9:EW$350))/STDEVP(EW$9:EW$350)*10+50),2)</f>
        <v>45.4</v>
      </c>
      <c r="FG245" s="165">
        <f>ROUND(((EX245-AVERAGE(EX$9:EX$350))/STDEVP(EX$9:EX$350)*10+50),2)</f>
        <v>45.29</v>
      </c>
      <c r="FH245" s="165">
        <f>ROUND(((EY245-AVERAGE(EY$9:EY$350))/STDEVP(EY$9:EY$350)*10+50),2)</f>
        <v>53.29</v>
      </c>
      <c r="FI245" s="165">
        <f>ROUND(((EZ245-AVERAGE(EZ$9:EZ$350))/STDEVP(EZ$9:EZ$350)*10+50),2)</f>
        <v>53.48</v>
      </c>
      <c r="FJ245" s="166">
        <f>ROUND(((FA245-AVERAGE(FA$9:FA$350))/STDEVP(FA$9:FA$350)*10+50),2)</f>
        <v>44.13</v>
      </c>
      <c r="FK245" s="32">
        <f>RANK(FB245,$FB$9:$FB$350,0)</f>
        <v>246</v>
      </c>
      <c r="FL245" s="47">
        <f>RANK(FC245,$FC$9:$FC$350,0)</f>
        <v>215</v>
      </c>
      <c r="FM245" s="47">
        <f>RANK(FD245,$FD$9:$FD$350,0)</f>
        <v>153</v>
      </c>
      <c r="FN245" s="47">
        <f>RANK(FE245,$FE$9:$FE$350,0)</f>
        <v>120</v>
      </c>
      <c r="FO245" s="47">
        <f>RANK(FF245,$FF$9:$FF$350,0)</f>
        <v>189</v>
      </c>
      <c r="FP245" s="47">
        <f>RANK(FG245,$FG$9:$FG$350,0)</f>
        <v>191</v>
      </c>
      <c r="FQ245" s="47">
        <f>RANK(FH245,$FH$9:$FH$350,0)</f>
        <v>116</v>
      </c>
      <c r="FR245" s="47">
        <f>RANK(FI245,$FI$9:$FI$350,0)</f>
        <v>105</v>
      </c>
      <c r="FS245" s="48">
        <f>RANK(FJ245,$FJ$9:$FJ$350,0)</f>
        <v>208</v>
      </c>
      <c r="FT245" s="164">
        <f>ROUND(AVERAGEIF($DO$9:$DO$347,$DO245,$ES$9:$ES$347),2)</f>
        <v>0.95</v>
      </c>
      <c r="FU245" s="165">
        <f>ROUND(AVERAGEIF($DO$9:$DO$347,$DO245,$ET$9:$ET$347),2)</f>
        <v>0.69</v>
      </c>
      <c r="FV245" s="165">
        <f>ROUND(AVERAGEIF($DO$9:$DO$347,$DO245,$EU$9:$EU$347),2)</f>
        <v>0.66</v>
      </c>
      <c r="FW245" s="165">
        <f>ROUND(AVERAGEIF($DO$9:$DO$347,$DO245,$EV$9:$EV$347),2)</f>
        <v>0.52</v>
      </c>
      <c r="FX245" s="165">
        <f>ROUND(AVERAGEIF($DO$9:$DO$347,$DO245,$EW$9:$EW$347),2)</f>
        <v>0.32</v>
      </c>
      <c r="FY245" s="165">
        <f>ROUND(AVERAGEIF($DO$9:$DO$347,$DO245,$EX$9:$EX$347),2)</f>
        <v>0.34</v>
      </c>
      <c r="FZ245" s="165">
        <f>ROUND(AVERAGEIF($DO$9:$DO$347,$DO245,$EY$9:$EY$347),2)</f>
        <v>1.04</v>
      </c>
      <c r="GA245" s="165">
        <f>ROUND(AVERAGEIF($DO$9:$DO$347,$DO245,$EZ$9:$EZ$347),2)</f>
        <v>0.86</v>
      </c>
      <c r="GB245" s="166">
        <f>ROUND(AVERAGEIF($DO$9:$DO$347,$DO245,$FA$9:$FA$347),2)</f>
        <v>0.98</v>
      </c>
      <c r="GC245" s="239">
        <f t="shared" si="222"/>
        <v>-0.14999999999999991</v>
      </c>
      <c r="GD245" s="243">
        <f t="shared" si="223"/>
        <v>-0.21999999999999997</v>
      </c>
      <c r="GE245" s="243">
        <f t="shared" si="224"/>
        <v>-0.10999999999999999</v>
      </c>
      <c r="GF245" s="243">
        <f t="shared" si="225"/>
        <v>1.0000000000000009E-2</v>
      </c>
      <c r="GG245" s="243">
        <f t="shared" si="226"/>
        <v>-0.06</v>
      </c>
      <c r="GH245" s="243">
        <f t="shared" si="227"/>
        <v>-0.12000000000000002</v>
      </c>
      <c r="GI245" s="243">
        <f t="shared" si="228"/>
        <v>-0.29000000000000004</v>
      </c>
      <c r="GJ245" s="243">
        <f t="shared" si="229"/>
        <v>-0.10999999999999999</v>
      </c>
      <c r="GK245" s="244">
        <f t="shared" si="230"/>
        <v>-0.16999999999999993</v>
      </c>
      <c r="GL245" s="238">
        <f>COUNTIFS($ES$9:$ES$350,"&gt;"&amp;ES245,$DO$9:$DO$350,$DO245)+1</f>
        <v>48</v>
      </c>
      <c r="GM245" s="240">
        <f>COUNTIFS($ET$9:$ET$350,"&gt;"&amp;ET245,$DO$9:$DO$350,$DO245)+1</f>
        <v>58</v>
      </c>
      <c r="GN245" s="240">
        <f>COUNTIFS($EU$9:$EU$350,"&gt;"&amp;EU245,$DO$9:$DO$350,$DO245)+1</f>
        <v>38</v>
      </c>
      <c r="GO245" s="240">
        <f>COUNTIFS($EV$9:$EV$350,"&gt;"&amp;EV245,$DO$9:$DO$350,$DO245)+1</f>
        <v>26</v>
      </c>
      <c r="GP245" s="240">
        <f>COUNTIFS($EW$9:$EW$350,"&gt;"&amp;EW245,$DO$9:$DO$350,$DO245)+1</f>
        <v>50</v>
      </c>
      <c r="GQ245" s="240">
        <f>COUNTIFS($EX$9:$EX$350,"&gt;"&amp;EX245,$DO$9:$DO$350,$DO245)+1</f>
        <v>56</v>
      </c>
      <c r="GR245" s="240">
        <f>COUNTIFS($EY$9:$EY$350,"&gt;"&amp;EY245,$DO$9:$DO$350,$DO245)+1</f>
        <v>56</v>
      </c>
      <c r="GS245" s="240">
        <f>COUNTIFS($EZ$9:$EZ$350,"&gt;"&amp;EZ245,$DO$9:$DO$350,$DO245)+1</f>
        <v>38</v>
      </c>
      <c r="GT245" s="241">
        <f>COUNTIFS($FA$9:$FA$350,"&gt;"&amp;FA245,$DO$9:$DO$350,$DO245)+1</f>
        <v>41</v>
      </c>
      <c r="GU245" s="167"/>
      <c r="GV245" s="49"/>
      <c r="GW245" s="49"/>
      <c r="GX245" s="49"/>
      <c r="GY245" s="49"/>
      <c r="GZ245" s="50"/>
      <c r="HA245" s="51"/>
      <c r="HB245" s="52"/>
      <c r="HC245" s="53"/>
      <c r="HD245" s="49"/>
      <c r="HE245" s="49"/>
      <c r="HF245" s="49"/>
      <c r="HG245" s="49"/>
      <c r="HH245" s="49"/>
      <c r="HI245" s="49"/>
      <c r="HJ245" s="144"/>
      <c r="HK245" s="51"/>
      <c r="HL245" s="49"/>
      <c r="HM245" s="49"/>
      <c r="HN245" s="49"/>
      <c r="HO245" s="49"/>
      <c r="HP245" s="49"/>
      <c r="HQ245" s="49"/>
      <c r="HR245" s="150"/>
      <c r="HS245" s="53"/>
      <c r="HT245" s="49"/>
      <c r="HU245" s="49"/>
      <c r="HV245" s="49"/>
      <c r="HW245" s="49"/>
      <c r="HX245" s="49"/>
      <c r="HY245" s="49"/>
      <c r="HZ245" s="144"/>
      <c r="IA245" s="51"/>
      <c r="IB245" s="49"/>
      <c r="IC245" s="49"/>
      <c r="ID245" s="49"/>
      <c r="IE245" s="49"/>
      <c r="IF245" s="49"/>
      <c r="IG245" s="49"/>
      <c r="IH245" s="49"/>
      <c r="II245" s="49"/>
      <c r="IJ245" s="49"/>
      <c r="IK245" s="49"/>
      <c r="IL245" s="49"/>
      <c r="IM245" s="150"/>
      <c r="IN245" s="51"/>
      <c r="IO245" s="49"/>
      <c r="IP245" s="49"/>
      <c r="IQ245" s="49"/>
      <c r="IR245" s="150"/>
      <c r="IS245" s="53"/>
      <c r="IT245" s="49"/>
      <c r="IU245" s="49"/>
      <c r="IV245" s="49"/>
      <c r="IW245" s="49"/>
      <c r="IX245" s="156"/>
      <c r="IY245" s="49"/>
      <c r="IZ245" s="49"/>
      <c r="JA245" s="49"/>
      <c r="JB245" s="49"/>
      <c r="JC245" s="49"/>
      <c r="JD245" s="49"/>
      <c r="JE245" s="49"/>
      <c r="JF245" s="49"/>
      <c r="JG245" s="156"/>
      <c r="JH245" s="49"/>
      <c r="JI245" s="49"/>
      <c r="JJ245" s="49"/>
      <c r="JK245" s="49"/>
      <c r="JL245" s="49"/>
      <c r="JM245" s="49"/>
      <c r="JN245" s="144"/>
      <c r="JO245" s="54"/>
      <c r="JP245" s="55"/>
      <c r="JQ245" s="51"/>
      <c r="JR245" s="49"/>
      <c r="JS245" s="47"/>
      <c r="JT245" s="47"/>
      <c r="JU245" s="47"/>
      <c r="JV245" s="245"/>
      <c r="JW245" s="53"/>
      <c r="JX245" s="49"/>
      <c r="JY245" s="49"/>
      <c r="JZ245" s="49"/>
      <c r="KA245" s="144"/>
      <c r="KB245" s="51"/>
      <c r="KC245" s="49"/>
      <c r="KD245" s="49"/>
      <c r="KE245" s="49"/>
      <c r="KF245" s="49"/>
      <c r="KG245" s="49"/>
      <c r="KH245" s="49"/>
      <c r="KI245" s="49"/>
      <c r="KJ245" s="150"/>
      <c r="KK245" s="53"/>
      <c r="KL245" s="49"/>
      <c r="KM245" s="49"/>
      <c r="KN245" s="49"/>
      <c r="KO245" s="49"/>
      <c r="KP245" s="49"/>
      <c r="KQ245" s="49"/>
      <c r="KR245" s="49"/>
      <c r="KS245" s="49"/>
      <c r="KT245" s="49"/>
      <c r="KU245" s="49"/>
      <c r="KV245" s="49"/>
      <c r="KW245" s="156"/>
      <c r="KX245" s="156"/>
      <c r="KY245" s="156"/>
      <c r="KZ245" s="49"/>
      <c r="LA245" s="49"/>
      <c r="LB245" s="49"/>
      <c r="LC245" s="49"/>
      <c r="LD245" s="49"/>
      <c r="LE245" s="156"/>
      <c r="LF245" s="49"/>
      <c r="LG245" s="49"/>
      <c r="LH245" s="49"/>
      <c r="LI245" s="49"/>
      <c r="LJ245" s="49"/>
      <c r="LK245" s="49"/>
      <c r="LL245" s="49"/>
      <c r="LM245" s="49"/>
      <c r="LN245" s="156"/>
      <c r="LO245" s="49"/>
      <c r="LP245" s="49"/>
      <c r="LQ245" s="49"/>
      <c r="LR245" s="49"/>
      <c r="LS245" s="49"/>
      <c r="LT245" s="49"/>
      <c r="LU245" s="56"/>
      <c r="LV245" s="58" t="s">
        <v>704</v>
      </c>
      <c r="LW245" s="57" t="s">
        <v>706</v>
      </c>
      <c r="LX245" s="206" t="s">
        <v>878</v>
      </c>
      <c r="LY245" s="205" t="s">
        <v>993</v>
      </c>
      <c r="LZ245" s="193"/>
      <c r="MA245" s="5" t="s">
        <v>1</v>
      </c>
    </row>
    <row r="246" spans="1:339" ht="17.25" customHeight="1" x14ac:dyDescent="0.15">
      <c r="A246" s="197">
        <v>238</v>
      </c>
      <c r="B246" s="248" t="s">
        <v>706</v>
      </c>
      <c r="C246" s="59"/>
      <c r="D246" s="59"/>
      <c r="E246" s="38" t="s">
        <v>345</v>
      </c>
      <c r="F246" s="57">
        <v>89</v>
      </c>
      <c r="G246" s="57" t="s">
        <v>365</v>
      </c>
      <c r="H246" s="57" t="s">
        <v>389</v>
      </c>
      <c r="I246" s="39" t="s">
        <v>348</v>
      </c>
      <c r="J246" s="40" t="s">
        <v>348</v>
      </c>
      <c r="K246" s="40" t="s">
        <v>348</v>
      </c>
      <c r="L246" s="40" t="s">
        <v>348</v>
      </c>
      <c r="M246" s="40" t="s">
        <v>348</v>
      </c>
      <c r="N246" s="40" t="s">
        <v>348</v>
      </c>
      <c r="O246" s="40" t="s">
        <v>348</v>
      </c>
      <c r="P246" s="40" t="s">
        <v>348</v>
      </c>
      <c r="Q246" s="40" t="s">
        <v>348</v>
      </c>
      <c r="R246" s="41" t="s">
        <v>348</v>
      </c>
      <c r="S246" s="42" t="s">
        <v>348</v>
      </c>
      <c r="T246" s="40" t="s">
        <v>348</v>
      </c>
      <c r="U246" s="40" t="s">
        <v>348</v>
      </c>
      <c r="V246" s="40" t="s">
        <v>348</v>
      </c>
      <c r="W246" s="40" t="s">
        <v>348</v>
      </c>
      <c r="X246" s="40" t="s">
        <v>348</v>
      </c>
      <c r="Y246" s="40" t="s">
        <v>348</v>
      </c>
      <c r="Z246" s="40" t="s">
        <v>348</v>
      </c>
      <c r="AA246" s="40" t="s">
        <v>348</v>
      </c>
      <c r="AB246" s="41" t="s">
        <v>348</v>
      </c>
      <c r="AC246" s="42" t="s">
        <v>348</v>
      </c>
      <c r="AD246" s="40" t="s">
        <v>348</v>
      </c>
      <c r="AE246" s="40" t="s">
        <v>348</v>
      </c>
      <c r="AF246" s="40" t="s">
        <v>348</v>
      </c>
      <c r="AG246" s="40" t="s">
        <v>348</v>
      </c>
      <c r="AH246" s="40" t="s">
        <v>348</v>
      </c>
      <c r="AI246" s="40" t="s">
        <v>348</v>
      </c>
      <c r="AJ246" s="40" t="s">
        <v>348</v>
      </c>
      <c r="AK246" s="40" t="s">
        <v>348</v>
      </c>
      <c r="AL246" s="41" t="s">
        <v>348</v>
      </c>
      <c r="AM246" s="42" t="s">
        <v>348</v>
      </c>
      <c r="AN246" s="40" t="s">
        <v>348</v>
      </c>
      <c r="AO246" s="40" t="s">
        <v>348</v>
      </c>
      <c r="AP246" s="40" t="s">
        <v>348</v>
      </c>
      <c r="AQ246" s="40" t="s">
        <v>348</v>
      </c>
      <c r="AR246" s="40" t="s">
        <v>348</v>
      </c>
      <c r="AS246" s="40" t="s">
        <v>348</v>
      </c>
      <c r="AT246" s="40" t="s">
        <v>348</v>
      </c>
      <c r="AU246" s="40" t="s">
        <v>348</v>
      </c>
      <c r="AV246" s="41" t="s">
        <v>348</v>
      </c>
      <c r="AW246" s="42" t="s">
        <v>348</v>
      </c>
      <c r="AX246" s="40" t="s">
        <v>348</v>
      </c>
      <c r="AY246" s="40" t="s">
        <v>348</v>
      </c>
      <c r="AZ246" s="40" t="s">
        <v>348</v>
      </c>
      <c r="BA246" s="40" t="s">
        <v>348</v>
      </c>
      <c r="BB246" s="40" t="s">
        <v>348</v>
      </c>
      <c r="BC246" s="40" t="s">
        <v>348</v>
      </c>
      <c r="BD246" s="40" t="s">
        <v>348</v>
      </c>
      <c r="BE246" s="40" t="s">
        <v>348</v>
      </c>
      <c r="BF246" s="41" t="s">
        <v>348</v>
      </c>
      <c r="BG246" s="42" t="s">
        <v>348</v>
      </c>
      <c r="BH246" s="40" t="s">
        <v>348</v>
      </c>
      <c r="BI246" s="40" t="s">
        <v>348</v>
      </c>
      <c r="BJ246" s="40" t="s">
        <v>348</v>
      </c>
      <c r="BK246" s="40" t="s">
        <v>348</v>
      </c>
      <c r="BL246" s="40" t="s">
        <v>348</v>
      </c>
      <c r="BM246" s="40" t="s">
        <v>348</v>
      </c>
      <c r="BN246" s="40" t="s">
        <v>348</v>
      </c>
      <c r="BO246" s="40" t="s">
        <v>348</v>
      </c>
      <c r="BP246" s="41" t="s">
        <v>348</v>
      </c>
      <c r="BQ246" s="43" t="s">
        <v>348</v>
      </c>
      <c r="BR246" s="40" t="s">
        <v>348</v>
      </c>
      <c r="BS246" s="40" t="s">
        <v>348</v>
      </c>
      <c r="BT246" s="40" t="s">
        <v>348</v>
      </c>
      <c r="BU246" s="40" t="s">
        <v>347</v>
      </c>
      <c r="BV246" s="40" t="s">
        <v>347</v>
      </c>
      <c r="BW246" s="40" t="s">
        <v>347</v>
      </c>
      <c r="BX246" s="40" t="s">
        <v>347</v>
      </c>
      <c r="BY246" s="40" t="s">
        <v>347</v>
      </c>
      <c r="BZ246" s="41" t="s">
        <v>347</v>
      </c>
      <c r="CA246" s="42" t="s">
        <v>347</v>
      </c>
      <c r="CB246" s="40" t="s">
        <v>347</v>
      </c>
      <c r="CC246" s="40" t="s">
        <v>347</v>
      </c>
      <c r="CD246" s="40" t="s">
        <v>347</v>
      </c>
      <c r="CE246" s="40" t="s">
        <v>347</v>
      </c>
      <c r="CF246" s="40" t="s">
        <v>347</v>
      </c>
      <c r="CG246" s="40" t="s">
        <v>347</v>
      </c>
      <c r="CH246" s="40" t="s">
        <v>347</v>
      </c>
      <c r="CI246" s="40" t="s">
        <v>347</v>
      </c>
      <c r="CJ246" s="41" t="s">
        <v>347</v>
      </c>
      <c r="CK246" s="42" t="s">
        <v>348</v>
      </c>
      <c r="CL246" s="40" t="s">
        <v>348</v>
      </c>
      <c r="CM246" s="40" t="s">
        <v>348</v>
      </c>
      <c r="CN246" s="40" t="s">
        <v>348</v>
      </c>
      <c r="CO246" s="40" t="s">
        <v>348</v>
      </c>
      <c r="CP246" s="40" t="s">
        <v>348</v>
      </c>
      <c r="CQ246" s="40" t="s">
        <v>348</v>
      </c>
      <c r="CR246" s="40" t="s">
        <v>348</v>
      </c>
      <c r="CS246" s="40" t="s">
        <v>348</v>
      </c>
      <c r="CT246" s="44" t="s">
        <v>348</v>
      </c>
      <c r="CU246" s="32" t="s">
        <v>354</v>
      </c>
      <c r="CV246" s="47">
        <v>2</v>
      </c>
      <c r="CW246" s="47">
        <v>3</v>
      </c>
      <c r="CX246" s="47">
        <v>3</v>
      </c>
      <c r="CY246" s="55">
        <v>4</v>
      </c>
      <c r="CZ246" s="34" t="s">
        <v>354</v>
      </c>
      <c r="DA246" s="47">
        <f t="shared" si="204"/>
        <v>2</v>
      </c>
      <c r="DB246" s="47">
        <f t="shared" si="205"/>
        <v>6</v>
      </c>
      <c r="DC246" s="47">
        <f t="shared" si="206"/>
        <v>18</v>
      </c>
      <c r="DD246" s="179">
        <f t="shared" si="207"/>
        <v>72</v>
      </c>
      <c r="DE246" s="32">
        <v>100</v>
      </c>
      <c r="DF246" s="47">
        <v>150</v>
      </c>
      <c r="DG246" s="47">
        <v>300</v>
      </c>
      <c r="DH246" s="47">
        <v>500</v>
      </c>
      <c r="DI246" s="55">
        <v>1500</v>
      </c>
      <c r="DJ246" s="174">
        <v>1</v>
      </c>
      <c r="DK246" s="49">
        <f t="shared" si="208"/>
        <v>0.75</v>
      </c>
      <c r="DL246" s="49">
        <f t="shared" si="209"/>
        <v>0.5</v>
      </c>
      <c r="DM246" s="49">
        <f t="shared" si="210"/>
        <v>0.27777777777777779</v>
      </c>
      <c r="DN246" s="56">
        <f t="shared" si="211"/>
        <v>0.20833333333333331</v>
      </c>
      <c r="DO246" s="45" t="s">
        <v>350</v>
      </c>
      <c r="DP246" s="31"/>
      <c r="DQ246" s="46">
        <v>4</v>
      </c>
      <c r="DR246" s="32">
        <v>70</v>
      </c>
      <c r="DS246" s="47">
        <v>37</v>
      </c>
      <c r="DT246" s="47">
        <v>69</v>
      </c>
      <c r="DU246" s="47">
        <v>40</v>
      </c>
      <c r="DV246" s="47">
        <v>13</v>
      </c>
      <c r="DW246" s="47">
        <v>25</v>
      </c>
      <c r="DX246" s="47">
        <v>47</v>
      </c>
      <c r="DY246" s="47">
        <v>19</v>
      </c>
      <c r="DZ246" s="48">
        <f t="shared" si="212"/>
        <v>82</v>
      </c>
      <c r="EA246" s="32">
        <f>RANK(DR246,$DR$9:$DR$350,0)</f>
        <v>103</v>
      </c>
      <c r="EB246" s="47">
        <f>RANK(DS246,$DS$9:$DS$350,0)</f>
        <v>156</v>
      </c>
      <c r="EC246" s="47">
        <f>RANK(DT246,$DT$9:$DT$350,0)</f>
        <v>34</v>
      </c>
      <c r="ED246" s="47">
        <f>RANK(DU246,$DU$9:$DU$350,0)</f>
        <v>84</v>
      </c>
      <c r="EE246" s="47">
        <f>RANK(DV246,$DV$9:$DV$350,0)</f>
        <v>175</v>
      </c>
      <c r="EF246" s="47">
        <f>RANK(DW246,$DW$9:$DW$350,0)</f>
        <v>82</v>
      </c>
      <c r="EG246" s="47">
        <f>RANK(DX246,$DX$9:$DX$350,0)</f>
        <v>103</v>
      </c>
      <c r="EH246" s="47">
        <f>RANK(DY246,$DY$9:$DY$350,0)</f>
        <v>226</v>
      </c>
      <c r="EI246" s="48">
        <f>RANK(DZ246,$DZ$9:$DZ$350,0)</f>
        <v>71</v>
      </c>
      <c r="EJ246" s="32">
        <f>COUNTIFS($DR$9:$DR$350,"&gt;"&amp;DR246,$DO$9:$DO$350,DO246)+1</f>
        <v>29</v>
      </c>
      <c r="EK246" s="47">
        <f>COUNTIFS($DS$9:$DS$350,"&gt;"&amp;DS246,$DO$9:$DO$350,DO246)+1</f>
        <v>18</v>
      </c>
      <c r="EL246" s="47">
        <f>COUNTIFS($DT$9:$DT$350,"&gt;"&amp;DT246,$DO$9:$DO$350,DO246)+1</f>
        <v>10</v>
      </c>
      <c r="EM246" s="47">
        <f>COUNTIFS($DU$9:$DU$350,"&gt;"&amp;DU246,$DO$9:$DO$350,DO246)+1</f>
        <v>30</v>
      </c>
      <c r="EN246" s="47">
        <f>COUNTIFS($DV$9:$DV$350,"&gt;"&amp;DV246,$DO$9:$DO$350,DO246)+1</f>
        <v>35</v>
      </c>
      <c r="EO246" s="47">
        <f>COUNTIFS($DW$9:$DW$350,"&gt;"&amp;DW246,$DO$9:$DO$350,DO246)+1</f>
        <v>12</v>
      </c>
      <c r="EP246" s="47">
        <f>COUNTIFS($DX$9:$DX$350,"&gt;"&amp;DX246,$DO$9:$DO$350,DO246)+1</f>
        <v>6</v>
      </c>
      <c r="EQ246" s="47">
        <f>COUNTIFS($DY$9:$DY$350,"&gt;"&amp;DY246,$DO$9:$DO$350,DO246)+1</f>
        <v>23</v>
      </c>
      <c r="ER246" s="48">
        <f>COUNTIFS($DZ$9:$DZ$350,"&gt;"&amp;DZ246,$DO$9:$DO$350,DO246)+1</f>
        <v>15</v>
      </c>
      <c r="ES246" s="164">
        <f t="shared" si="213"/>
        <v>0.79</v>
      </c>
      <c r="ET246" s="165">
        <f t="shared" si="214"/>
        <v>0.42</v>
      </c>
      <c r="EU246" s="165">
        <f t="shared" si="215"/>
        <v>0.78</v>
      </c>
      <c r="EV246" s="165">
        <f t="shared" si="216"/>
        <v>0.45</v>
      </c>
      <c r="EW246" s="165">
        <f t="shared" si="217"/>
        <v>0.15</v>
      </c>
      <c r="EX246" s="165">
        <f t="shared" si="218"/>
        <v>0.28000000000000003</v>
      </c>
      <c r="EY246" s="165">
        <f t="shared" si="219"/>
        <v>0.53</v>
      </c>
      <c r="EZ246" s="165">
        <f t="shared" si="220"/>
        <v>0.21</v>
      </c>
      <c r="FA246" s="213">
        <f t="shared" si="221"/>
        <v>0.92</v>
      </c>
      <c r="FB246" s="164">
        <f>ROUND(((ES246-AVERAGE(ES$9:ES$350))/STDEVP(ES$9:ES$350)*10+50),2)</f>
        <v>42.93</v>
      </c>
      <c r="FC246" s="165">
        <f>ROUND(((ET246-AVERAGE(ET$9:ET$350))/STDEVP(ET$9:ET$350)*10+50),2)</f>
        <v>41.47</v>
      </c>
      <c r="FD246" s="165">
        <f>ROUND(((EU246-AVERAGE(EU$9:EU$350))/STDEVP(EU$9:EU$350)*10+50),2)</f>
        <v>57.81</v>
      </c>
      <c r="FE246" s="165">
        <f>ROUND(((EV246-AVERAGE(EV$9:EV$350))/STDEVP(EV$9:EV$350)*10+50),2)</f>
        <v>47.02</v>
      </c>
      <c r="FF246" s="165">
        <f>ROUND(((EW246-AVERAGE(EW$9:EW$350))/STDEVP(EW$9:EW$350)*10+50),2)</f>
        <v>41.66</v>
      </c>
      <c r="FG246" s="165">
        <f>ROUND(((EX246-AVERAGE(EX$9:EX$350))/STDEVP(EX$9:EX$350)*10+50),2)</f>
        <v>47.41</v>
      </c>
      <c r="FH246" s="165">
        <f>ROUND(((EY246-AVERAGE(EY$9:EY$350))/STDEVP(EY$9:EY$350)*10+50),2)</f>
        <v>46.68</v>
      </c>
      <c r="FI246" s="165">
        <f>ROUND(((EZ246-AVERAGE(EZ$9:EZ$350))/STDEVP(EZ$9:EZ$350)*10+50),2)</f>
        <v>37.299999999999997</v>
      </c>
      <c r="FJ246" s="166">
        <f>ROUND(((FA246-AVERAGE(FA$9:FA$350))/STDEVP(FA$9:FA$350)*10+50),2)</f>
        <v>48.04</v>
      </c>
      <c r="FK246" s="32">
        <f>RANK(FB246,$FB$9:$FB$350,0)</f>
        <v>250</v>
      </c>
      <c r="FL246" s="47">
        <f>RANK(FC246,$FC$9:$FC$350,0)</f>
        <v>241</v>
      </c>
      <c r="FM246" s="47">
        <f>RANK(FD246,$FD$9:$FD$350,0)</f>
        <v>65</v>
      </c>
      <c r="FN246" s="47">
        <f>RANK(FE246,$FE$9:$FE$350,0)</f>
        <v>188</v>
      </c>
      <c r="FO246" s="47">
        <f>RANK(FF246,$FF$9:$FF$350,0)</f>
        <v>276</v>
      </c>
      <c r="FP246" s="47">
        <f>RANK(FG246,$FG$9:$FG$350,0)</f>
        <v>147</v>
      </c>
      <c r="FQ246" s="47">
        <f>RANK(FH246,$FH$9:$FH$350,0)</f>
        <v>185</v>
      </c>
      <c r="FR246" s="47">
        <f>RANK(FI246,$FI$9:$FI$350,0)</f>
        <v>277</v>
      </c>
      <c r="FS246" s="48">
        <f>RANK(FJ246,$FJ$9:$FJ$350,0)</f>
        <v>155</v>
      </c>
      <c r="FT246" s="164">
        <f>ROUND(AVERAGEIF($DO$9:$DO$347,$DO246,$ES$9:$ES$347),2)</f>
        <v>1.1599999999999999</v>
      </c>
      <c r="FU246" s="165">
        <f>ROUND(AVERAGEIF($DO$9:$DO$347,$DO246,$ET$9:$ET$347),2)</f>
        <v>0.45</v>
      </c>
      <c r="FV246" s="165">
        <f>ROUND(AVERAGEIF($DO$9:$DO$347,$DO246,$EU$9:$EU$347),2)</f>
        <v>0.66</v>
      </c>
      <c r="FW246" s="165">
        <f>ROUND(AVERAGEIF($DO$9:$DO$347,$DO246,$EV$9:$EV$347),2)</f>
        <v>0.73</v>
      </c>
      <c r="FX246" s="165">
        <f>ROUND(AVERAGEIF($DO$9:$DO$347,$DO246,$EW$9:$EW$347),2)</f>
        <v>0.26</v>
      </c>
      <c r="FY246" s="165">
        <f>ROUND(AVERAGEIF($DO$9:$DO$347,$DO246,$EX$9:$EX$347),2)</f>
        <v>0.2</v>
      </c>
      <c r="FZ246" s="165">
        <f>ROUND(AVERAGEIF($DO$9:$DO$347,$DO246,$EY$9:$EY$347),2)</f>
        <v>0.28000000000000003</v>
      </c>
      <c r="GA246" s="165">
        <f>ROUND(AVERAGEIF($DO$9:$DO$347,$DO246,$EZ$9:$EZ$347),2)</f>
        <v>0.23</v>
      </c>
      <c r="GB246" s="166">
        <f>ROUND(AVERAGEIF($DO$9:$DO$347,$DO246,$FA$9:$FA$347),2)</f>
        <v>0.92</v>
      </c>
      <c r="GC246" s="239">
        <f t="shared" si="222"/>
        <v>-0.36999999999999988</v>
      </c>
      <c r="GD246" s="243">
        <f t="shared" si="223"/>
        <v>-3.0000000000000027E-2</v>
      </c>
      <c r="GE246" s="243">
        <f t="shared" si="224"/>
        <v>0.12</v>
      </c>
      <c r="GF246" s="243">
        <f t="shared" si="225"/>
        <v>-0.27999999999999997</v>
      </c>
      <c r="GG246" s="243">
        <f t="shared" si="226"/>
        <v>-0.11000000000000001</v>
      </c>
      <c r="GH246" s="243">
        <f t="shared" si="227"/>
        <v>8.0000000000000016E-2</v>
      </c>
      <c r="GI246" s="243">
        <f t="shared" si="228"/>
        <v>0.25</v>
      </c>
      <c r="GJ246" s="243">
        <f t="shared" si="229"/>
        <v>-2.0000000000000018E-2</v>
      </c>
      <c r="GK246" s="244">
        <f t="shared" si="230"/>
        <v>0</v>
      </c>
      <c r="GL246" s="238">
        <f>COUNTIFS($ES$9:$ES$350,"&gt;"&amp;ES246,$DO$9:$DO$350,$DO246)+1</f>
        <v>65</v>
      </c>
      <c r="GM246" s="240">
        <f>COUNTIFS($ET$9:$ET$350,"&gt;"&amp;ET246,$DO$9:$DO$350,$DO246)+1</f>
        <v>43</v>
      </c>
      <c r="GN246" s="240">
        <f>COUNTIFS($EU$9:$EU$350,"&gt;"&amp;EU246,$DO$9:$DO$350,$DO246)+1</f>
        <v>18</v>
      </c>
      <c r="GO246" s="240">
        <f>COUNTIFS($EV$9:$EV$350,"&gt;"&amp;EV246,$DO$9:$DO$350,$DO246)+1</f>
        <v>67</v>
      </c>
      <c r="GP246" s="240">
        <f>COUNTIFS($EW$9:$EW$350,"&gt;"&amp;EW246,$DO$9:$DO$350,$DO246)+1</f>
        <v>68</v>
      </c>
      <c r="GQ246" s="240">
        <f>COUNTIFS($EX$9:$EX$350,"&gt;"&amp;EX246,$DO$9:$DO$350,$DO246)+1</f>
        <v>11</v>
      </c>
      <c r="GR246" s="240">
        <f>COUNTIFS($EY$9:$EY$350,"&gt;"&amp;EY246,$DO$9:$DO$350,$DO246)+1</f>
        <v>7</v>
      </c>
      <c r="GS246" s="240">
        <f>COUNTIFS($EZ$9:$EZ$350,"&gt;"&amp;EZ246,$DO$9:$DO$350,$DO246)+1</f>
        <v>26</v>
      </c>
      <c r="GT246" s="241">
        <f>COUNTIFS($FA$9:$FA$350,"&gt;"&amp;FA246,$DO$9:$DO$350,$DO246)+1</f>
        <v>27</v>
      </c>
      <c r="GU246" s="167"/>
      <c r="GV246" s="49"/>
      <c r="GW246" s="49"/>
      <c r="GX246" s="49"/>
      <c r="GY246" s="49"/>
      <c r="GZ246" s="50"/>
      <c r="HA246" s="51"/>
      <c r="HB246" s="52"/>
      <c r="HC246" s="53"/>
      <c r="HD246" s="49"/>
      <c r="HE246" s="49"/>
      <c r="HF246" s="49"/>
      <c r="HG246" s="49"/>
      <c r="HH246" s="49"/>
      <c r="HI246" s="49"/>
      <c r="HJ246" s="144"/>
      <c r="HK246" s="51"/>
      <c r="HL246" s="49"/>
      <c r="HM246" s="49"/>
      <c r="HN246" s="49"/>
      <c r="HO246" s="49"/>
      <c r="HP246" s="49"/>
      <c r="HQ246" s="49"/>
      <c r="HR246" s="150"/>
      <c r="HS246" s="53"/>
      <c r="HT246" s="49"/>
      <c r="HU246" s="49"/>
      <c r="HV246" s="49"/>
      <c r="HW246" s="49"/>
      <c r="HX246" s="49"/>
      <c r="HY246" s="49"/>
      <c r="HZ246" s="144"/>
      <c r="IA246" s="51"/>
      <c r="IB246" s="49"/>
      <c r="IC246" s="49"/>
      <c r="ID246" s="49"/>
      <c r="IE246" s="49"/>
      <c r="IF246" s="49"/>
      <c r="IG246" s="49"/>
      <c r="IH246" s="49"/>
      <c r="II246" s="49"/>
      <c r="IJ246" s="49"/>
      <c r="IK246" s="49"/>
      <c r="IL246" s="49"/>
      <c r="IM246" s="150"/>
      <c r="IN246" s="51"/>
      <c r="IO246" s="49"/>
      <c r="IP246" s="49"/>
      <c r="IQ246" s="49"/>
      <c r="IR246" s="150"/>
      <c r="IS246" s="53"/>
      <c r="IT246" s="49"/>
      <c r="IU246" s="49"/>
      <c r="IV246" s="49"/>
      <c r="IW246" s="49"/>
      <c r="IX246" s="156"/>
      <c r="IY246" s="49"/>
      <c r="IZ246" s="49"/>
      <c r="JA246" s="49"/>
      <c r="JB246" s="49"/>
      <c r="JC246" s="49"/>
      <c r="JD246" s="49"/>
      <c r="JE246" s="49"/>
      <c r="JF246" s="49"/>
      <c r="JG246" s="156"/>
      <c r="JH246" s="49"/>
      <c r="JI246" s="49"/>
      <c r="JJ246" s="49"/>
      <c r="JK246" s="49"/>
      <c r="JL246" s="49"/>
      <c r="JM246" s="49"/>
      <c r="JN246" s="144"/>
      <c r="JO246" s="54"/>
      <c r="JP246" s="55"/>
      <c r="JQ246" s="51"/>
      <c r="JR246" s="49"/>
      <c r="JS246" s="47"/>
      <c r="JT246" s="47"/>
      <c r="JU246" s="47"/>
      <c r="JV246" s="245"/>
      <c r="JW246" s="53"/>
      <c r="JX246" s="49"/>
      <c r="JY246" s="49"/>
      <c r="JZ246" s="49"/>
      <c r="KA246" s="144"/>
      <c r="KB246" s="51"/>
      <c r="KC246" s="49"/>
      <c r="KD246" s="49"/>
      <c r="KE246" s="49"/>
      <c r="KF246" s="49"/>
      <c r="KG246" s="49"/>
      <c r="KH246" s="49"/>
      <c r="KI246" s="49"/>
      <c r="KJ246" s="150"/>
      <c r="KK246" s="53"/>
      <c r="KL246" s="49"/>
      <c r="KM246" s="49"/>
      <c r="KN246" s="49"/>
      <c r="KO246" s="49"/>
      <c r="KP246" s="49"/>
      <c r="KQ246" s="49"/>
      <c r="KR246" s="49"/>
      <c r="KS246" s="49"/>
      <c r="KT246" s="49"/>
      <c r="KU246" s="49"/>
      <c r="KV246" s="49"/>
      <c r="KW246" s="156"/>
      <c r="KX246" s="156"/>
      <c r="KY246" s="156"/>
      <c r="KZ246" s="49"/>
      <c r="LA246" s="49"/>
      <c r="LB246" s="49"/>
      <c r="LC246" s="49"/>
      <c r="LD246" s="49"/>
      <c r="LE246" s="156"/>
      <c r="LF246" s="49"/>
      <c r="LG246" s="49"/>
      <c r="LH246" s="49"/>
      <c r="LI246" s="49"/>
      <c r="LJ246" s="49"/>
      <c r="LK246" s="49"/>
      <c r="LL246" s="49"/>
      <c r="LM246" s="49"/>
      <c r="LN246" s="156"/>
      <c r="LO246" s="49"/>
      <c r="LP246" s="49">
        <v>0.05</v>
      </c>
      <c r="LQ246" s="49"/>
      <c r="LR246" s="49"/>
      <c r="LS246" s="49"/>
      <c r="LT246" s="49"/>
      <c r="LU246" s="56"/>
      <c r="LV246" s="58" t="s">
        <v>705</v>
      </c>
      <c r="LW246" s="57" t="s">
        <v>707</v>
      </c>
      <c r="LX246" s="206"/>
      <c r="LY246" s="204" t="s">
        <v>1010</v>
      </c>
      <c r="LZ246" s="193"/>
      <c r="MA246" s="5" t="s">
        <v>1</v>
      </c>
    </row>
    <row r="247" spans="1:339" ht="17.25" customHeight="1" x14ac:dyDescent="0.15">
      <c r="A247" s="196">
        <v>239</v>
      </c>
      <c r="B247" s="248" t="s">
        <v>707</v>
      </c>
      <c r="C247" s="59"/>
      <c r="D247" s="59"/>
      <c r="E247" s="38" t="s">
        <v>345</v>
      </c>
      <c r="F247" s="57">
        <v>92</v>
      </c>
      <c r="G247" s="57" t="s">
        <v>373</v>
      </c>
      <c r="H247" s="57"/>
      <c r="I247" s="39" t="s">
        <v>348</v>
      </c>
      <c r="J247" s="40" t="s">
        <v>348</v>
      </c>
      <c r="K247" s="40" t="s">
        <v>348</v>
      </c>
      <c r="L247" s="40" t="s">
        <v>348</v>
      </c>
      <c r="M247" s="40" t="s">
        <v>348</v>
      </c>
      <c r="N247" s="40" t="s">
        <v>348</v>
      </c>
      <c r="O247" s="40" t="s">
        <v>348</v>
      </c>
      <c r="P247" s="40" t="s">
        <v>348</v>
      </c>
      <c r="Q247" s="40" t="s">
        <v>348</v>
      </c>
      <c r="R247" s="41" t="s">
        <v>348</v>
      </c>
      <c r="S247" s="42" t="s">
        <v>348</v>
      </c>
      <c r="T247" s="40" t="s">
        <v>348</v>
      </c>
      <c r="U247" s="40" t="s">
        <v>348</v>
      </c>
      <c r="V247" s="40" t="s">
        <v>348</v>
      </c>
      <c r="W247" s="40" t="s">
        <v>348</v>
      </c>
      <c r="X247" s="40" t="s">
        <v>348</v>
      </c>
      <c r="Y247" s="40" t="s">
        <v>348</v>
      </c>
      <c r="Z247" s="40" t="s">
        <v>348</v>
      </c>
      <c r="AA247" s="40" t="s">
        <v>348</v>
      </c>
      <c r="AB247" s="41" t="s">
        <v>348</v>
      </c>
      <c r="AC247" s="42" t="s">
        <v>348</v>
      </c>
      <c r="AD247" s="40" t="s">
        <v>348</v>
      </c>
      <c r="AE247" s="40" t="s">
        <v>348</v>
      </c>
      <c r="AF247" s="40" t="s">
        <v>348</v>
      </c>
      <c r="AG247" s="40" t="s">
        <v>348</v>
      </c>
      <c r="AH247" s="40" t="s">
        <v>348</v>
      </c>
      <c r="AI247" s="40" t="s">
        <v>348</v>
      </c>
      <c r="AJ247" s="40" t="s">
        <v>348</v>
      </c>
      <c r="AK247" s="40" t="s">
        <v>348</v>
      </c>
      <c r="AL247" s="41" t="s">
        <v>348</v>
      </c>
      <c r="AM247" s="42" t="s">
        <v>348</v>
      </c>
      <c r="AN247" s="40" t="s">
        <v>348</v>
      </c>
      <c r="AO247" s="40" t="s">
        <v>348</v>
      </c>
      <c r="AP247" s="40" t="s">
        <v>348</v>
      </c>
      <c r="AQ247" s="40" t="s">
        <v>348</v>
      </c>
      <c r="AR247" s="40" t="s">
        <v>348</v>
      </c>
      <c r="AS247" s="40" t="s">
        <v>348</v>
      </c>
      <c r="AT247" s="40" t="s">
        <v>348</v>
      </c>
      <c r="AU247" s="40" t="s">
        <v>348</v>
      </c>
      <c r="AV247" s="41" t="s">
        <v>348</v>
      </c>
      <c r="AW247" s="42" t="s">
        <v>348</v>
      </c>
      <c r="AX247" s="40" t="s">
        <v>348</v>
      </c>
      <c r="AY247" s="40" t="s">
        <v>348</v>
      </c>
      <c r="AZ247" s="40" t="s">
        <v>348</v>
      </c>
      <c r="BA247" s="40" t="s">
        <v>348</v>
      </c>
      <c r="BB247" s="40" t="s">
        <v>348</v>
      </c>
      <c r="BC247" s="40" t="s">
        <v>348</v>
      </c>
      <c r="BD247" s="40" t="s">
        <v>348</v>
      </c>
      <c r="BE247" s="40" t="s">
        <v>348</v>
      </c>
      <c r="BF247" s="41" t="s">
        <v>348</v>
      </c>
      <c r="BG247" s="42" t="s">
        <v>348</v>
      </c>
      <c r="BH247" s="40" t="s">
        <v>348</v>
      </c>
      <c r="BI247" s="40" t="s">
        <v>348</v>
      </c>
      <c r="BJ247" s="40" t="s">
        <v>348</v>
      </c>
      <c r="BK247" s="40" t="s">
        <v>348</v>
      </c>
      <c r="BL247" s="40" t="s">
        <v>348</v>
      </c>
      <c r="BM247" s="40" t="s">
        <v>348</v>
      </c>
      <c r="BN247" s="40" t="s">
        <v>348</v>
      </c>
      <c r="BO247" s="40" t="s">
        <v>348</v>
      </c>
      <c r="BP247" s="41" t="s">
        <v>348</v>
      </c>
      <c r="BQ247" s="43" t="s">
        <v>348</v>
      </c>
      <c r="BR247" s="40" t="s">
        <v>348</v>
      </c>
      <c r="BS247" s="40" t="s">
        <v>348</v>
      </c>
      <c r="BT247" s="40" t="s">
        <v>348</v>
      </c>
      <c r="BU247" s="40" t="s">
        <v>348</v>
      </c>
      <c r="BV247" s="40" t="s">
        <v>348</v>
      </c>
      <c r="BW247" s="40" t="s">
        <v>348</v>
      </c>
      <c r="BX247" s="40" t="s">
        <v>348</v>
      </c>
      <c r="BY247" s="40" t="s">
        <v>347</v>
      </c>
      <c r="BZ247" s="41" t="s">
        <v>347</v>
      </c>
      <c r="CA247" s="42" t="s">
        <v>347</v>
      </c>
      <c r="CB247" s="40" t="s">
        <v>347</v>
      </c>
      <c r="CC247" s="40" t="s">
        <v>347</v>
      </c>
      <c r="CD247" s="40" t="s">
        <v>347</v>
      </c>
      <c r="CE247" s="40" t="s">
        <v>347</v>
      </c>
      <c r="CF247" s="40" t="s">
        <v>347</v>
      </c>
      <c r="CG247" s="40" t="s">
        <v>347</v>
      </c>
      <c r="CH247" s="40" t="s">
        <v>347</v>
      </c>
      <c r="CI247" s="40" t="s">
        <v>348</v>
      </c>
      <c r="CJ247" s="41" t="s">
        <v>348</v>
      </c>
      <c r="CK247" s="42" t="s">
        <v>348</v>
      </c>
      <c r="CL247" s="40" t="s">
        <v>348</v>
      </c>
      <c r="CM247" s="40" t="s">
        <v>348</v>
      </c>
      <c r="CN247" s="40" t="s">
        <v>348</v>
      </c>
      <c r="CO247" s="40" t="s">
        <v>348</v>
      </c>
      <c r="CP247" s="40" t="s">
        <v>348</v>
      </c>
      <c r="CQ247" s="40" t="s">
        <v>348</v>
      </c>
      <c r="CR247" s="40" t="s">
        <v>348</v>
      </c>
      <c r="CS247" s="40" t="s">
        <v>348</v>
      </c>
      <c r="CT247" s="44" t="s">
        <v>348</v>
      </c>
      <c r="CU247" s="32" t="s">
        <v>354</v>
      </c>
      <c r="CV247" s="47">
        <v>2</v>
      </c>
      <c r="CW247" s="47">
        <v>3</v>
      </c>
      <c r="CX247" s="47">
        <v>3</v>
      </c>
      <c r="CY247" s="55">
        <v>4</v>
      </c>
      <c r="CZ247" s="34" t="s">
        <v>354</v>
      </c>
      <c r="DA247" s="47">
        <f t="shared" si="204"/>
        <v>2</v>
      </c>
      <c r="DB247" s="47">
        <f t="shared" si="205"/>
        <v>6</v>
      </c>
      <c r="DC247" s="47">
        <f t="shared" si="206"/>
        <v>18</v>
      </c>
      <c r="DD247" s="179">
        <f t="shared" si="207"/>
        <v>72</v>
      </c>
      <c r="DE247" s="32">
        <v>300</v>
      </c>
      <c r="DF247" s="47">
        <v>450</v>
      </c>
      <c r="DG247" s="47">
        <v>900</v>
      </c>
      <c r="DH247" s="47">
        <v>1500</v>
      </c>
      <c r="DI247" s="55">
        <v>4500</v>
      </c>
      <c r="DJ247" s="174">
        <v>1</v>
      </c>
      <c r="DK247" s="49">
        <f t="shared" si="208"/>
        <v>0.75</v>
      </c>
      <c r="DL247" s="49">
        <f t="shared" si="209"/>
        <v>0.5</v>
      </c>
      <c r="DM247" s="49">
        <f t="shared" si="210"/>
        <v>0.27777777777777773</v>
      </c>
      <c r="DN247" s="56">
        <f t="shared" si="211"/>
        <v>0.20833333333333334</v>
      </c>
      <c r="DO247" s="45" t="s">
        <v>363</v>
      </c>
      <c r="DP247" s="31"/>
      <c r="DQ247" s="46">
        <v>4</v>
      </c>
      <c r="DR247" s="32">
        <v>75</v>
      </c>
      <c r="DS247" s="47">
        <v>55</v>
      </c>
      <c r="DT247" s="47">
        <v>38</v>
      </c>
      <c r="DU247" s="47">
        <v>42</v>
      </c>
      <c r="DV247" s="47">
        <v>62</v>
      </c>
      <c r="DW247" s="47">
        <v>9</v>
      </c>
      <c r="DX247" s="47">
        <v>34</v>
      </c>
      <c r="DY247" s="47">
        <v>39</v>
      </c>
      <c r="DZ247" s="48">
        <f t="shared" si="212"/>
        <v>100</v>
      </c>
      <c r="EA247" s="32">
        <f>RANK(DR247,$DR$9:$DR$350,0)</f>
        <v>83</v>
      </c>
      <c r="EB247" s="47">
        <f>RANK(DS247,$DS$9:$DS$350,0)</f>
        <v>80</v>
      </c>
      <c r="EC247" s="47">
        <f>RANK(DT247,$DT$9:$DT$350,0)</f>
        <v>105</v>
      </c>
      <c r="ED247" s="47">
        <f>RANK(DU247,$DU$9:$DU$350,0)</f>
        <v>73</v>
      </c>
      <c r="EE247" s="47">
        <f>RANK(DV247,$DV$9:$DV$350,0)</f>
        <v>21</v>
      </c>
      <c r="EF247" s="47">
        <f>RANK(DW247,$DW$9:$DW$350,0)</f>
        <v>213</v>
      </c>
      <c r="EG247" s="47">
        <f>RANK(DX247,$DX$9:$DX$350,0)</f>
        <v>147</v>
      </c>
      <c r="EH247" s="47">
        <f>RANK(DY247,$DY$9:$DY$350,0)</f>
        <v>131</v>
      </c>
      <c r="EI247" s="48">
        <f>RANK(DZ247,$DZ$9:$DZ$350,0)</f>
        <v>25</v>
      </c>
      <c r="EJ247" s="32">
        <f>COUNTIFS($DR$9:$DR$350,"&gt;"&amp;DR247,$DO$9:$DO$350,DO247)+1</f>
        <v>11</v>
      </c>
      <c r="EK247" s="47">
        <f>COUNTIFS($DS$9:$DS$350,"&gt;"&amp;DS247,$DO$9:$DO$350,DO247)+1</f>
        <v>41</v>
      </c>
      <c r="EL247" s="47">
        <f>COUNTIFS($DT$9:$DT$350,"&gt;"&amp;DT247,$DO$9:$DO$350,DO247)+1</f>
        <v>4</v>
      </c>
      <c r="EM247" s="47">
        <f>COUNTIFS($DU$9:$DU$350,"&gt;"&amp;DU247,$DO$9:$DO$350,DO247)+1</f>
        <v>9</v>
      </c>
      <c r="EN247" s="47">
        <f>COUNTIFS($DV$9:$DV$350,"&gt;"&amp;DV247,$DO$9:$DO$350,DO247)+1</f>
        <v>21</v>
      </c>
      <c r="EO247" s="47">
        <f>COUNTIFS($DW$9:$DW$350,"&gt;"&amp;DW247,$DO$9:$DO$350,DO247)+1</f>
        <v>44</v>
      </c>
      <c r="EP247" s="47">
        <f>COUNTIFS($DX$9:$DX$350,"&gt;"&amp;DX247,$DO$9:$DO$350,DO247)+1</f>
        <v>34</v>
      </c>
      <c r="EQ247" s="47">
        <f>COUNTIFS($DY$9:$DY$350,"&gt;"&amp;DY247,$DO$9:$DO$350,DO247)+1</f>
        <v>32</v>
      </c>
      <c r="ER247" s="48">
        <f>COUNTIFS($DZ$9:$DZ$350,"&gt;"&amp;DZ247,$DO$9:$DO$350,DO247)+1</f>
        <v>13</v>
      </c>
      <c r="ES247" s="164">
        <f t="shared" si="213"/>
        <v>0.82</v>
      </c>
      <c r="ET247" s="165">
        <f t="shared" si="214"/>
        <v>0.6</v>
      </c>
      <c r="EU247" s="165">
        <f t="shared" si="215"/>
        <v>0.41</v>
      </c>
      <c r="EV247" s="165">
        <f t="shared" si="216"/>
        <v>0.46</v>
      </c>
      <c r="EW247" s="165">
        <f t="shared" si="217"/>
        <v>0.67</v>
      </c>
      <c r="EX247" s="165">
        <f t="shared" si="218"/>
        <v>0.1</v>
      </c>
      <c r="EY247" s="165">
        <f t="shared" si="219"/>
        <v>0.37</v>
      </c>
      <c r="EZ247" s="165">
        <f t="shared" si="220"/>
        <v>0.42</v>
      </c>
      <c r="FA247" s="213">
        <f t="shared" si="221"/>
        <v>1.0900000000000001</v>
      </c>
      <c r="FB247" s="164">
        <f>ROUND(((ES247-AVERAGE(ES$9:ES$350))/STDEVP(ES$9:ES$350)*10+50),2)</f>
        <v>44.04</v>
      </c>
      <c r="FC247" s="165">
        <f>ROUND(((ET247-AVERAGE(ET$9:ET$350))/STDEVP(ET$9:ET$350)*10+50),2)</f>
        <v>46.51</v>
      </c>
      <c r="FD247" s="165">
        <f>ROUND(((EU247-AVERAGE(EU$9:EU$350))/STDEVP(EU$9:EU$350)*10+50),2)</f>
        <v>43.37</v>
      </c>
      <c r="FE247" s="165">
        <f>ROUND(((EV247-AVERAGE(EV$9:EV$350))/STDEVP(EV$9:EV$350)*10+50),2)</f>
        <v>47.53</v>
      </c>
      <c r="FF247" s="165">
        <f>ROUND(((EW247-AVERAGE(EW$9:EW$350))/STDEVP(EW$9:EW$350)*10+50),2)</f>
        <v>59.33</v>
      </c>
      <c r="FG247" s="165">
        <f>ROUND(((EX247-AVERAGE(EX$9:EX$350))/STDEVP(EX$9:EX$350)*10+50),2)</f>
        <v>41.03</v>
      </c>
      <c r="FH247" s="165">
        <f>ROUND(((EY247-AVERAGE(EY$9:EY$350))/STDEVP(EY$9:EY$350)*10+50),2)</f>
        <v>41.87</v>
      </c>
      <c r="FI247" s="165">
        <f>ROUND(((EZ247-AVERAGE(EZ$9:EZ$350))/STDEVP(EZ$9:EZ$350)*10+50),2)</f>
        <v>43.59</v>
      </c>
      <c r="FJ247" s="166">
        <f>ROUND(((FA247-AVERAGE(FA$9:FA$350))/STDEVP(FA$9:FA$350)*10+50),2)</f>
        <v>54.09</v>
      </c>
      <c r="FK247" s="32">
        <f>RANK(FB247,$FB$9:$FB$350,0)</f>
        <v>243</v>
      </c>
      <c r="FL247" s="47">
        <f>RANK(FC247,$FC$9:$FC$350,0)</f>
        <v>181</v>
      </c>
      <c r="FM247" s="47">
        <f>RANK(FD247,$FD$9:$FD$350,0)</f>
        <v>233</v>
      </c>
      <c r="FN247" s="47">
        <f>RANK(FE247,$FE$9:$FE$350,0)</f>
        <v>183</v>
      </c>
      <c r="FO247" s="47">
        <f>RANK(FF247,$FF$9:$FF$350,0)</f>
        <v>51</v>
      </c>
      <c r="FP247" s="47">
        <f>RANK(FG247,$FG$9:$FG$350,0)</f>
        <v>314</v>
      </c>
      <c r="FQ247" s="47">
        <f>RANK(FH247,$FH$9:$FH$350,0)</f>
        <v>241</v>
      </c>
      <c r="FR247" s="47">
        <f>RANK(FI247,$FI$9:$FI$350,0)</f>
        <v>230</v>
      </c>
      <c r="FS247" s="48">
        <f>RANK(FJ247,$FJ$9:$FJ$350,0)</f>
        <v>88</v>
      </c>
      <c r="FT247" s="164">
        <f>ROUND(AVERAGEIF($DO$9:$DO$347,$DO247,$ES$9:$ES$347),2)</f>
        <v>0.89</v>
      </c>
      <c r="FU247" s="165">
        <f>ROUND(AVERAGEIF($DO$9:$DO$347,$DO247,$ET$9:$ET$347),2)</f>
        <v>1.1499999999999999</v>
      </c>
      <c r="FV247" s="165">
        <f>ROUND(AVERAGEIF($DO$9:$DO$347,$DO247,$EU$9:$EU$347),2)</f>
        <v>0.32</v>
      </c>
      <c r="FW247" s="165">
        <f>ROUND(AVERAGEIF($DO$9:$DO$347,$DO247,$EV$9:$EV$347),2)</f>
        <v>0.41</v>
      </c>
      <c r="FX247" s="165">
        <f>ROUND(AVERAGEIF($DO$9:$DO$347,$DO247,$EW$9:$EW$347),2)</f>
        <v>0.86</v>
      </c>
      <c r="FY247" s="165">
        <f>ROUND(AVERAGEIF($DO$9:$DO$347,$DO247,$EX$9:$EX$347),2)</f>
        <v>0.3</v>
      </c>
      <c r="FZ247" s="165">
        <f>ROUND(AVERAGEIF($DO$9:$DO$347,$DO247,$EY$9:$EY$347),2)</f>
        <v>0.66</v>
      </c>
      <c r="GA247" s="165">
        <f>ROUND(AVERAGEIF($DO$9:$DO$347,$DO247,$EZ$9:$EZ$347),2)</f>
        <v>0.74</v>
      </c>
      <c r="GB247" s="166">
        <f>ROUND(AVERAGEIF($DO$9:$DO$347,$DO247,$FA$9:$FA$347),2)</f>
        <v>1.18</v>
      </c>
      <c r="GC247" s="239">
        <f t="shared" si="222"/>
        <v>-7.0000000000000062E-2</v>
      </c>
      <c r="GD247" s="243">
        <f t="shared" si="223"/>
        <v>-0.54999999999999993</v>
      </c>
      <c r="GE247" s="243">
        <f t="shared" si="224"/>
        <v>8.9999999999999969E-2</v>
      </c>
      <c r="GF247" s="243">
        <f t="shared" si="225"/>
        <v>5.0000000000000044E-2</v>
      </c>
      <c r="GG247" s="243">
        <f t="shared" si="226"/>
        <v>-0.18999999999999995</v>
      </c>
      <c r="GH247" s="243">
        <f t="shared" si="227"/>
        <v>-0.19999999999999998</v>
      </c>
      <c r="GI247" s="243">
        <f t="shared" si="228"/>
        <v>-0.29000000000000004</v>
      </c>
      <c r="GJ247" s="243">
        <f t="shared" si="229"/>
        <v>-0.32</v>
      </c>
      <c r="GK247" s="244">
        <f t="shared" si="230"/>
        <v>-8.9999999999999858E-2</v>
      </c>
      <c r="GL247" s="238">
        <f>COUNTIFS($ES$9:$ES$350,"&gt;"&amp;ES247,$DO$9:$DO$350,$DO247)+1</f>
        <v>43</v>
      </c>
      <c r="GM247" s="240">
        <f>COUNTIFS($ET$9:$ET$350,"&gt;"&amp;ET247,$DO$9:$DO$350,$DO247)+1</f>
        <v>67</v>
      </c>
      <c r="GN247" s="240">
        <f>COUNTIFS($EU$9:$EU$350,"&gt;"&amp;EU247,$DO$9:$DO$350,$DO247)+1</f>
        <v>16</v>
      </c>
      <c r="GO247" s="240">
        <f>COUNTIFS($EV$9:$EV$350,"&gt;"&amp;EV247,$DO$9:$DO$350,$DO247)+1</f>
        <v>25</v>
      </c>
      <c r="GP247" s="240">
        <f>COUNTIFS($EW$9:$EW$350,"&gt;"&amp;EW247,$DO$9:$DO$350,$DO247)+1</f>
        <v>47</v>
      </c>
      <c r="GQ247" s="240">
        <f>COUNTIFS($EX$9:$EX$350,"&gt;"&amp;EX247,$DO$9:$DO$350,$DO247)+1</f>
        <v>66</v>
      </c>
      <c r="GR247" s="240">
        <f>COUNTIFS($EY$9:$EY$350,"&gt;"&amp;EY247,$DO$9:$DO$350,$DO247)+1</f>
        <v>67</v>
      </c>
      <c r="GS247" s="240">
        <f>COUNTIFS($EZ$9:$EZ$350,"&gt;"&amp;EZ247,$DO$9:$DO$350,$DO247)+1</f>
        <v>66</v>
      </c>
      <c r="GT247" s="241">
        <f>COUNTIFS($FA$9:$FA$350,"&gt;"&amp;FA247,$DO$9:$DO$350,$DO247)+1</f>
        <v>37</v>
      </c>
      <c r="GU247" s="167"/>
      <c r="GV247" s="49"/>
      <c r="GW247" s="49"/>
      <c r="GX247" s="49"/>
      <c r="GY247" s="49"/>
      <c r="GZ247" s="50"/>
      <c r="HA247" s="51"/>
      <c r="HB247" s="52"/>
      <c r="HC247" s="53">
        <v>7.0000000000000007E-2</v>
      </c>
      <c r="HD247" s="49">
        <v>7.0000000000000007E-2</v>
      </c>
      <c r="HE247" s="49"/>
      <c r="HF247" s="49"/>
      <c r="HG247" s="49"/>
      <c r="HH247" s="49"/>
      <c r="HI247" s="49"/>
      <c r="HJ247" s="144"/>
      <c r="HK247" s="51"/>
      <c r="HL247" s="49"/>
      <c r="HM247" s="49"/>
      <c r="HN247" s="49"/>
      <c r="HO247" s="49"/>
      <c r="HP247" s="49"/>
      <c r="HQ247" s="49"/>
      <c r="HR247" s="150"/>
      <c r="HS247" s="53"/>
      <c r="HT247" s="49"/>
      <c r="HU247" s="49"/>
      <c r="HV247" s="49"/>
      <c r="HW247" s="49"/>
      <c r="HX247" s="49"/>
      <c r="HY247" s="49"/>
      <c r="HZ247" s="144"/>
      <c r="IA247" s="51"/>
      <c r="IB247" s="49"/>
      <c r="IC247" s="49"/>
      <c r="ID247" s="49"/>
      <c r="IE247" s="49"/>
      <c r="IF247" s="49"/>
      <c r="IG247" s="49"/>
      <c r="IH247" s="49"/>
      <c r="II247" s="49"/>
      <c r="IJ247" s="49"/>
      <c r="IK247" s="49"/>
      <c r="IL247" s="49"/>
      <c r="IM247" s="150"/>
      <c r="IN247" s="51"/>
      <c r="IO247" s="49"/>
      <c r="IP247" s="49"/>
      <c r="IQ247" s="49"/>
      <c r="IR247" s="150"/>
      <c r="IS247" s="53"/>
      <c r="IT247" s="49"/>
      <c r="IU247" s="49"/>
      <c r="IV247" s="49"/>
      <c r="IW247" s="49"/>
      <c r="IX247" s="156"/>
      <c r="IY247" s="49"/>
      <c r="IZ247" s="49"/>
      <c r="JA247" s="49"/>
      <c r="JB247" s="49"/>
      <c r="JC247" s="49"/>
      <c r="JD247" s="49"/>
      <c r="JE247" s="49"/>
      <c r="JF247" s="49"/>
      <c r="JG247" s="156"/>
      <c r="JH247" s="49"/>
      <c r="JI247" s="49"/>
      <c r="JJ247" s="49"/>
      <c r="JK247" s="49"/>
      <c r="JL247" s="49"/>
      <c r="JM247" s="49"/>
      <c r="JN247" s="144"/>
      <c r="JO247" s="54"/>
      <c r="JP247" s="55"/>
      <c r="JQ247" s="51"/>
      <c r="JR247" s="49"/>
      <c r="JS247" s="47"/>
      <c r="JT247" s="47"/>
      <c r="JU247" s="47"/>
      <c r="JV247" s="245"/>
      <c r="JW247" s="53"/>
      <c r="JX247" s="49"/>
      <c r="JY247" s="49"/>
      <c r="JZ247" s="49"/>
      <c r="KA247" s="144"/>
      <c r="KB247" s="51"/>
      <c r="KC247" s="49"/>
      <c r="KD247" s="49"/>
      <c r="KE247" s="49"/>
      <c r="KF247" s="49"/>
      <c r="KG247" s="49"/>
      <c r="KH247" s="49"/>
      <c r="KI247" s="49"/>
      <c r="KJ247" s="150"/>
      <c r="KK247" s="53"/>
      <c r="KL247" s="49"/>
      <c r="KM247" s="49"/>
      <c r="KN247" s="49"/>
      <c r="KO247" s="49"/>
      <c r="KP247" s="49"/>
      <c r="KQ247" s="49"/>
      <c r="KR247" s="49"/>
      <c r="KS247" s="49"/>
      <c r="KT247" s="49"/>
      <c r="KU247" s="49"/>
      <c r="KV247" s="49"/>
      <c r="KW247" s="156"/>
      <c r="KX247" s="156"/>
      <c r="KY247" s="156"/>
      <c r="KZ247" s="49"/>
      <c r="LA247" s="49"/>
      <c r="LB247" s="49"/>
      <c r="LC247" s="49"/>
      <c r="LD247" s="49"/>
      <c r="LE247" s="156"/>
      <c r="LF247" s="49"/>
      <c r="LG247" s="49"/>
      <c r="LH247" s="49">
        <v>0.05</v>
      </c>
      <c r="LI247" s="49"/>
      <c r="LJ247" s="49"/>
      <c r="LK247" s="49"/>
      <c r="LL247" s="49"/>
      <c r="LM247" s="49"/>
      <c r="LN247" s="156"/>
      <c r="LO247" s="49"/>
      <c r="LP247" s="49"/>
      <c r="LQ247" s="49"/>
      <c r="LR247" s="49"/>
      <c r="LS247" s="49"/>
      <c r="LT247" s="49"/>
      <c r="LU247" s="56"/>
      <c r="LV247" s="58" t="s">
        <v>706</v>
      </c>
      <c r="LW247" s="57" t="s">
        <v>708</v>
      </c>
      <c r="LX247" s="206"/>
      <c r="LY247" s="205"/>
      <c r="LZ247" s="193"/>
      <c r="MA247" s="5" t="s">
        <v>1</v>
      </c>
    </row>
    <row r="248" spans="1:339" ht="17.25" customHeight="1" x14ac:dyDescent="0.15">
      <c r="A248" s="197">
        <v>240</v>
      </c>
      <c r="B248" s="248" t="s">
        <v>708</v>
      </c>
      <c r="C248" s="59"/>
      <c r="D248" s="59"/>
      <c r="E248" s="38" t="s">
        <v>345</v>
      </c>
      <c r="F248" s="57">
        <v>90</v>
      </c>
      <c r="G248" s="57" t="s">
        <v>365</v>
      </c>
      <c r="H248" s="57"/>
      <c r="I248" s="39" t="s">
        <v>348</v>
      </c>
      <c r="J248" s="40" t="s">
        <v>348</v>
      </c>
      <c r="K248" s="40" t="s">
        <v>348</v>
      </c>
      <c r="L248" s="40" t="s">
        <v>348</v>
      </c>
      <c r="M248" s="40" t="s">
        <v>348</v>
      </c>
      <c r="N248" s="40" t="s">
        <v>348</v>
      </c>
      <c r="O248" s="40" t="s">
        <v>348</v>
      </c>
      <c r="P248" s="40" t="s">
        <v>348</v>
      </c>
      <c r="Q248" s="40" t="s">
        <v>348</v>
      </c>
      <c r="R248" s="41" t="s">
        <v>348</v>
      </c>
      <c r="S248" s="42" t="s">
        <v>348</v>
      </c>
      <c r="T248" s="40" t="s">
        <v>348</v>
      </c>
      <c r="U248" s="40" t="s">
        <v>348</v>
      </c>
      <c r="V248" s="40" t="s">
        <v>348</v>
      </c>
      <c r="W248" s="40" t="s">
        <v>348</v>
      </c>
      <c r="X248" s="40" t="s">
        <v>348</v>
      </c>
      <c r="Y248" s="40" t="s">
        <v>348</v>
      </c>
      <c r="Z248" s="40" t="s">
        <v>348</v>
      </c>
      <c r="AA248" s="40" t="s">
        <v>348</v>
      </c>
      <c r="AB248" s="41" t="s">
        <v>348</v>
      </c>
      <c r="AC248" s="42" t="s">
        <v>348</v>
      </c>
      <c r="AD248" s="40" t="s">
        <v>348</v>
      </c>
      <c r="AE248" s="40" t="s">
        <v>348</v>
      </c>
      <c r="AF248" s="40" t="s">
        <v>348</v>
      </c>
      <c r="AG248" s="40" t="s">
        <v>348</v>
      </c>
      <c r="AH248" s="40" t="s">
        <v>348</v>
      </c>
      <c r="AI248" s="40" t="s">
        <v>348</v>
      </c>
      <c r="AJ248" s="40" t="s">
        <v>348</v>
      </c>
      <c r="AK248" s="40" t="s">
        <v>348</v>
      </c>
      <c r="AL248" s="41" t="s">
        <v>348</v>
      </c>
      <c r="AM248" s="42" t="s">
        <v>348</v>
      </c>
      <c r="AN248" s="40" t="s">
        <v>348</v>
      </c>
      <c r="AO248" s="40" t="s">
        <v>348</v>
      </c>
      <c r="AP248" s="40" t="s">
        <v>348</v>
      </c>
      <c r="AQ248" s="40" t="s">
        <v>348</v>
      </c>
      <c r="AR248" s="40" t="s">
        <v>348</v>
      </c>
      <c r="AS248" s="40" t="s">
        <v>348</v>
      </c>
      <c r="AT248" s="40" t="s">
        <v>348</v>
      </c>
      <c r="AU248" s="40" t="s">
        <v>348</v>
      </c>
      <c r="AV248" s="41" t="s">
        <v>348</v>
      </c>
      <c r="AW248" s="42" t="s">
        <v>348</v>
      </c>
      <c r="AX248" s="40" t="s">
        <v>348</v>
      </c>
      <c r="AY248" s="40" t="s">
        <v>348</v>
      </c>
      <c r="AZ248" s="40" t="s">
        <v>348</v>
      </c>
      <c r="BA248" s="40" t="s">
        <v>348</v>
      </c>
      <c r="BB248" s="40" t="s">
        <v>348</v>
      </c>
      <c r="BC248" s="40" t="s">
        <v>348</v>
      </c>
      <c r="BD248" s="40" t="s">
        <v>348</v>
      </c>
      <c r="BE248" s="40" t="s">
        <v>348</v>
      </c>
      <c r="BF248" s="41" t="s">
        <v>348</v>
      </c>
      <c r="BG248" s="42" t="s">
        <v>348</v>
      </c>
      <c r="BH248" s="40" t="s">
        <v>348</v>
      </c>
      <c r="BI248" s="40" t="s">
        <v>348</v>
      </c>
      <c r="BJ248" s="40" t="s">
        <v>348</v>
      </c>
      <c r="BK248" s="40" t="s">
        <v>348</v>
      </c>
      <c r="BL248" s="40" t="s">
        <v>348</v>
      </c>
      <c r="BM248" s="40" t="s">
        <v>348</v>
      </c>
      <c r="BN248" s="40" t="s">
        <v>348</v>
      </c>
      <c r="BO248" s="40" t="s">
        <v>348</v>
      </c>
      <c r="BP248" s="41" t="s">
        <v>348</v>
      </c>
      <c r="BQ248" s="43" t="s">
        <v>348</v>
      </c>
      <c r="BR248" s="40" t="s">
        <v>348</v>
      </c>
      <c r="BS248" s="40" t="s">
        <v>348</v>
      </c>
      <c r="BT248" s="40" t="s">
        <v>348</v>
      </c>
      <c r="BU248" s="40" t="s">
        <v>348</v>
      </c>
      <c r="BV248" s="40" t="s">
        <v>348</v>
      </c>
      <c r="BW248" s="40" t="s">
        <v>347</v>
      </c>
      <c r="BX248" s="40" t="s">
        <v>347</v>
      </c>
      <c r="BY248" s="40" t="s">
        <v>347</v>
      </c>
      <c r="BZ248" s="41" t="s">
        <v>347</v>
      </c>
      <c r="CA248" s="42" t="s">
        <v>347</v>
      </c>
      <c r="CB248" s="40" t="s">
        <v>347</v>
      </c>
      <c r="CC248" s="40" t="s">
        <v>347</v>
      </c>
      <c r="CD248" s="40" t="s">
        <v>347</v>
      </c>
      <c r="CE248" s="40" t="s">
        <v>347</v>
      </c>
      <c r="CF248" s="40" t="s">
        <v>347</v>
      </c>
      <c r="CG248" s="40" t="s">
        <v>348</v>
      </c>
      <c r="CH248" s="40" t="s">
        <v>348</v>
      </c>
      <c r="CI248" s="40" t="s">
        <v>348</v>
      </c>
      <c r="CJ248" s="41" t="s">
        <v>348</v>
      </c>
      <c r="CK248" s="42" t="s">
        <v>348</v>
      </c>
      <c r="CL248" s="40" t="s">
        <v>348</v>
      </c>
      <c r="CM248" s="40" t="s">
        <v>348</v>
      </c>
      <c r="CN248" s="40" t="s">
        <v>348</v>
      </c>
      <c r="CO248" s="40" t="s">
        <v>348</v>
      </c>
      <c r="CP248" s="40" t="s">
        <v>348</v>
      </c>
      <c r="CQ248" s="40" t="s">
        <v>348</v>
      </c>
      <c r="CR248" s="40" t="s">
        <v>348</v>
      </c>
      <c r="CS248" s="40" t="s">
        <v>348</v>
      </c>
      <c r="CT248" s="44" t="s">
        <v>348</v>
      </c>
      <c r="CU248" s="32" t="s">
        <v>354</v>
      </c>
      <c r="CV248" s="47">
        <v>2</v>
      </c>
      <c r="CW248" s="47">
        <v>3</v>
      </c>
      <c r="CX248" s="47">
        <v>3</v>
      </c>
      <c r="CY248" s="55">
        <v>4</v>
      </c>
      <c r="CZ248" s="34" t="s">
        <v>354</v>
      </c>
      <c r="DA248" s="47">
        <f t="shared" si="204"/>
        <v>2</v>
      </c>
      <c r="DB248" s="47">
        <f t="shared" si="205"/>
        <v>6</v>
      </c>
      <c r="DC248" s="47">
        <f t="shared" si="206"/>
        <v>18</v>
      </c>
      <c r="DD248" s="179">
        <f t="shared" si="207"/>
        <v>72</v>
      </c>
      <c r="DE248" s="32">
        <v>100</v>
      </c>
      <c r="DF248" s="47">
        <v>150</v>
      </c>
      <c r="DG248" s="47">
        <v>300</v>
      </c>
      <c r="DH248" s="47">
        <v>500</v>
      </c>
      <c r="DI248" s="55">
        <v>1500</v>
      </c>
      <c r="DJ248" s="174">
        <v>1</v>
      </c>
      <c r="DK248" s="49">
        <f t="shared" si="208"/>
        <v>0.75</v>
      </c>
      <c r="DL248" s="49">
        <f t="shared" si="209"/>
        <v>0.5</v>
      </c>
      <c r="DM248" s="49">
        <f t="shared" si="210"/>
        <v>0.27777777777777779</v>
      </c>
      <c r="DN248" s="56">
        <f t="shared" si="211"/>
        <v>0.20833333333333331</v>
      </c>
      <c r="DO248" s="45" t="s">
        <v>376</v>
      </c>
      <c r="DP248" s="31"/>
      <c r="DQ248" s="46">
        <v>4</v>
      </c>
      <c r="DR248" s="32">
        <v>79</v>
      </c>
      <c r="DS248" s="47">
        <v>48</v>
      </c>
      <c r="DT248" s="47">
        <v>55</v>
      </c>
      <c r="DU248" s="47">
        <v>52</v>
      </c>
      <c r="DV248" s="47">
        <v>25</v>
      </c>
      <c r="DW248" s="47">
        <v>23</v>
      </c>
      <c r="DX248" s="47">
        <v>74</v>
      </c>
      <c r="DY248" s="47">
        <v>74</v>
      </c>
      <c r="DZ248" s="48">
        <f t="shared" si="212"/>
        <v>80</v>
      </c>
      <c r="EA248" s="32">
        <f>RANK(DR248,$DR$9:$DR$350,0)</f>
        <v>72</v>
      </c>
      <c r="EB248" s="47">
        <f>RANK(DS248,$DS$9:$DS$350,0)</f>
        <v>107</v>
      </c>
      <c r="EC248" s="47">
        <f>RANK(DT248,$DT$9:$DT$350,0)</f>
        <v>63</v>
      </c>
      <c r="ED248" s="47">
        <f>RANK(DU248,$DU$9:$DU$350,0)</f>
        <v>39</v>
      </c>
      <c r="EE248" s="47">
        <f>RANK(DV248,$DV$9:$DV$350,0)</f>
        <v>91</v>
      </c>
      <c r="EF248" s="47">
        <f>RANK(DW248,$DW$9:$DW$350,0)</f>
        <v>93</v>
      </c>
      <c r="EG248" s="47">
        <f>RANK(DX248,$DX$9:$DX$350,0)</f>
        <v>25</v>
      </c>
      <c r="EH248" s="47">
        <f>RANK(DY248,$DY$9:$DY$350,0)</f>
        <v>28</v>
      </c>
      <c r="EI248" s="48">
        <f>RANK(DZ248,$DZ$9:$DZ$350,0)</f>
        <v>78</v>
      </c>
      <c r="EJ248" s="32">
        <f>COUNTIFS($DR$9:$DR$350,"&gt;"&amp;DR248,$DO$9:$DO$350,DO248)+1</f>
        <v>15</v>
      </c>
      <c r="EK248" s="47">
        <f>COUNTIFS($DS$9:$DS$350,"&gt;"&amp;DS248,$DO$9:$DO$350,DO248)+1</f>
        <v>19</v>
      </c>
      <c r="EL248" s="47">
        <f>COUNTIFS($DT$9:$DT$350,"&gt;"&amp;DT248,$DO$9:$DO$350,DO248)+1</f>
        <v>18</v>
      </c>
      <c r="EM248" s="47">
        <f>COUNTIFS($DU$9:$DU$350,"&gt;"&amp;DU248,$DO$9:$DO$350,DO248)+1</f>
        <v>12</v>
      </c>
      <c r="EN248" s="47">
        <f>COUNTIFS($DV$9:$DV$350,"&gt;"&amp;DV248,$DO$9:$DO$350,DO248)+1</f>
        <v>12</v>
      </c>
      <c r="EO248" s="47">
        <f>COUNTIFS($DW$9:$DW$350,"&gt;"&amp;DW248,$DO$9:$DO$350,DO248)+1</f>
        <v>17</v>
      </c>
      <c r="EP248" s="47">
        <f>COUNTIFS($DX$9:$DX$350,"&gt;"&amp;DX248,$DO$9:$DO$350,DO248)+1</f>
        <v>20</v>
      </c>
      <c r="EQ248" s="47">
        <f>COUNTIFS($DY$9:$DY$350,"&gt;"&amp;DY248,$DO$9:$DO$350,DO248)+1</f>
        <v>14</v>
      </c>
      <c r="ER248" s="48">
        <f>COUNTIFS($DZ$9:$DZ$350,"&gt;"&amp;DZ248,$DO$9:$DO$350,DO248)+1</f>
        <v>18</v>
      </c>
      <c r="ES248" s="164">
        <f t="shared" si="213"/>
        <v>0.88</v>
      </c>
      <c r="ET248" s="165">
        <f t="shared" si="214"/>
        <v>0.53</v>
      </c>
      <c r="EU248" s="165">
        <f t="shared" si="215"/>
        <v>0.61</v>
      </c>
      <c r="EV248" s="165">
        <f t="shared" si="216"/>
        <v>0.57999999999999996</v>
      </c>
      <c r="EW248" s="165">
        <f t="shared" si="217"/>
        <v>0.28000000000000003</v>
      </c>
      <c r="EX248" s="165">
        <f t="shared" si="218"/>
        <v>0.26</v>
      </c>
      <c r="EY248" s="165">
        <f t="shared" si="219"/>
        <v>0.82</v>
      </c>
      <c r="EZ248" s="165">
        <f t="shared" si="220"/>
        <v>0.82</v>
      </c>
      <c r="FA248" s="213">
        <f t="shared" si="221"/>
        <v>0.89</v>
      </c>
      <c r="FB248" s="164">
        <f>ROUND(((ES248-AVERAGE(ES$9:ES$350))/STDEVP(ES$9:ES$350)*10+50),2)</f>
        <v>46.26</v>
      </c>
      <c r="FC248" s="165">
        <f>ROUND(((ET248-AVERAGE(ET$9:ET$350))/STDEVP(ET$9:ET$350)*10+50),2)</f>
        <v>44.55</v>
      </c>
      <c r="FD248" s="165">
        <f>ROUND(((EU248-AVERAGE(EU$9:EU$350))/STDEVP(EU$9:EU$350)*10+50),2)</f>
        <v>51.17</v>
      </c>
      <c r="FE248" s="165">
        <f>ROUND(((EV248-AVERAGE(EV$9:EV$350))/STDEVP(EV$9:EV$350)*10+50),2)</f>
        <v>53.64</v>
      </c>
      <c r="FF248" s="165">
        <f>ROUND(((EW248-AVERAGE(EW$9:EW$350))/STDEVP(EW$9:EW$350)*10+50),2)</f>
        <v>46.08</v>
      </c>
      <c r="FG248" s="165">
        <f>ROUND(((EX248-AVERAGE(EX$9:EX$350))/STDEVP(EX$9:EX$350)*10+50),2)</f>
        <v>46.7</v>
      </c>
      <c r="FH248" s="165">
        <f>ROUND(((EY248-AVERAGE(EY$9:EY$350))/STDEVP(EY$9:EY$350)*10+50),2)</f>
        <v>55.4</v>
      </c>
      <c r="FI248" s="165">
        <f>ROUND(((EZ248-AVERAGE(EZ$9:EZ$350))/STDEVP(EZ$9:EZ$350)*10+50),2)</f>
        <v>55.58</v>
      </c>
      <c r="FJ248" s="166">
        <f>ROUND(((FA248-AVERAGE(FA$9:FA$350))/STDEVP(FA$9:FA$350)*10+50),2)</f>
        <v>46.98</v>
      </c>
      <c r="FK248" s="32">
        <f>RANK(FB248,$FB$9:$FB$350,0)</f>
        <v>213</v>
      </c>
      <c r="FL248" s="47">
        <f>RANK(FC248,$FC$9:$FC$350,0)</f>
        <v>199</v>
      </c>
      <c r="FM248" s="47">
        <f>RANK(FD248,$FD$9:$FD$350,0)</f>
        <v>122</v>
      </c>
      <c r="FN248" s="47">
        <f>RANK(FE248,$FE$9:$FE$350,0)</f>
        <v>87</v>
      </c>
      <c r="FO248" s="47">
        <f>RANK(FF248,$FF$9:$FF$350,0)</f>
        <v>171</v>
      </c>
      <c r="FP248" s="47">
        <f>RANK(FG248,$FG$9:$FG$350,0)</f>
        <v>160</v>
      </c>
      <c r="FQ248" s="47">
        <f>RANK(FH248,$FH$9:$FH$350,0)</f>
        <v>92</v>
      </c>
      <c r="FR248" s="47">
        <f>RANK(FI248,$FI$9:$FI$350,0)</f>
        <v>88</v>
      </c>
      <c r="FS248" s="48">
        <f>RANK(FJ248,$FJ$9:$FJ$350,0)</f>
        <v>169</v>
      </c>
      <c r="FT248" s="164">
        <f>ROUND(AVERAGEIF($DO$9:$DO$347,$DO248,$ES$9:$ES$347),2)</f>
        <v>0.95</v>
      </c>
      <c r="FU248" s="165">
        <f>ROUND(AVERAGEIF($DO$9:$DO$347,$DO248,$ET$9:$ET$347),2)</f>
        <v>0.69</v>
      </c>
      <c r="FV248" s="165">
        <f>ROUND(AVERAGEIF($DO$9:$DO$347,$DO248,$EU$9:$EU$347),2)</f>
        <v>0.66</v>
      </c>
      <c r="FW248" s="165">
        <f>ROUND(AVERAGEIF($DO$9:$DO$347,$DO248,$EV$9:$EV$347),2)</f>
        <v>0.52</v>
      </c>
      <c r="FX248" s="165">
        <f>ROUND(AVERAGEIF($DO$9:$DO$347,$DO248,$EW$9:$EW$347),2)</f>
        <v>0.32</v>
      </c>
      <c r="FY248" s="165">
        <f>ROUND(AVERAGEIF($DO$9:$DO$347,$DO248,$EX$9:$EX$347),2)</f>
        <v>0.34</v>
      </c>
      <c r="FZ248" s="165">
        <f>ROUND(AVERAGEIF($DO$9:$DO$347,$DO248,$EY$9:$EY$347),2)</f>
        <v>1.04</v>
      </c>
      <c r="GA248" s="165">
        <f>ROUND(AVERAGEIF($DO$9:$DO$347,$DO248,$EZ$9:$EZ$347),2)</f>
        <v>0.86</v>
      </c>
      <c r="GB248" s="166">
        <f>ROUND(AVERAGEIF($DO$9:$DO$347,$DO248,$FA$9:$FA$347),2)</f>
        <v>0.98</v>
      </c>
      <c r="GC248" s="239">
        <f t="shared" si="222"/>
        <v>-6.9999999999999951E-2</v>
      </c>
      <c r="GD248" s="243">
        <f t="shared" si="223"/>
        <v>-0.15999999999999992</v>
      </c>
      <c r="GE248" s="243">
        <f t="shared" si="224"/>
        <v>-5.0000000000000044E-2</v>
      </c>
      <c r="GF248" s="243">
        <f t="shared" si="225"/>
        <v>5.9999999999999942E-2</v>
      </c>
      <c r="GG248" s="243">
        <f t="shared" si="226"/>
        <v>-3.999999999999998E-2</v>
      </c>
      <c r="GH248" s="243">
        <f t="shared" si="227"/>
        <v>-8.0000000000000016E-2</v>
      </c>
      <c r="GI248" s="243">
        <f t="shared" si="228"/>
        <v>-0.22000000000000008</v>
      </c>
      <c r="GJ248" s="243">
        <f t="shared" si="229"/>
        <v>-4.0000000000000036E-2</v>
      </c>
      <c r="GK248" s="244">
        <f t="shared" si="230"/>
        <v>-8.9999999999999969E-2</v>
      </c>
      <c r="GL248" s="238">
        <f>COUNTIFS($ES$9:$ES$350,"&gt;"&amp;ES248,$DO$9:$DO$350,$DO248)+1</f>
        <v>43</v>
      </c>
      <c r="GM248" s="240">
        <f>COUNTIFS($ET$9:$ET$350,"&gt;"&amp;ET248,$DO$9:$DO$350,$DO248)+1</f>
        <v>55</v>
      </c>
      <c r="GN248" s="240">
        <f>COUNTIFS($EU$9:$EU$350,"&gt;"&amp;EU248,$DO$9:$DO$350,$DO248)+1</f>
        <v>31</v>
      </c>
      <c r="GO248" s="240">
        <f>COUNTIFS($EV$9:$EV$350,"&gt;"&amp;EV248,$DO$9:$DO$350,$DO248)+1</f>
        <v>21</v>
      </c>
      <c r="GP248" s="240">
        <f>COUNTIFS($EW$9:$EW$350,"&gt;"&amp;EW248,$DO$9:$DO$350,$DO248)+1</f>
        <v>44</v>
      </c>
      <c r="GQ248" s="240">
        <f>COUNTIFS($EX$9:$EX$350,"&gt;"&amp;EX248,$DO$9:$DO$350,$DO248)+1</f>
        <v>50</v>
      </c>
      <c r="GR248" s="240">
        <f>COUNTIFS($EY$9:$EY$350,"&gt;"&amp;EY248,$DO$9:$DO$350,$DO248)+1</f>
        <v>52</v>
      </c>
      <c r="GS248" s="240">
        <f>COUNTIFS($EZ$9:$EZ$350,"&gt;"&amp;EZ248,$DO$9:$DO$350,$DO248)+1</f>
        <v>31</v>
      </c>
      <c r="GT248" s="241">
        <f>COUNTIFS($FA$9:$FA$350,"&gt;"&amp;FA248,$DO$9:$DO$350,$DO248)+1</f>
        <v>33</v>
      </c>
      <c r="GU248" s="167"/>
      <c r="GV248" s="49"/>
      <c r="GW248" s="49"/>
      <c r="GX248" s="49"/>
      <c r="GY248" s="49"/>
      <c r="GZ248" s="50"/>
      <c r="HA248" s="51"/>
      <c r="HB248" s="52"/>
      <c r="HC248" s="53"/>
      <c r="HD248" s="49"/>
      <c r="HE248" s="49"/>
      <c r="HF248" s="49"/>
      <c r="HG248" s="49"/>
      <c r="HH248" s="49"/>
      <c r="HI248" s="49"/>
      <c r="HJ248" s="144"/>
      <c r="HK248" s="51"/>
      <c r="HL248" s="49"/>
      <c r="HM248" s="49"/>
      <c r="HN248" s="49"/>
      <c r="HO248" s="49"/>
      <c r="HP248" s="49"/>
      <c r="HQ248" s="49"/>
      <c r="HR248" s="150"/>
      <c r="HS248" s="53"/>
      <c r="HT248" s="49"/>
      <c r="HU248" s="49"/>
      <c r="HV248" s="49"/>
      <c r="HW248" s="49"/>
      <c r="HX248" s="49"/>
      <c r="HY248" s="49"/>
      <c r="HZ248" s="144"/>
      <c r="IA248" s="51"/>
      <c r="IB248" s="49"/>
      <c r="IC248" s="49"/>
      <c r="ID248" s="49"/>
      <c r="IE248" s="49"/>
      <c r="IF248" s="49"/>
      <c r="IG248" s="49"/>
      <c r="IH248" s="49"/>
      <c r="II248" s="49"/>
      <c r="IJ248" s="49"/>
      <c r="IK248" s="49"/>
      <c r="IL248" s="49"/>
      <c r="IM248" s="150"/>
      <c r="IN248" s="51"/>
      <c r="IO248" s="49"/>
      <c r="IP248" s="49"/>
      <c r="IQ248" s="49"/>
      <c r="IR248" s="150"/>
      <c r="IS248" s="53"/>
      <c r="IT248" s="49"/>
      <c r="IU248" s="49"/>
      <c r="IV248" s="49"/>
      <c r="IW248" s="49"/>
      <c r="IX248" s="156"/>
      <c r="IY248" s="49"/>
      <c r="IZ248" s="49"/>
      <c r="JA248" s="49"/>
      <c r="JB248" s="49"/>
      <c r="JC248" s="49"/>
      <c r="JD248" s="49"/>
      <c r="JE248" s="49"/>
      <c r="JF248" s="49"/>
      <c r="JG248" s="156"/>
      <c r="JH248" s="49"/>
      <c r="JI248" s="49"/>
      <c r="JJ248" s="49"/>
      <c r="JK248" s="49"/>
      <c r="JL248" s="49"/>
      <c r="JM248" s="49"/>
      <c r="JN248" s="144"/>
      <c r="JO248" s="54"/>
      <c r="JP248" s="55"/>
      <c r="JQ248" s="51"/>
      <c r="JR248" s="49"/>
      <c r="JS248" s="47"/>
      <c r="JT248" s="47"/>
      <c r="JU248" s="47"/>
      <c r="JV248" s="245"/>
      <c r="JW248" s="53"/>
      <c r="JX248" s="49"/>
      <c r="JY248" s="49"/>
      <c r="JZ248" s="49"/>
      <c r="KA248" s="144"/>
      <c r="KB248" s="51"/>
      <c r="KC248" s="49"/>
      <c r="KD248" s="49"/>
      <c r="KE248" s="49">
        <v>0.05</v>
      </c>
      <c r="KF248" s="49"/>
      <c r="KG248" s="49"/>
      <c r="KH248" s="49"/>
      <c r="KI248" s="49"/>
      <c r="KJ248" s="150"/>
      <c r="KK248" s="53"/>
      <c r="KL248" s="49"/>
      <c r="KM248" s="49"/>
      <c r="KN248" s="49"/>
      <c r="KO248" s="49"/>
      <c r="KP248" s="49"/>
      <c r="KQ248" s="49"/>
      <c r="KR248" s="49"/>
      <c r="KS248" s="49"/>
      <c r="KT248" s="49"/>
      <c r="KU248" s="49"/>
      <c r="KV248" s="49"/>
      <c r="KW248" s="156"/>
      <c r="KX248" s="156"/>
      <c r="KY248" s="156"/>
      <c r="KZ248" s="49"/>
      <c r="LA248" s="49"/>
      <c r="LB248" s="49"/>
      <c r="LC248" s="49"/>
      <c r="LD248" s="49"/>
      <c r="LE248" s="156"/>
      <c r="LF248" s="49"/>
      <c r="LG248" s="49"/>
      <c r="LH248" s="49"/>
      <c r="LI248" s="49"/>
      <c r="LJ248" s="49"/>
      <c r="LK248" s="49"/>
      <c r="LL248" s="49"/>
      <c r="LM248" s="49"/>
      <c r="LN248" s="156"/>
      <c r="LO248" s="49"/>
      <c r="LP248" s="49"/>
      <c r="LQ248" s="49"/>
      <c r="LR248" s="49"/>
      <c r="LS248" s="49"/>
      <c r="LT248" s="49"/>
      <c r="LU248" s="56"/>
      <c r="LV248" s="58" t="s">
        <v>707</v>
      </c>
      <c r="LW248" s="57" t="s">
        <v>709</v>
      </c>
      <c r="LX248" s="206"/>
      <c r="LY248" s="205" t="s">
        <v>1009</v>
      </c>
      <c r="LZ248" s="193"/>
      <c r="MA248" s="5" t="s">
        <v>1</v>
      </c>
    </row>
    <row r="249" spans="1:339" ht="17.25" customHeight="1" x14ac:dyDescent="0.15">
      <c r="A249" s="196">
        <v>241</v>
      </c>
      <c r="B249" s="248" t="s">
        <v>709</v>
      </c>
      <c r="C249" s="59"/>
      <c r="D249" s="59"/>
      <c r="E249" s="38" t="s">
        <v>345</v>
      </c>
      <c r="F249" s="36">
        <v>95</v>
      </c>
      <c r="G249" s="36" t="s">
        <v>970</v>
      </c>
      <c r="H249" s="57" t="s">
        <v>971</v>
      </c>
      <c r="I249" s="39" t="s">
        <v>348</v>
      </c>
      <c r="J249" s="40" t="s">
        <v>348</v>
      </c>
      <c r="K249" s="40" t="s">
        <v>348</v>
      </c>
      <c r="L249" s="40" t="s">
        <v>348</v>
      </c>
      <c r="M249" s="40" t="s">
        <v>348</v>
      </c>
      <c r="N249" s="40" t="s">
        <v>348</v>
      </c>
      <c r="O249" s="40" t="s">
        <v>348</v>
      </c>
      <c r="P249" s="40" t="s">
        <v>348</v>
      </c>
      <c r="Q249" s="40" t="s">
        <v>348</v>
      </c>
      <c r="R249" s="41" t="s">
        <v>348</v>
      </c>
      <c r="S249" s="42" t="s">
        <v>348</v>
      </c>
      <c r="T249" s="40" t="s">
        <v>348</v>
      </c>
      <c r="U249" s="40" t="s">
        <v>348</v>
      </c>
      <c r="V249" s="40" t="s">
        <v>348</v>
      </c>
      <c r="W249" s="40" t="s">
        <v>348</v>
      </c>
      <c r="X249" s="40" t="s">
        <v>348</v>
      </c>
      <c r="Y249" s="40" t="s">
        <v>348</v>
      </c>
      <c r="Z249" s="40" t="s">
        <v>348</v>
      </c>
      <c r="AA249" s="40" t="s">
        <v>348</v>
      </c>
      <c r="AB249" s="41" t="s">
        <v>348</v>
      </c>
      <c r="AC249" s="42" t="s">
        <v>348</v>
      </c>
      <c r="AD249" s="40" t="s">
        <v>348</v>
      </c>
      <c r="AE249" s="40" t="s">
        <v>348</v>
      </c>
      <c r="AF249" s="40" t="s">
        <v>348</v>
      </c>
      <c r="AG249" s="40" t="s">
        <v>348</v>
      </c>
      <c r="AH249" s="40" t="s">
        <v>348</v>
      </c>
      <c r="AI249" s="40" t="s">
        <v>348</v>
      </c>
      <c r="AJ249" s="40" t="s">
        <v>348</v>
      </c>
      <c r="AK249" s="40" t="s">
        <v>348</v>
      </c>
      <c r="AL249" s="41" t="s">
        <v>348</v>
      </c>
      <c r="AM249" s="42" t="s">
        <v>348</v>
      </c>
      <c r="AN249" s="40" t="s">
        <v>348</v>
      </c>
      <c r="AO249" s="40" t="s">
        <v>348</v>
      </c>
      <c r="AP249" s="40" t="s">
        <v>348</v>
      </c>
      <c r="AQ249" s="40" t="s">
        <v>348</v>
      </c>
      <c r="AR249" s="40" t="s">
        <v>348</v>
      </c>
      <c r="AS249" s="40" t="s">
        <v>348</v>
      </c>
      <c r="AT249" s="40" t="s">
        <v>348</v>
      </c>
      <c r="AU249" s="40" t="s">
        <v>348</v>
      </c>
      <c r="AV249" s="41" t="s">
        <v>348</v>
      </c>
      <c r="AW249" s="42" t="s">
        <v>348</v>
      </c>
      <c r="AX249" s="40" t="s">
        <v>348</v>
      </c>
      <c r="AY249" s="40" t="s">
        <v>348</v>
      </c>
      <c r="AZ249" s="40" t="s">
        <v>348</v>
      </c>
      <c r="BA249" s="40" t="s">
        <v>348</v>
      </c>
      <c r="BB249" s="40" t="s">
        <v>348</v>
      </c>
      <c r="BC249" s="40" t="s">
        <v>348</v>
      </c>
      <c r="BD249" s="40" t="s">
        <v>348</v>
      </c>
      <c r="BE249" s="40" t="s">
        <v>348</v>
      </c>
      <c r="BF249" s="41" t="s">
        <v>348</v>
      </c>
      <c r="BG249" s="42" t="s">
        <v>348</v>
      </c>
      <c r="BH249" s="40" t="s">
        <v>348</v>
      </c>
      <c r="BI249" s="40" t="s">
        <v>348</v>
      </c>
      <c r="BJ249" s="40" t="s">
        <v>348</v>
      </c>
      <c r="BK249" s="40" t="s">
        <v>348</v>
      </c>
      <c r="BL249" s="40" t="s">
        <v>348</v>
      </c>
      <c r="BM249" s="40" t="s">
        <v>348</v>
      </c>
      <c r="BN249" s="40" t="s">
        <v>348</v>
      </c>
      <c r="BO249" s="40" t="s">
        <v>348</v>
      </c>
      <c r="BP249" s="41" t="s">
        <v>348</v>
      </c>
      <c r="BQ249" s="43" t="s">
        <v>348</v>
      </c>
      <c r="BR249" s="40" t="s">
        <v>348</v>
      </c>
      <c r="BS249" s="40" t="s">
        <v>348</v>
      </c>
      <c r="BT249" s="40" t="s">
        <v>348</v>
      </c>
      <c r="BU249" s="40" t="s">
        <v>348</v>
      </c>
      <c r="BV249" s="40" t="s">
        <v>348</v>
      </c>
      <c r="BW249" s="40" t="s">
        <v>348</v>
      </c>
      <c r="BX249" s="40" t="s">
        <v>348</v>
      </c>
      <c r="BY249" s="40" t="s">
        <v>348</v>
      </c>
      <c r="BZ249" s="41" t="s">
        <v>348</v>
      </c>
      <c r="CA249" s="42" t="s">
        <v>348</v>
      </c>
      <c r="CB249" s="40" t="s">
        <v>348</v>
      </c>
      <c r="CC249" s="40" t="s">
        <v>347</v>
      </c>
      <c r="CD249" s="40" t="s">
        <v>347</v>
      </c>
      <c r="CE249" s="40" t="s">
        <v>347</v>
      </c>
      <c r="CF249" s="40" t="s">
        <v>347</v>
      </c>
      <c r="CG249" s="40" t="s">
        <v>347</v>
      </c>
      <c r="CH249" s="40" t="s">
        <v>347</v>
      </c>
      <c r="CI249" s="40" t="s">
        <v>347</v>
      </c>
      <c r="CJ249" s="41" t="s">
        <v>347</v>
      </c>
      <c r="CK249" s="42" t="s">
        <v>347</v>
      </c>
      <c r="CL249" s="40" t="s">
        <v>347</v>
      </c>
      <c r="CM249" s="40" t="s">
        <v>348</v>
      </c>
      <c r="CN249" s="40" t="s">
        <v>348</v>
      </c>
      <c r="CO249" s="40" t="s">
        <v>348</v>
      </c>
      <c r="CP249" s="40" t="s">
        <v>348</v>
      </c>
      <c r="CQ249" s="40" t="s">
        <v>348</v>
      </c>
      <c r="CR249" s="40" t="s">
        <v>348</v>
      </c>
      <c r="CS249" s="40" t="s">
        <v>348</v>
      </c>
      <c r="CT249" s="44" t="s">
        <v>348</v>
      </c>
      <c r="CU249" s="32" t="s">
        <v>354</v>
      </c>
      <c r="CV249" s="47">
        <v>2</v>
      </c>
      <c r="CW249" s="47">
        <v>3</v>
      </c>
      <c r="CX249" s="47">
        <v>3</v>
      </c>
      <c r="CY249" s="55">
        <v>4</v>
      </c>
      <c r="CZ249" s="34" t="s">
        <v>354</v>
      </c>
      <c r="DA249" s="47">
        <f t="shared" si="204"/>
        <v>2</v>
      </c>
      <c r="DB249" s="47">
        <f t="shared" si="205"/>
        <v>6</v>
      </c>
      <c r="DC249" s="47">
        <f t="shared" si="206"/>
        <v>18</v>
      </c>
      <c r="DD249" s="179">
        <f t="shared" si="207"/>
        <v>72</v>
      </c>
      <c r="DE249" s="32">
        <v>300</v>
      </c>
      <c r="DF249" s="47">
        <v>450</v>
      </c>
      <c r="DG249" s="47">
        <v>900</v>
      </c>
      <c r="DH249" s="47">
        <v>1500</v>
      </c>
      <c r="DI249" s="55">
        <v>4500</v>
      </c>
      <c r="DJ249" s="174">
        <v>1</v>
      </c>
      <c r="DK249" s="49">
        <f t="shared" si="208"/>
        <v>0.75</v>
      </c>
      <c r="DL249" s="49">
        <f t="shared" si="209"/>
        <v>0.5</v>
      </c>
      <c r="DM249" s="49">
        <f t="shared" si="210"/>
        <v>0.27777777777777773</v>
      </c>
      <c r="DN249" s="56">
        <f t="shared" si="211"/>
        <v>0.20833333333333334</v>
      </c>
      <c r="DO249" s="45" t="s">
        <v>722</v>
      </c>
      <c r="DP249" s="31"/>
      <c r="DQ249" s="46">
        <v>4</v>
      </c>
      <c r="DR249" s="61">
        <v>90</v>
      </c>
      <c r="DS249" s="62">
        <v>54</v>
      </c>
      <c r="DT249" s="62">
        <v>63</v>
      </c>
      <c r="DU249" s="62">
        <v>60</v>
      </c>
      <c r="DV249" s="62">
        <v>29</v>
      </c>
      <c r="DW249" s="62">
        <v>26</v>
      </c>
      <c r="DX249" s="62">
        <v>84</v>
      </c>
      <c r="DY249" s="62">
        <v>84</v>
      </c>
      <c r="DZ249" s="48">
        <f t="shared" si="212"/>
        <v>92</v>
      </c>
      <c r="EA249" s="32">
        <f>RANK(DR249,$DR$9:$DR$350,0)</f>
        <v>42</v>
      </c>
      <c r="EB249" s="47">
        <f>RANK(DS249,$DS$9:$DS$350,0)</f>
        <v>83</v>
      </c>
      <c r="EC249" s="47">
        <f>RANK(DT249,$DT$9:$DT$350,0)</f>
        <v>43</v>
      </c>
      <c r="ED249" s="47">
        <f>RANK(DU249,$DU$9:$DU$350,0)</f>
        <v>24</v>
      </c>
      <c r="EE249" s="47">
        <f>RANK(DV249,$DV$9:$DV$350,0)</f>
        <v>72</v>
      </c>
      <c r="EF249" s="47">
        <f>RANK(DW249,$DW$9:$DW$350,0)</f>
        <v>72</v>
      </c>
      <c r="EG249" s="47">
        <f>RANK(DX249,$DX$9:$DX$350,0)</f>
        <v>16</v>
      </c>
      <c r="EH249" s="47">
        <f>RANK(DY249,$DY$9:$DY$350,0)</f>
        <v>13</v>
      </c>
      <c r="EI249" s="48">
        <f>RANK(DZ249,$DZ$9:$DZ$350,0)</f>
        <v>41</v>
      </c>
      <c r="EJ249" s="32">
        <f>COUNTIFS($DR$9:$DR$350,"&gt;"&amp;DR249,$DO$9:$DO$350,DO249)+1</f>
        <v>9</v>
      </c>
      <c r="EK249" s="47">
        <f>COUNTIFS($DS$9:$DS$350,"&gt;"&amp;DS249,$DO$9:$DO$350,DO249)+1</f>
        <v>9</v>
      </c>
      <c r="EL249" s="47">
        <f>COUNTIFS($DT$9:$DT$350,"&gt;"&amp;DT249,$DO$9:$DO$350,DO249)+1</f>
        <v>9</v>
      </c>
      <c r="EM249" s="47">
        <f>COUNTIFS($DU$9:$DU$350,"&gt;"&amp;DU249,$DO$9:$DO$350,DO249)+1</f>
        <v>5</v>
      </c>
      <c r="EN249" s="47">
        <f>COUNTIFS($DV$9:$DV$350,"&gt;"&amp;DV249,$DO$9:$DO$350,DO249)+1</f>
        <v>5</v>
      </c>
      <c r="EO249" s="47">
        <f>COUNTIFS($DW$9:$DW$350,"&gt;"&amp;DW249,$DO$9:$DO$350,DO249)+1</f>
        <v>8</v>
      </c>
      <c r="EP249" s="47">
        <f>COUNTIFS($DX$9:$DX$350,"&gt;"&amp;DX249,$DO$9:$DO$350,DO249)+1</f>
        <v>13</v>
      </c>
      <c r="EQ249" s="47">
        <f>COUNTIFS($DY$9:$DY$350,"&gt;"&amp;DY249,$DO$9:$DO$350,DO249)+1</f>
        <v>8</v>
      </c>
      <c r="ER249" s="48">
        <f>COUNTIFS($DZ$9:$DZ$350,"&gt;"&amp;DZ249,$DO$9:$DO$350,DO249)+1</f>
        <v>6</v>
      </c>
      <c r="ES249" s="32">
        <f t="shared" si="213"/>
        <v>0.95</v>
      </c>
      <c r="ET249" s="47">
        <f t="shared" si="214"/>
        <v>0.56999999999999995</v>
      </c>
      <c r="EU249" s="47">
        <f t="shared" si="215"/>
        <v>0.66</v>
      </c>
      <c r="EV249" s="47">
        <f t="shared" si="216"/>
        <v>0.63</v>
      </c>
      <c r="EW249" s="47">
        <f t="shared" si="217"/>
        <v>0.31</v>
      </c>
      <c r="EX249" s="47">
        <f t="shared" si="218"/>
        <v>0.27</v>
      </c>
      <c r="EY249" s="47">
        <f t="shared" si="219"/>
        <v>0.88</v>
      </c>
      <c r="EZ249" s="165">
        <f t="shared" si="220"/>
        <v>0.88</v>
      </c>
      <c r="FA249" s="213">
        <f t="shared" si="221"/>
        <v>0.97</v>
      </c>
      <c r="FB249" s="164">
        <f>ROUND(((ES249-AVERAGE(ES$9:ES$350))/STDEVP(ES$9:ES$350)*10+50),2)</f>
        <v>48.84</v>
      </c>
      <c r="FC249" s="165">
        <f>ROUND(((ET249-AVERAGE(ET$9:ET$350))/STDEVP(ET$9:ET$350)*10+50),2)</f>
        <v>45.67</v>
      </c>
      <c r="FD249" s="165">
        <f>ROUND(((EU249-AVERAGE(EU$9:EU$350))/STDEVP(EU$9:EU$350)*10+50),2)</f>
        <v>53.12</v>
      </c>
      <c r="FE249" s="165">
        <f>ROUND(((EV249-AVERAGE(EV$9:EV$350))/STDEVP(EV$9:EV$350)*10+50),2)</f>
        <v>56.18</v>
      </c>
      <c r="FF249" s="165">
        <f>ROUND(((EW249-AVERAGE(EW$9:EW$350))/STDEVP(EW$9:EW$350)*10+50),2)</f>
        <v>47.1</v>
      </c>
      <c r="FG249" s="165">
        <f>ROUND(((EX249-AVERAGE(EX$9:EX$350))/STDEVP(EX$9:EX$350)*10+50),2)</f>
        <v>47.06</v>
      </c>
      <c r="FH249" s="165">
        <f>ROUND(((EY249-AVERAGE(EY$9:EY$350))/STDEVP(EY$9:EY$350)*10+50),2)</f>
        <v>57.2</v>
      </c>
      <c r="FI249" s="165">
        <f>ROUND(((EZ249-AVERAGE(EZ$9:EZ$350))/STDEVP(EZ$9:EZ$350)*10+50),2)</f>
        <v>57.38</v>
      </c>
      <c r="FJ249" s="166">
        <f>ROUND(((FA249-AVERAGE(FA$9:FA$350))/STDEVP(FA$9:FA$350)*10+50),2)</f>
        <v>49.82</v>
      </c>
      <c r="FK249" s="32">
        <f>RANK(FB249,$FB$9:$FB$350,0)</f>
        <v>158</v>
      </c>
      <c r="FL249" s="47">
        <f>RANK(FC249,$FC$9:$FC$350,0)</f>
        <v>188</v>
      </c>
      <c r="FM249" s="47">
        <f>RANK(FD249,$FD$9:$FD$350,0)</f>
        <v>99</v>
      </c>
      <c r="FN249" s="47">
        <f>RANK(FE249,$FE$9:$FE$350,0)</f>
        <v>65</v>
      </c>
      <c r="FO249" s="47">
        <f>RANK(FF249,$FF$9:$FF$350,0)</f>
        <v>138</v>
      </c>
      <c r="FP249" s="47">
        <f>RANK(FG249,$FG$9:$FG$350,0)</f>
        <v>152</v>
      </c>
      <c r="FQ249" s="47">
        <f>RANK(FH249,$FH$9:$FH$350,0)</f>
        <v>75</v>
      </c>
      <c r="FR249" s="47">
        <f>RANK(FI249,$FI$9:$FI$350,0)</f>
        <v>76</v>
      </c>
      <c r="FS249" s="48">
        <f>RANK(FJ249,$FJ$9:$FJ$350,0)</f>
        <v>133</v>
      </c>
      <c r="FT249" s="164">
        <f>ROUND(AVERAGEIF($DO$9:$DO$347,$DO249,$ES$9:$ES$347),2)</f>
        <v>0.95</v>
      </c>
      <c r="FU249" s="165">
        <f>ROUND(AVERAGEIF($DO$9:$DO$347,$DO249,$ET$9:$ET$347),2)</f>
        <v>0.69</v>
      </c>
      <c r="FV249" s="165">
        <f>ROUND(AVERAGEIF($DO$9:$DO$347,$DO249,$EU$9:$EU$347),2)</f>
        <v>0.66</v>
      </c>
      <c r="FW249" s="165">
        <f>ROUND(AVERAGEIF($DO$9:$DO$347,$DO249,$EV$9:$EV$347),2)</f>
        <v>0.52</v>
      </c>
      <c r="FX249" s="165">
        <f>ROUND(AVERAGEIF($DO$9:$DO$347,$DO249,$EW$9:$EW$347),2)</f>
        <v>0.32</v>
      </c>
      <c r="FY249" s="165">
        <f>ROUND(AVERAGEIF($DO$9:$DO$347,$DO249,$EX$9:$EX$347),2)</f>
        <v>0.34</v>
      </c>
      <c r="FZ249" s="165">
        <f>ROUND(AVERAGEIF($DO$9:$DO$347,$DO249,$EY$9:$EY$347),2)</f>
        <v>1.04</v>
      </c>
      <c r="GA249" s="165">
        <f>ROUND(AVERAGEIF($DO$9:$DO$347,$DO249,$EZ$9:$EZ$347),2)</f>
        <v>0.86</v>
      </c>
      <c r="GB249" s="166">
        <f>ROUND(AVERAGEIF($DO$9:$DO$347,$DO249,$FA$9:$FA$347),2)</f>
        <v>0.98</v>
      </c>
      <c r="GC249" s="239">
        <f t="shared" si="222"/>
        <v>0</v>
      </c>
      <c r="GD249" s="243">
        <f t="shared" si="223"/>
        <v>-0.12</v>
      </c>
      <c r="GE249" s="243">
        <f t="shared" si="224"/>
        <v>0</v>
      </c>
      <c r="GF249" s="243">
        <f t="shared" si="225"/>
        <v>0.10999999999999999</v>
      </c>
      <c r="GG249" s="243">
        <f t="shared" si="226"/>
        <v>-1.0000000000000009E-2</v>
      </c>
      <c r="GH249" s="243">
        <f t="shared" si="227"/>
        <v>-7.0000000000000007E-2</v>
      </c>
      <c r="GI249" s="243">
        <f t="shared" si="228"/>
        <v>-0.16000000000000003</v>
      </c>
      <c r="GJ249" s="243">
        <f t="shared" si="229"/>
        <v>2.0000000000000018E-2</v>
      </c>
      <c r="GK249" s="244">
        <f t="shared" si="230"/>
        <v>-1.0000000000000009E-2</v>
      </c>
      <c r="GL249" s="238">
        <f>COUNTIFS($ES$9:$ES$350,"&gt;"&amp;ES249,$DO$9:$DO$350,$DO249)+1</f>
        <v>30</v>
      </c>
      <c r="GM249" s="240">
        <f>COUNTIFS($ET$9:$ET$350,"&gt;"&amp;ET249,$DO$9:$DO$350,$DO249)+1</f>
        <v>52</v>
      </c>
      <c r="GN249" s="240">
        <f>COUNTIFS($EU$9:$EU$350,"&gt;"&amp;EU249,$DO$9:$DO$350,$DO249)+1</f>
        <v>26</v>
      </c>
      <c r="GO249" s="240">
        <f>COUNTIFS($EV$9:$EV$350,"&gt;"&amp;EV249,$DO$9:$DO$350,$DO249)+1</f>
        <v>16</v>
      </c>
      <c r="GP249" s="240">
        <f>COUNTIFS($EW$9:$EW$350,"&gt;"&amp;EW249,$DO$9:$DO$350,$DO249)+1</f>
        <v>27</v>
      </c>
      <c r="GQ249" s="240">
        <f>COUNTIFS($EX$9:$EX$350,"&gt;"&amp;EX249,$DO$9:$DO$350,$DO249)+1</f>
        <v>48</v>
      </c>
      <c r="GR249" s="240">
        <f>COUNTIFS($EY$9:$EY$350,"&gt;"&amp;EY249,$DO$9:$DO$350,$DO249)+1</f>
        <v>48</v>
      </c>
      <c r="GS249" s="240">
        <f>COUNTIFS($EZ$9:$EZ$350,"&gt;"&amp;EZ249,$DO$9:$DO$350,$DO249)+1</f>
        <v>26</v>
      </c>
      <c r="GT249" s="241">
        <f>COUNTIFS($FA$9:$FA$350,"&gt;"&amp;FA249,$DO$9:$DO$350,$DO249)+1</f>
        <v>27</v>
      </c>
      <c r="GU249" s="168">
        <v>7.0000000000000007E-2</v>
      </c>
      <c r="GV249" s="65"/>
      <c r="GW249" s="65"/>
      <c r="GX249" s="65"/>
      <c r="GY249" s="65"/>
      <c r="GZ249" s="66"/>
      <c r="HA249" s="67"/>
      <c r="HB249" s="68"/>
      <c r="HC249" s="69"/>
      <c r="HD249" s="65"/>
      <c r="HE249" s="65"/>
      <c r="HF249" s="65"/>
      <c r="HG249" s="65"/>
      <c r="HH249" s="65"/>
      <c r="HI249" s="65"/>
      <c r="HJ249" s="145"/>
      <c r="HK249" s="67"/>
      <c r="HL249" s="65"/>
      <c r="HM249" s="65"/>
      <c r="HN249" s="65"/>
      <c r="HO249" s="65"/>
      <c r="HP249" s="65"/>
      <c r="HQ249" s="65"/>
      <c r="HR249" s="151"/>
      <c r="HS249" s="69"/>
      <c r="HT249" s="65"/>
      <c r="HU249" s="65"/>
      <c r="HV249" s="65"/>
      <c r="HW249" s="65"/>
      <c r="HX249" s="65"/>
      <c r="HY249" s="65"/>
      <c r="HZ249" s="145"/>
      <c r="IA249" s="67"/>
      <c r="IB249" s="65"/>
      <c r="IC249" s="65"/>
      <c r="ID249" s="65"/>
      <c r="IE249" s="65"/>
      <c r="IF249" s="65"/>
      <c r="IG249" s="65"/>
      <c r="IH249" s="65"/>
      <c r="II249" s="65"/>
      <c r="IJ249" s="65"/>
      <c r="IK249" s="65"/>
      <c r="IL249" s="65"/>
      <c r="IM249" s="151"/>
      <c r="IN249" s="67"/>
      <c r="IO249" s="65"/>
      <c r="IP249" s="65"/>
      <c r="IQ249" s="65"/>
      <c r="IR249" s="151"/>
      <c r="IS249" s="69"/>
      <c r="IT249" s="65"/>
      <c r="IU249" s="65"/>
      <c r="IV249" s="65"/>
      <c r="IW249" s="65"/>
      <c r="IX249" s="157"/>
      <c r="IY249" s="65"/>
      <c r="IZ249" s="65"/>
      <c r="JA249" s="65"/>
      <c r="JB249" s="65"/>
      <c r="JC249" s="65"/>
      <c r="JD249" s="65"/>
      <c r="JE249" s="65"/>
      <c r="JF249" s="65"/>
      <c r="JG249" s="157"/>
      <c r="JH249" s="65"/>
      <c r="JI249" s="65"/>
      <c r="JJ249" s="65"/>
      <c r="JK249" s="65"/>
      <c r="JL249" s="65"/>
      <c r="JM249" s="65"/>
      <c r="JN249" s="145"/>
      <c r="JO249" s="70"/>
      <c r="JP249" s="71"/>
      <c r="JQ249" s="67"/>
      <c r="JR249" s="65"/>
      <c r="JS249" s="62"/>
      <c r="JT249" s="62"/>
      <c r="JU249" s="62"/>
      <c r="JV249" s="246"/>
      <c r="JW249" s="69"/>
      <c r="JX249" s="65"/>
      <c r="JY249" s="65"/>
      <c r="JZ249" s="65"/>
      <c r="KA249" s="145"/>
      <c r="KB249" s="67"/>
      <c r="KC249" s="65"/>
      <c r="KD249" s="65"/>
      <c r="KE249" s="65"/>
      <c r="KF249" s="65"/>
      <c r="KG249" s="65"/>
      <c r="KH249" s="65"/>
      <c r="KI249" s="65"/>
      <c r="KJ249" s="151"/>
      <c r="KK249" s="69"/>
      <c r="KL249" s="65"/>
      <c r="KM249" s="65"/>
      <c r="KN249" s="65"/>
      <c r="KO249" s="65"/>
      <c r="KP249" s="65"/>
      <c r="KQ249" s="65"/>
      <c r="KR249" s="65"/>
      <c r="KS249" s="65"/>
      <c r="KT249" s="65"/>
      <c r="KU249" s="65"/>
      <c r="KV249" s="65"/>
      <c r="KW249" s="157"/>
      <c r="KX249" s="157"/>
      <c r="KY249" s="157"/>
      <c r="KZ249" s="65"/>
      <c r="LA249" s="65"/>
      <c r="LB249" s="65"/>
      <c r="LC249" s="65"/>
      <c r="LD249" s="65"/>
      <c r="LE249" s="157"/>
      <c r="LF249" s="65"/>
      <c r="LG249" s="65"/>
      <c r="LH249" s="65"/>
      <c r="LI249" s="65"/>
      <c r="LJ249" s="65"/>
      <c r="LK249" s="65"/>
      <c r="LL249" s="65"/>
      <c r="LM249" s="65">
        <v>0.05</v>
      </c>
      <c r="LN249" s="157"/>
      <c r="LO249" s="65"/>
      <c r="LP249" s="65"/>
      <c r="LQ249" s="65"/>
      <c r="LR249" s="65"/>
      <c r="LS249" s="65"/>
      <c r="LT249" s="65"/>
      <c r="LU249" s="56"/>
      <c r="LV249" s="58" t="s">
        <v>708</v>
      </c>
      <c r="LW249" s="57" t="s">
        <v>710</v>
      </c>
      <c r="LX249" s="206" t="s">
        <v>1012</v>
      </c>
      <c r="LY249" s="205" t="s">
        <v>1008</v>
      </c>
      <c r="LZ249" s="193"/>
      <c r="MA249" s="5" t="s">
        <v>1</v>
      </c>
    </row>
    <row r="250" spans="1:339" ht="17.25" customHeight="1" x14ac:dyDescent="0.15">
      <c r="A250" s="197">
        <v>242</v>
      </c>
      <c r="B250" s="248" t="s">
        <v>710</v>
      </c>
      <c r="C250" s="59"/>
      <c r="D250" s="59"/>
      <c r="E250" s="38" t="s">
        <v>345</v>
      </c>
      <c r="F250" s="36">
        <v>96</v>
      </c>
      <c r="G250" s="36" t="s">
        <v>968</v>
      </c>
      <c r="H250" s="57"/>
      <c r="I250" s="39" t="s">
        <v>348</v>
      </c>
      <c r="J250" s="40" t="s">
        <v>348</v>
      </c>
      <c r="K250" s="40" t="s">
        <v>348</v>
      </c>
      <c r="L250" s="40" t="s">
        <v>348</v>
      </c>
      <c r="M250" s="40" t="s">
        <v>348</v>
      </c>
      <c r="N250" s="40" t="s">
        <v>348</v>
      </c>
      <c r="O250" s="40" t="s">
        <v>348</v>
      </c>
      <c r="P250" s="40" t="s">
        <v>348</v>
      </c>
      <c r="Q250" s="40" t="s">
        <v>348</v>
      </c>
      <c r="R250" s="41" t="s">
        <v>348</v>
      </c>
      <c r="S250" s="42" t="s">
        <v>348</v>
      </c>
      <c r="T250" s="40" t="s">
        <v>348</v>
      </c>
      <c r="U250" s="40" t="s">
        <v>348</v>
      </c>
      <c r="V250" s="40" t="s">
        <v>348</v>
      </c>
      <c r="W250" s="40" t="s">
        <v>348</v>
      </c>
      <c r="X250" s="40" t="s">
        <v>348</v>
      </c>
      <c r="Y250" s="40" t="s">
        <v>348</v>
      </c>
      <c r="Z250" s="40" t="s">
        <v>348</v>
      </c>
      <c r="AA250" s="40" t="s">
        <v>348</v>
      </c>
      <c r="AB250" s="41" t="s">
        <v>348</v>
      </c>
      <c r="AC250" s="42" t="s">
        <v>348</v>
      </c>
      <c r="AD250" s="40" t="s">
        <v>348</v>
      </c>
      <c r="AE250" s="40" t="s">
        <v>348</v>
      </c>
      <c r="AF250" s="40" t="s">
        <v>348</v>
      </c>
      <c r="AG250" s="40" t="s">
        <v>348</v>
      </c>
      <c r="AH250" s="40" t="s">
        <v>348</v>
      </c>
      <c r="AI250" s="40" t="s">
        <v>348</v>
      </c>
      <c r="AJ250" s="40" t="s">
        <v>348</v>
      </c>
      <c r="AK250" s="40" t="s">
        <v>348</v>
      </c>
      <c r="AL250" s="41" t="s">
        <v>348</v>
      </c>
      <c r="AM250" s="42" t="s">
        <v>348</v>
      </c>
      <c r="AN250" s="40" t="s">
        <v>348</v>
      </c>
      <c r="AO250" s="40" t="s">
        <v>348</v>
      </c>
      <c r="AP250" s="40" t="s">
        <v>348</v>
      </c>
      <c r="AQ250" s="40" t="s">
        <v>348</v>
      </c>
      <c r="AR250" s="40" t="s">
        <v>348</v>
      </c>
      <c r="AS250" s="40" t="s">
        <v>348</v>
      </c>
      <c r="AT250" s="40" t="s">
        <v>348</v>
      </c>
      <c r="AU250" s="40" t="s">
        <v>348</v>
      </c>
      <c r="AV250" s="41" t="s">
        <v>348</v>
      </c>
      <c r="AW250" s="42" t="s">
        <v>348</v>
      </c>
      <c r="AX250" s="40" t="s">
        <v>348</v>
      </c>
      <c r="AY250" s="40" t="s">
        <v>348</v>
      </c>
      <c r="AZ250" s="40" t="s">
        <v>348</v>
      </c>
      <c r="BA250" s="40" t="s">
        <v>348</v>
      </c>
      <c r="BB250" s="40" t="s">
        <v>348</v>
      </c>
      <c r="BC250" s="40" t="s">
        <v>348</v>
      </c>
      <c r="BD250" s="40" t="s">
        <v>348</v>
      </c>
      <c r="BE250" s="40" t="s">
        <v>348</v>
      </c>
      <c r="BF250" s="41" t="s">
        <v>348</v>
      </c>
      <c r="BG250" s="42" t="s">
        <v>348</v>
      </c>
      <c r="BH250" s="40" t="s">
        <v>348</v>
      </c>
      <c r="BI250" s="40" t="s">
        <v>348</v>
      </c>
      <c r="BJ250" s="40" t="s">
        <v>348</v>
      </c>
      <c r="BK250" s="40" t="s">
        <v>348</v>
      </c>
      <c r="BL250" s="40" t="s">
        <v>348</v>
      </c>
      <c r="BM250" s="40" t="s">
        <v>348</v>
      </c>
      <c r="BN250" s="40" t="s">
        <v>348</v>
      </c>
      <c r="BO250" s="40" t="s">
        <v>348</v>
      </c>
      <c r="BP250" s="41" t="s">
        <v>348</v>
      </c>
      <c r="BQ250" s="43" t="s">
        <v>348</v>
      </c>
      <c r="BR250" s="40" t="s">
        <v>348</v>
      </c>
      <c r="BS250" s="40" t="s">
        <v>348</v>
      </c>
      <c r="BT250" s="40" t="s">
        <v>348</v>
      </c>
      <c r="BU250" s="40" t="s">
        <v>348</v>
      </c>
      <c r="BV250" s="40" t="s">
        <v>348</v>
      </c>
      <c r="BW250" s="40" t="s">
        <v>348</v>
      </c>
      <c r="BX250" s="40" t="s">
        <v>348</v>
      </c>
      <c r="BY250" s="40" t="s">
        <v>348</v>
      </c>
      <c r="BZ250" s="41" t="s">
        <v>348</v>
      </c>
      <c r="CA250" s="42" t="s">
        <v>348</v>
      </c>
      <c r="CB250" s="40" t="s">
        <v>348</v>
      </c>
      <c r="CC250" s="40" t="s">
        <v>348</v>
      </c>
      <c r="CD250" s="40" t="s">
        <v>348</v>
      </c>
      <c r="CE250" s="40" t="s">
        <v>347</v>
      </c>
      <c r="CF250" s="40" t="s">
        <v>347</v>
      </c>
      <c r="CG250" s="40" t="s">
        <v>347</v>
      </c>
      <c r="CH250" s="40" t="s">
        <v>347</v>
      </c>
      <c r="CI250" s="40" t="s">
        <v>347</v>
      </c>
      <c r="CJ250" s="41" t="s">
        <v>347</v>
      </c>
      <c r="CK250" s="42" t="s">
        <v>347</v>
      </c>
      <c r="CL250" s="40" t="s">
        <v>347</v>
      </c>
      <c r="CM250" s="40" t="s">
        <v>347</v>
      </c>
      <c r="CN250" s="40" t="s">
        <v>347</v>
      </c>
      <c r="CO250" s="40" t="s">
        <v>348</v>
      </c>
      <c r="CP250" s="40" t="s">
        <v>348</v>
      </c>
      <c r="CQ250" s="40" t="s">
        <v>348</v>
      </c>
      <c r="CR250" s="40" t="s">
        <v>348</v>
      </c>
      <c r="CS250" s="40" t="s">
        <v>348</v>
      </c>
      <c r="CT250" s="44" t="s">
        <v>348</v>
      </c>
      <c r="CU250" s="32" t="s">
        <v>354</v>
      </c>
      <c r="CV250" s="47">
        <v>2</v>
      </c>
      <c r="CW250" s="47">
        <v>3</v>
      </c>
      <c r="CX250" s="47">
        <v>3</v>
      </c>
      <c r="CY250" s="55">
        <v>4</v>
      </c>
      <c r="CZ250" s="34" t="s">
        <v>354</v>
      </c>
      <c r="DA250" s="47">
        <f t="shared" si="204"/>
        <v>2</v>
      </c>
      <c r="DB250" s="47">
        <f t="shared" si="205"/>
        <v>6</v>
      </c>
      <c r="DC250" s="47">
        <f t="shared" si="206"/>
        <v>18</v>
      </c>
      <c r="DD250" s="179">
        <f t="shared" si="207"/>
        <v>72</v>
      </c>
      <c r="DE250" s="32">
        <v>30</v>
      </c>
      <c r="DF250" s="47">
        <v>50</v>
      </c>
      <c r="DG250" s="47">
        <v>90</v>
      </c>
      <c r="DH250" s="47">
        <v>150</v>
      </c>
      <c r="DI250" s="55">
        <v>450</v>
      </c>
      <c r="DJ250" s="174">
        <v>1</v>
      </c>
      <c r="DK250" s="49">
        <f t="shared" si="208"/>
        <v>0.83333333333333337</v>
      </c>
      <c r="DL250" s="49">
        <f t="shared" si="209"/>
        <v>0.5</v>
      </c>
      <c r="DM250" s="49">
        <f t="shared" si="210"/>
        <v>0.27777777777777779</v>
      </c>
      <c r="DN250" s="56">
        <f t="shared" si="211"/>
        <v>0.20833333333333334</v>
      </c>
      <c r="DO250" s="45" t="s">
        <v>718</v>
      </c>
      <c r="DP250" s="31"/>
      <c r="DQ250" s="46">
        <v>4</v>
      </c>
      <c r="DR250" s="61">
        <v>91</v>
      </c>
      <c r="DS250" s="62">
        <v>36</v>
      </c>
      <c r="DT250" s="62">
        <v>42</v>
      </c>
      <c r="DU250" s="62">
        <v>65</v>
      </c>
      <c r="DV250" s="62">
        <v>24</v>
      </c>
      <c r="DW250" s="62">
        <v>24</v>
      </c>
      <c r="DX250" s="62">
        <v>23</v>
      </c>
      <c r="DY250" s="62">
        <v>36</v>
      </c>
      <c r="DZ250" s="48">
        <f t="shared" si="212"/>
        <v>66</v>
      </c>
      <c r="EA250" s="32">
        <f>RANK(DR250,$DR$9:$DR$350,0)</f>
        <v>39</v>
      </c>
      <c r="EB250" s="47">
        <f>RANK(DS250,$DS$9:$DS$350,0)</f>
        <v>160</v>
      </c>
      <c r="EC250" s="47">
        <f>RANK(DT250,$DT$9:$DT$350,0)</f>
        <v>96</v>
      </c>
      <c r="ED250" s="47">
        <f>RANK(DU250,$DU$9:$DU$350,0)</f>
        <v>19</v>
      </c>
      <c r="EE250" s="47">
        <f>RANK(DV250,$DV$9:$DV$350,0)</f>
        <v>99</v>
      </c>
      <c r="EF250" s="47">
        <f>RANK(DW250,$DW$9:$DW$350,0)</f>
        <v>87</v>
      </c>
      <c r="EG250" s="47">
        <f>RANK(DX250,$DX$9:$DX$350,0)</f>
        <v>200</v>
      </c>
      <c r="EH250" s="47">
        <f>RANK(DY250,$DY$9:$DY$350,0)</f>
        <v>143</v>
      </c>
      <c r="EI250" s="48">
        <f>RANK(DZ250,$DZ$9:$DZ$350,0)</f>
        <v>119</v>
      </c>
      <c r="EJ250" s="32">
        <f>COUNTIFS($DR$9:$DR$350,"&gt;"&amp;DR250,$DO$9:$DO$350,DO250)+1</f>
        <v>17</v>
      </c>
      <c r="EK250" s="47">
        <f>COUNTIFS($DS$9:$DS$350,"&gt;"&amp;DS250,$DO$9:$DO$350,DO250)+1</f>
        <v>20</v>
      </c>
      <c r="EL250" s="47">
        <f>COUNTIFS($DT$9:$DT$350,"&gt;"&amp;DT250,$DO$9:$DO$350,DO250)+1</f>
        <v>25</v>
      </c>
      <c r="EM250" s="47">
        <f>COUNTIFS($DU$9:$DU$350,"&gt;"&amp;DU250,$DO$9:$DO$350,DO250)+1</f>
        <v>15</v>
      </c>
      <c r="EN250" s="47">
        <f>COUNTIFS($DV$9:$DV$350,"&gt;"&amp;DV250,$DO$9:$DO$350,DO250)+1</f>
        <v>13</v>
      </c>
      <c r="EO250" s="47">
        <f>COUNTIFS($DW$9:$DW$350,"&gt;"&amp;DW250,$DO$9:$DO$350,DO250)+1</f>
        <v>13</v>
      </c>
      <c r="EP250" s="47">
        <f>COUNTIFS($DX$9:$DX$350,"&gt;"&amp;DX250,$DO$9:$DO$350,DO250)+1</f>
        <v>21</v>
      </c>
      <c r="EQ250" s="47">
        <f>COUNTIFS($DY$9:$DY$350,"&gt;"&amp;DY250,$DO$9:$DO$350,DO250)+1</f>
        <v>13</v>
      </c>
      <c r="ER250" s="48">
        <f>COUNTIFS($DZ$9:$DZ$350,"&gt;"&amp;DZ250,$DO$9:$DO$350,DO250)+1</f>
        <v>24</v>
      </c>
      <c r="ES250" s="32">
        <f t="shared" si="213"/>
        <v>0.95</v>
      </c>
      <c r="ET250" s="47">
        <f t="shared" si="214"/>
        <v>0.38</v>
      </c>
      <c r="EU250" s="47">
        <f t="shared" si="215"/>
        <v>0.44</v>
      </c>
      <c r="EV250" s="47">
        <f t="shared" si="216"/>
        <v>0.68</v>
      </c>
      <c r="EW250" s="47">
        <f t="shared" si="217"/>
        <v>0.25</v>
      </c>
      <c r="EX250" s="47">
        <f t="shared" si="218"/>
        <v>0.25</v>
      </c>
      <c r="EY250" s="47">
        <f t="shared" si="219"/>
        <v>0.24</v>
      </c>
      <c r="EZ250" s="165">
        <f t="shared" si="220"/>
        <v>0.38</v>
      </c>
      <c r="FA250" s="213">
        <f t="shared" si="221"/>
        <v>0.69</v>
      </c>
      <c r="FB250" s="164">
        <f>ROUND(((ES250-AVERAGE(ES$9:ES$350))/STDEVP(ES$9:ES$350)*10+50),2)</f>
        <v>48.84</v>
      </c>
      <c r="FC250" s="165">
        <f>ROUND(((ET250-AVERAGE(ET$9:ET$350))/STDEVP(ET$9:ET$350)*10+50),2)</f>
        <v>40.36</v>
      </c>
      <c r="FD250" s="165">
        <f>ROUND(((EU250-AVERAGE(EU$9:EU$350))/STDEVP(EU$9:EU$350)*10+50),2)</f>
        <v>44.54</v>
      </c>
      <c r="FE250" s="165">
        <f>ROUND(((EV250-AVERAGE(EV$9:EV$350))/STDEVP(EV$9:EV$350)*10+50),2)</f>
        <v>58.73</v>
      </c>
      <c r="FF250" s="165">
        <f>ROUND(((EW250-AVERAGE(EW$9:EW$350))/STDEVP(EW$9:EW$350)*10+50),2)</f>
        <v>45.06</v>
      </c>
      <c r="FG250" s="165">
        <f>ROUND(((EX250-AVERAGE(EX$9:EX$350))/STDEVP(EX$9:EX$350)*10+50),2)</f>
        <v>46.35</v>
      </c>
      <c r="FH250" s="165">
        <f>ROUND(((EY250-AVERAGE(EY$9:EY$350))/STDEVP(EY$9:EY$350)*10+50),2)</f>
        <v>37.96</v>
      </c>
      <c r="FI250" s="165">
        <f>ROUND(((EZ250-AVERAGE(EZ$9:EZ$350))/STDEVP(EZ$9:EZ$350)*10+50),2)</f>
        <v>42.39</v>
      </c>
      <c r="FJ250" s="166">
        <f>ROUND(((FA250-AVERAGE(FA$9:FA$350))/STDEVP(FA$9:FA$350)*10+50),2)</f>
        <v>39.869999999999997</v>
      </c>
      <c r="FK250" s="32">
        <f>RANK(FB250,$FB$9:$FB$350,0)</f>
        <v>158</v>
      </c>
      <c r="FL250" s="47">
        <f>RANK(FC250,$FC$9:$FC$350,0)</f>
        <v>257</v>
      </c>
      <c r="FM250" s="47">
        <f>RANK(FD250,$FD$9:$FD$350,0)</f>
        <v>213</v>
      </c>
      <c r="FN250" s="47">
        <f>RANK(FE250,$FE$9:$FE$350,0)</f>
        <v>39</v>
      </c>
      <c r="FO250" s="47">
        <f>RANK(FF250,$FF$9:$FF$350,0)</f>
        <v>197</v>
      </c>
      <c r="FP250" s="47">
        <f>RANK(FG250,$FG$9:$FG$350,0)</f>
        <v>168</v>
      </c>
      <c r="FQ250" s="47">
        <f>RANK(FH250,$FH$9:$FH$350,0)</f>
        <v>286</v>
      </c>
      <c r="FR250" s="47">
        <f>RANK(FI250,$FI$9:$FI$350,0)</f>
        <v>247</v>
      </c>
      <c r="FS250" s="48">
        <f>RANK(FJ250,$FJ$9:$FJ$350,0)</f>
        <v>286</v>
      </c>
      <c r="FT250" s="164">
        <f>ROUND(AVERAGEIF($DO$9:$DO$347,$DO250,$ES$9:$ES$347),2)</f>
        <v>1.1599999999999999</v>
      </c>
      <c r="FU250" s="165">
        <f>ROUND(AVERAGEIF($DO$9:$DO$347,$DO250,$ET$9:$ET$347),2)</f>
        <v>0.45</v>
      </c>
      <c r="FV250" s="165">
        <f>ROUND(AVERAGEIF($DO$9:$DO$347,$DO250,$EU$9:$EU$347),2)</f>
        <v>0.66</v>
      </c>
      <c r="FW250" s="165">
        <f>ROUND(AVERAGEIF($DO$9:$DO$347,$DO250,$EV$9:$EV$347),2)</f>
        <v>0.73</v>
      </c>
      <c r="FX250" s="165">
        <f>ROUND(AVERAGEIF($DO$9:$DO$347,$DO250,$EW$9:$EW$347),2)</f>
        <v>0.26</v>
      </c>
      <c r="FY250" s="165">
        <f>ROUND(AVERAGEIF($DO$9:$DO$347,$DO250,$EX$9:$EX$347),2)</f>
        <v>0.2</v>
      </c>
      <c r="FZ250" s="165">
        <f>ROUND(AVERAGEIF($DO$9:$DO$347,$DO250,$EY$9:$EY$347),2)</f>
        <v>0.28000000000000003</v>
      </c>
      <c r="GA250" s="165">
        <f>ROUND(AVERAGEIF($DO$9:$DO$347,$DO250,$EZ$9:$EZ$347),2)</f>
        <v>0.23</v>
      </c>
      <c r="GB250" s="166">
        <f>ROUND(AVERAGEIF($DO$9:$DO$347,$DO250,$FA$9:$FA$347),2)</f>
        <v>0.92</v>
      </c>
      <c r="GC250" s="239">
        <f t="shared" si="222"/>
        <v>-0.20999999999999996</v>
      </c>
      <c r="GD250" s="243">
        <f t="shared" si="223"/>
        <v>-7.0000000000000007E-2</v>
      </c>
      <c r="GE250" s="243">
        <f t="shared" si="224"/>
        <v>-0.22000000000000003</v>
      </c>
      <c r="GF250" s="243">
        <f t="shared" si="225"/>
        <v>-4.9999999999999933E-2</v>
      </c>
      <c r="GG250" s="243">
        <f t="shared" si="226"/>
        <v>-1.0000000000000009E-2</v>
      </c>
      <c r="GH250" s="243">
        <f t="shared" si="227"/>
        <v>4.9999999999999989E-2</v>
      </c>
      <c r="GI250" s="243">
        <f t="shared" si="228"/>
        <v>-4.0000000000000036E-2</v>
      </c>
      <c r="GJ250" s="243">
        <f t="shared" si="229"/>
        <v>0.15</v>
      </c>
      <c r="GK250" s="244">
        <f t="shared" si="230"/>
        <v>-0.23000000000000009</v>
      </c>
      <c r="GL250" s="238">
        <f>COUNTIFS($ES$9:$ES$350,"&gt;"&amp;ES250,$DO$9:$DO$350,$DO250)+1</f>
        <v>52</v>
      </c>
      <c r="GM250" s="240">
        <f>COUNTIFS($ET$9:$ET$350,"&gt;"&amp;ET250,$DO$9:$DO$350,$DO250)+1</f>
        <v>51</v>
      </c>
      <c r="GN250" s="240">
        <f>COUNTIFS($EU$9:$EU$350,"&gt;"&amp;EU250,$DO$9:$DO$350,$DO250)+1</f>
        <v>62</v>
      </c>
      <c r="GO250" s="240">
        <f>COUNTIFS($EV$9:$EV$350,"&gt;"&amp;EV250,$DO$9:$DO$350,$DO250)+1</f>
        <v>29</v>
      </c>
      <c r="GP250" s="240">
        <f>COUNTIFS($EW$9:$EW$350,"&gt;"&amp;EW250,$DO$9:$DO$350,$DO250)+1</f>
        <v>27</v>
      </c>
      <c r="GQ250" s="240">
        <f>COUNTIFS($EX$9:$EX$350,"&gt;"&amp;EX250,$DO$9:$DO$350,$DO250)+1</f>
        <v>14</v>
      </c>
      <c r="GR250" s="240">
        <f>COUNTIFS($EY$9:$EY$350,"&gt;"&amp;EY250,$DO$9:$DO$350,$DO250)+1</f>
        <v>38</v>
      </c>
      <c r="GS250" s="240">
        <f>COUNTIFS($EZ$9:$EZ$350,"&gt;"&amp;EZ250,$DO$9:$DO$350,$DO250)+1</f>
        <v>14</v>
      </c>
      <c r="GT250" s="241">
        <f>COUNTIFS($FA$9:$FA$350,"&gt;"&amp;FA250,$DO$9:$DO$350,$DO250)+1</f>
        <v>62</v>
      </c>
      <c r="GU250" s="168"/>
      <c r="GV250" s="65"/>
      <c r="GW250" s="65"/>
      <c r="GX250" s="65"/>
      <c r="GY250" s="65"/>
      <c r="GZ250" s="66"/>
      <c r="HA250" s="67"/>
      <c r="HB250" s="68"/>
      <c r="HC250" s="69"/>
      <c r="HD250" s="65"/>
      <c r="HE250" s="65"/>
      <c r="HF250" s="65"/>
      <c r="HG250" s="65"/>
      <c r="HH250" s="65"/>
      <c r="HI250" s="65"/>
      <c r="HJ250" s="145"/>
      <c r="HK250" s="67"/>
      <c r="HL250" s="65"/>
      <c r="HM250" s="65"/>
      <c r="HN250" s="65"/>
      <c r="HO250" s="65"/>
      <c r="HP250" s="65"/>
      <c r="HQ250" s="65"/>
      <c r="HR250" s="151"/>
      <c r="HS250" s="69"/>
      <c r="HT250" s="65"/>
      <c r="HU250" s="65"/>
      <c r="HV250" s="65"/>
      <c r="HW250" s="65"/>
      <c r="HX250" s="65"/>
      <c r="HY250" s="65"/>
      <c r="HZ250" s="145"/>
      <c r="IA250" s="67"/>
      <c r="IB250" s="65"/>
      <c r="IC250" s="65"/>
      <c r="ID250" s="65"/>
      <c r="IE250" s="65"/>
      <c r="IF250" s="65"/>
      <c r="IG250" s="65"/>
      <c r="IH250" s="65"/>
      <c r="II250" s="65"/>
      <c r="IJ250" s="65"/>
      <c r="IK250" s="65"/>
      <c r="IL250" s="65"/>
      <c r="IM250" s="151"/>
      <c r="IN250" s="67"/>
      <c r="IO250" s="65"/>
      <c r="IP250" s="65"/>
      <c r="IQ250" s="65"/>
      <c r="IR250" s="151"/>
      <c r="IS250" s="69"/>
      <c r="IT250" s="65"/>
      <c r="IU250" s="65"/>
      <c r="IV250" s="65"/>
      <c r="IW250" s="65"/>
      <c r="IX250" s="157"/>
      <c r="IY250" s="65"/>
      <c r="IZ250" s="65"/>
      <c r="JA250" s="65"/>
      <c r="JB250" s="65"/>
      <c r="JC250" s="65"/>
      <c r="JD250" s="65"/>
      <c r="JE250" s="65"/>
      <c r="JF250" s="65"/>
      <c r="JG250" s="157"/>
      <c r="JH250" s="65"/>
      <c r="JI250" s="65"/>
      <c r="JJ250" s="65"/>
      <c r="JK250" s="65"/>
      <c r="JL250" s="65"/>
      <c r="JM250" s="65"/>
      <c r="JN250" s="145"/>
      <c r="JO250" s="70"/>
      <c r="JP250" s="71"/>
      <c r="JQ250" s="67"/>
      <c r="JR250" s="65"/>
      <c r="JS250" s="62"/>
      <c r="JT250" s="62"/>
      <c r="JU250" s="62"/>
      <c r="JV250" s="246"/>
      <c r="JW250" s="69"/>
      <c r="JX250" s="65"/>
      <c r="JY250" s="65"/>
      <c r="JZ250" s="65"/>
      <c r="KA250" s="145"/>
      <c r="KB250" s="67"/>
      <c r="KC250" s="65"/>
      <c r="KD250" s="65"/>
      <c r="KE250" s="65"/>
      <c r="KF250" s="65"/>
      <c r="KG250" s="65"/>
      <c r="KH250" s="65"/>
      <c r="KI250" s="65"/>
      <c r="KJ250" s="151"/>
      <c r="KK250" s="69"/>
      <c r="KL250" s="65"/>
      <c r="KM250" s="65"/>
      <c r="KN250" s="65"/>
      <c r="KO250" s="65"/>
      <c r="KP250" s="65"/>
      <c r="KQ250" s="65"/>
      <c r="KR250" s="65"/>
      <c r="KS250" s="65"/>
      <c r="KT250" s="65"/>
      <c r="KU250" s="65"/>
      <c r="KV250" s="65"/>
      <c r="KW250" s="157"/>
      <c r="KX250" s="157"/>
      <c r="KY250" s="157"/>
      <c r="KZ250" s="65"/>
      <c r="LA250" s="65"/>
      <c r="LB250" s="65"/>
      <c r="LC250" s="65"/>
      <c r="LD250" s="65"/>
      <c r="LE250" s="157"/>
      <c r="LF250" s="65"/>
      <c r="LG250" s="65"/>
      <c r="LH250" s="65"/>
      <c r="LI250" s="65"/>
      <c r="LJ250" s="65"/>
      <c r="LK250" s="65"/>
      <c r="LL250" s="65"/>
      <c r="LM250" s="65"/>
      <c r="LN250" s="157"/>
      <c r="LO250" s="65"/>
      <c r="LP250" s="65"/>
      <c r="LQ250" s="65"/>
      <c r="LR250" s="65"/>
      <c r="LS250" s="65"/>
      <c r="LT250" s="65"/>
      <c r="LU250" s="56"/>
      <c r="LV250" s="58" t="s">
        <v>709</v>
      </c>
      <c r="LW250" s="57" t="s">
        <v>711</v>
      </c>
      <c r="LX250" s="206" t="s">
        <v>1013</v>
      </c>
      <c r="LY250" s="205" t="s">
        <v>993</v>
      </c>
      <c r="LZ250" s="193"/>
      <c r="MA250" s="5" t="s">
        <v>1</v>
      </c>
    </row>
    <row r="251" spans="1:339" ht="17.25" customHeight="1" x14ac:dyDescent="0.15">
      <c r="A251" s="196">
        <v>243</v>
      </c>
      <c r="B251" s="248" t="s">
        <v>711</v>
      </c>
      <c r="C251" s="59"/>
      <c r="D251" s="59"/>
      <c r="E251" s="38" t="s">
        <v>345</v>
      </c>
      <c r="F251" s="36">
        <v>96</v>
      </c>
      <c r="G251" s="36" t="s">
        <v>969</v>
      </c>
      <c r="H251" s="57"/>
      <c r="I251" s="39" t="s">
        <v>348</v>
      </c>
      <c r="J251" s="40" t="s">
        <v>348</v>
      </c>
      <c r="K251" s="40" t="s">
        <v>348</v>
      </c>
      <c r="L251" s="40" t="s">
        <v>348</v>
      </c>
      <c r="M251" s="40" t="s">
        <v>348</v>
      </c>
      <c r="N251" s="40" t="s">
        <v>348</v>
      </c>
      <c r="O251" s="40" t="s">
        <v>348</v>
      </c>
      <c r="P251" s="40" t="s">
        <v>348</v>
      </c>
      <c r="Q251" s="40" t="s">
        <v>348</v>
      </c>
      <c r="R251" s="41" t="s">
        <v>348</v>
      </c>
      <c r="S251" s="42" t="s">
        <v>348</v>
      </c>
      <c r="T251" s="40" t="s">
        <v>348</v>
      </c>
      <c r="U251" s="40" t="s">
        <v>348</v>
      </c>
      <c r="V251" s="40" t="s">
        <v>348</v>
      </c>
      <c r="W251" s="40" t="s">
        <v>348</v>
      </c>
      <c r="X251" s="40" t="s">
        <v>348</v>
      </c>
      <c r="Y251" s="40" t="s">
        <v>348</v>
      </c>
      <c r="Z251" s="40" t="s">
        <v>348</v>
      </c>
      <c r="AA251" s="40" t="s">
        <v>348</v>
      </c>
      <c r="AB251" s="41" t="s">
        <v>348</v>
      </c>
      <c r="AC251" s="42" t="s">
        <v>348</v>
      </c>
      <c r="AD251" s="40" t="s">
        <v>348</v>
      </c>
      <c r="AE251" s="40" t="s">
        <v>348</v>
      </c>
      <c r="AF251" s="40" t="s">
        <v>348</v>
      </c>
      <c r="AG251" s="40" t="s">
        <v>348</v>
      </c>
      <c r="AH251" s="40" t="s">
        <v>348</v>
      </c>
      <c r="AI251" s="40" t="s">
        <v>348</v>
      </c>
      <c r="AJ251" s="40" t="s">
        <v>348</v>
      </c>
      <c r="AK251" s="40" t="s">
        <v>348</v>
      </c>
      <c r="AL251" s="41" t="s">
        <v>348</v>
      </c>
      <c r="AM251" s="42" t="s">
        <v>348</v>
      </c>
      <c r="AN251" s="40" t="s">
        <v>348</v>
      </c>
      <c r="AO251" s="40" t="s">
        <v>348</v>
      </c>
      <c r="AP251" s="40" t="s">
        <v>348</v>
      </c>
      <c r="AQ251" s="40" t="s">
        <v>348</v>
      </c>
      <c r="AR251" s="40" t="s">
        <v>348</v>
      </c>
      <c r="AS251" s="40" t="s">
        <v>348</v>
      </c>
      <c r="AT251" s="40" t="s">
        <v>348</v>
      </c>
      <c r="AU251" s="40" t="s">
        <v>348</v>
      </c>
      <c r="AV251" s="41" t="s">
        <v>348</v>
      </c>
      <c r="AW251" s="42" t="s">
        <v>348</v>
      </c>
      <c r="AX251" s="40" t="s">
        <v>348</v>
      </c>
      <c r="AY251" s="40" t="s">
        <v>348</v>
      </c>
      <c r="AZ251" s="40" t="s">
        <v>348</v>
      </c>
      <c r="BA251" s="40" t="s">
        <v>348</v>
      </c>
      <c r="BB251" s="40" t="s">
        <v>348</v>
      </c>
      <c r="BC251" s="40" t="s">
        <v>348</v>
      </c>
      <c r="BD251" s="40" t="s">
        <v>348</v>
      </c>
      <c r="BE251" s="40" t="s">
        <v>348</v>
      </c>
      <c r="BF251" s="41" t="s">
        <v>348</v>
      </c>
      <c r="BG251" s="42" t="s">
        <v>348</v>
      </c>
      <c r="BH251" s="40" t="s">
        <v>348</v>
      </c>
      <c r="BI251" s="40" t="s">
        <v>348</v>
      </c>
      <c r="BJ251" s="40" t="s">
        <v>348</v>
      </c>
      <c r="BK251" s="40" t="s">
        <v>348</v>
      </c>
      <c r="BL251" s="40" t="s">
        <v>348</v>
      </c>
      <c r="BM251" s="40" t="s">
        <v>348</v>
      </c>
      <c r="BN251" s="40" t="s">
        <v>348</v>
      </c>
      <c r="BO251" s="40" t="s">
        <v>348</v>
      </c>
      <c r="BP251" s="41" t="s">
        <v>348</v>
      </c>
      <c r="BQ251" s="43" t="s">
        <v>348</v>
      </c>
      <c r="BR251" s="40" t="s">
        <v>348</v>
      </c>
      <c r="BS251" s="40" t="s">
        <v>348</v>
      </c>
      <c r="BT251" s="40" t="s">
        <v>348</v>
      </c>
      <c r="BU251" s="40" t="s">
        <v>348</v>
      </c>
      <c r="BV251" s="40" t="s">
        <v>348</v>
      </c>
      <c r="BW251" s="40" t="s">
        <v>348</v>
      </c>
      <c r="BX251" s="40" t="s">
        <v>348</v>
      </c>
      <c r="BY251" s="40" t="s">
        <v>348</v>
      </c>
      <c r="BZ251" s="41" t="s">
        <v>348</v>
      </c>
      <c r="CA251" s="42" t="s">
        <v>348</v>
      </c>
      <c r="CB251" s="40" t="s">
        <v>348</v>
      </c>
      <c r="CC251" s="40" t="s">
        <v>348</v>
      </c>
      <c r="CD251" s="40" t="s">
        <v>348</v>
      </c>
      <c r="CE251" s="40" t="s">
        <v>347</v>
      </c>
      <c r="CF251" s="40" t="s">
        <v>347</v>
      </c>
      <c r="CG251" s="40" t="s">
        <v>966</v>
      </c>
      <c r="CH251" s="40" t="s">
        <v>347</v>
      </c>
      <c r="CI251" s="40" t="s">
        <v>347</v>
      </c>
      <c r="CJ251" s="41" t="s">
        <v>347</v>
      </c>
      <c r="CK251" s="42" t="s">
        <v>347</v>
      </c>
      <c r="CL251" s="40" t="s">
        <v>347</v>
      </c>
      <c r="CM251" s="40" t="s">
        <v>347</v>
      </c>
      <c r="CN251" s="40" t="s">
        <v>347</v>
      </c>
      <c r="CO251" s="40" t="s">
        <v>348</v>
      </c>
      <c r="CP251" s="40" t="s">
        <v>348</v>
      </c>
      <c r="CQ251" s="40" t="s">
        <v>348</v>
      </c>
      <c r="CR251" s="40" t="s">
        <v>348</v>
      </c>
      <c r="CS251" s="40" t="s">
        <v>348</v>
      </c>
      <c r="CT251" s="44" t="s">
        <v>348</v>
      </c>
      <c r="CU251" s="32" t="s">
        <v>354</v>
      </c>
      <c r="CV251" s="47">
        <v>2</v>
      </c>
      <c r="CW251" s="47">
        <v>3</v>
      </c>
      <c r="CX251" s="47">
        <v>3</v>
      </c>
      <c r="CY251" s="55">
        <v>4</v>
      </c>
      <c r="CZ251" s="34" t="s">
        <v>354</v>
      </c>
      <c r="DA251" s="47">
        <f t="shared" si="204"/>
        <v>2</v>
      </c>
      <c r="DB251" s="47">
        <f t="shared" si="205"/>
        <v>6</v>
      </c>
      <c r="DC251" s="47">
        <f t="shared" si="206"/>
        <v>18</v>
      </c>
      <c r="DD251" s="179">
        <f t="shared" si="207"/>
        <v>72</v>
      </c>
      <c r="DE251" s="32">
        <v>600</v>
      </c>
      <c r="DF251" s="47">
        <v>900</v>
      </c>
      <c r="DG251" s="47">
        <v>1800</v>
      </c>
      <c r="DH251" s="47">
        <v>3000</v>
      </c>
      <c r="DI251" s="55">
        <v>9000</v>
      </c>
      <c r="DJ251" s="174">
        <v>1</v>
      </c>
      <c r="DK251" s="49">
        <f t="shared" si="208"/>
        <v>0.75</v>
      </c>
      <c r="DL251" s="49">
        <f t="shared" si="209"/>
        <v>0.5</v>
      </c>
      <c r="DM251" s="49">
        <f t="shared" si="210"/>
        <v>0.27777777777777773</v>
      </c>
      <c r="DN251" s="56">
        <f t="shared" si="211"/>
        <v>0.20833333333333334</v>
      </c>
      <c r="DO251" s="45" t="s">
        <v>718</v>
      </c>
      <c r="DP251" s="31"/>
      <c r="DQ251" s="46">
        <v>4</v>
      </c>
      <c r="DR251" s="61">
        <v>91</v>
      </c>
      <c r="DS251" s="62">
        <v>48</v>
      </c>
      <c r="DT251" s="62">
        <v>90</v>
      </c>
      <c r="DU251" s="62">
        <v>52</v>
      </c>
      <c r="DV251" s="62">
        <v>16</v>
      </c>
      <c r="DW251" s="62">
        <v>32</v>
      </c>
      <c r="DX251" s="62">
        <v>61</v>
      </c>
      <c r="DY251" s="62">
        <v>24</v>
      </c>
      <c r="DZ251" s="48">
        <f t="shared" si="212"/>
        <v>106</v>
      </c>
      <c r="EA251" s="32">
        <f>RANK(DR251,$DR$9:$DR$350,0)</f>
        <v>39</v>
      </c>
      <c r="EB251" s="47">
        <f>RANK(DS251,$DS$9:$DS$350,0)</f>
        <v>107</v>
      </c>
      <c r="EC251" s="47">
        <f>RANK(DT251,$DT$9:$DT$350,0)</f>
        <v>6</v>
      </c>
      <c r="ED251" s="47">
        <f>RANK(DU251,$DU$9:$DU$350,0)</f>
        <v>39</v>
      </c>
      <c r="EE251" s="47">
        <f>RANK(DV251,$DV$9:$DV$350,0)</f>
        <v>154</v>
      </c>
      <c r="EF251" s="47">
        <f>RANK(DW251,$DW$9:$DW$350,0)</f>
        <v>50</v>
      </c>
      <c r="EG251" s="47">
        <f>RANK(DX251,$DX$9:$DX$350,0)</f>
        <v>54</v>
      </c>
      <c r="EH251" s="47">
        <f>RANK(DY251,$DY$9:$DY$350,0)</f>
        <v>200</v>
      </c>
      <c r="EI251" s="48">
        <f>RANK(DZ251,$DZ$9:$DZ$350,0)</f>
        <v>18</v>
      </c>
      <c r="EJ251" s="32">
        <f>COUNTIFS($DR$9:$DR$350,"&gt;"&amp;DR251,$DO$9:$DO$350,DO251)+1</f>
        <v>17</v>
      </c>
      <c r="EK251" s="47">
        <f>COUNTIFS($DS$9:$DS$350,"&gt;"&amp;DS251,$DO$9:$DO$350,DO251)+1</f>
        <v>8</v>
      </c>
      <c r="EL251" s="47">
        <f>COUNTIFS($DT$9:$DT$350,"&gt;"&amp;DT251,$DO$9:$DO$350,DO251)+1</f>
        <v>2</v>
      </c>
      <c r="EM251" s="47">
        <f>COUNTIFS($DU$9:$DU$350,"&gt;"&amp;DU251,$DO$9:$DO$350,DO251)+1</f>
        <v>23</v>
      </c>
      <c r="EN251" s="47">
        <f>COUNTIFS($DV$9:$DV$350,"&gt;"&amp;DV251,$DO$9:$DO$350,DO251)+1</f>
        <v>25</v>
      </c>
      <c r="EO251" s="47">
        <f>COUNTIFS($DW$9:$DW$350,"&gt;"&amp;DW251,$DO$9:$DO$350,DO251)+1</f>
        <v>4</v>
      </c>
      <c r="EP251" s="47">
        <f>COUNTIFS($DX$9:$DX$350,"&gt;"&amp;DX251,$DO$9:$DO$350,DO251)+1</f>
        <v>2</v>
      </c>
      <c r="EQ251" s="47">
        <f>COUNTIFS($DY$9:$DY$350,"&gt;"&amp;DY251,$DO$9:$DO$350,DO251)+1</f>
        <v>17</v>
      </c>
      <c r="ER251" s="48">
        <f>COUNTIFS($DZ$9:$DZ$350,"&gt;"&amp;DZ251,$DO$9:$DO$350,DO251)+1</f>
        <v>5</v>
      </c>
      <c r="ES251" s="164">
        <f t="shared" si="213"/>
        <v>0.95</v>
      </c>
      <c r="ET251" s="165">
        <f t="shared" si="214"/>
        <v>0.5</v>
      </c>
      <c r="EU251" s="165">
        <f t="shared" si="215"/>
        <v>0.94</v>
      </c>
      <c r="EV251" s="165">
        <f t="shared" si="216"/>
        <v>0.54</v>
      </c>
      <c r="EW251" s="165">
        <f t="shared" si="217"/>
        <v>0.17</v>
      </c>
      <c r="EX251" s="165">
        <f t="shared" si="218"/>
        <v>0.33</v>
      </c>
      <c r="EY251" s="165">
        <f t="shared" si="219"/>
        <v>0.64</v>
      </c>
      <c r="EZ251" s="165">
        <f t="shared" si="220"/>
        <v>0.25</v>
      </c>
      <c r="FA251" s="213">
        <f t="shared" si="221"/>
        <v>1.1000000000000001</v>
      </c>
      <c r="FB251" s="164">
        <f>ROUND(((ES251-AVERAGE(ES$9:ES$350))/STDEVP(ES$9:ES$350)*10+50),2)</f>
        <v>48.84</v>
      </c>
      <c r="FC251" s="165">
        <f>ROUND(((ET251-AVERAGE(ET$9:ET$350))/STDEVP(ET$9:ET$350)*10+50),2)</f>
        <v>43.71</v>
      </c>
      <c r="FD251" s="165">
        <f>ROUND(((EU251-AVERAGE(EU$9:EU$350))/STDEVP(EU$9:EU$350)*10+50),2)</f>
        <v>64.05</v>
      </c>
      <c r="FE251" s="165">
        <f>ROUND(((EV251-AVERAGE(EV$9:EV$350))/STDEVP(EV$9:EV$350)*10+50),2)</f>
        <v>51.6</v>
      </c>
      <c r="FF251" s="165">
        <f>ROUND(((EW251-AVERAGE(EW$9:EW$350))/STDEVP(EW$9:EW$350)*10+50),2)</f>
        <v>42.34</v>
      </c>
      <c r="FG251" s="165">
        <f>ROUND(((EX251-AVERAGE(EX$9:EX$350))/STDEVP(EX$9:EX$350)*10+50),2)</f>
        <v>49.19</v>
      </c>
      <c r="FH251" s="165">
        <f>ROUND(((EY251-AVERAGE(EY$9:EY$350))/STDEVP(EY$9:EY$350)*10+50),2)</f>
        <v>49.99</v>
      </c>
      <c r="FI251" s="165">
        <f>ROUND(((EZ251-AVERAGE(EZ$9:EZ$350))/STDEVP(EZ$9:EZ$350)*10+50),2)</f>
        <v>38.5</v>
      </c>
      <c r="FJ251" s="166">
        <f>ROUND(((FA251-AVERAGE(FA$9:FA$350))/STDEVP(FA$9:FA$350)*10+50),2)</f>
        <v>54.45</v>
      </c>
      <c r="FK251" s="32">
        <f>RANK(FB251,$FB$9:$FB$350,0)</f>
        <v>158</v>
      </c>
      <c r="FL251" s="47">
        <f>RANK(FC251,$FC$9:$FC$350,0)</f>
        <v>204</v>
      </c>
      <c r="FM251" s="47">
        <f>RANK(FD251,$FD$9:$FD$350,0)</f>
        <v>33</v>
      </c>
      <c r="FN251" s="47">
        <f>RANK(FE251,$FE$9:$FE$350,0)</f>
        <v>111</v>
      </c>
      <c r="FO251" s="47">
        <f>RANK(FF251,$FF$9:$FF$350,0)</f>
        <v>263</v>
      </c>
      <c r="FP251" s="47">
        <f>RANK(FG251,$FG$9:$FG$350,0)</f>
        <v>101</v>
      </c>
      <c r="FQ251" s="47">
        <f>RANK(FH251,$FH$9:$FH$350,0)</f>
        <v>156</v>
      </c>
      <c r="FR251" s="47">
        <f>RANK(FI251,$FI$9:$FI$350,0)</f>
        <v>269</v>
      </c>
      <c r="FS251" s="48">
        <f>RANK(FJ251,$FJ$9:$FJ$350,0)</f>
        <v>84</v>
      </c>
      <c r="FT251" s="164">
        <f>ROUND(AVERAGEIF($DO$9:$DO$347,$DO251,$ES$9:$ES$347),2)</f>
        <v>1.1599999999999999</v>
      </c>
      <c r="FU251" s="165">
        <f>ROUND(AVERAGEIF($DO$9:$DO$347,$DO251,$ET$9:$ET$347),2)</f>
        <v>0.45</v>
      </c>
      <c r="FV251" s="165">
        <f>ROUND(AVERAGEIF($DO$9:$DO$347,$DO251,$EU$9:$EU$347),2)</f>
        <v>0.66</v>
      </c>
      <c r="FW251" s="165">
        <f>ROUND(AVERAGEIF($DO$9:$DO$347,$DO251,$EV$9:$EV$347),2)</f>
        <v>0.73</v>
      </c>
      <c r="FX251" s="165">
        <f>ROUND(AVERAGEIF($DO$9:$DO$347,$DO251,$EW$9:$EW$347),2)</f>
        <v>0.26</v>
      </c>
      <c r="FY251" s="165">
        <f>ROUND(AVERAGEIF($DO$9:$DO$347,$DO251,$EX$9:$EX$347),2)</f>
        <v>0.2</v>
      </c>
      <c r="FZ251" s="165">
        <f>ROUND(AVERAGEIF($DO$9:$DO$347,$DO251,$EY$9:$EY$347),2)</f>
        <v>0.28000000000000003</v>
      </c>
      <c r="GA251" s="165">
        <f>ROUND(AVERAGEIF($DO$9:$DO$347,$DO251,$EZ$9:$EZ$347),2)</f>
        <v>0.23</v>
      </c>
      <c r="GB251" s="166">
        <f>ROUND(AVERAGEIF($DO$9:$DO$347,$DO251,$FA$9:$FA$347),2)</f>
        <v>0.92</v>
      </c>
      <c r="GC251" s="239">
        <f t="shared" si="222"/>
        <v>-0.20999999999999996</v>
      </c>
      <c r="GD251" s="243">
        <f t="shared" si="223"/>
        <v>4.9999999999999989E-2</v>
      </c>
      <c r="GE251" s="243">
        <f t="shared" si="224"/>
        <v>0.27999999999999992</v>
      </c>
      <c r="GF251" s="243">
        <f t="shared" si="225"/>
        <v>-0.18999999999999995</v>
      </c>
      <c r="GG251" s="243">
        <f t="shared" si="226"/>
        <v>-0.09</v>
      </c>
      <c r="GH251" s="243">
        <f t="shared" si="227"/>
        <v>0.13</v>
      </c>
      <c r="GI251" s="243">
        <f t="shared" si="228"/>
        <v>0.36</v>
      </c>
      <c r="GJ251" s="243">
        <f t="shared" si="229"/>
        <v>1.999999999999999E-2</v>
      </c>
      <c r="GK251" s="244">
        <f t="shared" si="230"/>
        <v>0.18000000000000005</v>
      </c>
      <c r="GL251" s="238">
        <f>COUNTIFS($ES$9:$ES$350,"&gt;"&amp;ES251,$DO$9:$DO$350,$DO251)+1</f>
        <v>52</v>
      </c>
      <c r="GM251" s="240">
        <f>COUNTIFS($ET$9:$ET$350,"&gt;"&amp;ET251,$DO$9:$DO$350,$DO251)+1</f>
        <v>19</v>
      </c>
      <c r="GN251" s="240">
        <f>COUNTIFS($EU$9:$EU$350,"&gt;"&amp;EU251,$DO$9:$DO$350,$DO251)+1</f>
        <v>11</v>
      </c>
      <c r="GO251" s="240">
        <f>COUNTIFS($EV$9:$EV$350,"&gt;"&amp;EV251,$DO$9:$DO$350,$DO251)+1</f>
        <v>60</v>
      </c>
      <c r="GP251" s="240">
        <f>COUNTIFS($EW$9:$EW$350,"&gt;"&amp;EW251,$DO$9:$DO$350,$DO251)+1</f>
        <v>65</v>
      </c>
      <c r="GQ251" s="240">
        <f>COUNTIFS($EX$9:$EX$350,"&gt;"&amp;EX251,$DO$9:$DO$350,$DO251)+1</f>
        <v>3</v>
      </c>
      <c r="GR251" s="240">
        <f>COUNTIFS($EY$9:$EY$350,"&gt;"&amp;EY251,$DO$9:$DO$350,$DO251)+1</f>
        <v>3</v>
      </c>
      <c r="GS251" s="240">
        <f>COUNTIFS($EZ$9:$EZ$350,"&gt;"&amp;EZ251,$DO$9:$DO$350,$DO251)+1</f>
        <v>18</v>
      </c>
      <c r="GT251" s="241">
        <f>COUNTIFS($FA$9:$FA$350,"&gt;"&amp;FA251,$DO$9:$DO$350,$DO251)+1</f>
        <v>19</v>
      </c>
      <c r="GU251" s="168"/>
      <c r="GV251" s="65"/>
      <c r="GW251" s="65">
        <v>7.0000000000000007E-2</v>
      </c>
      <c r="GX251" s="65"/>
      <c r="GY251" s="65"/>
      <c r="GZ251" s="66"/>
      <c r="HA251" s="67"/>
      <c r="HB251" s="68"/>
      <c r="HC251" s="69"/>
      <c r="HD251" s="65"/>
      <c r="HE251" s="65"/>
      <c r="HF251" s="65"/>
      <c r="HG251" s="65"/>
      <c r="HH251" s="65"/>
      <c r="HI251" s="65"/>
      <c r="HJ251" s="145"/>
      <c r="HK251" s="67"/>
      <c r="HL251" s="65"/>
      <c r="HM251" s="65"/>
      <c r="HN251" s="65"/>
      <c r="HO251" s="65"/>
      <c r="HP251" s="65">
        <v>7.0000000000000007E-2</v>
      </c>
      <c r="HQ251" s="65"/>
      <c r="HR251" s="151"/>
      <c r="HS251" s="69"/>
      <c r="HT251" s="65"/>
      <c r="HU251" s="65"/>
      <c r="HV251" s="65"/>
      <c r="HW251" s="65"/>
      <c r="HX251" s="65"/>
      <c r="HY251" s="65"/>
      <c r="HZ251" s="145"/>
      <c r="IA251" s="67"/>
      <c r="IB251" s="65"/>
      <c r="IC251" s="65"/>
      <c r="ID251" s="65"/>
      <c r="IE251" s="65"/>
      <c r="IF251" s="65"/>
      <c r="IG251" s="65"/>
      <c r="IH251" s="65"/>
      <c r="II251" s="65"/>
      <c r="IJ251" s="65"/>
      <c r="IK251" s="65"/>
      <c r="IL251" s="65"/>
      <c r="IM251" s="151"/>
      <c r="IN251" s="67"/>
      <c r="IO251" s="65"/>
      <c r="IP251" s="65"/>
      <c r="IQ251" s="65"/>
      <c r="IR251" s="151"/>
      <c r="IS251" s="69"/>
      <c r="IT251" s="65"/>
      <c r="IU251" s="65"/>
      <c r="IV251" s="65"/>
      <c r="IW251" s="65"/>
      <c r="IX251" s="157"/>
      <c r="IY251" s="65"/>
      <c r="IZ251" s="65"/>
      <c r="JA251" s="65"/>
      <c r="JB251" s="65"/>
      <c r="JC251" s="65"/>
      <c r="JD251" s="65"/>
      <c r="JE251" s="65"/>
      <c r="JF251" s="65"/>
      <c r="JG251" s="157"/>
      <c r="JH251" s="65"/>
      <c r="JI251" s="65"/>
      <c r="JJ251" s="65"/>
      <c r="JK251" s="65"/>
      <c r="JL251" s="65"/>
      <c r="JM251" s="65"/>
      <c r="JN251" s="145"/>
      <c r="JO251" s="70"/>
      <c r="JP251" s="71"/>
      <c r="JQ251" s="67"/>
      <c r="JR251" s="65"/>
      <c r="JS251" s="62"/>
      <c r="JT251" s="62"/>
      <c r="JU251" s="62"/>
      <c r="JV251" s="246"/>
      <c r="JW251" s="69"/>
      <c r="JX251" s="65"/>
      <c r="JY251" s="65"/>
      <c r="JZ251" s="65"/>
      <c r="KA251" s="145"/>
      <c r="KB251" s="67"/>
      <c r="KC251" s="65"/>
      <c r="KD251" s="65"/>
      <c r="KE251" s="65">
        <v>7.0000000000000007E-2</v>
      </c>
      <c r="KF251" s="65"/>
      <c r="KG251" s="65"/>
      <c r="KH251" s="65"/>
      <c r="KI251" s="65"/>
      <c r="KJ251" s="151"/>
      <c r="KK251" s="69"/>
      <c r="KL251" s="65"/>
      <c r="KM251" s="65"/>
      <c r="KN251" s="65"/>
      <c r="KO251" s="65"/>
      <c r="KP251" s="65"/>
      <c r="KQ251" s="65"/>
      <c r="KR251" s="65"/>
      <c r="KS251" s="65"/>
      <c r="KT251" s="65"/>
      <c r="KU251" s="65"/>
      <c r="KV251" s="65"/>
      <c r="KW251" s="157"/>
      <c r="KX251" s="157"/>
      <c r="KY251" s="157"/>
      <c r="KZ251" s="65"/>
      <c r="LA251" s="65"/>
      <c r="LB251" s="65"/>
      <c r="LC251" s="65"/>
      <c r="LD251" s="65"/>
      <c r="LE251" s="157"/>
      <c r="LF251" s="65"/>
      <c r="LG251" s="65"/>
      <c r="LH251" s="65">
        <v>7.0000000000000007E-2</v>
      </c>
      <c r="LI251" s="65"/>
      <c r="LJ251" s="65"/>
      <c r="LK251" s="65"/>
      <c r="LL251" s="65"/>
      <c r="LM251" s="65"/>
      <c r="LN251" s="157"/>
      <c r="LO251" s="65"/>
      <c r="LP251" s="65"/>
      <c r="LQ251" s="65"/>
      <c r="LR251" s="65"/>
      <c r="LS251" s="65"/>
      <c r="LT251" s="65"/>
      <c r="LU251" s="56"/>
      <c r="LV251" s="58" t="s">
        <v>710</v>
      </c>
      <c r="LW251" s="57" t="s">
        <v>712</v>
      </c>
      <c r="LX251" s="206" t="s">
        <v>1014</v>
      </c>
      <c r="LY251" s="205" t="s">
        <v>1006</v>
      </c>
      <c r="LZ251" s="193"/>
      <c r="MA251" s="5" t="s">
        <v>1</v>
      </c>
    </row>
    <row r="252" spans="1:339" ht="17.25" customHeight="1" x14ac:dyDescent="0.15">
      <c r="A252" s="197">
        <v>244</v>
      </c>
      <c r="B252" s="248" t="s">
        <v>712</v>
      </c>
      <c r="C252" s="59"/>
      <c r="D252" s="59"/>
      <c r="E252" s="60" t="s">
        <v>716</v>
      </c>
      <c r="F252" s="36">
        <v>107</v>
      </c>
      <c r="G252" s="36" t="s">
        <v>967</v>
      </c>
      <c r="H252" s="57"/>
      <c r="I252" s="39" t="s">
        <v>348</v>
      </c>
      <c r="J252" s="40" t="s">
        <v>348</v>
      </c>
      <c r="K252" s="40" t="s">
        <v>348</v>
      </c>
      <c r="L252" s="40" t="s">
        <v>348</v>
      </c>
      <c r="M252" s="40" t="s">
        <v>348</v>
      </c>
      <c r="N252" s="40" t="s">
        <v>348</v>
      </c>
      <c r="O252" s="40" t="s">
        <v>348</v>
      </c>
      <c r="P252" s="40" t="s">
        <v>348</v>
      </c>
      <c r="Q252" s="40" t="s">
        <v>348</v>
      </c>
      <c r="R252" s="41" t="s">
        <v>348</v>
      </c>
      <c r="S252" s="42" t="s">
        <v>348</v>
      </c>
      <c r="T252" s="40" t="s">
        <v>348</v>
      </c>
      <c r="U252" s="40" t="s">
        <v>348</v>
      </c>
      <c r="V252" s="40" t="s">
        <v>348</v>
      </c>
      <c r="W252" s="40" t="s">
        <v>348</v>
      </c>
      <c r="X252" s="40" t="s">
        <v>348</v>
      </c>
      <c r="Y252" s="40" t="s">
        <v>348</v>
      </c>
      <c r="Z252" s="40" t="s">
        <v>348</v>
      </c>
      <c r="AA252" s="40" t="s">
        <v>348</v>
      </c>
      <c r="AB252" s="41" t="s">
        <v>348</v>
      </c>
      <c r="AC252" s="42" t="s">
        <v>348</v>
      </c>
      <c r="AD252" s="40" t="s">
        <v>348</v>
      </c>
      <c r="AE252" s="40" t="s">
        <v>348</v>
      </c>
      <c r="AF252" s="40" t="s">
        <v>348</v>
      </c>
      <c r="AG252" s="40" t="s">
        <v>348</v>
      </c>
      <c r="AH252" s="40" t="s">
        <v>348</v>
      </c>
      <c r="AI252" s="40" t="s">
        <v>348</v>
      </c>
      <c r="AJ252" s="40" t="s">
        <v>348</v>
      </c>
      <c r="AK252" s="40" t="s">
        <v>348</v>
      </c>
      <c r="AL252" s="41" t="s">
        <v>348</v>
      </c>
      <c r="AM252" s="42" t="s">
        <v>348</v>
      </c>
      <c r="AN252" s="40" t="s">
        <v>348</v>
      </c>
      <c r="AO252" s="40" t="s">
        <v>348</v>
      </c>
      <c r="AP252" s="40" t="s">
        <v>348</v>
      </c>
      <c r="AQ252" s="40" t="s">
        <v>348</v>
      </c>
      <c r="AR252" s="40" t="s">
        <v>348</v>
      </c>
      <c r="AS252" s="40" t="s">
        <v>348</v>
      </c>
      <c r="AT252" s="40" t="s">
        <v>348</v>
      </c>
      <c r="AU252" s="40" t="s">
        <v>348</v>
      </c>
      <c r="AV252" s="41" t="s">
        <v>348</v>
      </c>
      <c r="AW252" s="42" t="s">
        <v>348</v>
      </c>
      <c r="AX252" s="40" t="s">
        <v>348</v>
      </c>
      <c r="AY252" s="40" t="s">
        <v>348</v>
      </c>
      <c r="AZ252" s="40" t="s">
        <v>348</v>
      </c>
      <c r="BA252" s="40" t="s">
        <v>348</v>
      </c>
      <c r="BB252" s="40" t="s">
        <v>348</v>
      </c>
      <c r="BC252" s="40" t="s">
        <v>348</v>
      </c>
      <c r="BD252" s="40" t="s">
        <v>348</v>
      </c>
      <c r="BE252" s="40" t="s">
        <v>348</v>
      </c>
      <c r="BF252" s="41" t="s">
        <v>348</v>
      </c>
      <c r="BG252" s="42" t="s">
        <v>348</v>
      </c>
      <c r="BH252" s="40" t="s">
        <v>348</v>
      </c>
      <c r="BI252" s="40" t="s">
        <v>348</v>
      </c>
      <c r="BJ252" s="40" t="s">
        <v>348</v>
      </c>
      <c r="BK252" s="40" t="s">
        <v>348</v>
      </c>
      <c r="BL252" s="40" t="s">
        <v>348</v>
      </c>
      <c r="BM252" s="40" t="s">
        <v>348</v>
      </c>
      <c r="BN252" s="40" t="s">
        <v>348</v>
      </c>
      <c r="BO252" s="40" t="s">
        <v>348</v>
      </c>
      <c r="BP252" s="41" t="s">
        <v>348</v>
      </c>
      <c r="BQ252" s="43" t="s">
        <v>348</v>
      </c>
      <c r="BR252" s="40" t="s">
        <v>348</v>
      </c>
      <c r="BS252" s="40" t="s">
        <v>348</v>
      </c>
      <c r="BT252" s="40" t="s">
        <v>348</v>
      </c>
      <c r="BU252" s="40" t="s">
        <v>348</v>
      </c>
      <c r="BV252" s="40" t="s">
        <v>348</v>
      </c>
      <c r="BW252" s="40" t="s">
        <v>348</v>
      </c>
      <c r="BX252" s="40" t="s">
        <v>348</v>
      </c>
      <c r="BY252" s="40" t="s">
        <v>348</v>
      </c>
      <c r="BZ252" s="41" t="s">
        <v>348</v>
      </c>
      <c r="CA252" s="42" t="s">
        <v>348</v>
      </c>
      <c r="CB252" s="40" t="s">
        <v>348</v>
      </c>
      <c r="CC252" s="40" t="s">
        <v>348</v>
      </c>
      <c r="CD252" s="40" t="s">
        <v>348</v>
      </c>
      <c r="CE252" s="40" t="s">
        <v>348</v>
      </c>
      <c r="CF252" s="40" t="s">
        <v>348</v>
      </c>
      <c r="CG252" s="40" t="s">
        <v>348</v>
      </c>
      <c r="CH252" s="40" t="s">
        <v>348</v>
      </c>
      <c r="CI252" s="40" t="s">
        <v>348</v>
      </c>
      <c r="CJ252" s="41" t="s">
        <v>348</v>
      </c>
      <c r="CK252" s="42" t="s">
        <v>348</v>
      </c>
      <c r="CL252" s="40" t="s">
        <v>348</v>
      </c>
      <c r="CM252" s="40" t="s">
        <v>348</v>
      </c>
      <c r="CN252" s="40" t="s">
        <v>348</v>
      </c>
      <c r="CO252" s="40" t="s">
        <v>348</v>
      </c>
      <c r="CP252" s="40" t="s">
        <v>348</v>
      </c>
      <c r="CQ252" s="40" t="s">
        <v>348</v>
      </c>
      <c r="CR252" s="40" t="s">
        <v>348</v>
      </c>
      <c r="CS252" s="40" t="s">
        <v>347</v>
      </c>
      <c r="CT252" s="44" t="s">
        <v>347</v>
      </c>
      <c r="CU252" s="32" t="s">
        <v>354</v>
      </c>
      <c r="CV252" s="47">
        <v>2</v>
      </c>
      <c r="CW252" s="47">
        <v>3</v>
      </c>
      <c r="CX252" s="47">
        <v>3</v>
      </c>
      <c r="CY252" s="55">
        <v>4</v>
      </c>
      <c r="CZ252" s="34" t="s">
        <v>354</v>
      </c>
      <c r="DA252" s="47">
        <f>CV252</f>
        <v>2</v>
      </c>
      <c r="DB252" s="47">
        <f>CV252*CW252</f>
        <v>6</v>
      </c>
      <c r="DC252" s="47">
        <f>CV252*CW252*CX252</f>
        <v>18</v>
      </c>
      <c r="DD252" s="179">
        <f>CV252*CW252*CX252*CY252</f>
        <v>72</v>
      </c>
      <c r="DE252" s="32">
        <v>100</v>
      </c>
      <c r="DF252" s="47">
        <v>150</v>
      </c>
      <c r="DG252" s="47">
        <v>300</v>
      </c>
      <c r="DH252" s="47">
        <v>500</v>
      </c>
      <c r="DI252" s="55">
        <v>1500</v>
      </c>
      <c r="DJ252" s="174">
        <v>1</v>
      </c>
      <c r="DK252" s="49">
        <f>(DF252/DA252)/DE252</f>
        <v>0.75</v>
      </c>
      <c r="DL252" s="49">
        <f>(DG252/DB252)/DE252</f>
        <v>0.5</v>
      </c>
      <c r="DM252" s="49">
        <f>(DH252/DC252)/DE252</f>
        <v>0.27777777777777779</v>
      </c>
      <c r="DN252" s="56">
        <f>(DI252/DD252)/DE252</f>
        <v>0.20833333333333331</v>
      </c>
      <c r="DO252" s="45" t="s">
        <v>728</v>
      </c>
      <c r="DP252" s="31"/>
      <c r="DQ252" s="46">
        <v>4</v>
      </c>
      <c r="DR252" s="61">
        <v>90</v>
      </c>
      <c r="DS252" s="62">
        <v>88</v>
      </c>
      <c r="DT252" s="62">
        <v>30</v>
      </c>
      <c r="DU252" s="62">
        <v>56</v>
      </c>
      <c r="DV252" s="62">
        <v>44</v>
      </c>
      <c r="DW252" s="62">
        <v>76</v>
      </c>
      <c r="DX252" s="62">
        <v>40</v>
      </c>
      <c r="DY252" s="62">
        <v>31</v>
      </c>
      <c r="DZ252" s="63">
        <f t="shared" si="212"/>
        <v>74</v>
      </c>
      <c r="EA252" s="32">
        <f>RANK(DR252,$DR$9:$DR$350,0)</f>
        <v>42</v>
      </c>
      <c r="EB252" s="47">
        <f>RANK(DS252,$DS$9:$DS$350,0)</f>
        <v>11</v>
      </c>
      <c r="EC252" s="47">
        <f>RANK(DT252,$DT$9:$DT$350,0)</f>
        <v>143</v>
      </c>
      <c r="ED252" s="47">
        <f>RANK(DU252,$DU$9:$DU$350,0)</f>
        <v>30</v>
      </c>
      <c r="EE252" s="47">
        <f>RANK(DV252,$DV$9:$DV$350,0)</f>
        <v>40</v>
      </c>
      <c r="EF252" s="47">
        <f>RANK(DW252,$DW$9:$DW$350,0)</f>
        <v>7</v>
      </c>
      <c r="EG252" s="47">
        <f>RANK(DX252,$DX$9:$DX$350,0)</f>
        <v>120</v>
      </c>
      <c r="EH252" s="47">
        <f>RANK(DY252,$DY$9:$DY$350,0)</f>
        <v>165</v>
      </c>
      <c r="EI252" s="48">
        <f>RANK(DZ252,$DZ$9:$DZ$350,0)</f>
        <v>97</v>
      </c>
      <c r="EJ252" s="32">
        <f>COUNTIFS($DR$9:$DR$350,"&gt;"&amp;DR252,$DO$9:$DO$350,DO252)+1</f>
        <v>6</v>
      </c>
      <c r="EK252" s="47">
        <f>COUNTIFS($DS$9:$DS$350,"&gt;"&amp;DS252,$DO$9:$DO$350,DO252)+1</f>
        <v>3</v>
      </c>
      <c r="EL252" s="47">
        <f>COUNTIFS($DT$9:$DT$350,"&gt;"&amp;DT252,$DO$9:$DO$350,DO252)+1</f>
        <v>14</v>
      </c>
      <c r="EM252" s="47">
        <f>COUNTIFS($DU$9:$DU$350,"&gt;"&amp;DU252,$DO$9:$DO$350,DO252)+1</f>
        <v>2</v>
      </c>
      <c r="EN252" s="47">
        <f>COUNTIFS($DV$9:$DV$350,"&gt;"&amp;DV252,$DO$9:$DO$350,DO252)+1</f>
        <v>4</v>
      </c>
      <c r="EO252" s="47">
        <f>COUNTIFS($DW$9:$DW$350,"&gt;"&amp;DW252,$DO$9:$DO$350,DO252)+1</f>
        <v>7</v>
      </c>
      <c r="EP252" s="47">
        <f>COUNTIFS($DX$9:$DX$350,"&gt;"&amp;DX252,$DO$9:$DO$350,DO252)+1</f>
        <v>8</v>
      </c>
      <c r="EQ252" s="47">
        <f>COUNTIFS($DY$9:$DY$350,"&gt;"&amp;DY252,$DO$9:$DO$350,DO252)+1</f>
        <v>12</v>
      </c>
      <c r="ER252" s="48">
        <f>COUNTIFS($DZ$9:$DZ$350,"&gt;"&amp;DZ252,$DO$9:$DO$350,DO252)+1</f>
        <v>7</v>
      </c>
      <c r="ES252" s="32">
        <f t="shared" si="213"/>
        <v>0.84</v>
      </c>
      <c r="ET252" s="47">
        <f t="shared" si="214"/>
        <v>0.82</v>
      </c>
      <c r="EU252" s="47">
        <f t="shared" si="215"/>
        <v>0.28000000000000003</v>
      </c>
      <c r="EV252" s="47">
        <f t="shared" si="216"/>
        <v>0.52</v>
      </c>
      <c r="EW252" s="47">
        <f t="shared" si="217"/>
        <v>0.41</v>
      </c>
      <c r="EX252" s="47">
        <f t="shared" si="218"/>
        <v>0.71</v>
      </c>
      <c r="EY252" s="47">
        <f t="shared" si="219"/>
        <v>0.37</v>
      </c>
      <c r="EZ252" s="47">
        <f t="shared" si="220"/>
        <v>0.28999999999999998</v>
      </c>
      <c r="FA252" s="214">
        <f t="shared" si="221"/>
        <v>0.69</v>
      </c>
      <c r="FB252" s="32">
        <f>ROUND(((ES252-AVERAGE(ES$9:ES$350))/STDEVP(ES$9:ES$350)*10+50),2)</f>
        <v>44.78</v>
      </c>
      <c r="FC252" s="47">
        <f>ROUND(((ET252-AVERAGE(ET$9:ET$350))/STDEVP(ET$9:ET$350)*10+50),2)</f>
        <v>52.66</v>
      </c>
      <c r="FD252" s="47">
        <f>ROUND(((EU252-AVERAGE(EU$9:EU$350))/STDEVP(EU$9:EU$350)*10+50),2)</f>
        <v>38.29</v>
      </c>
      <c r="FE252" s="47">
        <f>ROUND(((EV252-AVERAGE(EV$9:EV$350))/STDEVP(EV$9:EV$350)*10+50),2)</f>
        <v>50.59</v>
      </c>
      <c r="FF252" s="47">
        <f>ROUND(((EW252-AVERAGE(EW$9:EW$350))/STDEVP(EW$9:EW$350)*10+50),2)</f>
        <v>50.5</v>
      </c>
      <c r="FG252" s="47">
        <f>ROUND(((EX252-AVERAGE(EX$9:EX$350))/STDEVP(EX$9:EX$350)*10+50),2)</f>
        <v>62.65</v>
      </c>
      <c r="FH252" s="47">
        <f>ROUND(((EY252-AVERAGE(EY$9:EY$350))/STDEVP(EY$9:EY$350)*10+50),2)</f>
        <v>41.87</v>
      </c>
      <c r="FI252" s="47">
        <f>ROUND(((EZ252-AVERAGE(EZ$9:EZ$350))/STDEVP(EZ$9:EZ$350)*10+50),2)</f>
        <v>39.700000000000003</v>
      </c>
      <c r="FJ252" s="48">
        <f>ROUND(((FA252-AVERAGE(FA$9:FA$350))/STDEVP(FA$9:FA$350)*10+50),2)</f>
        <v>39.869999999999997</v>
      </c>
      <c r="FK252" s="32">
        <f>RANK(FB252,$FB$9:$FB$350,0)</f>
        <v>232</v>
      </c>
      <c r="FL252" s="47">
        <f>RANK(FC252,$FC$9:$FC$350,0)</f>
        <v>124</v>
      </c>
      <c r="FM252" s="47">
        <f>RANK(FD252,$FD$9:$FD$350,0)</f>
        <v>297</v>
      </c>
      <c r="FN252" s="47">
        <f>RANK(FE252,$FE$9:$FE$350,0)</f>
        <v>131</v>
      </c>
      <c r="FO252" s="47">
        <f>RANK(FF252,$FF$9:$FF$350,0)</f>
        <v>90</v>
      </c>
      <c r="FP252" s="47">
        <f>RANK(FG252,$FG$9:$FG$350,0)</f>
        <v>34</v>
      </c>
      <c r="FQ252" s="47">
        <f>RANK(FH252,$FH$9:$FH$350,0)</f>
        <v>241</v>
      </c>
      <c r="FR252" s="47">
        <f>RANK(FI252,$FI$9:$FI$350,0)</f>
        <v>265</v>
      </c>
      <c r="FS252" s="48">
        <f>RANK(FJ252,$FJ$9:$FJ$350,0)</f>
        <v>286</v>
      </c>
      <c r="FT252" s="32">
        <f>ROUND(AVERAGEIF($DO$9:$DO$347,$DO252,$ES$9:$ES$347),2)</f>
        <v>0.95</v>
      </c>
      <c r="FU252" s="47">
        <f>ROUND(AVERAGEIF($DO$9:$DO$347,$DO252,$ET$9:$ET$347),2)</f>
        <v>0.99</v>
      </c>
      <c r="FV252" s="47">
        <f>ROUND(AVERAGEIF($DO$9:$DO$347,$DO252,$EU$9:$EU$347),2)</f>
        <v>0.44</v>
      </c>
      <c r="FW252" s="47">
        <f>ROUND(AVERAGEIF($DO$9:$DO$347,$DO252,$EV$9:$EV$347),2)</f>
        <v>0.45</v>
      </c>
      <c r="FX252" s="47">
        <f>ROUND(AVERAGEIF($DO$9:$DO$347,$DO252,$EW$9:$EW$347),2)</f>
        <v>0.36</v>
      </c>
      <c r="FY252" s="47">
        <f>ROUND(AVERAGEIF($DO$9:$DO$347,$DO252,$EX$9:$EX$347),2)</f>
        <v>0.84</v>
      </c>
      <c r="FZ252" s="47">
        <f>ROUND(AVERAGEIF($DO$9:$DO$347,$DO252,$EY$9:$EY$347),2)</f>
        <v>0.46</v>
      </c>
      <c r="GA252" s="47">
        <f>ROUND(AVERAGEIF($DO$9:$DO$347,$DO252,$EZ$9:$EZ$347),2)</f>
        <v>0.44</v>
      </c>
      <c r="GB252" s="214">
        <f>ROUND(AVERAGEIF($DO$9:$DO$347,$DO252,$FA$9:$FA$347),2)</f>
        <v>0.8</v>
      </c>
      <c r="GC252" s="239">
        <f t="shared" ref="GC252" si="231">ES252-FT252</f>
        <v>-0.10999999999999999</v>
      </c>
      <c r="GD252" s="243">
        <f t="shared" ref="GD252" si="232">ET252-FU252</f>
        <v>-0.17000000000000004</v>
      </c>
      <c r="GE252" s="243">
        <f t="shared" ref="GE252" si="233">EU252-FV252</f>
        <v>-0.15999999999999998</v>
      </c>
      <c r="GF252" s="243">
        <f t="shared" ref="GF252" si="234">EV252-FW252</f>
        <v>7.0000000000000007E-2</v>
      </c>
      <c r="GG252" s="243">
        <f t="shared" ref="GG252" si="235">EW252-FX252</f>
        <v>4.9999999999999989E-2</v>
      </c>
      <c r="GH252" s="243">
        <f t="shared" ref="GH252" si="236">EX252-FY252</f>
        <v>-0.13</v>
      </c>
      <c r="GI252" s="243">
        <f t="shared" ref="GI252" si="237">EY252-FZ252</f>
        <v>-9.0000000000000024E-2</v>
      </c>
      <c r="GJ252" s="243">
        <f t="shared" ref="GJ252" si="238">EZ252-GA252</f>
        <v>-0.15000000000000002</v>
      </c>
      <c r="GK252" s="244">
        <f t="shared" ref="GK252" si="239">FA252-GB252</f>
        <v>-0.1100000000000001</v>
      </c>
      <c r="GL252" s="238">
        <f>COUNTIFS($ES$9:$ES$350,"&gt;"&amp;ES252,$DO$9:$DO$350,$DO252)+1</f>
        <v>39</v>
      </c>
      <c r="GM252" s="240">
        <f>COUNTIFS($ET$9:$ET$350,"&gt;"&amp;ET252,$DO$9:$DO$350,$DO252)+1</f>
        <v>47</v>
      </c>
      <c r="GN252" s="240">
        <f>COUNTIFS($EU$9:$EU$350,"&gt;"&amp;EU252,$DO$9:$DO$350,$DO252)+1</f>
        <v>51</v>
      </c>
      <c r="GO252" s="240">
        <f>COUNTIFS($EV$9:$EV$350,"&gt;"&amp;EV252,$DO$9:$DO$350,$DO252)+1</f>
        <v>14</v>
      </c>
      <c r="GP252" s="240">
        <f>COUNTIFS($EW$9:$EW$350,"&gt;"&amp;EW252,$DO$9:$DO$350,$DO252)+1</f>
        <v>15</v>
      </c>
      <c r="GQ252" s="240">
        <f>COUNTIFS($EX$9:$EX$350,"&gt;"&amp;EX252,$DO$9:$DO$350,$DO252)+1</f>
        <v>31</v>
      </c>
      <c r="GR252" s="240">
        <f>COUNTIFS($EY$9:$EY$350,"&gt;"&amp;EY252,$DO$9:$DO$350,$DO252)+1</f>
        <v>40</v>
      </c>
      <c r="GS252" s="240">
        <f>COUNTIFS($EZ$9:$EZ$350,"&gt;"&amp;EZ252,$DO$9:$DO$350,$DO252)+1</f>
        <v>56</v>
      </c>
      <c r="GT252" s="241">
        <f>COUNTIFS($FA$9:$FA$350,"&gt;"&amp;FA252,$DO$9:$DO$350,$DO252)+1</f>
        <v>36</v>
      </c>
      <c r="GU252" s="168"/>
      <c r="GV252" s="65"/>
      <c r="GW252" s="65"/>
      <c r="GX252" s="65"/>
      <c r="GY252" s="65"/>
      <c r="GZ252" s="66"/>
      <c r="HA252" s="67"/>
      <c r="HB252" s="68"/>
      <c r="HC252" s="69"/>
      <c r="HD252" s="65"/>
      <c r="HE252" s="65"/>
      <c r="HF252" s="65"/>
      <c r="HG252" s="65"/>
      <c r="HH252" s="65"/>
      <c r="HI252" s="65"/>
      <c r="HJ252" s="145"/>
      <c r="HK252" s="67"/>
      <c r="HL252" s="65"/>
      <c r="HM252" s="65"/>
      <c r="HN252" s="65"/>
      <c r="HO252" s="65"/>
      <c r="HP252" s="65"/>
      <c r="HQ252" s="65"/>
      <c r="HR252" s="151"/>
      <c r="HS252" s="69"/>
      <c r="HT252" s="65"/>
      <c r="HU252" s="65"/>
      <c r="HV252" s="65"/>
      <c r="HW252" s="65"/>
      <c r="HX252" s="65"/>
      <c r="HY252" s="65"/>
      <c r="HZ252" s="145"/>
      <c r="IA252" s="67"/>
      <c r="IB252" s="65"/>
      <c r="IC252" s="65"/>
      <c r="ID252" s="65"/>
      <c r="IE252" s="65"/>
      <c r="IF252" s="65"/>
      <c r="IG252" s="65"/>
      <c r="IH252" s="65"/>
      <c r="II252" s="65"/>
      <c r="IJ252" s="65"/>
      <c r="IK252" s="65"/>
      <c r="IL252" s="65"/>
      <c r="IM252" s="151"/>
      <c r="IN252" s="67"/>
      <c r="IO252" s="65"/>
      <c r="IP252" s="65"/>
      <c r="IQ252" s="65"/>
      <c r="IR252" s="151"/>
      <c r="IS252" s="69"/>
      <c r="IT252" s="65"/>
      <c r="IU252" s="65"/>
      <c r="IV252" s="65"/>
      <c r="IW252" s="65"/>
      <c r="IX252" s="157"/>
      <c r="IY252" s="65"/>
      <c r="IZ252" s="65"/>
      <c r="JA252" s="65"/>
      <c r="JB252" s="65"/>
      <c r="JC252" s="65"/>
      <c r="JD252" s="65"/>
      <c r="JE252" s="65"/>
      <c r="JF252" s="65"/>
      <c r="JG252" s="157"/>
      <c r="JH252" s="65"/>
      <c r="JI252" s="65"/>
      <c r="JJ252" s="65"/>
      <c r="JK252" s="65"/>
      <c r="JL252" s="65"/>
      <c r="JM252" s="65"/>
      <c r="JN252" s="145"/>
      <c r="JO252" s="70"/>
      <c r="JP252" s="71"/>
      <c r="JQ252" s="67"/>
      <c r="JR252" s="65"/>
      <c r="JS252" s="62"/>
      <c r="JT252" s="62"/>
      <c r="JU252" s="62"/>
      <c r="JV252" s="246"/>
      <c r="JW252" s="69"/>
      <c r="JX252" s="65"/>
      <c r="JY252" s="65"/>
      <c r="JZ252" s="65"/>
      <c r="KA252" s="145"/>
      <c r="KB252" s="67"/>
      <c r="KC252" s="65"/>
      <c r="KD252" s="65"/>
      <c r="KE252" s="65"/>
      <c r="KF252" s="65"/>
      <c r="KG252" s="65"/>
      <c r="KH252" s="65"/>
      <c r="KI252" s="65"/>
      <c r="KJ252" s="151"/>
      <c r="KK252" s="69"/>
      <c r="KL252" s="65"/>
      <c r="KM252" s="65"/>
      <c r="KN252" s="65"/>
      <c r="KO252" s="65"/>
      <c r="KP252" s="65"/>
      <c r="KQ252" s="65"/>
      <c r="KR252" s="65"/>
      <c r="KS252" s="65"/>
      <c r="KT252" s="65"/>
      <c r="KU252" s="65"/>
      <c r="KV252" s="65"/>
      <c r="KW252" s="157"/>
      <c r="KX252" s="157"/>
      <c r="KY252" s="157"/>
      <c r="KZ252" s="65"/>
      <c r="LA252" s="65"/>
      <c r="LB252" s="65"/>
      <c r="LC252" s="65"/>
      <c r="LD252" s="65"/>
      <c r="LE252" s="157"/>
      <c r="LF252" s="65"/>
      <c r="LG252" s="65"/>
      <c r="LH252" s="65"/>
      <c r="LI252" s="65"/>
      <c r="LJ252" s="65">
        <v>0.05</v>
      </c>
      <c r="LK252" s="65"/>
      <c r="LL252" s="65"/>
      <c r="LM252" s="65"/>
      <c r="LN252" s="157"/>
      <c r="LO252" s="65"/>
      <c r="LP252" s="65"/>
      <c r="LQ252" s="65"/>
      <c r="LR252" s="65"/>
      <c r="LS252" s="65"/>
      <c r="LT252" s="65"/>
      <c r="LU252" s="56"/>
      <c r="LV252" s="58" t="s">
        <v>711</v>
      </c>
      <c r="LW252" s="57" t="s">
        <v>713</v>
      </c>
      <c r="LX252" s="206" t="s">
        <v>1284</v>
      </c>
      <c r="LY252" s="205" t="s">
        <v>1009</v>
      </c>
      <c r="LZ252" s="193"/>
      <c r="MA252" s="5" t="s">
        <v>1</v>
      </c>
    </row>
    <row r="253" spans="1:339" ht="17.25" customHeight="1" x14ac:dyDescent="0.15">
      <c r="A253" s="196">
        <v>245</v>
      </c>
      <c r="B253" s="248" t="s">
        <v>713</v>
      </c>
      <c r="C253" s="59"/>
      <c r="D253" s="59"/>
      <c r="E253" s="38" t="s">
        <v>345</v>
      </c>
      <c r="F253" s="36">
        <v>98</v>
      </c>
      <c r="G253" s="36" t="s">
        <v>970</v>
      </c>
      <c r="H253" s="57"/>
      <c r="I253" s="39" t="s">
        <v>348</v>
      </c>
      <c r="J253" s="40" t="s">
        <v>348</v>
      </c>
      <c r="K253" s="40" t="s">
        <v>348</v>
      </c>
      <c r="L253" s="40" t="s">
        <v>348</v>
      </c>
      <c r="M253" s="40" t="s">
        <v>348</v>
      </c>
      <c r="N253" s="40" t="s">
        <v>348</v>
      </c>
      <c r="O253" s="40" t="s">
        <v>348</v>
      </c>
      <c r="P253" s="40" t="s">
        <v>348</v>
      </c>
      <c r="Q253" s="40" t="s">
        <v>348</v>
      </c>
      <c r="R253" s="41" t="s">
        <v>348</v>
      </c>
      <c r="S253" s="42" t="s">
        <v>348</v>
      </c>
      <c r="T253" s="40" t="s">
        <v>348</v>
      </c>
      <c r="U253" s="40" t="s">
        <v>348</v>
      </c>
      <c r="V253" s="40" t="s">
        <v>348</v>
      </c>
      <c r="W253" s="40" t="s">
        <v>348</v>
      </c>
      <c r="X253" s="40" t="s">
        <v>348</v>
      </c>
      <c r="Y253" s="40" t="s">
        <v>348</v>
      </c>
      <c r="Z253" s="40" t="s">
        <v>348</v>
      </c>
      <c r="AA253" s="40" t="s">
        <v>348</v>
      </c>
      <c r="AB253" s="41" t="s">
        <v>348</v>
      </c>
      <c r="AC253" s="42" t="s">
        <v>348</v>
      </c>
      <c r="AD253" s="40" t="s">
        <v>348</v>
      </c>
      <c r="AE253" s="40" t="s">
        <v>348</v>
      </c>
      <c r="AF253" s="40" t="s">
        <v>348</v>
      </c>
      <c r="AG253" s="40" t="s">
        <v>348</v>
      </c>
      <c r="AH253" s="40" t="s">
        <v>348</v>
      </c>
      <c r="AI253" s="40" t="s">
        <v>348</v>
      </c>
      <c r="AJ253" s="40" t="s">
        <v>348</v>
      </c>
      <c r="AK253" s="40" t="s">
        <v>348</v>
      </c>
      <c r="AL253" s="41" t="s">
        <v>348</v>
      </c>
      <c r="AM253" s="42" t="s">
        <v>348</v>
      </c>
      <c r="AN253" s="40" t="s">
        <v>348</v>
      </c>
      <c r="AO253" s="40" t="s">
        <v>348</v>
      </c>
      <c r="AP253" s="40" t="s">
        <v>348</v>
      </c>
      <c r="AQ253" s="40" t="s">
        <v>348</v>
      </c>
      <c r="AR253" s="40" t="s">
        <v>348</v>
      </c>
      <c r="AS253" s="40" t="s">
        <v>348</v>
      </c>
      <c r="AT253" s="40" t="s">
        <v>348</v>
      </c>
      <c r="AU253" s="40" t="s">
        <v>348</v>
      </c>
      <c r="AV253" s="41" t="s">
        <v>348</v>
      </c>
      <c r="AW253" s="42" t="s">
        <v>348</v>
      </c>
      <c r="AX253" s="40" t="s">
        <v>348</v>
      </c>
      <c r="AY253" s="40" t="s">
        <v>348</v>
      </c>
      <c r="AZ253" s="40" t="s">
        <v>348</v>
      </c>
      <c r="BA253" s="40" t="s">
        <v>348</v>
      </c>
      <c r="BB253" s="40" t="s">
        <v>348</v>
      </c>
      <c r="BC253" s="40" t="s">
        <v>348</v>
      </c>
      <c r="BD253" s="40" t="s">
        <v>348</v>
      </c>
      <c r="BE253" s="40" t="s">
        <v>348</v>
      </c>
      <c r="BF253" s="41" t="s">
        <v>348</v>
      </c>
      <c r="BG253" s="42" t="s">
        <v>348</v>
      </c>
      <c r="BH253" s="40" t="s">
        <v>348</v>
      </c>
      <c r="BI253" s="40" t="s">
        <v>348</v>
      </c>
      <c r="BJ253" s="40" t="s">
        <v>348</v>
      </c>
      <c r="BK253" s="40" t="s">
        <v>348</v>
      </c>
      <c r="BL253" s="40" t="s">
        <v>348</v>
      </c>
      <c r="BM253" s="40" t="s">
        <v>348</v>
      </c>
      <c r="BN253" s="40" t="s">
        <v>348</v>
      </c>
      <c r="BO253" s="40" t="s">
        <v>348</v>
      </c>
      <c r="BP253" s="41" t="s">
        <v>348</v>
      </c>
      <c r="BQ253" s="43" t="s">
        <v>348</v>
      </c>
      <c r="BR253" s="40" t="s">
        <v>348</v>
      </c>
      <c r="BS253" s="40" t="s">
        <v>348</v>
      </c>
      <c r="BT253" s="40" t="s">
        <v>348</v>
      </c>
      <c r="BU253" s="40" t="s">
        <v>348</v>
      </c>
      <c r="BV253" s="40" t="s">
        <v>348</v>
      </c>
      <c r="BW253" s="40" t="s">
        <v>348</v>
      </c>
      <c r="BX253" s="40" t="s">
        <v>348</v>
      </c>
      <c r="BY253" s="40" t="s">
        <v>348</v>
      </c>
      <c r="BZ253" s="41" t="s">
        <v>348</v>
      </c>
      <c r="CA253" s="42" t="s">
        <v>348</v>
      </c>
      <c r="CB253" s="40" t="s">
        <v>348</v>
      </c>
      <c r="CC253" s="40" t="s">
        <v>348</v>
      </c>
      <c r="CD253" s="40" t="s">
        <v>348</v>
      </c>
      <c r="CE253" s="40" t="s">
        <v>348</v>
      </c>
      <c r="CF253" s="40" t="s">
        <v>348</v>
      </c>
      <c r="CG253" s="40" t="s">
        <v>347</v>
      </c>
      <c r="CH253" s="40" t="s">
        <v>347</v>
      </c>
      <c r="CI253" s="40" t="s">
        <v>347</v>
      </c>
      <c r="CJ253" s="41" t="s">
        <v>347</v>
      </c>
      <c r="CK253" s="42" t="s">
        <v>347</v>
      </c>
      <c r="CL253" s="40" t="s">
        <v>347</v>
      </c>
      <c r="CM253" s="40" t="s">
        <v>347</v>
      </c>
      <c r="CN253" s="40" t="s">
        <v>347</v>
      </c>
      <c r="CO253" s="40" t="s">
        <v>347</v>
      </c>
      <c r="CP253" s="40" t="s">
        <v>347</v>
      </c>
      <c r="CQ253" s="40" t="s">
        <v>348</v>
      </c>
      <c r="CR253" s="40" t="s">
        <v>348</v>
      </c>
      <c r="CS253" s="40" t="s">
        <v>348</v>
      </c>
      <c r="CT253" s="44" t="s">
        <v>348</v>
      </c>
      <c r="CU253" s="32" t="s">
        <v>354</v>
      </c>
      <c r="CV253" s="47">
        <v>2</v>
      </c>
      <c r="CW253" s="47">
        <v>3</v>
      </c>
      <c r="CX253" s="47">
        <v>3</v>
      </c>
      <c r="CY253" s="55">
        <v>4</v>
      </c>
      <c r="CZ253" s="34" t="s">
        <v>354</v>
      </c>
      <c r="DA253" s="47">
        <f>CV253</f>
        <v>2</v>
      </c>
      <c r="DB253" s="47">
        <f>CV253*CW253</f>
        <v>6</v>
      </c>
      <c r="DC253" s="47">
        <f>CV253*CW253*CX253</f>
        <v>18</v>
      </c>
      <c r="DD253" s="179">
        <f>CV253*CW253*CX253*CY253</f>
        <v>72</v>
      </c>
      <c r="DE253" s="32">
        <v>300</v>
      </c>
      <c r="DF253" s="47">
        <v>450</v>
      </c>
      <c r="DG253" s="47">
        <v>900</v>
      </c>
      <c r="DH253" s="47">
        <v>1500</v>
      </c>
      <c r="DI253" s="55">
        <v>4500</v>
      </c>
      <c r="DJ253" s="174">
        <v>1</v>
      </c>
      <c r="DK253" s="49">
        <f>(DF253/DA253)/DE253</f>
        <v>0.75</v>
      </c>
      <c r="DL253" s="49">
        <f>(DG253/DB253)/DE253</f>
        <v>0.5</v>
      </c>
      <c r="DM253" s="49">
        <f>(DH253/DC253)/DE253</f>
        <v>0.27777777777777773</v>
      </c>
      <c r="DN253" s="56">
        <f>(DI253/DD253)/DE253</f>
        <v>0.20833333333333334</v>
      </c>
      <c r="DO253" s="45" t="s">
        <v>735</v>
      </c>
      <c r="DP253" s="31"/>
      <c r="DQ253" s="46">
        <v>4</v>
      </c>
      <c r="DR253" s="61">
        <v>83</v>
      </c>
      <c r="DS253" s="62">
        <v>35</v>
      </c>
      <c r="DT253" s="62">
        <v>78</v>
      </c>
      <c r="DU253" s="62">
        <v>47</v>
      </c>
      <c r="DV253" s="62">
        <v>12</v>
      </c>
      <c r="DW253" s="62">
        <v>12</v>
      </c>
      <c r="DX253" s="62">
        <v>68</v>
      </c>
      <c r="DY253" s="62">
        <v>60</v>
      </c>
      <c r="DZ253" s="48">
        <f>DT253+DV253</f>
        <v>90</v>
      </c>
      <c r="EA253" s="32">
        <f>RANK(DR253,$DR$9:$DR$350,0)</f>
        <v>62</v>
      </c>
      <c r="EB253" s="47">
        <f>RANK(DS253,$DS$9:$DS$350,0)</f>
        <v>167</v>
      </c>
      <c r="EC253" s="47">
        <f>RANK(DT253,$DT$9:$DT$350,0)</f>
        <v>19</v>
      </c>
      <c r="ED253" s="47">
        <f>RANK(DU253,$DU$9:$DU$350,0)</f>
        <v>54</v>
      </c>
      <c r="EE253" s="47">
        <f>RANK(DV253,$DV$9:$DV$350,0)</f>
        <v>190</v>
      </c>
      <c r="EF253" s="47">
        <f>RANK(DW253,$DW$9:$DW$350,0)</f>
        <v>170</v>
      </c>
      <c r="EG253" s="47">
        <f>RANK(DX253,$DX$9:$DX$350,0)</f>
        <v>36</v>
      </c>
      <c r="EH253" s="47">
        <f>RANK(DY253,$DY$9:$DY$350,0)</f>
        <v>59</v>
      </c>
      <c r="EI253" s="48">
        <f>RANK(DZ253,$DZ$9:$DZ$350,0)</f>
        <v>44</v>
      </c>
      <c r="EJ253" s="32">
        <f>COUNTIFS($DR$9:$DR$350,"&gt;"&amp;DR253,$DO$9:$DO$350,DO253)+1</f>
        <v>14</v>
      </c>
      <c r="EK253" s="47">
        <f>COUNTIFS($DS$9:$DS$350,"&gt;"&amp;DS253,$DO$9:$DO$350,DO253)+1</f>
        <v>10</v>
      </c>
      <c r="EL253" s="47">
        <f>COUNTIFS($DT$9:$DT$350,"&gt;"&amp;DT253,$DO$9:$DO$350,DO253)+1</f>
        <v>11</v>
      </c>
      <c r="EM253" s="47">
        <f>COUNTIFS($DU$9:$DU$350,"&gt;"&amp;DU253,$DO$9:$DO$350,DO253)+1</f>
        <v>7</v>
      </c>
      <c r="EN253" s="47">
        <f>COUNTIFS($DV$9:$DV$350,"&gt;"&amp;DV253,$DO$9:$DO$350,DO253)+1</f>
        <v>9</v>
      </c>
      <c r="EO253" s="47">
        <f>COUNTIFS($DW$9:$DW$350,"&gt;"&amp;DW253,$DO$9:$DO$350,DO253)+1</f>
        <v>8</v>
      </c>
      <c r="EP253" s="47">
        <f>COUNTIFS($DX$9:$DX$350,"&gt;"&amp;DX253,$DO$9:$DO$350,DO253)+1</f>
        <v>9</v>
      </c>
      <c r="EQ253" s="47">
        <f>COUNTIFS($DY$9:$DY$350,"&gt;"&amp;DY253,$DO$9:$DO$350,DO253)+1</f>
        <v>20</v>
      </c>
      <c r="ER253" s="48">
        <f>COUNTIFS($DZ$9:$DZ$350,"&gt;"&amp;DZ253,$DO$9:$DO$350,DO253)+1</f>
        <v>10</v>
      </c>
      <c r="ES253" s="32">
        <f t="shared" ref="ES253:FA253" si="240">ROUND(DR253/$F253,2)</f>
        <v>0.85</v>
      </c>
      <c r="ET253" s="47">
        <f t="shared" si="240"/>
        <v>0.36</v>
      </c>
      <c r="EU253" s="47">
        <f t="shared" si="240"/>
        <v>0.8</v>
      </c>
      <c r="EV253" s="47">
        <f t="shared" si="240"/>
        <v>0.48</v>
      </c>
      <c r="EW253" s="47">
        <f t="shared" si="240"/>
        <v>0.12</v>
      </c>
      <c r="EX253" s="47">
        <f t="shared" si="240"/>
        <v>0.12</v>
      </c>
      <c r="EY253" s="47">
        <f t="shared" si="240"/>
        <v>0.69</v>
      </c>
      <c r="EZ253" s="165">
        <f t="shared" si="240"/>
        <v>0.61</v>
      </c>
      <c r="FA253" s="213">
        <f t="shared" si="240"/>
        <v>0.92</v>
      </c>
      <c r="FB253" s="164">
        <f t="shared" ref="FB253:FJ253" si="241">ROUND(((ES253-AVERAGE(ES$9:ES$350))/STDEVP(ES$9:ES$350)*10+50),2)</f>
        <v>45.15</v>
      </c>
      <c r="FC253" s="165">
        <f t="shared" si="241"/>
        <v>39.799999999999997</v>
      </c>
      <c r="FD253" s="165">
        <f t="shared" si="241"/>
        <v>58.59</v>
      </c>
      <c r="FE253" s="165">
        <f t="shared" si="241"/>
        <v>48.55</v>
      </c>
      <c r="FF253" s="165">
        <f t="shared" si="241"/>
        <v>40.64</v>
      </c>
      <c r="FG253" s="165">
        <f t="shared" si="241"/>
        <v>41.74</v>
      </c>
      <c r="FH253" s="165">
        <f t="shared" si="241"/>
        <v>51.49</v>
      </c>
      <c r="FI253" s="165">
        <f t="shared" si="241"/>
        <v>49.28</v>
      </c>
      <c r="FJ253" s="166">
        <f t="shared" si="241"/>
        <v>48.04</v>
      </c>
      <c r="FK253" s="32">
        <f>RANK(FB253,$FB$9:$FB$350,0)</f>
        <v>227</v>
      </c>
      <c r="FL253" s="47">
        <f>RANK(FC253,$FC$9:$FC$350,0)</f>
        <v>270</v>
      </c>
      <c r="FM253" s="47">
        <f>RANK(FD253,$FD$9:$FD$350,0)</f>
        <v>59</v>
      </c>
      <c r="FN253" s="47">
        <f>RANK(FE253,$FE$9:$FE$350,0)</f>
        <v>159</v>
      </c>
      <c r="FO253" s="47">
        <f>RANK(FF253,$FF$9:$FF$350,0)</f>
        <v>303</v>
      </c>
      <c r="FP253" s="47">
        <f>RANK(FG253,$FG$9:$FG$350,0)</f>
        <v>298</v>
      </c>
      <c r="FQ253" s="47">
        <f>RANK(FH253,$FH$9:$FH$350,0)</f>
        <v>135</v>
      </c>
      <c r="FR253" s="47">
        <f>RANK(FI253,$FI$9:$FI$350,0)</f>
        <v>165</v>
      </c>
      <c r="FS253" s="48">
        <f>RANK(FJ253,$FJ$9:$FJ$350,0)</f>
        <v>155</v>
      </c>
      <c r="FT253" s="164">
        <f>ROUND(AVERAGEIF($DO$9:$DO$347,$DO253,$ES$9:$ES$347),2)</f>
        <v>0.97</v>
      </c>
      <c r="FU253" s="165">
        <f>ROUND(AVERAGEIF($DO$9:$DO$347,$DO253,$ET$9:$ET$347),2)</f>
        <v>0.37</v>
      </c>
      <c r="FV253" s="165">
        <f>ROUND(AVERAGEIF($DO$9:$DO$347,$DO253,$EU$9:$EU$347),2)</f>
        <v>0.82</v>
      </c>
      <c r="FW253" s="165">
        <f>ROUND(AVERAGEIF($DO$9:$DO$347,$DO253,$EV$9:$EV$347),2)</f>
        <v>0.42</v>
      </c>
      <c r="FX253" s="165">
        <f>ROUND(AVERAGEIF($DO$9:$DO$347,$DO253,$EW$9:$EW$347),2)</f>
        <v>0.16</v>
      </c>
      <c r="FY253" s="165">
        <f>ROUND(AVERAGEIF($DO$9:$DO$347,$DO253,$EX$9:$EX$347),2)</f>
        <v>0.15</v>
      </c>
      <c r="FZ253" s="165">
        <f>ROUND(AVERAGEIF($DO$9:$DO$347,$DO253,$EY$9:$EY$347),2)</f>
        <v>0.78</v>
      </c>
      <c r="GA253" s="165">
        <f>ROUND(AVERAGEIF($DO$9:$DO$347,$DO253,$EZ$9:$EZ$347),2)</f>
        <v>0.92</v>
      </c>
      <c r="GB253" s="166">
        <f>ROUND(AVERAGEIF($DO$9:$DO$347,$DO253,$FA$9:$FA$347),2)</f>
        <v>0.98</v>
      </c>
      <c r="GC253" s="239">
        <f>ES253-FT253</f>
        <v>-0.12</v>
      </c>
      <c r="GD253" s="243">
        <f t="shared" ref="GD253" si="242">ET253-FU253</f>
        <v>-1.0000000000000009E-2</v>
      </c>
      <c r="GE253" s="243">
        <f t="shared" ref="GE253" si="243">EU253-FV253</f>
        <v>-1.9999999999999907E-2</v>
      </c>
      <c r="GF253" s="243">
        <f t="shared" ref="GF253" si="244">EV253-FW253</f>
        <v>0.06</v>
      </c>
      <c r="GG253" s="243">
        <f t="shared" ref="GG253" si="245">EW253-FX253</f>
        <v>-4.0000000000000008E-2</v>
      </c>
      <c r="GH253" s="243">
        <f t="shared" ref="GH253" si="246">EX253-FY253</f>
        <v>-0.03</v>
      </c>
      <c r="GI253" s="243">
        <f t="shared" ref="GI253" si="247">EY253-FZ253</f>
        <v>-9.000000000000008E-2</v>
      </c>
      <c r="GJ253" s="243">
        <f t="shared" ref="GJ253" si="248">EZ253-GA253</f>
        <v>-0.31000000000000005</v>
      </c>
      <c r="GK253" s="244">
        <f t="shared" ref="GK253" si="249">FA253-GB253</f>
        <v>-5.9999999999999942E-2</v>
      </c>
      <c r="GL253" s="238">
        <f>COUNTIFS($ES$9:$ES$350,"&gt;"&amp;ES253,$DO$9:$DO$350,$DO253)+1</f>
        <v>44</v>
      </c>
      <c r="GM253" s="240">
        <f>COUNTIFS($ET$9:$ET$350,"&gt;"&amp;ET253,$DO$9:$DO$350,$DO253)+1</f>
        <v>28</v>
      </c>
      <c r="GN253" s="240">
        <f>COUNTIFS($EU$9:$EU$350,"&gt;"&amp;EU253,$DO$9:$DO$350,$DO253)+1</f>
        <v>26</v>
      </c>
      <c r="GO253" s="240">
        <f>COUNTIFS($EV$9:$EV$350,"&gt;"&amp;EV253,$DO$9:$DO$350,$DO253)+1</f>
        <v>18</v>
      </c>
      <c r="GP253" s="240">
        <f>COUNTIFS($EW$9:$EW$350,"&gt;"&amp;EW253,$DO$9:$DO$350,$DO253)+1</f>
        <v>46</v>
      </c>
      <c r="GQ253" s="240">
        <f>COUNTIFS($EX$9:$EX$350,"&gt;"&amp;EX253,$DO$9:$DO$350,$DO253)+1</f>
        <v>46</v>
      </c>
      <c r="GR253" s="240">
        <f>COUNTIFS($EY$9:$EY$350,"&gt;"&amp;EY253,$DO$9:$DO$350,$DO253)+1</f>
        <v>45</v>
      </c>
      <c r="GS253" s="240">
        <f>COUNTIFS($EZ$9:$EZ$350,"&gt;"&amp;EZ253,$DO$9:$DO$350,$DO253)+1</f>
        <v>49</v>
      </c>
      <c r="GT253" s="241">
        <f>COUNTIFS($FA$9:$FA$350,"&gt;"&amp;FA253,$DO$9:$DO$350,$DO253)+1</f>
        <v>31</v>
      </c>
      <c r="GU253" s="168"/>
      <c r="GV253" s="65">
        <v>7.0000000000000007E-2</v>
      </c>
      <c r="GW253" s="65"/>
      <c r="GX253" s="65"/>
      <c r="GY253" s="65"/>
      <c r="GZ253" s="66"/>
      <c r="HA253" s="67"/>
      <c r="HB253" s="68"/>
      <c r="HC253" s="69"/>
      <c r="HD253" s="65"/>
      <c r="HE253" s="65"/>
      <c r="HF253" s="65"/>
      <c r="HG253" s="65"/>
      <c r="HH253" s="65"/>
      <c r="HI253" s="65"/>
      <c r="HJ253" s="145"/>
      <c r="HK253" s="67"/>
      <c r="HL253" s="65"/>
      <c r="HM253" s="65"/>
      <c r="HN253" s="65"/>
      <c r="HO253" s="65"/>
      <c r="HP253" s="65"/>
      <c r="HQ253" s="65"/>
      <c r="HR253" s="151"/>
      <c r="HS253" s="69"/>
      <c r="HT253" s="65"/>
      <c r="HU253" s="65"/>
      <c r="HV253" s="65"/>
      <c r="HW253" s="65"/>
      <c r="HX253" s="65"/>
      <c r="HY253" s="65"/>
      <c r="HZ253" s="145"/>
      <c r="IA253" s="67"/>
      <c r="IB253" s="65"/>
      <c r="IC253" s="65"/>
      <c r="ID253" s="65"/>
      <c r="IE253" s="65"/>
      <c r="IF253" s="65"/>
      <c r="IG253" s="65"/>
      <c r="IH253" s="65"/>
      <c r="II253" s="65"/>
      <c r="IJ253" s="65"/>
      <c r="IK253" s="65"/>
      <c r="IL253" s="65"/>
      <c r="IM253" s="151"/>
      <c r="IN253" s="67"/>
      <c r="IO253" s="65"/>
      <c r="IP253" s="65"/>
      <c r="IQ253" s="65"/>
      <c r="IR253" s="151"/>
      <c r="IS253" s="69"/>
      <c r="IT253" s="65"/>
      <c r="IU253" s="65"/>
      <c r="IV253" s="65"/>
      <c r="IW253" s="65"/>
      <c r="IX253" s="157"/>
      <c r="IY253" s="65"/>
      <c r="IZ253" s="65"/>
      <c r="JA253" s="65"/>
      <c r="JB253" s="65"/>
      <c r="JC253" s="65"/>
      <c r="JD253" s="65"/>
      <c r="JE253" s="65"/>
      <c r="JF253" s="65"/>
      <c r="JG253" s="157"/>
      <c r="JH253" s="65"/>
      <c r="JI253" s="65"/>
      <c r="JJ253" s="65"/>
      <c r="JK253" s="65"/>
      <c r="JL253" s="65"/>
      <c r="JM253" s="65"/>
      <c r="JN253" s="145"/>
      <c r="JO253" s="70"/>
      <c r="JP253" s="71"/>
      <c r="JQ253" s="67"/>
      <c r="JR253" s="65"/>
      <c r="JS253" s="62"/>
      <c r="JT253" s="62"/>
      <c r="JU253" s="62"/>
      <c r="JV253" s="246"/>
      <c r="JW253" s="69"/>
      <c r="JX253" s="65"/>
      <c r="JY253" s="65"/>
      <c r="JZ253" s="65"/>
      <c r="KA253" s="145"/>
      <c r="KB253" s="67"/>
      <c r="KC253" s="65"/>
      <c r="KD253" s="65"/>
      <c r="KE253" s="65"/>
      <c r="KF253" s="65"/>
      <c r="KG253" s="65"/>
      <c r="KH253" s="65"/>
      <c r="KI253" s="65"/>
      <c r="KJ253" s="151"/>
      <c r="KK253" s="69"/>
      <c r="KL253" s="65"/>
      <c r="KM253" s="65"/>
      <c r="KN253" s="65"/>
      <c r="KO253" s="65"/>
      <c r="KP253" s="65"/>
      <c r="KQ253" s="65"/>
      <c r="KR253" s="65"/>
      <c r="KS253" s="65"/>
      <c r="KT253" s="65"/>
      <c r="KU253" s="65"/>
      <c r="KV253" s="65"/>
      <c r="KW253" s="157"/>
      <c r="KX253" s="157"/>
      <c r="KY253" s="157"/>
      <c r="KZ253" s="65"/>
      <c r="LA253" s="65"/>
      <c r="LB253" s="65"/>
      <c r="LC253" s="65"/>
      <c r="LD253" s="65"/>
      <c r="LE253" s="157"/>
      <c r="LF253" s="65"/>
      <c r="LG253" s="65"/>
      <c r="LH253" s="65"/>
      <c r="LI253" s="65">
        <v>0.05</v>
      </c>
      <c r="LJ253" s="65"/>
      <c r="LK253" s="65"/>
      <c r="LL253" s="65"/>
      <c r="LM253" s="65"/>
      <c r="LN253" s="157"/>
      <c r="LO253" s="65"/>
      <c r="LP253" s="65"/>
      <c r="LQ253" s="65"/>
      <c r="LR253" s="65"/>
      <c r="LS253" s="65"/>
      <c r="LT253" s="65"/>
      <c r="LU253" s="56"/>
      <c r="LV253" s="58" t="s">
        <v>712</v>
      </c>
      <c r="LW253" s="57" t="s">
        <v>714</v>
      </c>
      <c r="LX253" s="206" t="s">
        <v>1015</v>
      </c>
      <c r="LY253" s="205" t="s">
        <v>1007</v>
      </c>
      <c r="LZ253" s="193"/>
      <c r="MA253" s="5" t="s">
        <v>1</v>
      </c>
    </row>
    <row r="254" spans="1:339" ht="17.25" customHeight="1" x14ac:dyDescent="0.15">
      <c r="A254" s="197">
        <v>246</v>
      </c>
      <c r="B254" s="248" t="s">
        <v>714</v>
      </c>
      <c r="C254" s="59"/>
      <c r="D254" s="59"/>
      <c r="E254" s="60" t="s">
        <v>608</v>
      </c>
      <c r="F254" s="36" t="s">
        <v>609</v>
      </c>
      <c r="G254" s="36" t="s">
        <v>609</v>
      </c>
      <c r="H254" s="57" t="s">
        <v>610</v>
      </c>
      <c r="I254" s="39" t="s">
        <v>348</v>
      </c>
      <c r="J254" s="40" t="s">
        <v>348</v>
      </c>
      <c r="K254" s="40" t="s">
        <v>348</v>
      </c>
      <c r="L254" s="40" t="s">
        <v>348</v>
      </c>
      <c r="M254" s="40" t="s">
        <v>348</v>
      </c>
      <c r="N254" s="40" t="s">
        <v>348</v>
      </c>
      <c r="O254" s="40" t="s">
        <v>348</v>
      </c>
      <c r="P254" s="40" t="s">
        <v>348</v>
      </c>
      <c r="Q254" s="40" t="s">
        <v>348</v>
      </c>
      <c r="R254" s="41" t="s">
        <v>348</v>
      </c>
      <c r="S254" s="42" t="s">
        <v>348</v>
      </c>
      <c r="T254" s="40" t="s">
        <v>348</v>
      </c>
      <c r="U254" s="40" t="s">
        <v>348</v>
      </c>
      <c r="V254" s="40" t="s">
        <v>348</v>
      </c>
      <c r="W254" s="40" t="s">
        <v>348</v>
      </c>
      <c r="X254" s="40" t="s">
        <v>348</v>
      </c>
      <c r="Y254" s="40" t="s">
        <v>348</v>
      </c>
      <c r="Z254" s="40" t="s">
        <v>348</v>
      </c>
      <c r="AA254" s="40" t="s">
        <v>348</v>
      </c>
      <c r="AB254" s="41" t="s">
        <v>348</v>
      </c>
      <c r="AC254" s="42" t="s">
        <v>348</v>
      </c>
      <c r="AD254" s="40" t="s">
        <v>348</v>
      </c>
      <c r="AE254" s="40" t="s">
        <v>348</v>
      </c>
      <c r="AF254" s="40" t="s">
        <v>348</v>
      </c>
      <c r="AG254" s="40" t="s">
        <v>348</v>
      </c>
      <c r="AH254" s="40" t="s">
        <v>348</v>
      </c>
      <c r="AI254" s="40" t="s">
        <v>348</v>
      </c>
      <c r="AJ254" s="40" t="s">
        <v>348</v>
      </c>
      <c r="AK254" s="40" t="s">
        <v>348</v>
      </c>
      <c r="AL254" s="41" t="s">
        <v>348</v>
      </c>
      <c r="AM254" s="42" t="s">
        <v>348</v>
      </c>
      <c r="AN254" s="40" t="s">
        <v>348</v>
      </c>
      <c r="AO254" s="40" t="s">
        <v>348</v>
      </c>
      <c r="AP254" s="40" t="s">
        <v>348</v>
      </c>
      <c r="AQ254" s="40" t="s">
        <v>348</v>
      </c>
      <c r="AR254" s="40" t="s">
        <v>348</v>
      </c>
      <c r="AS254" s="40" t="s">
        <v>348</v>
      </c>
      <c r="AT254" s="40" t="s">
        <v>348</v>
      </c>
      <c r="AU254" s="40" t="s">
        <v>348</v>
      </c>
      <c r="AV254" s="41" t="s">
        <v>348</v>
      </c>
      <c r="AW254" s="42" t="s">
        <v>348</v>
      </c>
      <c r="AX254" s="40" t="s">
        <v>348</v>
      </c>
      <c r="AY254" s="40" t="s">
        <v>348</v>
      </c>
      <c r="AZ254" s="40" t="s">
        <v>348</v>
      </c>
      <c r="BA254" s="40" t="s">
        <v>348</v>
      </c>
      <c r="BB254" s="40" t="s">
        <v>348</v>
      </c>
      <c r="BC254" s="40" t="s">
        <v>348</v>
      </c>
      <c r="BD254" s="40" t="s">
        <v>348</v>
      </c>
      <c r="BE254" s="40" t="s">
        <v>348</v>
      </c>
      <c r="BF254" s="41" t="s">
        <v>348</v>
      </c>
      <c r="BG254" s="42" t="s">
        <v>348</v>
      </c>
      <c r="BH254" s="40" t="s">
        <v>348</v>
      </c>
      <c r="BI254" s="40" t="s">
        <v>348</v>
      </c>
      <c r="BJ254" s="40" t="s">
        <v>348</v>
      </c>
      <c r="BK254" s="40" t="s">
        <v>348</v>
      </c>
      <c r="BL254" s="40" t="s">
        <v>348</v>
      </c>
      <c r="BM254" s="40" t="s">
        <v>348</v>
      </c>
      <c r="BN254" s="40" t="s">
        <v>348</v>
      </c>
      <c r="BO254" s="40" t="s">
        <v>348</v>
      </c>
      <c r="BP254" s="41" t="s">
        <v>348</v>
      </c>
      <c r="BQ254" s="43" t="s">
        <v>348</v>
      </c>
      <c r="BR254" s="40" t="s">
        <v>348</v>
      </c>
      <c r="BS254" s="40" t="s">
        <v>348</v>
      </c>
      <c r="BT254" s="40" t="s">
        <v>348</v>
      </c>
      <c r="BU254" s="40" t="s">
        <v>348</v>
      </c>
      <c r="BV254" s="40" t="s">
        <v>348</v>
      </c>
      <c r="BW254" s="40" t="s">
        <v>348</v>
      </c>
      <c r="BX254" s="40" t="s">
        <v>348</v>
      </c>
      <c r="BY254" s="40" t="s">
        <v>348</v>
      </c>
      <c r="BZ254" s="41" t="s">
        <v>348</v>
      </c>
      <c r="CA254" s="42" t="s">
        <v>348</v>
      </c>
      <c r="CB254" s="40" t="s">
        <v>348</v>
      </c>
      <c r="CC254" s="40" t="s">
        <v>348</v>
      </c>
      <c r="CD254" s="40" t="s">
        <v>348</v>
      </c>
      <c r="CE254" s="40" t="s">
        <v>348</v>
      </c>
      <c r="CF254" s="40" t="s">
        <v>348</v>
      </c>
      <c r="CG254" s="40" t="s">
        <v>348</v>
      </c>
      <c r="CH254" s="40" t="s">
        <v>348</v>
      </c>
      <c r="CI254" s="40" t="s">
        <v>348</v>
      </c>
      <c r="CJ254" s="41" t="s">
        <v>348</v>
      </c>
      <c r="CK254" s="42" t="s">
        <v>348</v>
      </c>
      <c r="CL254" s="40" t="s">
        <v>348</v>
      </c>
      <c r="CM254" s="40" t="s">
        <v>348</v>
      </c>
      <c r="CN254" s="40" t="s">
        <v>348</v>
      </c>
      <c r="CO254" s="40" t="s">
        <v>348</v>
      </c>
      <c r="CP254" s="40" t="s">
        <v>348</v>
      </c>
      <c r="CQ254" s="40" t="s">
        <v>348</v>
      </c>
      <c r="CR254" s="40" t="s">
        <v>348</v>
      </c>
      <c r="CS254" s="40" t="s">
        <v>348</v>
      </c>
      <c r="CT254" s="44" t="s">
        <v>348</v>
      </c>
      <c r="CU254" s="61"/>
      <c r="CV254" s="62"/>
      <c r="CW254" s="62"/>
      <c r="CX254" s="62"/>
      <c r="CY254" s="71"/>
      <c r="CZ254" s="172"/>
      <c r="DA254" s="62"/>
      <c r="DB254" s="62"/>
      <c r="DC254" s="62"/>
      <c r="DD254" s="180"/>
      <c r="DE254" s="61"/>
      <c r="DF254" s="62"/>
      <c r="DG254" s="62"/>
      <c r="DH254" s="62"/>
      <c r="DI254" s="71"/>
      <c r="DJ254" s="172"/>
      <c r="DK254" s="62"/>
      <c r="DL254" s="62"/>
      <c r="DM254" s="62"/>
      <c r="DN254" s="63"/>
      <c r="DO254" s="45" t="s">
        <v>609</v>
      </c>
      <c r="DP254" s="31"/>
      <c r="DQ254" s="46"/>
      <c r="DR254" s="61"/>
      <c r="DS254" s="62"/>
      <c r="DT254" s="62"/>
      <c r="DU254" s="62"/>
      <c r="DV254" s="62"/>
      <c r="DW254" s="62"/>
      <c r="DX254" s="62"/>
      <c r="DY254" s="62"/>
      <c r="DZ254" s="63"/>
      <c r="EA254" s="32"/>
      <c r="EB254" s="47"/>
      <c r="EC254" s="47"/>
      <c r="ED254" s="47"/>
      <c r="EE254" s="47"/>
      <c r="EF254" s="47"/>
      <c r="EG254" s="47"/>
      <c r="EH254" s="47"/>
      <c r="EI254" s="48"/>
      <c r="EJ254" s="32"/>
      <c r="EK254" s="47"/>
      <c r="EL254" s="47"/>
      <c r="EM254" s="47"/>
      <c r="EN254" s="47"/>
      <c r="EO254" s="47"/>
      <c r="EP254" s="47"/>
      <c r="EQ254" s="47"/>
      <c r="ER254" s="48"/>
      <c r="ES254" s="32"/>
      <c r="ET254" s="47"/>
      <c r="EU254" s="47"/>
      <c r="EV254" s="47"/>
      <c r="EW254" s="47"/>
      <c r="EX254" s="47"/>
      <c r="EY254" s="47"/>
      <c r="EZ254" s="47"/>
      <c r="FA254" s="214"/>
      <c r="FB254" s="32"/>
      <c r="FC254" s="47"/>
      <c r="FD254" s="47"/>
      <c r="FE254" s="47"/>
      <c r="FF254" s="47"/>
      <c r="FG254" s="47"/>
      <c r="FH254" s="47"/>
      <c r="FI254" s="47"/>
      <c r="FJ254" s="48"/>
      <c r="FK254" s="32"/>
      <c r="FL254" s="47"/>
      <c r="FM254" s="47"/>
      <c r="FN254" s="47"/>
      <c r="FO254" s="47"/>
      <c r="FP254" s="47"/>
      <c r="FQ254" s="47"/>
      <c r="FR254" s="47"/>
      <c r="FS254" s="48"/>
      <c r="FT254" s="32"/>
      <c r="FU254" s="47"/>
      <c r="FV254" s="47"/>
      <c r="FW254" s="47"/>
      <c r="FX254" s="47"/>
      <c r="FY254" s="47"/>
      <c r="FZ254" s="47"/>
      <c r="GA254" s="47"/>
      <c r="GB254" s="214"/>
      <c r="GC254" s="32"/>
      <c r="GD254" s="47"/>
      <c r="GE254" s="47"/>
      <c r="GF254" s="47"/>
      <c r="GG254" s="47"/>
      <c r="GH254" s="47"/>
      <c r="GI254" s="47"/>
      <c r="GJ254" s="47"/>
      <c r="GK254" s="48"/>
      <c r="GL254" s="238"/>
      <c r="GM254" s="240"/>
      <c r="GN254" s="240"/>
      <c r="GO254" s="240"/>
      <c r="GP254" s="240"/>
      <c r="GQ254" s="240"/>
      <c r="GR254" s="240"/>
      <c r="GS254" s="240"/>
      <c r="GT254" s="241"/>
      <c r="GU254" s="168"/>
      <c r="GV254" s="65"/>
      <c r="GW254" s="65"/>
      <c r="GX254" s="65"/>
      <c r="GY254" s="65"/>
      <c r="GZ254" s="66"/>
      <c r="HA254" s="67"/>
      <c r="HB254" s="68"/>
      <c r="HC254" s="69"/>
      <c r="HD254" s="65"/>
      <c r="HE254" s="65"/>
      <c r="HF254" s="65"/>
      <c r="HG254" s="65"/>
      <c r="HH254" s="65"/>
      <c r="HI254" s="65"/>
      <c r="HJ254" s="145"/>
      <c r="HK254" s="67"/>
      <c r="HL254" s="65"/>
      <c r="HM254" s="65"/>
      <c r="HN254" s="65"/>
      <c r="HO254" s="65"/>
      <c r="HP254" s="65"/>
      <c r="HQ254" s="65"/>
      <c r="HR254" s="151"/>
      <c r="HS254" s="69"/>
      <c r="HT254" s="65"/>
      <c r="HU254" s="65"/>
      <c r="HV254" s="65"/>
      <c r="HW254" s="65"/>
      <c r="HX254" s="65"/>
      <c r="HY254" s="65"/>
      <c r="HZ254" s="145"/>
      <c r="IA254" s="67"/>
      <c r="IB254" s="65"/>
      <c r="IC254" s="65"/>
      <c r="ID254" s="65"/>
      <c r="IE254" s="65"/>
      <c r="IF254" s="65"/>
      <c r="IG254" s="65"/>
      <c r="IH254" s="65"/>
      <c r="II254" s="65"/>
      <c r="IJ254" s="65"/>
      <c r="IK254" s="65"/>
      <c r="IL254" s="65"/>
      <c r="IM254" s="151"/>
      <c r="IN254" s="67"/>
      <c r="IO254" s="65"/>
      <c r="IP254" s="65"/>
      <c r="IQ254" s="65"/>
      <c r="IR254" s="151"/>
      <c r="IS254" s="69"/>
      <c r="IT254" s="65"/>
      <c r="IU254" s="65"/>
      <c r="IV254" s="65"/>
      <c r="IW254" s="65"/>
      <c r="IX254" s="157"/>
      <c r="IY254" s="65"/>
      <c r="IZ254" s="65"/>
      <c r="JA254" s="65"/>
      <c r="JB254" s="65"/>
      <c r="JC254" s="65"/>
      <c r="JD254" s="65"/>
      <c r="JE254" s="65"/>
      <c r="JF254" s="65"/>
      <c r="JG254" s="157"/>
      <c r="JH254" s="65"/>
      <c r="JI254" s="65"/>
      <c r="JJ254" s="65"/>
      <c r="JK254" s="65"/>
      <c r="JL254" s="65"/>
      <c r="JM254" s="65"/>
      <c r="JN254" s="145"/>
      <c r="JO254" s="70"/>
      <c r="JP254" s="71"/>
      <c r="JQ254" s="67"/>
      <c r="JR254" s="65"/>
      <c r="JS254" s="62"/>
      <c r="JT254" s="62"/>
      <c r="JU254" s="62"/>
      <c r="JV254" s="246"/>
      <c r="JW254" s="69"/>
      <c r="JX254" s="65"/>
      <c r="JY254" s="65"/>
      <c r="JZ254" s="65"/>
      <c r="KA254" s="145"/>
      <c r="KB254" s="67"/>
      <c r="KC254" s="65"/>
      <c r="KD254" s="65"/>
      <c r="KE254" s="65"/>
      <c r="KF254" s="65"/>
      <c r="KG254" s="65"/>
      <c r="KH254" s="65"/>
      <c r="KI254" s="65"/>
      <c r="KJ254" s="151"/>
      <c r="KK254" s="69"/>
      <c r="KL254" s="65"/>
      <c r="KM254" s="65"/>
      <c r="KN254" s="65"/>
      <c r="KO254" s="65"/>
      <c r="KP254" s="65"/>
      <c r="KQ254" s="65"/>
      <c r="KR254" s="65"/>
      <c r="KS254" s="65"/>
      <c r="KT254" s="65"/>
      <c r="KU254" s="65"/>
      <c r="KV254" s="65"/>
      <c r="KW254" s="157"/>
      <c r="KX254" s="157"/>
      <c r="KY254" s="157"/>
      <c r="KZ254" s="65"/>
      <c r="LA254" s="65"/>
      <c r="LB254" s="65"/>
      <c r="LC254" s="65"/>
      <c r="LD254" s="65"/>
      <c r="LE254" s="157"/>
      <c r="LF254" s="65"/>
      <c r="LG254" s="65"/>
      <c r="LH254" s="65"/>
      <c r="LI254" s="65"/>
      <c r="LJ254" s="65"/>
      <c r="LK254" s="65"/>
      <c r="LL254" s="65"/>
      <c r="LM254" s="65"/>
      <c r="LN254" s="157"/>
      <c r="LO254" s="65"/>
      <c r="LP254" s="65"/>
      <c r="LQ254" s="65"/>
      <c r="LR254" s="65"/>
      <c r="LS254" s="65"/>
      <c r="LT254" s="65"/>
      <c r="LU254" s="56"/>
      <c r="LV254" s="58" t="s">
        <v>713</v>
      </c>
      <c r="LW254" s="68" t="s">
        <v>715</v>
      </c>
      <c r="LX254" s="207" t="s">
        <v>609</v>
      </c>
      <c r="LY254" s="208" t="s">
        <v>609</v>
      </c>
      <c r="LZ254" s="194"/>
      <c r="MA254" s="5" t="s">
        <v>1</v>
      </c>
    </row>
    <row r="255" spans="1:339" ht="17.25" customHeight="1" x14ac:dyDescent="0.15">
      <c r="A255" s="196">
        <v>247</v>
      </c>
      <c r="B255" s="248" t="s">
        <v>715</v>
      </c>
      <c r="C255" s="59"/>
      <c r="D255" s="59"/>
      <c r="E255" s="60" t="s">
        <v>716</v>
      </c>
      <c r="F255" s="36">
        <v>81</v>
      </c>
      <c r="G255" s="36" t="s">
        <v>609</v>
      </c>
      <c r="H255" s="57" t="s">
        <v>717</v>
      </c>
      <c r="I255" s="39" t="s">
        <v>348</v>
      </c>
      <c r="J255" s="40" t="s">
        <v>348</v>
      </c>
      <c r="K255" s="40" t="s">
        <v>348</v>
      </c>
      <c r="L255" s="40" t="s">
        <v>348</v>
      </c>
      <c r="M255" s="40" t="s">
        <v>348</v>
      </c>
      <c r="N255" s="40" t="s">
        <v>348</v>
      </c>
      <c r="O255" s="40" t="s">
        <v>348</v>
      </c>
      <c r="P255" s="40" t="s">
        <v>348</v>
      </c>
      <c r="Q255" s="40" t="s">
        <v>348</v>
      </c>
      <c r="R255" s="41" t="s">
        <v>348</v>
      </c>
      <c r="S255" s="42" t="s">
        <v>348</v>
      </c>
      <c r="T255" s="40" t="s">
        <v>348</v>
      </c>
      <c r="U255" s="40" t="s">
        <v>348</v>
      </c>
      <c r="V255" s="40" t="s">
        <v>348</v>
      </c>
      <c r="W255" s="40" t="s">
        <v>348</v>
      </c>
      <c r="X255" s="40" t="s">
        <v>348</v>
      </c>
      <c r="Y255" s="40" t="s">
        <v>348</v>
      </c>
      <c r="Z255" s="40" t="s">
        <v>348</v>
      </c>
      <c r="AA255" s="40" t="s">
        <v>348</v>
      </c>
      <c r="AB255" s="41" t="s">
        <v>348</v>
      </c>
      <c r="AC255" s="42" t="s">
        <v>348</v>
      </c>
      <c r="AD255" s="40" t="s">
        <v>348</v>
      </c>
      <c r="AE255" s="40" t="s">
        <v>348</v>
      </c>
      <c r="AF255" s="40" t="s">
        <v>348</v>
      </c>
      <c r="AG255" s="40" t="s">
        <v>348</v>
      </c>
      <c r="AH255" s="40" t="s">
        <v>348</v>
      </c>
      <c r="AI255" s="40" t="s">
        <v>348</v>
      </c>
      <c r="AJ255" s="40" t="s">
        <v>348</v>
      </c>
      <c r="AK255" s="40" t="s">
        <v>348</v>
      </c>
      <c r="AL255" s="41" t="s">
        <v>348</v>
      </c>
      <c r="AM255" s="42" t="s">
        <v>348</v>
      </c>
      <c r="AN255" s="40" t="s">
        <v>348</v>
      </c>
      <c r="AO255" s="40" t="s">
        <v>348</v>
      </c>
      <c r="AP255" s="40" t="s">
        <v>348</v>
      </c>
      <c r="AQ255" s="40" t="s">
        <v>348</v>
      </c>
      <c r="AR255" s="40" t="s">
        <v>348</v>
      </c>
      <c r="AS255" s="40" t="s">
        <v>348</v>
      </c>
      <c r="AT255" s="40" t="s">
        <v>348</v>
      </c>
      <c r="AU255" s="40" t="s">
        <v>348</v>
      </c>
      <c r="AV255" s="41" t="s">
        <v>348</v>
      </c>
      <c r="AW255" s="42" t="s">
        <v>348</v>
      </c>
      <c r="AX255" s="40" t="s">
        <v>348</v>
      </c>
      <c r="AY255" s="40" t="s">
        <v>348</v>
      </c>
      <c r="AZ255" s="40" t="s">
        <v>348</v>
      </c>
      <c r="BA255" s="40" t="s">
        <v>348</v>
      </c>
      <c r="BB255" s="40" t="s">
        <v>348</v>
      </c>
      <c r="BC255" s="40" t="s">
        <v>348</v>
      </c>
      <c r="BD255" s="40" t="s">
        <v>348</v>
      </c>
      <c r="BE255" s="40" t="s">
        <v>348</v>
      </c>
      <c r="BF255" s="41" t="s">
        <v>348</v>
      </c>
      <c r="BG255" s="42" t="s">
        <v>348</v>
      </c>
      <c r="BH255" s="40" t="s">
        <v>348</v>
      </c>
      <c r="BI255" s="40" t="s">
        <v>348</v>
      </c>
      <c r="BJ255" s="40" t="s">
        <v>348</v>
      </c>
      <c r="BK255" s="40" t="s">
        <v>348</v>
      </c>
      <c r="BL255" s="40" t="s">
        <v>348</v>
      </c>
      <c r="BM255" s="40" t="s">
        <v>348</v>
      </c>
      <c r="BN255" s="40" t="s">
        <v>348</v>
      </c>
      <c r="BO255" s="40" t="s">
        <v>348</v>
      </c>
      <c r="BP255" s="41" t="s">
        <v>348</v>
      </c>
      <c r="BQ255" s="43" t="s">
        <v>348</v>
      </c>
      <c r="BR255" s="40" t="s">
        <v>348</v>
      </c>
      <c r="BS255" s="40" t="s">
        <v>348</v>
      </c>
      <c r="BT255" s="40" t="s">
        <v>348</v>
      </c>
      <c r="BU255" s="40" t="s">
        <v>348</v>
      </c>
      <c r="BV255" s="40" t="s">
        <v>348</v>
      </c>
      <c r="BW255" s="40" t="s">
        <v>348</v>
      </c>
      <c r="BX255" s="40" t="s">
        <v>348</v>
      </c>
      <c r="BY255" s="40" t="s">
        <v>348</v>
      </c>
      <c r="BZ255" s="41" t="s">
        <v>348</v>
      </c>
      <c r="CA255" s="42" t="s">
        <v>348</v>
      </c>
      <c r="CB255" s="40" t="s">
        <v>348</v>
      </c>
      <c r="CC255" s="40" t="s">
        <v>348</v>
      </c>
      <c r="CD255" s="40" t="s">
        <v>348</v>
      </c>
      <c r="CE255" s="40" t="s">
        <v>348</v>
      </c>
      <c r="CF255" s="40" t="s">
        <v>348</v>
      </c>
      <c r="CG255" s="40" t="s">
        <v>348</v>
      </c>
      <c r="CH255" s="40" t="s">
        <v>348</v>
      </c>
      <c r="CI255" s="40" t="s">
        <v>348</v>
      </c>
      <c r="CJ255" s="41" t="s">
        <v>348</v>
      </c>
      <c r="CK255" s="42" t="s">
        <v>348</v>
      </c>
      <c r="CL255" s="40" t="s">
        <v>348</v>
      </c>
      <c r="CM255" s="40" t="s">
        <v>348</v>
      </c>
      <c r="CN255" s="40" t="s">
        <v>348</v>
      </c>
      <c r="CO255" s="40" t="s">
        <v>348</v>
      </c>
      <c r="CP255" s="40" t="s">
        <v>348</v>
      </c>
      <c r="CQ255" s="40" t="s">
        <v>348</v>
      </c>
      <c r="CR255" s="40" t="s">
        <v>348</v>
      </c>
      <c r="CS255" s="40" t="s">
        <v>348</v>
      </c>
      <c r="CT255" s="44" t="s">
        <v>348</v>
      </c>
      <c r="CU255" s="61" t="s">
        <v>354</v>
      </c>
      <c r="CV255" s="47">
        <v>3</v>
      </c>
      <c r="CW255" s="47">
        <v>3</v>
      </c>
      <c r="CX255" s="47">
        <v>4</v>
      </c>
      <c r="CY255" s="55">
        <v>5</v>
      </c>
      <c r="CZ255" s="172" t="s">
        <v>354</v>
      </c>
      <c r="DA255" s="47">
        <f>CV255</f>
        <v>3</v>
      </c>
      <c r="DB255" s="47">
        <f>CV255*CW255</f>
        <v>9</v>
      </c>
      <c r="DC255" s="47">
        <f>CV255*CW255*CX255</f>
        <v>36</v>
      </c>
      <c r="DD255" s="179">
        <f>CV255*CW255*CX255*CY255</f>
        <v>180</v>
      </c>
      <c r="DE255" s="32">
        <v>10</v>
      </c>
      <c r="DF255" s="47">
        <v>50</v>
      </c>
      <c r="DG255" s="47">
        <v>270</v>
      </c>
      <c r="DH255" s="47">
        <v>450</v>
      </c>
      <c r="DI255" s="55">
        <v>1350</v>
      </c>
      <c r="DJ255" s="174">
        <v>1</v>
      </c>
      <c r="DK255" s="49">
        <f>(DF255/DA255)/DE255</f>
        <v>1.6666666666666667</v>
      </c>
      <c r="DL255" s="49">
        <f>(DG255/DB255)/DE255</f>
        <v>3</v>
      </c>
      <c r="DM255" s="49">
        <f>(DH255/DC255)/DE255</f>
        <v>1.25</v>
      </c>
      <c r="DN255" s="56">
        <f>(DI255/DD255)/DE255</f>
        <v>0.75</v>
      </c>
      <c r="DO255" s="45" t="s">
        <v>718</v>
      </c>
      <c r="DP255" s="31"/>
      <c r="DQ255" s="46">
        <v>4</v>
      </c>
      <c r="DR255" s="61">
        <v>70</v>
      </c>
      <c r="DS255" s="62">
        <v>37</v>
      </c>
      <c r="DT255" s="62">
        <v>69</v>
      </c>
      <c r="DU255" s="62">
        <v>40</v>
      </c>
      <c r="DV255" s="62">
        <v>12</v>
      </c>
      <c r="DW255" s="62">
        <v>24</v>
      </c>
      <c r="DX255" s="62">
        <v>49</v>
      </c>
      <c r="DY255" s="62">
        <v>20</v>
      </c>
      <c r="DZ255" s="48">
        <f>DT255+DV255</f>
        <v>81</v>
      </c>
      <c r="EA255" s="32">
        <f>RANK(DR255,$DR$9:$DR$350,0)</f>
        <v>103</v>
      </c>
      <c r="EB255" s="47">
        <f>RANK(DS255,$DS$9:$DS$350,0)</f>
        <v>156</v>
      </c>
      <c r="EC255" s="47">
        <f>RANK(DT255,$DT$9:$DT$350,0)</f>
        <v>34</v>
      </c>
      <c r="ED255" s="47">
        <f>RANK(DU255,$DU$9:$DU$350,0)</f>
        <v>84</v>
      </c>
      <c r="EE255" s="47">
        <f>RANK(DV255,$DV$9:$DV$350,0)</f>
        <v>190</v>
      </c>
      <c r="EF255" s="47">
        <f>RANK(DW255,$DW$9:$DW$350,0)</f>
        <v>87</v>
      </c>
      <c r="EG255" s="47">
        <f>RANK(DX255,$DX$9:$DX$350,0)</f>
        <v>95</v>
      </c>
      <c r="EH255" s="47">
        <f>RANK(DY255,$DY$9:$DY$350,0)</f>
        <v>220</v>
      </c>
      <c r="EI255" s="48">
        <f>RANK(DZ255,$DZ$9:$DZ$350,0)</f>
        <v>76</v>
      </c>
      <c r="EJ255" s="32">
        <f>COUNTIFS($DR$9:$DR$350,"&gt;"&amp;DR255,$DO$9:$DO$350,DO255)+1</f>
        <v>29</v>
      </c>
      <c r="EK255" s="47">
        <f>COUNTIFS($DS$9:$DS$350,"&gt;"&amp;DS255,$DO$9:$DO$350,DO255)+1</f>
        <v>18</v>
      </c>
      <c r="EL255" s="47">
        <f>COUNTIFS($DT$9:$DT$350,"&gt;"&amp;DT255,$DO$9:$DO$350,DO255)+1</f>
        <v>10</v>
      </c>
      <c r="EM255" s="47">
        <f>COUNTIFS($DU$9:$DU$350,"&gt;"&amp;DU255,$DO$9:$DO$350,DO255)+1</f>
        <v>30</v>
      </c>
      <c r="EN255" s="47">
        <f>COUNTIFS($DV$9:$DV$350,"&gt;"&amp;DV255,$DO$9:$DO$350,DO255)+1</f>
        <v>37</v>
      </c>
      <c r="EO255" s="47">
        <f>COUNTIFS($DW$9:$DW$350,"&gt;"&amp;DW255,$DO$9:$DO$350,DO255)+1</f>
        <v>13</v>
      </c>
      <c r="EP255" s="47">
        <f>COUNTIFS($DX$9:$DX$350,"&gt;"&amp;DX255,$DO$9:$DO$350,DO255)+1</f>
        <v>5</v>
      </c>
      <c r="EQ255" s="47">
        <f>COUNTIFS($DY$9:$DY$350,"&gt;"&amp;DY255,$DO$9:$DO$350,DO255)+1</f>
        <v>21</v>
      </c>
      <c r="ER255" s="48">
        <f>COUNTIFS($DZ$9:$DZ$350,"&gt;"&amp;DZ255,$DO$9:$DO$350,DO255)+1</f>
        <v>17</v>
      </c>
      <c r="ES255" s="164">
        <f t="shared" ref="ES255:FA257" si="250">ROUND(DR255/$F255,2)</f>
        <v>0.86</v>
      </c>
      <c r="ET255" s="165">
        <f t="shared" si="250"/>
        <v>0.46</v>
      </c>
      <c r="EU255" s="165">
        <f t="shared" si="250"/>
        <v>0.85</v>
      </c>
      <c r="EV255" s="165">
        <f t="shared" si="250"/>
        <v>0.49</v>
      </c>
      <c r="EW255" s="165">
        <f t="shared" si="250"/>
        <v>0.15</v>
      </c>
      <c r="EX255" s="165">
        <f t="shared" si="250"/>
        <v>0.3</v>
      </c>
      <c r="EY255" s="165">
        <f t="shared" si="250"/>
        <v>0.6</v>
      </c>
      <c r="EZ255" s="165">
        <f t="shared" si="250"/>
        <v>0.25</v>
      </c>
      <c r="FA255" s="213">
        <f t="shared" si="250"/>
        <v>1</v>
      </c>
      <c r="FB255" s="164">
        <f>ROUND(((ES255-AVERAGE(ES$9:ES$350))/STDEVP(ES$9:ES$350)*10+50),2)</f>
        <v>45.52</v>
      </c>
      <c r="FC255" s="165">
        <f>ROUND(((ET255-AVERAGE(ET$9:ET$350))/STDEVP(ET$9:ET$350)*10+50),2)</f>
        <v>42.59</v>
      </c>
      <c r="FD255" s="165">
        <f>ROUND(((EU255-AVERAGE(EU$9:EU$350))/STDEVP(EU$9:EU$350)*10+50),2)</f>
        <v>60.54</v>
      </c>
      <c r="FE255" s="165">
        <f>ROUND(((EV255-AVERAGE(EV$9:EV$350))/STDEVP(EV$9:EV$350)*10+50),2)</f>
        <v>49.06</v>
      </c>
      <c r="FF255" s="165">
        <f>ROUND(((EW255-AVERAGE(EW$9:EW$350))/STDEVP(EW$9:EW$350)*10+50),2)</f>
        <v>41.66</v>
      </c>
      <c r="FG255" s="165">
        <f>ROUND(((EX255-AVERAGE(EX$9:EX$350))/STDEVP(EX$9:EX$350)*10+50),2)</f>
        <v>48.12</v>
      </c>
      <c r="FH255" s="165">
        <f>ROUND(((EY255-AVERAGE(EY$9:EY$350))/STDEVP(EY$9:EY$350)*10+50),2)</f>
        <v>48.78</v>
      </c>
      <c r="FI255" s="165">
        <f>ROUND(((EZ255-AVERAGE(EZ$9:EZ$350))/STDEVP(EZ$9:EZ$350)*10+50),2)</f>
        <v>38.5</v>
      </c>
      <c r="FJ255" s="166">
        <f>ROUND(((FA255-AVERAGE(FA$9:FA$350))/STDEVP(FA$9:FA$350)*10+50),2)</f>
        <v>50.89</v>
      </c>
      <c r="FK255" s="32">
        <f>RANK(FB255,$FB$9:$FB$350,0)</f>
        <v>222</v>
      </c>
      <c r="FL255" s="47">
        <f>RANK(FC255,$FC$9:$FC$350,0)</f>
        <v>222</v>
      </c>
      <c r="FM255" s="47">
        <f>RANK(FD255,$FD$9:$FD$350,0)</f>
        <v>52</v>
      </c>
      <c r="FN255" s="47">
        <f>RANK(FE255,$FE$9:$FE$350,0)</f>
        <v>150</v>
      </c>
      <c r="FO255" s="47">
        <f>RANK(FF255,$FF$9:$FF$350,0)</f>
        <v>276</v>
      </c>
      <c r="FP255" s="47">
        <f>RANK(FG255,$FG$9:$FG$350,0)</f>
        <v>135</v>
      </c>
      <c r="FQ255" s="47">
        <f>RANK(FH255,$FH$9:$FH$350,0)</f>
        <v>166</v>
      </c>
      <c r="FR255" s="47">
        <f>RANK(FI255,$FI$9:$FI$350,0)</f>
        <v>269</v>
      </c>
      <c r="FS255" s="48">
        <f>RANK(FJ255,$FJ$9:$FJ$350,0)</f>
        <v>120</v>
      </c>
      <c r="FT255" s="164">
        <f>ROUND(AVERAGEIF($DO$9:$DO$347,$DO255,$ES$9:$ES$347),2)</f>
        <v>1.1599999999999999</v>
      </c>
      <c r="FU255" s="165">
        <f>ROUND(AVERAGEIF($DO$9:$DO$347,$DO255,$ET$9:$ET$347),2)</f>
        <v>0.45</v>
      </c>
      <c r="FV255" s="165">
        <f>ROUND(AVERAGEIF($DO$9:$DO$347,$DO255,$EU$9:$EU$347),2)</f>
        <v>0.66</v>
      </c>
      <c r="FW255" s="165">
        <f>ROUND(AVERAGEIF($DO$9:$DO$347,$DO255,$EV$9:$EV$347),2)</f>
        <v>0.73</v>
      </c>
      <c r="FX255" s="165">
        <f>ROUND(AVERAGEIF($DO$9:$DO$347,$DO255,$EW$9:$EW$347),2)</f>
        <v>0.26</v>
      </c>
      <c r="FY255" s="165">
        <f>ROUND(AVERAGEIF($DO$9:$DO$347,$DO255,$EX$9:$EX$347),2)</f>
        <v>0.2</v>
      </c>
      <c r="FZ255" s="165">
        <f>ROUND(AVERAGEIF($DO$9:$DO$347,$DO255,$EY$9:$EY$347),2)</f>
        <v>0.28000000000000003</v>
      </c>
      <c r="GA255" s="165">
        <f>ROUND(AVERAGEIF($DO$9:$DO$347,$DO255,$EZ$9:$EZ$347),2)</f>
        <v>0.23</v>
      </c>
      <c r="GB255" s="166">
        <f>ROUND(AVERAGEIF($DO$9:$DO$347,$DO255,$FA$9:$FA$347),2)</f>
        <v>0.92</v>
      </c>
      <c r="GC255" s="239">
        <f t="shared" ref="GC255:GC257" si="251">ES255-FT255</f>
        <v>-0.29999999999999993</v>
      </c>
      <c r="GD255" s="243">
        <f t="shared" ref="GD255:GD257" si="252">ET255-FU255</f>
        <v>1.0000000000000009E-2</v>
      </c>
      <c r="GE255" s="243">
        <f t="shared" ref="GE255:GE257" si="253">EU255-FV255</f>
        <v>0.18999999999999995</v>
      </c>
      <c r="GF255" s="243">
        <f t="shared" ref="GF255:GF257" si="254">EV255-FW255</f>
        <v>-0.24</v>
      </c>
      <c r="GG255" s="243">
        <f t="shared" ref="GG255:GG257" si="255">EW255-FX255</f>
        <v>-0.11000000000000001</v>
      </c>
      <c r="GH255" s="243">
        <f t="shared" ref="GH255:GH257" si="256">EX255-FY255</f>
        <v>9.9999999999999978E-2</v>
      </c>
      <c r="GI255" s="243">
        <f t="shared" ref="GI255:GI257" si="257">EY255-FZ255</f>
        <v>0.31999999999999995</v>
      </c>
      <c r="GJ255" s="243">
        <f t="shared" ref="GJ255:GJ257" si="258">EZ255-GA255</f>
        <v>1.999999999999999E-2</v>
      </c>
      <c r="GK255" s="244">
        <f t="shared" ref="GK255:GK257" si="259">FA255-GB255</f>
        <v>7.999999999999996E-2</v>
      </c>
      <c r="GL255" s="238">
        <f>COUNTIFS($ES$9:$ES$350,"&gt;"&amp;ES255,$DO$9:$DO$350,$DO255)+1</f>
        <v>63</v>
      </c>
      <c r="GM255" s="240">
        <f>COUNTIFS($ET$9:$ET$350,"&gt;"&amp;ET255,$DO$9:$DO$350,$DO255)+1</f>
        <v>28</v>
      </c>
      <c r="GN255" s="240">
        <f>COUNTIFS($EU$9:$EU$350,"&gt;"&amp;EU255,$DO$9:$DO$350,$DO255)+1</f>
        <v>15</v>
      </c>
      <c r="GO255" s="240">
        <f>COUNTIFS($EV$9:$EV$350,"&gt;"&amp;EV255,$DO$9:$DO$350,$DO255)+1</f>
        <v>65</v>
      </c>
      <c r="GP255" s="240">
        <f>COUNTIFS($EW$9:$EW$350,"&gt;"&amp;EW255,$DO$9:$DO$350,$DO255)+1</f>
        <v>68</v>
      </c>
      <c r="GQ255" s="240">
        <f>COUNTIFS($EX$9:$EX$350,"&gt;"&amp;EX255,$DO$9:$DO$350,$DO255)+1</f>
        <v>8</v>
      </c>
      <c r="GR255" s="240">
        <f>COUNTIFS($EY$9:$EY$350,"&gt;"&amp;EY255,$DO$9:$DO$350,$DO255)+1</f>
        <v>5</v>
      </c>
      <c r="GS255" s="240">
        <f>COUNTIFS($EZ$9:$EZ$350,"&gt;"&amp;EZ255,$DO$9:$DO$350,$DO255)+1</f>
        <v>18</v>
      </c>
      <c r="GT255" s="241">
        <f>COUNTIFS($FA$9:$FA$350,"&gt;"&amp;FA255,$DO$9:$DO$350,$DO255)+1</f>
        <v>23</v>
      </c>
      <c r="GU255" s="168">
        <v>0.03</v>
      </c>
      <c r="GV255" s="65"/>
      <c r="GW255" s="65"/>
      <c r="GX255" s="65"/>
      <c r="GY255" s="65"/>
      <c r="GZ255" s="66"/>
      <c r="HA255" s="67"/>
      <c r="HB255" s="68"/>
      <c r="HC255" s="69"/>
      <c r="HD255" s="65"/>
      <c r="HE255" s="65"/>
      <c r="HF255" s="65"/>
      <c r="HG255" s="65"/>
      <c r="HH255" s="65"/>
      <c r="HI255" s="65"/>
      <c r="HJ255" s="145"/>
      <c r="HK255" s="67"/>
      <c r="HL255" s="65"/>
      <c r="HM255" s="65"/>
      <c r="HN255" s="65"/>
      <c r="HO255" s="65">
        <v>0.05</v>
      </c>
      <c r="HP255" s="65"/>
      <c r="HQ255" s="65"/>
      <c r="HR255" s="151"/>
      <c r="HS255" s="69"/>
      <c r="HT255" s="65"/>
      <c r="HU255" s="65"/>
      <c r="HV255" s="65"/>
      <c r="HW255" s="65"/>
      <c r="HX255" s="65"/>
      <c r="HY255" s="65"/>
      <c r="HZ255" s="145"/>
      <c r="IA255" s="67"/>
      <c r="IB255" s="65"/>
      <c r="IC255" s="65"/>
      <c r="ID255" s="65"/>
      <c r="IE255" s="65"/>
      <c r="IF255" s="65">
        <v>0.05</v>
      </c>
      <c r="IG255" s="65"/>
      <c r="IH255" s="65"/>
      <c r="II255" s="65"/>
      <c r="IJ255" s="65"/>
      <c r="IK255" s="65"/>
      <c r="IL255" s="65"/>
      <c r="IM255" s="151"/>
      <c r="IN255" s="67"/>
      <c r="IO255" s="65"/>
      <c r="IP255" s="65"/>
      <c r="IQ255" s="65"/>
      <c r="IR255" s="151"/>
      <c r="IS255" s="69"/>
      <c r="IT255" s="65"/>
      <c r="IU255" s="65"/>
      <c r="IV255" s="65"/>
      <c r="IW255" s="65"/>
      <c r="IX255" s="157"/>
      <c r="IY255" s="65"/>
      <c r="IZ255" s="65"/>
      <c r="JA255" s="65"/>
      <c r="JB255" s="65"/>
      <c r="JC255" s="65"/>
      <c r="JD255" s="65"/>
      <c r="JE255" s="65"/>
      <c r="JF255" s="65"/>
      <c r="JG255" s="157"/>
      <c r="JH255" s="65"/>
      <c r="JI255" s="65"/>
      <c r="JJ255" s="65"/>
      <c r="JK255" s="65"/>
      <c r="JL255" s="65"/>
      <c r="JM255" s="65"/>
      <c r="JN255" s="145"/>
      <c r="JO255" s="70"/>
      <c r="JP255" s="71"/>
      <c r="JQ255" s="67"/>
      <c r="JR255" s="65"/>
      <c r="JS255" s="62"/>
      <c r="JT255" s="62"/>
      <c r="JU255" s="62"/>
      <c r="JV255" s="246"/>
      <c r="JW255" s="69"/>
      <c r="JX255" s="65"/>
      <c r="JY255" s="65"/>
      <c r="JZ255" s="65"/>
      <c r="KA255" s="145"/>
      <c r="KB255" s="67"/>
      <c r="KC255" s="65"/>
      <c r="KD255" s="65"/>
      <c r="KE255" s="65"/>
      <c r="KF255" s="65"/>
      <c r="KG255" s="65"/>
      <c r="KH255" s="65"/>
      <c r="KI255" s="65"/>
      <c r="KJ255" s="151"/>
      <c r="KK255" s="69"/>
      <c r="KL255" s="65"/>
      <c r="KM255" s="65"/>
      <c r="KN255" s="65"/>
      <c r="KO255" s="65"/>
      <c r="KP255" s="65"/>
      <c r="KQ255" s="65"/>
      <c r="KR255" s="65"/>
      <c r="KS255" s="65"/>
      <c r="KT255" s="65"/>
      <c r="KU255" s="65"/>
      <c r="KV255" s="65"/>
      <c r="KW255" s="157"/>
      <c r="KX255" s="157"/>
      <c r="KY255" s="157"/>
      <c r="KZ255" s="65"/>
      <c r="LA255" s="65"/>
      <c r="LB255" s="65">
        <v>0.05</v>
      </c>
      <c r="LC255" s="65"/>
      <c r="LD255" s="65"/>
      <c r="LE255" s="157"/>
      <c r="LF255" s="65"/>
      <c r="LG255" s="65"/>
      <c r="LH255" s="65"/>
      <c r="LI255" s="65"/>
      <c r="LJ255" s="65"/>
      <c r="LK255" s="65"/>
      <c r="LL255" s="65"/>
      <c r="LM255" s="65"/>
      <c r="LN255" s="157"/>
      <c r="LO255" s="65"/>
      <c r="LP255" s="65">
        <v>0.05</v>
      </c>
      <c r="LQ255" s="65"/>
      <c r="LR255" s="65"/>
      <c r="LS255" s="65"/>
      <c r="LT255" s="65"/>
      <c r="LU255" s="56"/>
      <c r="LV255" s="57" t="s">
        <v>714</v>
      </c>
      <c r="LW255" s="57" t="s">
        <v>719</v>
      </c>
      <c r="LX255" s="206" t="s">
        <v>1340</v>
      </c>
      <c r="LY255" s="205" t="s">
        <v>1207</v>
      </c>
      <c r="LZ255" s="193"/>
      <c r="MA255" s="5" t="s">
        <v>1</v>
      </c>
    </row>
    <row r="256" spans="1:339" ht="17.25" customHeight="1" x14ac:dyDescent="0.15">
      <c r="A256" s="196">
        <v>248</v>
      </c>
      <c r="B256" s="248" t="s">
        <v>719</v>
      </c>
      <c r="C256" s="59"/>
      <c r="D256" s="59"/>
      <c r="E256" s="60" t="s">
        <v>716</v>
      </c>
      <c r="F256" s="36">
        <v>84</v>
      </c>
      <c r="G256" s="36" t="s">
        <v>609</v>
      </c>
      <c r="H256" s="57" t="s">
        <v>720</v>
      </c>
      <c r="I256" s="39" t="s">
        <v>348</v>
      </c>
      <c r="J256" s="40" t="s">
        <v>348</v>
      </c>
      <c r="K256" s="40" t="s">
        <v>348</v>
      </c>
      <c r="L256" s="40" t="s">
        <v>348</v>
      </c>
      <c r="M256" s="40" t="s">
        <v>348</v>
      </c>
      <c r="N256" s="40" t="s">
        <v>348</v>
      </c>
      <c r="O256" s="40" t="s">
        <v>348</v>
      </c>
      <c r="P256" s="40" t="s">
        <v>348</v>
      </c>
      <c r="Q256" s="40" t="s">
        <v>348</v>
      </c>
      <c r="R256" s="41" t="s">
        <v>348</v>
      </c>
      <c r="S256" s="42" t="s">
        <v>348</v>
      </c>
      <c r="T256" s="40" t="s">
        <v>348</v>
      </c>
      <c r="U256" s="40" t="s">
        <v>348</v>
      </c>
      <c r="V256" s="40" t="s">
        <v>348</v>
      </c>
      <c r="W256" s="40" t="s">
        <v>348</v>
      </c>
      <c r="X256" s="40" t="s">
        <v>348</v>
      </c>
      <c r="Y256" s="40" t="s">
        <v>348</v>
      </c>
      <c r="Z256" s="40" t="s">
        <v>348</v>
      </c>
      <c r="AA256" s="40" t="s">
        <v>348</v>
      </c>
      <c r="AB256" s="41" t="s">
        <v>348</v>
      </c>
      <c r="AC256" s="42" t="s">
        <v>348</v>
      </c>
      <c r="AD256" s="40" t="s">
        <v>348</v>
      </c>
      <c r="AE256" s="40" t="s">
        <v>348</v>
      </c>
      <c r="AF256" s="40" t="s">
        <v>348</v>
      </c>
      <c r="AG256" s="40" t="s">
        <v>348</v>
      </c>
      <c r="AH256" s="40" t="s">
        <v>348</v>
      </c>
      <c r="AI256" s="40" t="s">
        <v>348</v>
      </c>
      <c r="AJ256" s="40" t="s">
        <v>348</v>
      </c>
      <c r="AK256" s="40" t="s">
        <v>348</v>
      </c>
      <c r="AL256" s="41" t="s">
        <v>348</v>
      </c>
      <c r="AM256" s="42" t="s">
        <v>348</v>
      </c>
      <c r="AN256" s="40" t="s">
        <v>348</v>
      </c>
      <c r="AO256" s="40" t="s">
        <v>348</v>
      </c>
      <c r="AP256" s="40" t="s">
        <v>348</v>
      </c>
      <c r="AQ256" s="40" t="s">
        <v>348</v>
      </c>
      <c r="AR256" s="40" t="s">
        <v>348</v>
      </c>
      <c r="AS256" s="40" t="s">
        <v>348</v>
      </c>
      <c r="AT256" s="40" t="s">
        <v>348</v>
      </c>
      <c r="AU256" s="40" t="s">
        <v>348</v>
      </c>
      <c r="AV256" s="41" t="s">
        <v>348</v>
      </c>
      <c r="AW256" s="42" t="s">
        <v>348</v>
      </c>
      <c r="AX256" s="40" t="s">
        <v>348</v>
      </c>
      <c r="AY256" s="40" t="s">
        <v>348</v>
      </c>
      <c r="AZ256" s="40" t="s">
        <v>348</v>
      </c>
      <c r="BA256" s="40" t="s">
        <v>348</v>
      </c>
      <c r="BB256" s="40" t="s">
        <v>348</v>
      </c>
      <c r="BC256" s="40" t="s">
        <v>348</v>
      </c>
      <c r="BD256" s="40" t="s">
        <v>348</v>
      </c>
      <c r="BE256" s="40" t="s">
        <v>348</v>
      </c>
      <c r="BF256" s="41" t="s">
        <v>348</v>
      </c>
      <c r="BG256" s="42" t="s">
        <v>348</v>
      </c>
      <c r="BH256" s="40" t="s">
        <v>348</v>
      </c>
      <c r="BI256" s="40" t="s">
        <v>348</v>
      </c>
      <c r="BJ256" s="40" t="s">
        <v>348</v>
      </c>
      <c r="BK256" s="40" t="s">
        <v>348</v>
      </c>
      <c r="BL256" s="40" t="s">
        <v>348</v>
      </c>
      <c r="BM256" s="40" t="s">
        <v>348</v>
      </c>
      <c r="BN256" s="40" t="s">
        <v>348</v>
      </c>
      <c r="BO256" s="40" t="s">
        <v>348</v>
      </c>
      <c r="BP256" s="41" t="s">
        <v>348</v>
      </c>
      <c r="BQ256" s="43" t="s">
        <v>348</v>
      </c>
      <c r="BR256" s="40" t="s">
        <v>348</v>
      </c>
      <c r="BS256" s="40" t="s">
        <v>348</v>
      </c>
      <c r="BT256" s="40" t="s">
        <v>348</v>
      </c>
      <c r="BU256" s="40" t="s">
        <v>348</v>
      </c>
      <c r="BV256" s="40" t="s">
        <v>348</v>
      </c>
      <c r="BW256" s="40" t="s">
        <v>348</v>
      </c>
      <c r="BX256" s="40" t="s">
        <v>348</v>
      </c>
      <c r="BY256" s="40" t="s">
        <v>348</v>
      </c>
      <c r="BZ256" s="41" t="s">
        <v>348</v>
      </c>
      <c r="CA256" s="42" t="s">
        <v>348</v>
      </c>
      <c r="CB256" s="40" t="s">
        <v>348</v>
      </c>
      <c r="CC256" s="40" t="s">
        <v>348</v>
      </c>
      <c r="CD256" s="40" t="s">
        <v>348</v>
      </c>
      <c r="CE256" s="40" t="s">
        <v>348</v>
      </c>
      <c r="CF256" s="40" t="s">
        <v>348</v>
      </c>
      <c r="CG256" s="40" t="s">
        <v>348</v>
      </c>
      <c r="CH256" s="40" t="s">
        <v>348</v>
      </c>
      <c r="CI256" s="40" t="s">
        <v>348</v>
      </c>
      <c r="CJ256" s="41" t="s">
        <v>348</v>
      </c>
      <c r="CK256" s="42" t="s">
        <v>348</v>
      </c>
      <c r="CL256" s="40" t="s">
        <v>348</v>
      </c>
      <c r="CM256" s="40" t="s">
        <v>348</v>
      </c>
      <c r="CN256" s="40" t="s">
        <v>348</v>
      </c>
      <c r="CO256" s="40" t="s">
        <v>348</v>
      </c>
      <c r="CP256" s="40" t="s">
        <v>348</v>
      </c>
      <c r="CQ256" s="40" t="s">
        <v>348</v>
      </c>
      <c r="CR256" s="40" t="s">
        <v>348</v>
      </c>
      <c r="CS256" s="40" t="s">
        <v>348</v>
      </c>
      <c r="CT256" s="44" t="s">
        <v>348</v>
      </c>
      <c r="CU256" s="61" t="s">
        <v>354</v>
      </c>
      <c r="CV256" s="47">
        <v>3</v>
      </c>
      <c r="CW256" s="47">
        <v>4</v>
      </c>
      <c r="CX256" s="47">
        <v>4</v>
      </c>
      <c r="CY256" s="55">
        <v>5</v>
      </c>
      <c r="CZ256" s="172" t="s">
        <v>354</v>
      </c>
      <c r="DA256" s="47">
        <f>CV256</f>
        <v>3</v>
      </c>
      <c r="DB256" s="47">
        <f>CV256*CW256</f>
        <v>12</v>
      </c>
      <c r="DC256" s="47">
        <f>CV256*CW256*CX256</f>
        <v>48</v>
      </c>
      <c r="DD256" s="179">
        <f>CV256*CW256*CX256*CY256</f>
        <v>240</v>
      </c>
      <c r="DE256" s="32">
        <v>30</v>
      </c>
      <c r="DF256" s="47">
        <v>150</v>
      </c>
      <c r="DG256" s="47">
        <v>900</v>
      </c>
      <c r="DH256" s="47">
        <v>3000</v>
      </c>
      <c r="DI256" s="55">
        <v>15000</v>
      </c>
      <c r="DJ256" s="174">
        <v>1</v>
      </c>
      <c r="DK256" s="49">
        <f>(DF256/DA256)/DE256</f>
        <v>1.6666666666666667</v>
      </c>
      <c r="DL256" s="49">
        <f>(DG256/DB256)/DE256</f>
        <v>2.5</v>
      </c>
      <c r="DM256" s="49">
        <f>(DH256/DC256)/DE256</f>
        <v>2.0833333333333335</v>
      </c>
      <c r="DN256" s="56">
        <f>(DI256/DD256)/DE256</f>
        <v>2.0833333333333335</v>
      </c>
      <c r="DO256" s="45" t="s">
        <v>718</v>
      </c>
      <c r="DP256" s="31"/>
      <c r="DQ256" s="46">
        <v>4</v>
      </c>
      <c r="DR256" s="61">
        <v>107</v>
      </c>
      <c r="DS256" s="62">
        <v>42</v>
      </c>
      <c r="DT256" s="62">
        <v>50</v>
      </c>
      <c r="DU256" s="62">
        <v>76</v>
      </c>
      <c r="DV256" s="62">
        <v>28</v>
      </c>
      <c r="DW256" s="62">
        <v>28</v>
      </c>
      <c r="DX256" s="62">
        <v>28</v>
      </c>
      <c r="DY256" s="62">
        <v>40</v>
      </c>
      <c r="DZ256" s="48">
        <f>DT256+DV256</f>
        <v>78</v>
      </c>
      <c r="EA256" s="32">
        <f>RANK(DR256,$DR$9:$DR$350,0)</f>
        <v>19</v>
      </c>
      <c r="EB256" s="47">
        <f>RANK(DS256,$DS$9:$DS$350,0)</f>
        <v>131</v>
      </c>
      <c r="EC256" s="47">
        <f>RANK(DT256,$DT$9:$DT$350,0)</f>
        <v>74</v>
      </c>
      <c r="ED256" s="47">
        <f>RANK(DU256,$DU$9:$DU$350,0)</f>
        <v>11</v>
      </c>
      <c r="EE256" s="47">
        <f>RANK(DV256,$DV$9:$DV$350,0)</f>
        <v>75</v>
      </c>
      <c r="EF256" s="47">
        <f>RANK(DW256,$DW$9:$DW$350,0)</f>
        <v>65</v>
      </c>
      <c r="EG256" s="47">
        <f>RANK(DX256,$DX$9:$DX$350,0)</f>
        <v>179</v>
      </c>
      <c r="EH256" s="47">
        <f>RANK(DY256,$DY$9:$DY$350,0)</f>
        <v>127</v>
      </c>
      <c r="EI256" s="48">
        <f>RANK(DZ256,$DZ$9:$DZ$350,0)</f>
        <v>81</v>
      </c>
      <c r="EJ256" s="32">
        <f>COUNTIFS($DR$9:$DR$350,"&gt;"&amp;DR256,$DO$9:$DO$350,DO256)+1</f>
        <v>8</v>
      </c>
      <c r="EK256" s="47">
        <f>COUNTIFS($DS$9:$DS$350,"&gt;"&amp;DS256,$DO$9:$DO$350,DO256)+1</f>
        <v>14</v>
      </c>
      <c r="EL256" s="47">
        <f>COUNTIFS($DT$9:$DT$350,"&gt;"&amp;DT256,$DO$9:$DO$350,DO256)+1</f>
        <v>18</v>
      </c>
      <c r="EM256" s="47">
        <f>COUNTIFS($DU$9:$DU$350,"&gt;"&amp;DU256,$DO$9:$DO$350,DO256)+1</f>
        <v>10</v>
      </c>
      <c r="EN256" s="47">
        <f>COUNTIFS($DV$9:$DV$350,"&gt;"&amp;DV256,$DO$9:$DO$350,DO256)+1</f>
        <v>8</v>
      </c>
      <c r="EO256" s="47">
        <f>COUNTIFS($DW$9:$DW$350,"&gt;"&amp;DW256,$DO$9:$DO$350,DO256)+1</f>
        <v>7</v>
      </c>
      <c r="EP256" s="47">
        <f>COUNTIFS($DX$9:$DX$350,"&gt;"&amp;DX256,$DO$9:$DO$350,DO256)+1</f>
        <v>12</v>
      </c>
      <c r="EQ256" s="47">
        <f>COUNTIFS($DY$9:$DY$350,"&gt;"&amp;DY256,$DO$9:$DO$350,DO256)+1</f>
        <v>9</v>
      </c>
      <c r="ER256" s="48">
        <f>COUNTIFS($DZ$9:$DZ$350,"&gt;"&amp;DZ256,$DO$9:$DO$350,DO256)+1</f>
        <v>18</v>
      </c>
      <c r="ES256" s="164">
        <f t="shared" si="250"/>
        <v>1.27</v>
      </c>
      <c r="ET256" s="165">
        <f t="shared" si="250"/>
        <v>0.5</v>
      </c>
      <c r="EU256" s="165">
        <f t="shared" si="250"/>
        <v>0.6</v>
      </c>
      <c r="EV256" s="165">
        <f t="shared" si="250"/>
        <v>0.9</v>
      </c>
      <c r="EW256" s="165">
        <f t="shared" si="250"/>
        <v>0.33</v>
      </c>
      <c r="EX256" s="165">
        <f t="shared" si="250"/>
        <v>0.33</v>
      </c>
      <c r="EY256" s="165">
        <f t="shared" si="250"/>
        <v>0.33</v>
      </c>
      <c r="EZ256" s="165">
        <f t="shared" si="250"/>
        <v>0.48</v>
      </c>
      <c r="FA256" s="213">
        <f t="shared" si="250"/>
        <v>0.93</v>
      </c>
      <c r="FB256" s="164">
        <f>ROUND(((ES256-AVERAGE(ES$9:ES$350))/STDEVP(ES$9:ES$350)*10+50),2)</f>
        <v>60.66</v>
      </c>
      <c r="FC256" s="165">
        <f>ROUND(((ET256-AVERAGE(ET$9:ET$350))/STDEVP(ET$9:ET$350)*10+50),2)</f>
        <v>43.71</v>
      </c>
      <c r="FD256" s="165">
        <f>ROUND(((EU256-AVERAGE(EU$9:EU$350))/STDEVP(EU$9:EU$350)*10+50),2)</f>
        <v>50.78</v>
      </c>
      <c r="FE256" s="165">
        <f>ROUND(((EV256-AVERAGE(EV$9:EV$350))/STDEVP(EV$9:EV$350)*10+50),2)</f>
        <v>69.930000000000007</v>
      </c>
      <c r="FF256" s="165">
        <f>ROUND(((EW256-AVERAGE(EW$9:EW$350))/STDEVP(EW$9:EW$350)*10+50),2)</f>
        <v>47.78</v>
      </c>
      <c r="FG256" s="165">
        <f>ROUND(((EX256-AVERAGE(EX$9:EX$350))/STDEVP(EX$9:EX$350)*10+50),2)</f>
        <v>49.19</v>
      </c>
      <c r="FH256" s="165">
        <f>ROUND(((EY256-AVERAGE(EY$9:EY$350))/STDEVP(EY$9:EY$350)*10+50),2)</f>
        <v>40.67</v>
      </c>
      <c r="FI256" s="165">
        <f>ROUND(((EZ256-AVERAGE(EZ$9:EZ$350))/STDEVP(EZ$9:EZ$350)*10+50),2)</f>
        <v>45.39</v>
      </c>
      <c r="FJ256" s="166">
        <f>ROUND(((FA256-AVERAGE(FA$9:FA$350))/STDEVP(FA$9:FA$350)*10+50),2)</f>
        <v>48.4</v>
      </c>
      <c r="FK256" s="32">
        <f>RANK(FB256,$FB$9:$FB$350,0)</f>
        <v>44</v>
      </c>
      <c r="FL256" s="47">
        <f>RANK(FC256,$FC$9:$FC$350,0)</f>
        <v>204</v>
      </c>
      <c r="FM256" s="47">
        <f>RANK(FD256,$FD$9:$FD$350,0)</f>
        <v>123</v>
      </c>
      <c r="FN256" s="47">
        <f>RANK(FE256,$FE$9:$FE$350,0)</f>
        <v>18</v>
      </c>
      <c r="FO256" s="47">
        <f>RANK(FF256,$FF$9:$FF$350,0)</f>
        <v>122</v>
      </c>
      <c r="FP256" s="47">
        <f>RANK(FG256,$FG$9:$FG$350,0)</f>
        <v>101</v>
      </c>
      <c r="FQ256" s="47">
        <f>RANK(FH256,$FH$9:$FH$350,0)</f>
        <v>252</v>
      </c>
      <c r="FR256" s="47">
        <f>RANK(FI256,$FI$9:$FI$350,0)</f>
        <v>204</v>
      </c>
      <c r="FS256" s="48">
        <f>RANK(FJ256,$FJ$9:$FJ$350,0)</f>
        <v>151</v>
      </c>
      <c r="FT256" s="164">
        <f>ROUND(AVERAGEIF($DO$9:$DO$347,$DO256,$ES$9:$ES$347),2)</f>
        <v>1.1599999999999999</v>
      </c>
      <c r="FU256" s="165">
        <f>ROUND(AVERAGEIF($DO$9:$DO$347,$DO256,$ET$9:$ET$347),2)</f>
        <v>0.45</v>
      </c>
      <c r="FV256" s="165">
        <f>ROUND(AVERAGEIF($DO$9:$DO$347,$DO256,$EU$9:$EU$347),2)</f>
        <v>0.66</v>
      </c>
      <c r="FW256" s="165">
        <f>ROUND(AVERAGEIF($DO$9:$DO$347,$DO256,$EV$9:$EV$347),2)</f>
        <v>0.73</v>
      </c>
      <c r="FX256" s="165">
        <f>ROUND(AVERAGEIF($DO$9:$DO$347,$DO256,$EW$9:$EW$347),2)</f>
        <v>0.26</v>
      </c>
      <c r="FY256" s="165">
        <f>ROUND(AVERAGEIF($DO$9:$DO$347,$DO256,$EX$9:$EX$347),2)</f>
        <v>0.2</v>
      </c>
      <c r="FZ256" s="165">
        <f>ROUND(AVERAGEIF($DO$9:$DO$347,$DO256,$EY$9:$EY$347),2)</f>
        <v>0.28000000000000003</v>
      </c>
      <c r="GA256" s="165">
        <f>ROUND(AVERAGEIF($DO$9:$DO$347,$DO256,$EZ$9:$EZ$347),2)</f>
        <v>0.23</v>
      </c>
      <c r="GB256" s="166">
        <f>ROUND(AVERAGEIF($DO$9:$DO$347,$DO256,$FA$9:$FA$347),2)</f>
        <v>0.92</v>
      </c>
      <c r="GC256" s="239">
        <f t="shared" si="251"/>
        <v>0.1100000000000001</v>
      </c>
      <c r="GD256" s="243">
        <f t="shared" si="252"/>
        <v>4.9999999999999989E-2</v>
      </c>
      <c r="GE256" s="243">
        <f t="shared" si="253"/>
        <v>-6.0000000000000053E-2</v>
      </c>
      <c r="GF256" s="243">
        <f t="shared" si="254"/>
        <v>0.17000000000000004</v>
      </c>
      <c r="GG256" s="243">
        <f t="shared" si="255"/>
        <v>7.0000000000000007E-2</v>
      </c>
      <c r="GH256" s="243">
        <f t="shared" si="256"/>
        <v>0.13</v>
      </c>
      <c r="GI256" s="243">
        <f t="shared" si="257"/>
        <v>4.9999999999999989E-2</v>
      </c>
      <c r="GJ256" s="243">
        <f t="shared" si="258"/>
        <v>0.24999999999999997</v>
      </c>
      <c r="GK256" s="244">
        <f t="shared" si="259"/>
        <v>1.0000000000000009E-2</v>
      </c>
      <c r="GL256" s="238">
        <f>COUNTIFS($ES$9:$ES$350,"&gt;"&amp;ES256,$DO$9:$DO$350,$DO256)+1</f>
        <v>19</v>
      </c>
      <c r="GM256" s="240">
        <f>COUNTIFS($ET$9:$ET$350,"&gt;"&amp;ET256,$DO$9:$DO$350,$DO256)+1</f>
        <v>19</v>
      </c>
      <c r="GN256" s="240">
        <f>COUNTIFS($EU$9:$EU$350,"&gt;"&amp;EU256,$DO$9:$DO$350,$DO256)+1</f>
        <v>31</v>
      </c>
      <c r="GO256" s="240">
        <f>COUNTIFS($EV$9:$EV$350,"&gt;"&amp;EV256,$DO$9:$DO$350,$DO256)+1</f>
        <v>15</v>
      </c>
      <c r="GP256" s="240">
        <f>COUNTIFS($EW$9:$EW$350,"&gt;"&amp;EW256,$DO$9:$DO$350,$DO256)+1</f>
        <v>7</v>
      </c>
      <c r="GQ256" s="240">
        <f>COUNTIFS($EX$9:$EX$350,"&gt;"&amp;EX256,$DO$9:$DO$350,$DO256)+1</f>
        <v>3</v>
      </c>
      <c r="GR256" s="240">
        <f>COUNTIFS($EY$9:$EY$350,"&gt;"&amp;EY256,$DO$9:$DO$350,$DO256)+1</f>
        <v>13</v>
      </c>
      <c r="GS256" s="240">
        <f>COUNTIFS($EZ$9:$EZ$350,"&gt;"&amp;EZ256,$DO$9:$DO$350,$DO256)+1</f>
        <v>8</v>
      </c>
      <c r="GT256" s="241">
        <f>COUNTIFS($FA$9:$FA$350,"&gt;"&amp;FA256,$DO$9:$DO$350,$DO256)+1</f>
        <v>26</v>
      </c>
      <c r="GU256" s="168"/>
      <c r="GV256" s="65"/>
      <c r="GW256" s="64">
        <v>0.05</v>
      </c>
      <c r="GX256" s="64"/>
      <c r="GY256" s="65"/>
      <c r="GZ256" s="66"/>
      <c r="HA256" s="67"/>
      <c r="HB256" s="68"/>
      <c r="HC256" s="69"/>
      <c r="HD256" s="65"/>
      <c r="HE256" s="65"/>
      <c r="HF256" s="65"/>
      <c r="HG256" s="65"/>
      <c r="HH256" s="65"/>
      <c r="HI256" s="65"/>
      <c r="HJ256" s="145"/>
      <c r="HK256" s="67"/>
      <c r="HL256" s="65"/>
      <c r="HM256" s="65"/>
      <c r="HN256" s="65"/>
      <c r="HO256" s="65">
        <v>7.0000000000000007E-2</v>
      </c>
      <c r="HP256" s="65"/>
      <c r="HQ256" s="65"/>
      <c r="HR256" s="151">
        <v>7.0000000000000007E-2</v>
      </c>
      <c r="HS256" s="69"/>
      <c r="HT256" s="65"/>
      <c r="HU256" s="65"/>
      <c r="HV256" s="65"/>
      <c r="HW256" s="65"/>
      <c r="HX256" s="65"/>
      <c r="HY256" s="65"/>
      <c r="HZ256" s="145"/>
      <c r="IA256" s="67"/>
      <c r="IB256" s="65"/>
      <c r="IC256" s="65"/>
      <c r="ID256" s="65"/>
      <c r="IE256" s="65"/>
      <c r="IF256" s="65"/>
      <c r="IG256" s="65"/>
      <c r="IH256" s="65"/>
      <c r="II256" s="65"/>
      <c r="IJ256" s="65"/>
      <c r="IK256" s="65"/>
      <c r="IL256" s="65"/>
      <c r="IM256" s="151"/>
      <c r="IN256" s="67"/>
      <c r="IO256" s="65"/>
      <c r="IP256" s="65"/>
      <c r="IQ256" s="65"/>
      <c r="IR256" s="151"/>
      <c r="IS256" s="69"/>
      <c r="IT256" s="65"/>
      <c r="IU256" s="65"/>
      <c r="IV256" s="65"/>
      <c r="IW256" s="65"/>
      <c r="IX256" s="157"/>
      <c r="IY256" s="65"/>
      <c r="IZ256" s="65"/>
      <c r="JA256" s="65"/>
      <c r="JB256" s="65"/>
      <c r="JC256" s="65"/>
      <c r="JD256" s="65"/>
      <c r="JE256" s="65"/>
      <c r="JF256" s="65"/>
      <c r="JG256" s="157"/>
      <c r="JH256" s="65"/>
      <c r="JI256" s="65"/>
      <c r="JJ256" s="65"/>
      <c r="JK256" s="65"/>
      <c r="JL256" s="65"/>
      <c r="JM256" s="65"/>
      <c r="JN256" s="145"/>
      <c r="JO256" s="70"/>
      <c r="JP256" s="71"/>
      <c r="JQ256" s="67"/>
      <c r="JR256" s="65"/>
      <c r="JS256" s="62"/>
      <c r="JT256" s="62"/>
      <c r="JU256" s="62"/>
      <c r="JV256" s="246"/>
      <c r="JW256" s="69"/>
      <c r="JX256" s="65"/>
      <c r="JY256" s="65"/>
      <c r="JZ256" s="65"/>
      <c r="KA256" s="145"/>
      <c r="KB256" s="67"/>
      <c r="KC256" s="65"/>
      <c r="KD256" s="65"/>
      <c r="KE256" s="65"/>
      <c r="KF256" s="65"/>
      <c r="KG256" s="65"/>
      <c r="KH256" s="65">
        <v>7.0000000000000007E-2</v>
      </c>
      <c r="KI256" s="65"/>
      <c r="KJ256" s="151"/>
      <c r="KK256" s="69"/>
      <c r="KL256" s="65"/>
      <c r="KM256" s="65"/>
      <c r="KN256" s="65"/>
      <c r="KO256" s="65"/>
      <c r="KP256" s="65"/>
      <c r="KQ256" s="65"/>
      <c r="KR256" s="65"/>
      <c r="KS256" s="65"/>
      <c r="KT256" s="65"/>
      <c r="KU256" s="65"/>
      <c r="KV256" s="65"/>
      <c r="KW256" s="157"/>
      <c r="KX256" s="157"/>
      <c r="KY256" s="157"/>
      <c r="KZ256" s="65"/>
      <c r="LA256" s="65"/>
      <c r="LB256" s="65">
        <v>0.1</v>
      </c>
      <c r="LC256" s="65"/>
      <c r="LD256" s="65"/>
      <c r="LE256" s="157"/>
      <c r="LF256" s="65"/>
      <c r="LG256" s="65"/>
      <c r="LH256" s="65"/>
      <c r="LI256" s="65"/>
      <c r="LJ256" s="65"/>
      <c r="LK256" s="65"/>
      <c r="LL256" s="65"/>
      <c r="LM256" s="65"/>
      <c r="LN256" s="157"/>
      <c r="LO256" s="65"/>
      <c r="LP256" s="65"/>
      <c r="LQ256" s="65"/>
      <c r="LR256" s="65"/>
      <c r="LS256" s="65"/>
      <c r="LT256" s="65"/>
      <c r="LU256" s="56"/>
      <c r="LV256" s="57" t="s">
        <v>715</v>
      </c>
      <c r="LW256" s="57" t="s">
        <v>721</v>
      </c>
      <c r="LX256" s="206" t="s">
        <v>869</v>
      </c>
      <c r="LY256" s="205" t="s">
        <v>1028</v>
      </c>
      <c r="LZ256" s="193"/>
      <c r="MA256" s="5" t="s">
        <v>1</v>
      </c>
    </row>
    <row r="257" spans="1:339" ht="17.25" customHeight="1" x14ac:dyDescent="0.15">
      <c r="A257" s="196">
        <v>249</v>
      </c>
      <c r="B257" s="248" t="s">
        <v>721</v>
      </c>
      <c r="C257" s="59"/>
      <c r="D257" s="59"/>
      <c r="E257" s="60" t="s">
        <v>716</v>
      </c>
      <c r="F257" s="36">
        <v>81</v>
      </c>
      <c r="G257" s="36" t="s">
        <v>609</v>
      </c>
      <c r="H257" s="57" t="s">
        <v>717</v>
      </c>
      <c r="I257" s="39" t="s">
        <v>348</v>
      </c>
      <c r="J257" s="40" t="s">
        <v>348</v>
      </c>
      <c r="K257" s="40" t="s">
        <v>348</v>
      </c>
      <c r="L257" s="40" t="s">
        <v>348</v>
      </c>
      <c r="M257" s="40" t="s">
        <v>348</v>
      </c>
      <c r="N257" s="40" t="s">
        <v>348</v>
      </c>
      <c r="O257" s="40" t="s">
        <v>348</v>
      </c>
      <c r="P257" s="40" t="s">
        <v>348</v>
      </c>
      <c r="Q257" s="40" t="s">
        <v>348</v>
      </c>
      <c r="R257" s="41" t="s">
        <v>348</v>
      </c>
      <c r="S257" s="42" t="s">
        <v>348</v>
      </c>
      <c r="T257" s="40" t="s">
        <v>348</v>
      </c>
      <c r="U257" s="40" t="s">
        <v>348</v>
      </c>
      <c r="V257" s="40" t="s">
        <v>348</v>
      </c>
      <c r="W257" s="40" t="s">
        <v>348</v>
      </c>
      <c r="X257" s="40" t="s">
        <v>348</v>
      </c>
      <c r="Y257" s="40" t="s">
        <v>348</v>
      </c>
      <c r="Z257" s="40" t="s">
        <v>348</v>
      </c>
      <c r="AA257" s="40" t="s">
        <v>348</v>
      </c>
      <c r="AB257" s="41" t="s">
        <v>348</v>
      </c>
      <c r="AC257" s="42" t="s">
        <v>348</v>
      </c>
      <c r="AD257" s="40" t="s">
        <v>348</v>
      </c>
      <c r="AE257" s="40" t="s">
        <v>348</v>
      </c>
      <c r="AF257" s="40" t="s">
        <v>348</v>
      </c>
      <c r="AG257" s="40" t="s">
        <v>348</v>
      </c>
      <c r="AH257" s="40" t="s">
        <v>348</v>
      </c>
      <c r="AI257" s="40" t="s">
        <v>348</v>
      </c>
      <c r="AJ257" s="40" t="s">
        <v>348</v>
      </c>
      <c r="AK257" s="40" t="s">
        <v>348</v>
      </c>
      <c r="AL257" s="41" t="s">
        <v>348</v>
      </c>
      <c r="AM257" s="42" t="s">
        <v>348</v>
      </c>
      <c r="AN257" s="40" t="s">
        <v>348</v>
      </c>
      <c r="AO257" s="40" t="s">
        <v>348</v>
      </c>
      <c r="AP257" s="40" t="s">
        <v>348</v>
      </c>
      <c r="AQ257" s="40" t="s">
        <v>348</v>
      </c>
      <c r="AR257" s="40" t="s">
        <v>348</v>
      </c>
      <c r="AS257" s="40" t="s">
        <v>348</v>
      </c>
      <c r="AT257" s="40" t="s">
        <v>348</v>
      </c>
      <c r="AU257" s="40" t="s">
        <v>348</v>
      </c>
      <c r="AV257" s="41" t="s">
        <v>348</v>
      </c>
      <c r="AW257" s="42" t="s">
        <v>348</v>
      </c>
      <c r="AX257" s="40" t="s">
        <v>348</v>
      </c>
      <c r="AY257" s="40" t="s">
        <v>348</v>
      </c>
      <c r="AZ257" s="40" t="s">
        <v>348</v>
      </c>
      <c r="BA257" s="40" t="s">
        <v>348</v>
      </c>
      <c r="BB257" s="40" t="s">
        <v>348</v>
      </c>
      <c r="BC257" s="40" t="s">
        <v>348</v>
      </c>
      <c r="BD257" s="40" t="s">
        <v>348</v>
      </c>
      <c r="BE257" s="40" t="s">
        <v>348</v>
      </c>
      <c r="BF257" s="41" t="s">
        <v>348</v>
      </c>
      <c r="BG257" s="42" t="s">
        <v>348</v>
      </c>
      <c r="BH257" s="40" t="s">
        <v>348</v>
      </c>
      <c r="BI257" s="40" t="s">
        <v>348</v>
      </c>
      <c r="BJ257" s="40" t="s">
        <v>348</v>
      </c>
      <c r="BK257" s="40" t="s">
        <v>348</v>
      </c>
      <c r="BL257" s="40" t="s">
        <v>348</v>
      </c>
      <c r="BM257" s="40" t="s">
        <v>348</v>
      </c>
      <c r="BN257" s="40" t="s">
        <v>348</v>
      </c>
      <c r="BO257" s="40" t="s">
        <v>348</v>
      </c>
      <c r="BP257" s="41" t="s">
        <v>348</v>
      </c>
      <c r="BQ257" s="43" t="s">
        <v>348</v>
      </c>
      <c r="BR257" s="40" t="s">
        <v>348</v>
      </c>
      <c r="BS257" s="40" t="s">
        <v>348</v>
      </c>
      <c r="BT257" s="40" t="s">
        <v>348</v>
      </c>
      <c r="BU257" s="40" t="s">
        <v>348</v>
      </c>
      <c r="BV257" s="40" t="s">
        <v>348</v>
      </c>
      <c r="BW257" s="40" t="s">
        <v>348</v>
      </c>
      <c r="BX257" s="40" t="s">
        <v>348</v>
      </c>
      <c r="BY257" s="40" t="s">
        <v>348</v>
      </c>
      <c r="BZ257" s="41" t="s">
        <v>348</v>
      </c>
      <c r="CA257" s="42" t="s">
        <v>348</v>
      </c>
      <c r="CB257" s="40" t="s">
        <v>348</v>
      </c>
      <c r="CC257" s="40" t="s">
        <v>348</v>
      </c>
      <c r="CD257" s="40" t="s">
        <v>348</v>
      </c>
      <c r="CE257" s="40" t="s">
        <v>348</v>
      </c>
      <c r="CF257" s="40" t="s">
        <v>348</v>
      </c>
      <c r="CG257" s="40" t="s">
        <v>348</v>
      </c>
      <c r="CH257" s="40" t="s">
        <v>348</v>
      </c>
      <c r="CI257" s="40" t="s">
        <v>348</v>
      </c>
      <c r="CJ257" s="41" t="s">
        <v>348</v>
      </c>
      <c r="CK257" s="42" t="s">
        <v>348</v>
      </c>
      <c r="CL257" s="40" t="s">
        <v>348</v>
      </c>
      <c r="CM257" s="40" t="s">
        <v>348</v>
      </c>
      <c r="CN257" s="40" t="s">
        <v>348</v>
      </c>
      <c r="CO257" s="40" t="s">
        <v>348</v>
      </c>
      <c r="CP257" s="40" t="s">
        <v>348</v>
      </c>
      <c r="CQ257" s="40" t="s">
        <v>348</v>
      </c>
      <c r="CR257" s="40" t="s">
        <v>348</v>
      </c>
      <c r="CS257" s="40" t="s">
        <v>348</v>
      </c>
      <c r="CT257" s="44" t="s">
        <v>348</v>
      </c>
      <c r="CU257" s="61" t="s">
        <v>354</v>
      </c>
      <c r="CV257" s="47">
        <v>3</v>
      </c>
      <c r="CW257" s="47">
        <v>3</v>
      </c>
      <c r="CX257" s="47">
        <v>4</v>
      </c>
      <c r="CY257" s="55">
        <v>5</v>
      </c>
      <c r="CZ257" s="172" t="s">
        <v>354</v>
      </c>
      <c r="DA257" s="47">
        <f>CV257</f>
        <v>3</v>
      </c>
      <c r="DB257" s="47">
        <f>CV257*CW257</f>
        <v>9</v>
      </c>
      <c r="DC257" s="47">
        <f>CV257*CW257*CX257</f>
        <v>36</v>
      </c>
      <c r="DD257" s="179">
        <f>CV257*CW257*CX257*CY257</f>
        <v>180</v>
      </c>
      <c r="DE257" s="32">
        <v>10</v>
      </c>
      <c r="DF257" s="47">
        <v>50</v>
      </c>
      <c r="DG257" s="47">
        <v>270</v>
      </c>
      <c r="DH257" s="47">
        <v>900</v>
      </c>
      <c r="DI257" s="55">
        <v>2700</v>
      </c>
      <c r="DJ257" s="174">
        <v>1</v>
      </c>
      <c r="DK257" s="49">
        <f>(DF257/DA257)/DE257</f>
        <v>1.6666666666666667</v>
      </c>
      <c r="DL257" s="49">
        <f>(DG257/DB257)/DE257</f>
        <v>3</v>
      </c>
      <c r="DM257" s="49">
        <f>(DH257/DC257)/DE257</f>
        <v>2.5</v>
      </c>
      <c r="DN257" s="56">
        <f>(DI257/DD257)/DE257</f>
        <v>1.5</v>
      </c>
      <c r="DO257" s="45" t="s">
        <v>722</v>
      </c>
      <c r="DP257" s="31"/>
      <c r="DQ257" s="46">
        <v>4</v>
      </c>
      <c r="DR257" s="61">
        <v>87</v>
      </c>
      <c r="DS257" s="62">
        <v>52</v>
      </c>
      <c r="DT257" s="62">
        <v>60</v>
      </c>
      <c r="DU257" s="62">
        <v>57</v>
      </c>
      <c r="DV257" s="62">
        <v>27</v>
      </c>
      <c r="DW257" s="62">
        <v>25</v>
      </c>
      <c r="DX257" s="62">
        <v>84</v>
      </c>
      <c r="DY257" s="62">
        <v>84</v>
      </c>
      <c r="DZ257" s="48">
        <f>DT257+DV257</f>
        <v>87</v>
      </c>
      <c r="EA257" s="32">
        <f>RANK(DR257,$DR$9:$DR$350,0)</f>
        <v>49</v>
      </c>
      <c r="EB257" s="47">
        <f>RANK(DS257,$DS$9:$DS$350,0)</f>
        <v>92</v>
      </c>
      <c r="EC257" s="47">
        <f>RANK(DT257,$DT$9:$DT$350,0)</f>
        <v>53</v>
      </c>
      <c r="ED257" s="47">
        <f>RANK(DU257,$DU$9:$DU$350,0)</f>
        <v>28</v>
      </c>
      <c r="EE257" s="47">
        <f>RANK(DV257,$DV$9:$DV$350,0)</f>
        <v>81</v>
      </c>
      <c r="EF257" s="47">
        <f>RANK(DW257,$DW$9:$DW$350,0)</f>
        <v>82</v>
      </c>
      <c r="EG257" s="47">
        <f>RANK(DX257,$DX$9:$DX$350,0)</f>
        <v>16</v>
      </c>
      <c r="EH257" s="47">
        <f>RANK(DY257,$DY$9:$DY$350,0)</f>
        <v>13</v>
      </c>
      <c r="EI257" s="48">
        <f>RANK(DZ257,$DZ$9:$DZ$350,0)</f>
        <v>57</v>
      </c>
      <c r="EJ257" s="32">
        <f>COUNTIFS($DR$9:$DR$350,"&gt;"&amp;DR257,$DO$9:$DO$350,DO257)+1</f>
        <v>11</v>
      </c>
      <c r="EK257" s="47">
        <f>COUNTIFS($DS$9:$DS$350,"&gt;"&amp;DS257,$DO$9:$DO$350,DO257)+1</f>
        <v>14</v>
      </c>
      <c r="EL257" s="47">
        <f>COUNTIFS($DT$9:$DT$350,"&gt;"&amp;DT257,$DO$9:$DO$350,DO257)+1</f>
        <v>13</v>
      </c>
      <c r="EM257" s="47">
        <f>COUNTIFS($DU$9:$DU$350,"&gt;"&amp;DU257,$DO$9:$DO$350,DO257)+1</f>
        <v>9</v>
      </c>
      <c r="EN257" s="47">
        <f>COUNTIFS($DV$9:$DV$350,"&gt;"&amp;DV257,$DO$9:$DO$350,DO257)+1</f>
        <v>9</v>
      </c>
      <c r="EO257" s="47">
        <f>COUNTIFS($DW$9:$DW$350,"&gt;"&amp;DW257,$DO$9:$DO$350,DO257)+1</f>
        <v>11</v>
      </c>
      <c r="EP257" s="47">
        <f>COUNTIFS($DX$9:$DX$350,"&gt;"&amp;DX257,$DO$9:$DO$350,DO257)+1</f>
        <v>13</v>
      </c>
      <c r="EQ257" s="47">
        <f>COUNTIFS($DY$9:$DY$350,"&gt;"&amp;DY257,$DO$9:$DO$350,DO257)+1</f>
        <v>8</v>
      </c>
      <c r="ER257" s="48">
        <f>COUNTIFS($DZ$9:$DZ$350,"&gt;"&amp;DZ257,$DO$9:$DO$350,DO257)+1</f>
        <v>12</v>
      </c>
      <c r="ES257" s="164">
        <f t="shared" si="250"/>
        <v>1.07</v>
      </c>
      <c r="ET257" s="165">
        <f t="shared" si="250"/>
        <v>0.64</v>
      </c>
      <c r="EU257" s="165">
        <f t="shared" si="250"/>
        <v>0.74</v>
      </c>
      <c r="EV257" s="165">
        <f t="shared" si="250"/>
        <v>0.7</v>
      </c>
      <c r="EW257" s="165">
        <f t="shared" si="250"/>
        <v>0.33</v>
      </c>
      <c r="EX257" s="165">
        <f t="shared" si="250"/>
        <v>0.31</v>
      </c>
      <c r="EY257" s="165">
        <f t="shared" si="250"/>
        <v>1.04</v>
      </c>
      <c r="EZ257" s="165">
        <f t="shared" si="250"/>
        <v>1.04</v>
      </c>
      <c r="FA257" s="213">
        <f t="shared" si="250"/>
        <v>1.07</v>
      </c>
      <c r="FB257" s="164">
        <f>ROUND(((ES257-AVERAGE(ES$9:ES$350))/STDEVP(ES$9:ES$350)*10+50),2)</f>
        <v>53.27</v>
      </c>
      <c r="FC257" s="165">
        <f>ROUND(((ET257-AVERAGE(ET$9:ET$350))/STDEVP(ET$9:ET$350)*10+50),2)</f>
        <v>47.63</v>
      </c>
      <c r="FD257" s="165">
        <f>ROUND(((EU257-AVERAGE(EU$9:EU$350))/STDEVP(EU$9:EU$350)*10+50),2)</f>
        <v>56.25</v>
      </c>
      <c r="FE257" s="165">
        <f>ROUND(((EV257-AVERAGE(EV$9:EV$350))/STDEVP(EV$9:EV$350)*10+50),2)</f>
        <v>59.75</v>
      </c>
      <c r="FF257" s="165">
        <f>ROUND(((EW257-AVERAGE(EW$9:EW$350))/STDEVP(EW$9:EW$350)*10+50),2)</f>
        <v>47.78</v>
      </c>
      <c r="FG257" s="165">
        <f>ROUND(((EX257-AVERAGE(EX$9:EX$350))/STDEVP(EX$9:EX$350)*10+50),2)</f>
        <v>48.48</v>
      </c>
      <c r="FH257" s="165">
        <f>ROUND(((EY257-AVERAGE(EY$9:EY$350))/STDEVP(EY$9:EY$350)*10+50),2)</f>
        <v>62.01</v>
      </c>
      <c r="FI257" s="165">
        <f>ROUND(((EZ257-AVERAGE(EZ$9:EZ$350))/STDEVP(EZ$9:EZ$350)*10+50),2)</f>
        <v>62.17</v>
      </c>
      <c r="FJ257" s="166">
        <f>ROUND(((FA257-AVERAGE(FA$9:FA$350))/STDEVP(FA$9:FA$350)*10+50),2)</f>
        <v>53.38</v>
      </c>
      <c r="FK257" s="32">
        <f>RANK(FB257,$FB$9:$FB$350,0)</f>
        <v>112</v>
      </c>
      <c r="FL257" s="47">
        <f>RANK(FC257,$FC$9:$FC$350,0)</f>
        <v>161</v>
      </c>
      <c r="FM257" s="47">
        <f>RANK(FD257,$FD$9:$FD$350,0)</f>
        <v>74</v>
      </c>
      <c r="FN257" s="47">
        <f>RANK(FE257,$FE$9:$FE$350,0)</f>
        <v>34</v>
      </c>
      <c r="FO257" s="47">
        <f>RANK(FF257,$FF$9:$FF$350,0)</f>
        <v>122</v>
      </c>
      <c r="FP257" s="47">
        <f>RANK(FG257,$FG$9:$FG$350,0)</f>
        <v>129</v>
      </c>
      <c r="FQ257" s="47">
        <f>RANK(FH257,$FH$9:$FH$350,0)</f>
        <v>32</v>
      </c>
      <c r="FR257" s="47">
        <f>RANK(FI257,$FI$9:$FI$350,0)</f>
        <v>31</v>
      </c>
      <c r="FS257" s="48">
        <f>RANK(FJ257,$FJ$9:$FJ$350,0)</f>
        <v>96</v>
      </c>
      <c r="FT257" s="164">
        <f>ROUND(AVERAGEIF($DO$9:$DO$347,$DO257,$ES$9:$ES$347),2)</f>
        <v>0.95</v>
      </c>
      <c r="FU257" s="165">
        <f>ROUND(AVERAGEIF($DO$9:$DO$347,$DO257,$ET$9:$ET$347),2)</f>
        <v>0.69</v>
      </c>
      <c r="FV257" s="165">
        <f>ROUND(AVERAGEIF($DO$9:$DO$347,$DO257,$EU$9:$EU$347),2)</f>
        <v>0.66</v>
      </c>
      <c r="FW257" s="165">
        <f>ROUND(AVERAGEIF($DO$9:$DO$347,$DO257,$EV$9:$EV$347),2)</f>
        <v>0.52</v>
      </c>
      <c r="FX257" s="165">
        <f>ROUND(AVERAGEIF($DO$9:$DO$347,$DO257,$EW$9:$EW$347),2)</f>
        <v>0.32</v>
      </c>
      <c r="FY257" s="165">
        <f>ROUND(AVERAGEIF($DO$9:$DO$347,$DO257,$EX$9:$EX$347),2)</f>
        <v>0.34</v>
      </c>
      <c r="FZ257" s="165">
        <f>ROUND(AVERAGEIF($DO$9:$DO$347,$DO257,$EY$9:$EY$347),2)</f>
        <v>1.04</v>
      </c>
      <c r="GA257" s="165">
        <f>ROUND(AVERAGEIF($DO$9:$DO$347,$DO257,$EZ$9:$EZ$347),2)</f>
        <v>0.86</v>
      </c>
      <c r="GB257" s="166">
        <f>ROUND(AVERAGEIF($DO$9:$DO$347,$DO257,$FA$9:$FA$347),2)</f>
        <v>0.98</v>
      </c>
      <c r="GC257" s="239">
        <f t="shared" si="251"/>
        <v>0.12000000000000011</v>
      </c>
      <c r="GD257" s="243">
        <f t="shared" si="252"/>
        <v>-4.9999999999999933E-2</v>
      </c>
      <c r="GE257" s="243">
        <f t="shared" si="253"/>
        <v>7.999999999999996E-2</v>
      </c>
      <c r="GF257" s="243">
        <f t="shared" si="254"/>
        <v>0.17999999999999994</v>
      </c>
      <c r="GG257" s="243">
        <f t="shared" si="255"/>
        <v>1.0000000000000009E-2</v>
      </c>
      <c r="GH257" s="243">
        <f t="shared" si="256"/>
        <v>-3.0000000000000027E-2</v>
      </c>
      <c r="GI257" s="243">
        <f t="shared" si="257"/>
        <v>0</v>
      </c>
      <c r="GJ257" s="243">
        <f t="shared" si="258"/>
        <v>0.18000000000000005</v>
      </c>
      <c r="GK257" s="244">
        <f t="shared" si="259"/>
        <v>9.000000000000008E-2</v>
      </c>
      <c r="GL257" s="238">
        <f>COUNTIFS($ES$9:$ES$350,"&gt;"&amp;ES257,$DO$9:$DO$350,$DO257)+1</f>
        <v>19</v>
      </c>
      <c r="GM257" s="240">
        <f>COUNTIFS($ET$9:$ET$350,"&gt;"&amp;ET257,$DO$9:$DO$350,$DO257)+1</f>
        <v>36</v>
      </c>
      <c r="GN257" s="240">
        <f>COUNTIFS($EU$9:$EU$350,"&gt;"&amp;EU257,$DO$9:$DO$350,$DO257)+1</f>
        <v>17</v>
      </c>
      <c r="GO257" s="240">
        <f>COUNTIFS($EV$9:$EV$350,"&gt;"&amp;EV257,$DO$9:$DO$350,$DO257)+1</f>
        <v>6</v>
      </c>
      <c r="GP257" s="240">
        <f>COUNTIFS($EW$9:$EW$350,"&gt;"&amp;EW257,$DO$9:$DO$350,$DO257)+1</f>
        <v>19</v>
      </c>
      <c r="GQ257" s="240">
        <f>COUNTIFS($EX$9:$EX$350,"&gt;"&amp;EX257,$DO$9:$DO$350,$DO257)+1</f>
        <v>38</v>
      </c>
      <c r="GR257" s="240">
        <f>COUNTIFS($EY$9:$EY$350,"&gt;"&amp;EY257,$DO$9:$DO$350,$DO257)+1</f>
        <v>27</v>
      </c>
      <c r="GS257" s="240">
        <f>COUNTIFS($EZ$9:$EZ$350,"&gt;"&amp;EZ257,$DO$9:$DO$350,$DO257)+1</f>
        <v>10</v>
      </c>
      <c r="GT257" s="241">
        <f>COUNTIFS($FA$9:$FA$350,"&gt;"&amp;FA257,$DO$9:$DO$350,$DO257)+1</f>
        <v>19</v>
      </c>
      <c r="GU257" s="168"/>
      <c r="GV257" s="65"/>
      <c r="GW257" s="64">
        <v>0.03</v>
      </c>
      <c r="GX257" s="64"/>
      <c r="GY257" s="65"/>
      <c r="GZ257" s="66"/>
      <c r="HA257" s="67"/>
      <c r="HB257" s="68"/>
      <c r="HC257" s="69"/>
      <c r="HD257" s="65"/>
      <c r="HE257" s="65"/>
      <c r="HF257" s="65"/>
      <c r="HG257" s="65"/>
      <c r="HH257" s="65"/>
      <c r="HI257" s="65"/>
      <c r="HJ257" s="145"/>
      <c r="HK257" s="67"/>
      <c r="HL257" s="65">
        <v>7.0000000000000007E-2</v>
      </c>
      <c r="HM257" s="65"/>
      <c r="HN257" s="65">
        <v>7.0000000000000007E-2</v>
      </c>
      <c r="HO257" s="65"/>
      <c r="HP257" s="65"/>
      <c r="HQ257" s="65"/>
      <c r="HR257" s="151"/>
      <c r="HS257" s="69"/>
      <c r="HT257" s="65"/>
      <c r="HU257" s="65"/>
      <c r="HV257" s="65"/>
      <c r="HW257" s="65"/>
      <c r="HX257" s="65"/>
      <c r="HY257" s="65"/>
      <c r="HZ257" s="145"/>
      <c r="IA257" s="67"/>
      <c r="IB257" s="65"/>
      <c r="IC257" s="65"/>
      <c r="ID257" s="65"/>
      <c r="IE257" s="65"/>
      <c r="IF257" s="65"/>
      <c r="IG257" s="65"/>
      <c r="IH257" s="65"/>
      <c r="II257" s="65"/>
      <c r="IJ257" s="65"/>
      <c r="IK257" s="65"/>
      <c r="IL257" s="65"/>
      <c r="IM257" s="151"/>
      <c r="IN257" s="67"/>
      <c r="IO257" s="65"/>
      <c r="IP257" s="65"/>
      <c r="IQ257" s="65"/>
      <c r="IR257" s="151"/>
      <c r="IS257" s="69"/>
      <c r="IT257" s="65"/>
      <c r="IU257" s="65"/>
      <c r="IV257" s="65"/>
      <c r="IW257" s="65"/>
      <c r="IX257" s="157"/>
      <c r="IY257" s="65"/>
      <c r="IZ257" s="65"/>
      <c r="JA257" s="65"/>
      <c r="JB257" s="65"/>
      <c r="JC257" s="65"/>
      <c r="JD257" s="65"/>
      <c r="JE257" s="65"/>
      <c r="JF257" s="65"/>
      <c r="JG257" s="157"/>
      <c r="JH257" s="65"/>
      <c r="JI257" s="65"/>
      <c r="JJ257" s="65"/>
      <c r="JK257" s="65"/>
      <c r="JL257" s="65"/>
      <c r="JM257" s="65"/>
      <c r="JN257" s="145"/>
      <c r="JO257" s="70"/>
      <c r="JP257" s="71"/>
      <c r="JQ257" s="67"/>
      <c r="JR257" s="65"/>
      <c r="JS257" s="62"/>
      <c r="JT257" s="62"/>
      <c r="JU257" s="62"/>
      <c r="JV257" s="246"/>
      <c r="JW257" s="69"/>
      <c r="JX257" s="65"/>
      <c r="JY257" s="65"/>
      <c r="JZ257" s="65"/>
      <c r="KA257" s="145"/>
      <c r="KB257" s="67"/>
      <c r="KC257" s="65"/>
      <c r="KD257" s="65">
        <v>7.0000000000000007E-2</v>
      </c>
      <c r="KE257" s="65"/>
      <c r="KF257" s="65"/>
      <c r="KG257" s="65"/>
      <c r="KH257" s="65"/>
      <c r="KI257" s="65"/>
      <c r="KJ257" s="151"/>
      <c r="KK257" s="69"/>
      <c r="KL257" s="65"/>
      <c r="KM257" s="65"/>
      <c r="KN257" s="65"/>
      <c r="KO257" s="65"/>
      <c r="KP257" s="65"/>
      <c r="KQ257" s="65"/>
      <c r="KR257" s="65"/>
      <c r="KS257" s="65"/>
      <c r="KT257" s="65"/>
      <c r="KU257" s="65"/>
      <c r="KV257" s="65"/>
      <c r="KW257" s="157"/>
      <c r="KX257" s="157"/>
      <c r="KY257" s="157"/>
      <c r="KZ257" s="65"/>
      <c r="LA257" s="65"/>
      <c r="LB257" s="65"/>
      <c r="LC257" s="65"/>
      <c r="LD257" s="65"/>
      <c r="LE257" s="157"/>
      <c r="LF257" s="65"/>
      <c r="LG257" s="65"/>
      <c r="LH257" s="65">
        <v>7.0000000000000007E-2</v>
      </c>
      <c r="LI257" s="65"/>
      <c r="LJ257" s="65"/>
      <c r="LK257" s="65"/>
      <c r="LL257" s="65"/>
      <c r="LM257" s="65"/>
      <c r="LN257" s="157"/>
      <c r="LO257" s="65"/>
      <c r="LP257" s="65"/>
      <c r="LQ257" s="65"/>
      <c r="LR257" s="65"/>
      <c r="LS257" s="65"/>
      <c r="LT257" s="65"/>
      <c r="LU257" s="56"/>
      <c r="LV257" s="57" t="s">
        <v>719</v>
      </c>
      <c r="LW257" s="57" t="s">
        <v>723</v>
      </c>
      <c r="LX257" s="206" t="s">
        <v>811</v>
      </c>
      <c r="LY257" s="205" t="s">
        <v>1032</v>
      </c>
      <c r="LZ257" s="193"/>
      <c r="MA257" s="5" t="s">
        <v>1</v>
      </c>
    </row>
    <row r="258" spans="1:339" ht="17.25" customHeight="1" x14ac:dyDescent="0.15">
      <c r="A258" s="196">
        <v>250</v>
      </c>
      <c r="B258" s="248" t="s">
        <v>724</v>
      </c>
      <c r="C258" s="59"/>
      <c r="D258" s="59"/>
      <c r="E258" s="60" t="s">
        <v>608</v>
      </c>
      <c r="F258" s="36" t="s">
        <v>609</v>
      </c>
      <c r="G258" s="36" t="s">
        <v>609</v>
      </c>
      <c r="H258" s="57"/>
      <c r="I258" s="39" t="s">
        <v>348</v>
      </c>
      <c r="J258" s="40" t="s">
        <v>348</v>
      </c>
      <c r="K258" s="40" t="s">
        <v>348</v>
      </c>
      <c r="L258" s="40" t="s">
        <v>348</v>
      </c>
      <c r="M258" s="40" t="s">
        <v>348</v>
      </c>
      <c r="N258" s="40" t="s">
        <v>348</v>
      </c>
      <c r="O258" s="40" t="s">
        <v>348</v>
      </c>
      <c r="P258" s="40" t="s">
        <v>348</v>
      </c>
      <c r="Q258" s="40" t="s">
        <v>348</v>
      </c>
      <c r="R258" s="41" t="s">
        <v>348</v>
      </c>
      <c r="S258" s="42" t="s">
        <v>348</v>
      </c>
      <c r="T258" s="40" t="s">
        <v>348</v>
      </c>
      <c r="U258" s="40" t="s">
        <v>348</v>
      </c>
      <c r="V258" s="40" t="s">
        <v>348</v>
      </c>
      <c r="W258" s="40" t="s">
        <v>348</v>
      </c>
      <c r="X258" s="40" t="s">
        <v>348</v>
      </c>
      <c r="Y258" s="40" t="s">
        <v>348</v>
      </c>
      <c r="Z258" s="40" t="s">
        <v>348</v>
      </c>
      <c r="AA258" s="40" t="s">
        <v>348</v>
      </c>
      <c r="AB258" s="41" t="s">
        <v>348</v>
      </c>
      <c r="AC258" s="42" t="s">
        <v>348</v>
      </c>
      <c r="AD258" s="40" t="s">
        <v>348</v>
      </c>
      <c r="AE258" s="40" t="s">
        <v>348</v>
      </c>
      <c r="AF258" s="40" t="s">
        <v>348</v>
      </c>
      <c r="AG258" s="40" t="s">
        <v>348</v>
      </c>
      <c r="AH258" s="40" t="s">
        <v>348</v>
      </c>
      <c r="AI258" s="40" t="s">
        <v>348</v>
      </c>
      <c r="AJ258" s="40" t="s">
        <v>348</v>
      </c>
      <c r="AK258" s="40" t="s">
        <v>348</v>
      </c>
      <c r="AL258" s="41" t="s">
        <v>348</v>
      </c>
      <c r="AM258" s="42" t="s">
        <v>348</v>
      </c>
      <c r="AN258" s="40" t="s">
        <v>348</v>
      </c>
      <c r="AO258" s="40" t="s">
        <v>348</v>
      </c>
      <c r="AP258" s="40" t="s">
        <v>348</v>
      </c>
      <c r="AQ258" s="40" t="s">
        <v>348</v>
      </c>
      <c r="AR258" s="40" t="s">
        <v>348</v>
      </c>
      <c r="AS258" s="40" t="s">
        <v>348</v>
      </c>
      <c r="AT258" s="40" t="s">
        <v>348</v>
      </c>
      <c r="AU258" s="40" t="s">
        <v>348</v>
      </c>
      <c r="AV258" s="41" t="s">
        <v>348</v>
      </c>
      <c r="AW258" s="42" t="s">
        <v>348</v>
      </c>
      <c r="AX258" s="40" t="s">
        <v>348</v>
      </c>
      <c r="AY258" s="40" t="s">
        <v>348</v>
      </c>
      <c r="AZ258" s="40" t="s">
        <v>348</v>
      </c>
      <c r="BA258" s="40" t="s">
        <v>348</v>
      </c>
      <c r="BB258" s="40" t="s">
        <v>348</v>
      </c>
      <c r="BC258" s="40" t="s">
        <v>348</v>
      </c>
      <c r="BD258" s="40" t="s">
        <v>348</v>
      </c>
      <c r="BE258" s="40" t="s">
        <v>348</v>
      </c>
      <c r="BF258" s="41" t="s">
        <v>348</v>
      </c>
      <c r="BG258" s="42" t="s">
        <v>348</v>
      </c>
      <c r="BH258" s="40" t="s">
        <v>348</v>
      </c>
      <c r="BI258" s="40" t="s">
        <v>348</v>
      </c>
      <c r="BJ258" s="40" t="s">
        <v>348</v>
      </c>
      <c r="BK258" s="40" t="s">
        <v>348</v>
      </c>
      <c r="BL258" s="40" t="s">
        <v>348</v>
      </c>
      <c r="BM258" s="40" t="s">
        <v>348</v>
      </c>
      <c r="BN258" s="40" t="s">
        <v>348</v>
      </c>
      <c r="BO258" s="40" t="s">
        <v>348</v>
      </c>
      <c r="BP258" s="41" t="s">
        <v>348</v>
      </c>
      <c r="BQ258" s="43" t="s">
        <v>348</v>
      </c>
      <c r="BR258" s="40" t="s">
        <v>348</v>
      </c>
      <c r="BS258" s="40" t="s">
        <v>348</v>
      </c>
      <c r="BT258" s="40" t="s">
        <v>348</v>
      </c>
      <c r="BU258" s="40" t="s">
        <v>348</v>
      </c>
      <c r="BV258" s="40" t="s">
        <v>348</v>
      </c>
      <c r="BW258" s="40" t="s">
        <v>348</v>
      </c>
      <c r="BX258" s="40" t="s">
        <v>348</v>
      </c>
      <c r="BY258" s="40" t="s">
        <v>348</v>
      </c>
      <c r="BZ258" s="41" t="s">
        <v>348</v>
      </c>
      <c r="CA258" s="42" t="s">
        <v>348</v>
      </c>
      <c r="CB258" s="40" t="s">
        <v>348</v>
      </c>
      <c r="CC258" s="40" t="s">
        <v>348</v>
      </c>
      <c r="CD258" s="40" t="s">
        <v>348</v>
      </c>
      <c r="CE258" s="40" t="s">
        <v>348</v>
      </c>
      <c r="CF258" s="40" t="s">
        <v>348</v>
      </c>
      <c r="CG258" s="40" t="s">
        <v>348</v>
      </c>
      <c r="CH258" s="40" t="s">
        <v>348</v>
      </c>
      <c r="CI258" s="40" t="s">
        <v>348</v>
      </c>
      <c r="CJ258" s="41" t="s">
        <v>348</v>
      </c>
      <c r="CK258" s="42" t="s">
        <v>348</v>
      </c>
      <c r="CL258" s="40" t="s">
        <v>348</v>
      </c>
      <c r="CM258" s="40" t="s">
        <v>348</v>
      </c>
      <c r="CN258" s="40" t="s">
        <v>348</v>
      </c>
      <c r="CO258" s="40" t="s">
        <v>348</v>
      </c>
      <c r="CP258" s="40" t="s">
        <v>348</v>
      </c>
      <c r="CQ258" s="40" t="s">
        <v>348</v>
      </c>
      <c r="CR258" s="40" t="s">
        <v>348</v>
      </c>
      <c r="CS258" s="40" t="s">
        <v>348</v>
      </c>
      <c r="CT258" s="44" t="s">
        <v>348</v>
      </c>
      <c r="CU258" s="61"/>
      <c r="CV258" s="62"/>
      <c r="CW258" s="62"/>
      <c r="CX258" s="62"/>
      <c r="CY258" s="71"/>
      <c r="CZ258" s="172"/>
      <c r="DA258" s="62"/>
      <c r="DB258" s="62"/>
      <c r="DC258" s="62"/>
      <c r="DD258" s="180"/>
      <c r="DE258" s="61"/>
      <c r="DF258" s="62"/>
      <c r="DG258" s="62"/>
      <c r="DH258" s="62"/>
      <c r="DI258" s="71"/>
      <c r="DJ258" s="172"/>
      <c r="DK258" s="62"/>
      <c r="DL258" s="62"/>
      <c r="DM258" s="62"/>
      <c r="DN258" s="63"/>
      <c r="DO258" s="45" t="s">
        <v>609</v>
      </c>
      <c r="DP258" s="31"/>
      <c r="DQ258" s="46"/>
      <c r="DR258" s="61"/>
      <c r="DS258" s="62"/>
      <c r="DT258" s="62"/>
      <c r="DU258" s="62"/>
      <c r="DV258" s="62"/>
      <c r="DW258" s="62"/>
      <c r="DX258" s="62"/>
      <c r="DY258" s="62"/>
      <c r="DZ258" s="63"/>
      <c r="EA258" s="32"/>
      <c r="EB258" s="47"/>
      <c r="EC258" s="47"/>
      <c r="ED258" s="47"/>
      <c r="EE258" s="47"/>
      <c r="EF258" s="47"/>
      <c r="EG258" s="47"/>
      <c r="EH258" s="47"/>
      <c r="EI258" s="48"/>
      <c r="EJ258" s="32"/>
      <c r="EK258" s="47"/>
      <c r="EL258" s="47"/>
      <c r="EM258" s="47"/>
      <c r="EN258" s="47"/>
      <c r="EO258" s="47"/>
      <c r="EP258" s="47"/>
      <c r="EQ258" s="47"/>
      <c r="ER258" s="48"/>
      <c r="ES258" s="32"/>
      <c r="ET258" s="47"/>
      <c r="EU258" s="47"/>
      <c r="EV258" s="47"/>
      <c r="EW258" s="47"/>
      <c r="EX258" s="47"/>
      <c r="EY258" s="47"/>
      <c r="EZ258" s="47"/>
      <c r="FA258" s="214"/>
      <c r="FB258" s="32"/>
      <c r="FC258" s="47"/>
      <c r="FD258" s="47"/>
      <c r="FE258" s="47"/>
      <c r="FF258" s="47"/>
      <c r="FG258" s="47"/>
      <c r="FH258" s="47"/>
      <c r="FI258" s="47"/>
      <c r="FJ258" s="48"/>
      <c r="FK258" s="32"/>
      <c r="FL258" s="47"/>
      <c r="FM258" s="47"/>
      <c r="FN258" s="47"/>
      <c r="FO258" s="47"/>
      <c r="FP258" s="47"/>
      <c r="FQ258" s="47"/>
      <c r="FR258" s="47"/>
      <c r="FS258" s="48"/>
      <c r="FT258" s="32"/>
      <c r="FU258" s="47"/>
      <c r="FV258" s="47"/>
      <c r="FW258" s="47"/>
      <c r="FX258" s="47"/>
      <c r="FY258" s="47"/>
      <c r="FZ258" s="47"/>
      <c r="GA258" s="47"/>
      <c r="GB258" s="214"/>
      <c r="GC258" s="32"/>
      <c r="GD258" s="47"/>
      <c r="GE258" s="47"/>
      <c r="GF258" s="47"/>
      <c r="GG258" s="47"/>
      <c r="GH258" s="47"/>
      <c r="GI258" s="47"/>
      <c r="GJ258" s="47"/>
      <c r="GK258" s="48"/>
      <c r="GL258" s="238"/>
      <c r="GM258" s="240"/>
      <c r="GN258" s="240"/>
      <c r="GO258" s="240"/>
      <c r="GP258" s="240"/>
      <c r="GQ258" s="240"/>
      <c r="GR258" s="240"/>
      <c r="GS258" s="240"/>
      <c r="GT258" s="241"/>
      <c r="GU258" s="168"/>
      <c r="GV258" s="65"/>
      <c r="GW258" s="65"/>
      <c r="GX258" s="65"/>
      <c r="GY258" s="65"/>
      <c r="GZ258" s="66"/>
      <c r="HA258" s="67"/>
      <c r="HB258" s="68"/>
      <c r="HC258" s="69"/>
      <c r="HD258" s="65"/>
      <c r="HE258" s="65"/>
      <c r="HF258" s="65"/>
      <c r="HG258" s="65"/>
      <c r="HH258" s="65"/>
      <c r="HI258" s="65"/>
      <c r="HJ258" s="145"/>
      <c r="HK258" s="67"/>
      <c r="HL258" s="65"/>
      <c r="HM258" s="65"/>
      <c r="HN258" s="65"/>
      <c r="HO258" s="65"/>
      <c r="HP258" s="65"/>
      <c r="HQ258" s="65"/>
      <c r="HR258" s="151"/>
      <c r="HS258" s="69"/>
      <c r="HT258" s="65"/>
      <c r="HU258" s="65"/>
      <c r="HV258" s="65"/>
      <c r="HW258" s="65"/>
      <c r="HX258" s="65"/>
      <c r="HY258" s="65"/>
      <c r="HZ258" s="145"/>
      <c r="IA258" s="67"/>
      <c r="IB258" s="65"/>
      <c r="IC258" s="65"/>
      <c r="ID258" s="65"/>
      <c r="IE258" s="65"/>
      <c r="IF258" s="65"/>
      <c r="IG258" s="65"/>
      <c r="IH258" s="65"/>
      <c r="II258" s="65"/>
      <c r="IJ258" s="65"/>
      <c r="IK258" s="65"/>
      <c r="IL258" s="65"/>
      <c r="IM258" s="151"/>
      <c r="IN258" s="67"/>
      <c r="IO258" s="65"/>
      <c r="IP258" s="65"/>
      <c r="IQ258" s="65"/>
      <c r="IR258" s="151"/>
      <c r="IS258" s="69"/>
      <c r="IT258" s="65"/>
      <c r="IU258" s="65"/>
      <c r="IV258" s="65"/>
      <c r="IW258" s="65"/>
      <c r="IX258" s="157"/>
      <c r="IY258" s="65"/>
      <c r="IZ258" s="65"/>
      <c r="JA258" s="65"/>
      <c r="JB258" s="65"/>
      <c r="JC258" s="65"/>
      <c r="JD258" s="65"/>
      <c r="JE258" s="65"/>
      <c r="JF258" s="65"/>
      <c r="JG258" s="157"/>
      <c r="JH258" s="65"/>
      <c r="JI258" s="65"/>
      <c r="JJ258" s="65"/>
      <c r="JK258" s="65"/>
      <c r="JL258" s="65"/>
      <c r="JM258" s="65"/>
      <c r="JN258" s="145"/>
      <c r="JO258" s="70"/>
      <c r="JP258" s="71"/>
      <c r="JQ258" s="67"/>
      <c r="JR258" s="65"/>
      <c r="JS258" s="62"/>
      <c r="JT258" s="62"/>
      <c r="JU258" s="62"/>
      <c r="JV258" s="246"/>
      <c r="JW258" s="69"/>
      <c r="JX258" s="65"/>
      <c r="JY258" s="65"/>
      <c r="JZ258" s="65"/>
      <c r="KA258" s="145"/>
      <c r="KB258" s="67"/>
      <c r="KC258" s="65"/>
      <c r="KD258" s="65"/>
      <c r="KE258" s="65"/>
      <c r="KF258" s="65"/>
      <c r="KG258" s="65"/>
      <c r="KH258" s="65"/>
      <c r="KI258" s="65"/>
      <c r="KJ258" s="151"/>
      <c r="KK258" s="69"/>
      <c r="KL258" s="65"/>
      <c r="KM258" s="65"/>
      <c r="KN258" s="65"/>
      <c r="KO258" s="65"/>
      <c r="KP258" s="65"/>
      <c r="KQ258" s="65"/>
      <c r="KR258" s="65"/>
      <c r="KS258" s="65"/>
      <c r="KT258" s="65"/>
      <c r="KU258" s="65"/>
      <c r="KV258" s="65"/>
      <c r="KW258" s="157"/>
      <c r="KX258" s="157"/>
      <c r="KY258" s="157"/>
      <c r="KZ258" s="65"/>
      <c r="LA258" s="65"/>
      <c r="LB258" s="65"/>
      <c r="LC258" s="65"/>
      <c r="LD258" s="65"/>
      <c r="LE258" s="157"/>
      <c r="LF258" s="65"/>
      <c r="LG258" s="65"/>
      <c r="LH258" s="65"/>
      <c r="LI258" s="65"/>
      <c r="LJ258" s="65"/>
      <c r="LK258" s="65"/>
      <c r="LL258" s="65"/>
      <c r="LM258" s="65"/>
      <c r="LN258" s="157"/>
      <c r="LO258" s="65"/>
      <c r="LP258" s="65"/>
      <c r="LQ258" s="65"/>
      <c r="LR258" s="65"/>
      <c r="LS258" s="65"/>
      <c r="LT258" s="65"/>
      <c r="LU258" s="56"/>
      <c r="LV258" s="57" t="s">
        <v>725</v>
      </c>
      <c r="LW258" s="57" t="s">
        <v>726</v>
      </c>
      <c r="LX258" s="206" t="s">
        <v>609</v>
      </c>
      <c r="LY258" s="205" t="s">
        <v>609</v>
      </c>
      <c r="LZ258" s="193"/>
      <c r="MA258" s="5" t="s">
        <v>1</v>
      </c>
    </row>
    <row r="259" spans="1:339" ht="17.25" customHeight="1" x14ac:dyDescent="0.15">
      <c r="A259" s="196">
        <v>251</v>
      </c>
      <c r="B259" s="248" t="s">
        <v>727</v>
      </c>
      <c r="C259" s="59"/>
      <c r="D259" s="59"/>
      <c r="E259" s="60" t="s">
        <v>716</v>
      </c>
      <c r="F259" s="36">
        <v>69</v>
      </c>
      <c r="G259" s="36" t="s">
        <v>609</v>
      </c>
      <c r="H259" s="36" t="s">
        <v>618</v>
      </c>
      <c r="I259" s="39" t="s">
        <v>348</v>
      </c>
      <c r="J259" s="40" t="s">
        <v>348</v>
      </c>
      <c r="K259" s="40" t="s">
        <v>348</v>
      </c>
      <c r="L259" s="40" t="s">
        <v>348</v>
      </c>
      <c r="M259" s="40" t="s">
        <v>348</v>
      </c>
      <c r="N259" s="40" t="s">
        <v>348</v>
      </c>
      <c r="O259" s="40" t="s">
        <v>348</v>
      </c>
      <c r="P259" s="40" t="s">
        <v>348</v>
      </c>
      <c r="Q259" s="40" t="s">
        <v>348</v>
      </c>
      <c r="R259" s="41" t="s">
        <v>348</v>
      </c>
      <c r="S259" s="42" t="s">
        <v>348</v>
      </c>
      <c r="T259" s="40" t="s">
        <v>348</v>
      </c>
      <c r="U259" s="40" t="s">
        <v>348</v>
      </c>
      <c r="V259" s="40" t="s">
        <v>348</v>
      </c>
      <c r="W259" s="40" t="s">
        <v>348</v>
      </c>
      <c r="X259" s="40" t="s">
        <v>348</v>
      </c>
      <c r="Y259" s="40" t="s">
        <v>348</v>
      </c>
      <c r="Z259" s="40" t="s">
        <v>348</v>
      </c>
      <c r="AA259" s="40" t="s">
        <v>348</v>
      </c>
      <c r="AB259" s="41" t="s">
        <v>348</v>
      </c>
      <c r="AC259" s="42" t="s">
        <v>348</v>
      </c>
      <c r="AD259" s="40" t="s">
        <v>348</v>
      </c>
      <c r="AE259" s="40" t="s">
        <v>348</v>
      </c>
      <c r="AF259" s="40" t="s">
        <v>348</v>
      </c>
      <c r="AG259" s="40" t="s">
        <v>348</v>
      </c>
      <c r="AH259" s="40" t="s">
        <v>348</v>
      </c>
      <c r="AI259" s="40" t="s">
        <v>348</v>
      </c>
      <c r="AJ259" s="40" t="s">
        <v>348</v>
      </c>
      <c r="AK259" s="40" t="s">
        <v>348</v>
      </c>
      <c r="AL259" s="41" t="s">
        <v>348</v>
      </c>
      <c r="AM259" s="42" t="s">
        <v>348</v>
      </c>
      <c r="AN259" s="40" t="s">
        <v>348</v>
      </c>
      <c r="AO259" s="40" t="s">
        <v>348</v>
      </c>
      <c r="AP259" s="40" t="s">
        <v>348</v>
      </c>
      <c r="AQ259" s="40" t="s">
        <v>348</v>
      </c>
      <c r="AR259" s="40" t="s">
        <v>348</v>
      </c>
      <c r="AS259" s="40" t="s">
        <v>348</v>
      </c>
      <c r="AT259" s="40" t="s">
        <v>348</v>
      </c>
      <c r="AU259" s="40" t="s">
        <v>348</v>
      </c>
      <c r="AV259" s="41" t="s">
        <v>348</v>
      </c>
      <c r="AW259" s="42" t="s">
        <v>348</v>
      </c>
      <c r="AX259" s="40" t="s">
        <v>348</v>
      </c>
      <c r="AY259" s="40" t="s">
        <v>348</v>
      </c>
      <c r="AZ259" s="40" t="s">
        <v>348</v>
      </c>
      <c r="BA259" s="40" t="s">
        <v>348</v>
      </c>
      <c r="BB259" s="40" t="s">
        <v>348</v>
      </c>
      <c r="BC259" s="40" t="s">
        <v>348</v>
      </c>
      <c r="BD259" s="40" t="s">
        <v>348</v>
      </c>
      <c r="BE259" s="40" t="s">
        <v>348</v>
      </c>
      <c r="BF259" s="41" t="s">
        <v>348</v>
      </c>
      <c r="BG259" s="42" t="s">
        <v>348</v>
      </c>
      <c r="BH259" s="40" t="s">
        <v>348</v>
      </c>
      <c r="BI259" s="40" t="s">
        <v>348</v>
      </c>
      <c r="BJ259" s="40" t="s">
        <v>348</v>
      </c>
      <c r="BK259" s="40" t="s">
        <v>348</v>
      </c>
      <c r="BL259" s="40" t="s">
        <v>348</v>
      </c>
      <c r="BM259" s="40" t="s">
        <v>348</v>
      </c>
      <c r="BN259" s="40" t="s">
        <v>348</v>
      </c>
      <c r="BO259" s="40" t="s">
        <v>348</v>
      </c>
      <c r="BP259" s="41" t="s">
        <v>348</v>
      </c>
      <c r="BQ259" s="43" t="s">
        <v>348</v>
      </c>
      <c r="BR259" s="40" t="s">
        <v>348</v>
      </c>
      <c r="BS259" s="40" t="s">
        <v>348</v>
      </c>
      <c r="BT259" s="40" t="s">
        <v>348</v>
      </c>
      <c r="BU259" s="40" t="s">
        <v>348</v>
      </c>
      <c r="BV259" s="40" t="s">
        <v>348</v>
      </c>
      <c r="BW259" s="40" t="s">
        <v>348</v>
      </c>
      <c r="BX259" s="40" t="s">
        <v>348</v>
      </c>
      <c r="BY259" s="40" t="s">
        <v>348</v>
      </c>
      <c r="BZ259" s="41" t="s">
        <v>348</v>
      </c>
      <c r="CA259" s="42" t="s">
        <v>348</v>
      </c>
      <c r="CB259" s="40" t="s">
        <v>348</v>
      </c>
      <c r="CC259" s="40" t="s">
        <v>348</v>
      </c>
      <c r="CD259" s="40" t="s">
        <v>348</v>
      </c>
      <c r="CE259" s="40" t="s">
        <v>348</v>
      </c>
      <c r="CF259" s="40" t="s">
        <v>348</v>
      </c>
      <c r="CG259" s="40" t="s">
        <v>348</v>
      </c>
      <c r="CH259" s="40" t="s">
        <v>348</v>
      </c>
      <c r="CI259" s="40" t="s">
        <v>348</v>
      </c>
      <c r="CJ259" s="41" t="s">
        <v>348</v>
      </c>
      <c r="CK259" s="42" t="s">
        <v>348</v>
      </c>
      <c r="CL259" s="40" t="s">
        <v>348</v>
      </c>
      <c r="CM259" s="40" t="s">
        <v>348</v>
      </c>
      <c r="CN259" s="40" t="s">
        <v>348</v>
      </c>
      <c r="CO259" s="40" t="s">
        <v>348</v>
      </c>
      <c r="CP259" s="40" t="s">
        <v>348</v>
      </c>
      <c r="CQ259" s="40" t="s">
        <v>348</v>
      </c>
      <c r="CR259" s="40" t="s">
        <v>348</v>
      </c>
      <c r="CS259" s="40" t="s">
        <v>348</v>
      </c>
      <c r="CT259" s="44" t="s">
        <v>348</v>
      </c>
      <c r="CU259" s="61" t="s">
        <v>354</v>
      </c>
      <c r="CV259" s="62">
        <v>2</v>
      </c>
      <c r="CW259" s="62">
        <v>3</v>
      </c>
      <c r="CX259" s="62">
        <v>3</v>
      </c>
      <c r="CY259" s="71">
        <v>4</v>
      </c>
      <c r="CZ259" s="172" t="s">
        <v>354</v>
      </c>
      <c r="DA259" s="47">
        <f>CV259</f>
        <v>2</v>
      </c>
      <c r="DB259" s="47">
        <f>CV259*CW259</f>
        <v>6</v>
      </c>
      <c r="DC259" s="47">
        <f>CV259*CW259*CX259</f>
        <v>18</v>
      </c>
      <c r="DD259" s="179">
        <f>CV259*CW259*CX259*CY259</f>
        <v>72</v>
      </c>
      <c r="DE259" s="61">
        <v>50</v>
      </c>
      <c r="DF259" s="62">
        <v>80</v>
      </c>
      <c r="DG259" s="62">
        <v>150</v>
      </c>
      <c r="DH259" s="62">
        <v>250</v>
      </c>
      <c r="DI259" s="71">
        <v>750</v>
      </c>
      <c r="DJ259" s="174">
        <v>1</v>
      </c>
      <c r="DK259" s="49">
        <f>(DF259/DA259)/DE259</f>
        <v>0.8</v>
      </c>
      <c r="DL259" s="49">
        <f>(DG259/DB259)/DE259</f>
        <v>0.5</v>
      </c>
      <c r="DM259" s="49">
        <f>(DH259/DC259)/DE259</f>
        <v>0.27777777777777779</v>
      </c>
      <c r="DN259" s="56">
        <f>(DI259/DD259)/DE259</f>
        <v>0.20833333333333331</v>
      </c>
      <c r="DO259" s="45" t="s">
        <v>728</v>
      </c>
      <c r="DP259" s="31"/>
      <c r="DQ259" s="46">
        <v>4</v>
      </c>
      <c r="DR259" s="61">
        <v>75</v>
      </c>
      <c r="DS259" s="62">
        <v>74</v>
      </c>
      <c r="DT259" s="62">
        <v>30</v>
      </c>
      <c r="DU259" s="62">
        <v>17</v>
      </c>
      <c r="DV259" s="62">
        <v>22</v>
      </c>
      <c r="DW259" s="62">
        <v>38</v>
      </c>
      <c r="DX259" s="62">
        <v>38</v>
      </c>
      <c r="DY259" s="62">
        <v>28</v>
      </c>
      <c r="DZ259" s="48">
        <f>DT259+DV259</f>
        <v>52</v>
      </c>
      <c r="EA259" s="32">
        <f>RANK(DR259,$DR$9:$DR$350,0)</f>
        <v>83</v>
      </c>
      <c r="EB259" s="47">
        <f>RANK(DS259,$DS$9:$DS$350,0)</f>
        <v>35</v>
      </c>
      <c r="EC259" s="47">
        <f>RANK(DT259,$DT$9:$DT$350,0)</f>
        <v>143</v>
      </c>
      <c r="ED259" s="47">
        <f>RANK(DU259,$DU$9:$DU$350,0)</f>
        <v>219</v>
      </c>
      <c r="EE259" s="47">
        <f>RANK(DV259,$DV$9:$DV$350,0)</f>
        <v>110</v>
      </c>
      <c r="EF259" s="47">
        <f>RANK(DW259,$DW$9:$DW$350,0)</f>
        <v>38</v>
      </c>
      <c r="EG259" s="47">
        <f>RANK(DX259,$DX$9:$DX$350,0)</f>
        <v>129</v>
      </c>
      <c r="EH259" s="47">
        <f>RANK(DY259,$DY$9:$DY$350,0)</f>
        <v>178</v>
      </c>
      <c r="EI259" s="48">
        <f>RANK(DZ259,$DZ$9:$DZ$350,0)</f>
        <v>169</v>
      </c>
      <c r="EJ259" s="32">
        <f>COUNTIFS($DR$9:$DR$350,"&gt;"&amp;DR259,$DO$9:$DO$350,DO259)+1</f>
        <v>12</v>
      </c>
      <c r="EK259" s="47">
        <f>COUNTIFS($DS$9:$DS$350,"&gt;"&amp;DS259,$DO$9:$DO$350,DO259)+1</f>
        <v>13</v>
      </c>
      <c r="EL259" s="47">
        <f>COUNTIFS($DT$9:$DT$350,"&gt;"&amp;DT259,$DO$9:$DO$350,DO259)+1</f>
        <v>14</v>
      </c>
      <c r="EM259" s="47">
        <f>COUNTIFS($DU$9:$DU$350,"&gt;"&amp;DU259,$DO$9:$DO$350,DO259)+1</f>
        <v>39</v>
      </c>
      <c r="EN259" s="47">
        <f>COUNTIFS($DV$9:$DV$350,"&gt;"&amp;DV259,$DO$9:$DO$350,DO259)+1</f>
        <v>22</v>
      </c>
      <c r="EO259" s="47">
        <f>COUNTIFS($DW$9:$DW$350,"&gt;"&amp;DW259,$DO$9:$DO$350,DO259)+1</f>
        <v>35</v>
      </c>
      <c r="EP259" s="47">
        <f>COUNTIFS($DX$9:$DX$350,"&gt;"&amp;DX259,$DO$9:$DO$350,DO259)+1</f>
        <v>12</v>
      </c>
      <c r="EQ259" s="47">
        <f>COUNTIFS($DY$9:$DY$350,"&gt;"&amp;DY259,$DO$9:$DO$350,DO259)+1</f>
        <v>19</v>
      </c>
      <c r="ER259" s="48">
        <f>COUNTIFS($DZ$9:$DZ$350,"&gt;"&amp;DZ259,$DO$9:$DO$350,DO259)+1</f>
        <v>26</v>
      </c>
      <c r="ES259" s="164">
        <f t="shared" ref="ES259:FA263" si="260">ROUND(DR259/$F259,2)</f>
        <v>1.0900000000000001</v>
      </c>
      <c r="ET259" s="165">
        <f t="shared" si="260"/>
        <v>1.07</v>
      </c>
      <c r="EU259" s="165">
        <f t="shared" si="260"/>
        <v>0.43</v>
      </c>
      <c r="EV259" s="165">
        <f t="shared" si="260"/>
        <v>0.25</v>
      </c>
      <c r="EW259" s="165">
        <f t="shared" si="260"/>
        <v>0.32</v>
      </c>
      <c r="EX259" s="165">
        <f t="shared" si="260"/>
        <v>0.55000000000000004</v>
      </c>
      <c r="EY259" s="165">
        <f t="shared" si="260"/>
        <v>0.55000000000000004</v>
      </c>
      <c r="EZ259" s="165">
        <f t="shared" si="260"/>
        <v>0.41</v>
      </c>
      <c r="FA259" s="213">
        <f t="shared" si="260"/>
        <v>0.75</v>
      </c>
      <c r="FB259" s="164">
        <f>ROUND(((ES259-AVERAGE(ES$9:ES$350))/STDEVP(ES$9:ES$350)*10+50),2)</f>
        <v>54.01</v>
      </c>
      <c r="FC259" s="165">
        <f>ROUND(((ET259-AVERAGE(ET$9:ET$350))/STDEVP(ET$9:ET$350)*10+50),2)</f>
        <v>59.65</v>
      </c>
      <c r="FD259" s="165">
        <f>ROUND(((EU259-AVERAGE(EU$9:EU$350))/STDEVP(EU$9:EU$350)*10+50),2)</f>
        <v>44.15</v>
      </c>
      <c r="FE259" s="165">
        <f>ROUND(((EV259-AVERAGE(EV$9:EV$350))/STDEVP(EV$9:EV$350)*10+50),2)</f>
        <v>36.840000000000003</v>
      </c>
      <c r="FF259" s="165">
        <f>ROUND(((EW259-AVERAGE(EW$9:EW$350))/STDEVP(EW$9:EW$350)*10+50),2)</f>
        <v>47.44</v>
      </c>
      <c r="FG259" s="165">
        <f>ROUND(((EX259-AVERAGE(EX$9:EX$350))/STDEVP(EX$9:EX$350)*10+50),2)</f>
        <v>56.98</v>
      </c>
      <c r="FH259" s="165">
        <f>ROUND(((EY259-AVERAGE(EY$9:EY$350))/STDEVP(EY$9:EY$350)*10+50),2)</f>
        <v>47.28</v>
      </c>
      <c r="FI259" s="165">
        <f>ROUND(((EZ259-AVERAGE(EZ$9:EZ$350))/STDEVP(EZ$9:EZ$350)*10+50),2)</f>
        <v>43.29</v>
      </c>
      <c r="FJ259" s="166">
        <f>ROUND(((FA259-AVERAGE(FA$9:FA$350))/STDEVP(FA$9:FA$350)*10+50),2)</f>
        <v>42</v>
      </c>
      <c r="FK259" s="32">
        <f>RANK(FB259,$FB$9:$FB$350,0)</f>
        <v>110</v>
      </c>
      <c r="FL259" s="47">
        <f>RANK(FC259,$FC$9:$FC$350,0)</f>
        <v>62</v>
      </c>
      <c r="FM259" s="47">
        <f>RANK(FD259,$FD$9:$FD$350,0)</f>
        <v>223</v>
      </c>
      <c r="FN259" s="47">
        <f>RANK(FE259,$FE$9:$FE$350,0)</f>
        <v>304</v>
      </c>
      <c r="FO259" s="47">
        <f>RANK(FF259,$FF$9:$FF$350,0)</f>
        <v>131</v>
      </c>
      <c r="FP259" s="47">
        <f>RANK(FG259,$FG$9:$FG$350,0)</f>
        <v>59</v>
      </c>
      <c r="FQ259" s="47">
        <f>RANK(FH259,$FH$9:$FH$350,0)</f>
        <v>179</v>
      </c>
      <c r="FR259" s="47">
        <f>RANK(FI259,$FI$9:$FI$350,0)</f>
        <v>235</v>
      </c>
      <c r="FS259" s="48">
        <f>RANK(FJ259,$FJ$9:$FJ$350,0)</f>
        <v>258</v>
      </c>
      <c r="FT259" s="164">
        <f>ROUND(AVERAGEIF($DO$9:$DO$347,$DO259,$ES$9:$ES$347),2)</f>
        <v>0.95</v>
      </c>
      <c r="FU259" s="165">
        <f>ROUND(AVERAGEIF($DO$9:$DO$347,$DO259,$ET$9:$ET$347),2)</f>
        <v>0.99</v>
      </c>
      <c r="FV259" s="165">
        <f>ROUND(AVERAGEIF($DO$9:$DO$347,$DO259,$EU$9:$EU$347),2)</f>
        <v>0.44</v>
      </c>
      <c r="FW259" s="165">
        <f>ROUND(AVERAGEIF($DO$9:$DO$347,$DO259,$EV$9:$EV$347),2)</f>
        <v>0.45</v>
      </c>
      <c r="FX259" s="165">
        <f>ROUND(AVERAGEIF($DO$9:$DO$347,$DO259,$EW$9:$EW$347),2)</f>
        <v>0.36</v>
      </c>
      <c r="FY259" s="165">
        <f>ROUND(AVERAGEIF($DO$9:$DO$347,$DO259,$EX$9:$EX$347),2)</f>
        <v>0.84</v>
      </c>
      <c r="FZ259" s="165">
        <f>ROUND(AVERAGEIF($DO$9:$DO$347,$DO259,$EY$9:$EY$347),2)</f>
        <v>0.46</v>
      </c>
      <c r="GA259" s="165">
        <f>ROUND(AVERAGEIF($DO$9:$DO$347,$DO259,$EZ$9:$EZ$347),2)</f>
        <v>0.44</v>
      </c>
      <c r="GB259" s="166">
        <f>ROUND(AVERAGEIF($DO$9:$DO$347,$DO259,$FA$9:$FA$347),2)</f>
        <v>0.8</v>
      </c>
      <c r="GC259" s="239">
        <f t="shared" ref="GC259:GC263" si="261">ES259-FT259</f>
        <v>0.14000000000000012</v>
      </c>
      <c r="GD259" s="243">
        <f t="shared" ref="GD259:GD263" si="262">ET259-FU259</f>
        <v>8.0000000000000071E-2</v>
      </c>
      <c r="GE259" s="243">
        <f t="shared" ref="GE259:GE263" si="263">EU259-FV259</f>
        <v>-1.0000000000000009E-2</v>
      </c>
      <c r="GF259" s="243">
        <f t="shared" ref="GF259:GF263" si="264">EV259-FW259</f>
        <v>-0.2</v>
      </c>
      <c r="GG259" s="243">
        <f t="shared" ref="GG259:GG263" si="265">EW259-FX259</f>
        <v>-3.999999999999998E-2</v>
      </c>
      <c r="GH259" s="243">
        <f t="shared" ref="GH259:GH263" si="266">EX259-FY259</f>
        <v>-0.28999999999999992</v>
      </c>
      <c r="GI259" s="243">
        <f t="shared" ref="GI259:GI263" si="267">EY259-FZ259</f>
        <v>9.0000000000000024E-2</v>
      </c>
      <c r="GJ259" s="243">
        <f t="shared" ref="GJ259:GJ263" si="268">EZ259-GA259</f>
        <v>-3.0000000000000027E-2</v>
      </c>
      <c r="GK259" s="244">
        <f t="shared" ref="GK259:GK263" si="269">FA259-GB259</f>
        <v>-5.0000000000000044E-2</v>
      </c>
      <c r="GL259" s="238">
        <f>COUNTIFS($ES$9:$ES$350,"&gt;"&amp;ES259,$DO$9:$DO$350,$DO259)+1</f>
        <v>17</v>
      </c>
      <c r="GM259" s="240">
        <f>COUNTIFS($ET$9:$ET$350,"&gt;"&amp;ET259,$DO$9:$DO$350,$DO259)+1</f>
        <v>17</v>
      </c>
      <c r="GN259" s="240">
        <f>COUNTIFS($EU$9:$EU$350,"&gt;"&amp;EU259,$DO$9:$DO$350,$DO259)+1</f>
        <v>27</v>
      </c>
      <c r="GO259" s="240">
        <f>COUNTIFS($EV$9:$EV$350,"&gt;"&amp;EV259,$DO$9:$DO$350,$DO259)+1</f>
        <v>55</v>
      </c>
      <c r="GP259" s="240">
        <f>COUNTIFS($EW$9:$EW$350,"&gt;"&amp;EW259,$DO$9:$DO$350,$DO259)+1</f>
        <v>33</v>
      </c>
      <c r="GQ259" s="240">
        <f>COUNTIFS($EX$9:$EX$350,"&gt;"&amp;EX259,$DO$9:$DO$350,$DO259)+1</f>
        <v>55</v>
      </c>
      <c r="GR259" s="240">
        <f>COUNTIFS($EY$9:$EY$350,"&gt;"&amp;EY259,$DO$9:$DO$350,$DO259)+1</f>
        <v>14</v>
      </c>
      <c r="GS259" s="240">
        <f>COUNTIFS($EZ$9:$EZ$350,"&gt;"&amp;EZ259,$DO$9:$DO$350,$DO259)+1</f>
        <v>32</v>
      </c>
      <c r="GT259" s="241">
        <f>COUNTIFS($FA$9:$FA$350,"&gt;"&amp;FA259,$DO$9:$DO$350,$DO259)+1</f>
        <v>29</v>
      </c>
      <c r="GU259" s="168"/>
      <c r="GV259" s="65"/>
      <c r="GW259" s="65"/>
      <c r="GX259" s="65"/>
      <c r="GY259" s="65"/>
      <c r="GZ259" s="66"/>
      <c r="HA259" s="67"/>
      <c r="HB259" s="68"/>
      <c r="HC259" s="69"/>
      <c r="HD259" s="65"/>
      <c r="HE259" s="65"/>
      <c r="HF259" s="65"/>
      <c r="HG259" s="65"/>
      <c r="HH259" s="65"/>
      <c r="HI259" s="65"/>
      <c r="HJ259" s="145"/>
      <c r="HK259" s="67"/>
      <c r="HL259" s="65"/>
      <c r="HM259" s="65"/>
      <c r="HN259" s="65"/>
      <c r="HO259" s="65"/>
      <c r="HP259" s="65"/>
      <c r="HQ259" s="65"/>
      <c r="HR259" s="151"/>
      <c r="HS259" s="69"/>
      <c r="HT259" s="65"/>
      <c r="HU259" s="65"/>
      <c r="HV259" s="65"/>
      <c r="HW259" s="65"/>
      <c r="HX259" s="65"/>
      <c r="HY259" s="65"/>
      <c r="HZ259" s="145"/>
      <c r="IA259" s="67"/>
      <c r="IB259" s="65"/>
      <c r="IC259" s="65"/>
      <c r="ID259" s="65"/>
      <c r="IE259" s="65"/>
      <c r="IF259" s="65"/>
      <c r="IG259" s="65"/>
      <c r="IH259" s="65"/>
      <c r="II259" s="65"/>
      <c r="IJ259" s="65"/>
      <c r="IK259" s="65"/>
      <c r="IL259" s="65"/>
      <c r="IM259" s="151"/>
      <c r="IN259" s="67"/>
      <c r="IO259" s="65"/>
      <c r="IP259" s="65"/>
      <c r="IQ259" s="65"/>
      <c r="IR259" s="151"/>
      <c r="IS259" s="69"/>
      <c r="IT259" s="65"/>
      <c r="IU259" s="65"/>
      <c r="IV259" s="65"/>
      <c r="IW259" s="65"/>
      <c r="IX259" s="157"/>
      <c r="IY259" s="65"/>
      <c r="IZ259" s="65"/>
      <c r="JA259" s="65"/>
      <c r="JB259" s="65"/>
      <c r="JC259" s="65"/>
      <c r="JD259" s="65"/>
      <c r="JE259" s="65"/>
      <c r="JF259" s="65"/>
      <c r="JG259" s="157"/>
      <c r="JH259" s="65"/>
      <c r="JI259" s="65"/>
      <c r="JJ259" s="65"/>
      <c r="JK259" s="65"/>
      <c r="JL259" s="65"/>
      <c r="JM259" s="65"/>
      <c r="JN259" s="145"/>
      <c r="JO259" s="70"/>
      <c r="JP259" s="71"/>
      <c r="JQ259" s="67"/>
      <c r="JR259" s="65"/>
      <c r="JS259" s="62"/>
      <c r="JT259" s="62"/>
      <c r="JU259" s="62"/>
      <c r="JV259" s="246"/>
      <c r="JW259" s="69"/>
      <c r="JX259" s="65"/>
      <c r="JY259" s="65"/>
      <c r="JZ259" s="65"/>
      <c r="KA259" s="145"/>
      <c r="KB259" s="67"/>
      <c r="KC259" s="65"/>
      <c r="KD259" s="65"/>
      <c r="KE259" s="65"/>
      <c r="KF259" s="65"/>
      <c r="KG259" s="65"/>
      <c r="KH259" s="65"/>
      <c r="KI259" s="65"/>
      <c r="KJ259" s="151">
        <v>0.05</v>
      </c>
      <c r="KK259" s="69"/>
      <c r="KL259" s="65"/>
      <c r="KM259" s="65"/>
      <c r="KN259" s="65"/>
      <c r="KO259" s="65"/>
      <c r="KP259" s="65"/>
      <c r="KQ259" s="65"/>
      <c r="KR259" s="65"/>
      <c r="KS259" s="65"/>
      <c r="KT259" s="65"/>
      <c r="KU259" s="65"/>
      <c r="KV259" s="65"/>
      <c r="KW259" s="157"/>
      <c r="KX259" s="157"/>
      <c r="KY259" s="157"/>
      <c r="KZ259" s="65"/>
      <c r="LA259" s="65"/>
      <c r="LB259" s="65"/>
      <c r="LC259" s="65"/>
      <c r="LD259" s="65"/>
      <c r="LE259" s="157"/>
      <c r="LF259" s="65"/>
      <c r="LG259" s="65"/>
      <c r="LH259" s="65"/>
      <c r="LI259" s="65"/>
      <c r="LJ259" s="65"/>
      <c r="LK259" s="65"/>
      <c r="LL259" s="65"/>
      <c r="LM259" s="65"/>
      <c r="LN259" s="157"/>
      <c r="LO259" s="65"/>
      <c r="LP259" s="65"/>
      <c r="LQ259" s="65"/>
      <c r="LR259" s="65"/>
      <c r="LS259" s="65"/>
      <c r="LT259" s="65"/>
      <c r="LU259" s="56"/>
      <c r="LV259" s="57" t="s">
        <v>723</v>
      </c>
      <c r="LW259" s="57" t="s">
        <v>729</v>
      </c>
      <c r="LX259" s="206" t="s">
        <v>812</v>
      </c>
      <c r="LY259" s="205" t="s">
        <v>730</v>
      </c>
      <c r="LZ259" s="193"/>
      <c r="MA259" s="5" t="s">
        <v>1</v>
      </c>
    </row>
    <row r="260" spans="1:339" ht="17.25" customHeight="1" x14ac:dyDescent="0.15">
      <c r="A260" s="196">
        <v>252</v>
      </c>
      <c r="B260" s="248" t="s">
        <v>731</v>
      </c>
      <c r="C260" s="59"/>
      <c r="D260" s="59"/>
      <c r="E260" s="60" t="s">
        <v>716</v>
      </c>
      <c r="F260" s="36">
        <v>84</v>
      </c>
      <c r="G260" s="36" t="s">
        <v>609</v>
      </c>
      <c r="H260" s="36" t="s">
        <v>618</v>
      </c>
      <c r="I260" s="39" t="s">
        <v>348</v>
      </c>
      <c r="J260" s="40" t="s">
        <v>348</v>
      </c>
      <c r="K260" s="40" t="s">
        <v>348</v>
      </c>
      <c r="L260" s="40" t="s">
        <v>348</v>
      </c>
      <c r="M260" s="40" t="s">
        <v>348</v>
      </c>
      <c r="N260" s="40" t="s">
        <v>348</v>
      </c>
      <c r="O260" s="40" t="s">
        <v>348</v>
      </c>
      <c r="P260" s="40" t="s">
        <v>348</v>
      </c>
      <c r="Q260" s="40" t="s">
        <v>348</v>
      </c>
      <c r="R260" s="41" t="s">
        <v>348</v>
      </c>
      <c r="S260" s="42" t="s">
        <v>348</v>
      </c>
      <c r="T260" s="40" t="s">
        <v>348</v>
      </c>
      <c r="U260" s="40" t="s">
        <v>348</v>
      </c>
      <c r="V260" s="40" t="s">
        <v>348</v>
      </c>
      <c r="W260" s="40" t="s">
        <v>348</v>
      </c>
      <c r="X260" s="40" t="s">
        <v>348</v>
      </c>
      <c r="Y260" s="40" t="s">
        <v>348</v>
      </c>
      <c r="Z260" s="40" t="s">
        <v>348</v>
      </c>
      <c r="AA260" s="40" t="s">
        <v>348</v>
      </c>
      <c r="AB260" s="41" t="s">
        <v>348</v>
      </c>
      <c r="AC260" s="42" t="s">
        <v>348</v>
      </c>
      <c r="AD260" s="40" t="s">
        <v>348</v>
      </c>
      <c r="AE260" s="40" t="s">
        <v>348</v>
      </c>
      <c r="AF260" s="40" t="s">
        <v>348</v>
      </c>
      <c r="AG260" s="40" t="s">
        <v>348</v>
      </c>
      <c r="AH260" s="40" t="s">
        <v>348</v>
      </c>
      <c r="AI260" s="40" t="s">
        <v>348</v>
      </c>
      <c r="AJ260" s="40" t="s">
        <v>348</v>
      </c>
      <c r="AK260" s="40" t="s">
        <v>348</v>
      </c>
      <c r="AL260" s="41" t="s">
        <v>348</v>
      </c>
      <c r="AM260" s="42" t="s">
        <v>348</v>
      </c>
      <c r="AN260" s="40" t="s">
        <v>348</v>
      </c>
      <c r="AO260" s="40" t="s">
        <v>348</v>
      </c>
      <c r="AP260" s="40" t="s">
        <v>348</v>
      </c>
      <c r="AQ260" s="40" t="s">
        <v>348</v>
      </c>
      <c r="AR260" s="40" t="s">
        <v>348</v>
      </c>
      <c r="AS260" s="40" t="s">
        <v>348</v>
      </c>
      <c r="AT260" s="40" t="s">
        <v>348</v>
      </c>
      <c r="AU260" s="40" t="s">
        <v>348</v>
      </c>
      <c r="AV260" s="41" t="s">
        <v>348</v>
      </c>
      <c r="AW260" s="42" t="s">
        <v>348</v>
      </c>
      <c r="AX260" s="40" t="s">
        <v>348</v>
      </c>
      <c r="AY260" s="40" t="s">
        <v>348</v>
      </c>
      <c r="AZ260" s="40" t="s">
        <v>348</v>
      </c>
      <c r="BA260" s="40" t="s">
        <v>348</v>
      </c>
      <c r="BB260" s="40" t="s">
        <v>348</v>
      </c>
      <c r="BC260" s="40" t="s">
        <v>348</v>
      </c>
      <c r="BD260" s="40" t="s">
        <v>348</v>
      </c>
      <c r="BE260" s="40" t="s">
        <v>348</v>
      </c>
      <c r="BF260" s="41" t="s">
        <v>348</v>
      </c>
      <c r="BG260" s="42" t="s">
        <v>348</v>
      </c>
      <c r="BH260" s="40" t="s">
        <v>348</v>
      </c>
      <c r="BI260" s="40" t="s">
        <v>348</v>
      </c>
      <c r="BJ260" s="40" t="s">
        <v>348</v>
      </c>
      <c r="BK260" s="40" t="s">
        <v>348</v>
      </c>
      <c r="BL260" s="40" t="s">
        <v>348</v>
      </c>
      <c r="BM260" s="40" t="s">
        <v>348</v>
      </c>
      <c r="BN260" s="40" t="s">
        <v>348</v>
      </c>
      <c r="BO260" s="40" t="s">
        <v>348</v>
      </c>
      <c r="BP260" s="41" t="s">
        <v>348</v>
      </c>
      <c r="BQ260" s="43" t="s">
        <v>348</v>
      </c>
      <c r="BR260" s="40" t="s">
        <v>348</v>
      </c>
      <c r="BS260" s="40" t="s">
        <v>348</v>
      </c>
      <c r="BT260" s="40" t="s">
        <v>348</v>
      </c>
      <c r="BU260" s="40" t="s">
        <v>348</v>
      </c>
      <c r="BV260" s="40" t="s">
        <v>348</v>
      </c>
      <c r="BW260" s="40" t="s">
        <v>348</v>
      </c>
      <c r="BX260" s="40" t="s">
        <v>348</v>
      </c>
      <c r="BY260" s="40" t="s">
        <v>348</v>
      </c>
      <c r="BZ260" s="41" t="s">
        <v>348</v>
      </c>
      <c r="CA260" s="42" t="s">
        <v>348</v>
      </c>
      <c r="CB260" s="40" t="s">
        <v>348</v>
      </c>
      <c r="CC260" s="40" t="s">
        <v>348</v>
      </c>
      <c r="CD260" s="40" t="s">
        <v>348</v>
      </c>
      <c r="CE260" s="40" t="s">
        <v>348</v>
      </c>
      <c r="CF260" s="40" t="s">
        <v>348</v>
      </c>
      <c r="CG260" s="40" t="s">
        <v>348</v>
      </c>
      <c r="CH260" s="40" t="s">
        <v>348</v>
      </c>
      <c r="CI260" s="40" t="s">
        <v>348</v>
      </c>
      <c r="CJ260" s="41" t="s">
        <v>348</v>
      </c>
      <c r="CK260" s="42" t="s">
        <v>348</v>
      </c>
      <c r="CL260" s="40" t="s">
        <v>348</v>
      </c>
      <c r="CM260" s="40" t="s">
        <v>348</v>
      </c>
      <c r="CN260" s="40" t="s">
        <v>348</v>
      </c>
      <c r="CO260" s="40" t="s">
        <v>348</v>
      </c>
      <c r="CP260" s="40" t="s">
        <v>348</v>
      </c>
      <c r="CQ260" s="40" t="s">
        <v>348</v>
      </c>
      <c r="CR260" s="40" t="s">
        <v>348</v>
      </c>
      <c r="CS260" s="40" t="s">
        <v>348</v>
      </c>
      <c r="CT260" s="44" t="s">
        <v>348</v>
      </c>
      <c r="CU260" s="61" t="s">
        <v>349</v>
      </c>
      <c r="CV260" s="62">
        <v>3</v>
      </c>
      <c r="CW260" s="62">
        <v>3</v>
      </c>
      <c r="CX260" s="62">
        <v>4</v>
      </c>
      <c r="CY260" s="71">
        <v>5</v>
      </c>
      <c r="CZ260" s="172" t="s">
        <v>349</v>
      </c>
      <c r="DA260" s="47">
        <f>CV260</f>
        <v>3</v>
      </c>
      <c r="DB260" s="47">
        <f>CV260*CW260</f>
        <v>9</v>
      </c>
      <c r="DC260" s="47">
        <f>CV260*CW260*CX260</f>
        <v>36</v>
      </c>
      <c r="DD260" s="179">
        <f>CV260*CW260*CX260*CY260</f>
        <v>180</v>
      </c>
      <c r="DE260" s="61">
        <v>10</v>
      </c>
      <c r="DF260" s="62">
        <v>50</v>
      </c>
      <c r="DG260" s="62">
        <v>270</v>
      </c>
      <c r="DH260" s="62">
        <v>450</v>
      </c>
      <c r="DI260" s="71">
        <v>1350</v>
      </c>
      <c r="DJ260" s="174">
        <v>1</v>
      </c>
      <c r="DK260" s="49">
        <f>(DF260/DA260)/DE260</f>
        <v>1.6666666666666667</v>
      </c>
      <c r="DL260" s="49">
        <f>(DG260/DB260)/DE260</f>
        <v>3</v>
      </c>
      <c r="DM260" s="49">
        <f>(DH260/DC260)/DE260</f>
        <v>1.25</v>
      </c>
      <c r="DN260" s="56">
        <f>(DI260/DD260)/DE260</f>
        <v>0.75</v>
      </c>
      <c r="DO260" s="45" t="s">
        <v>732</v>
      </c>
      <c r="DP260" s="31"/>
      <c r="DQ260" s="46">
        <v>4</v>
      </c>
      <c r="DR260" s="61">
        <v>87</v>
      </c>
      <c r="DS260" s="62">
        <v>96</v>
      </c>
      <c r="DT260" s="62">
        <v>13</v>
      </c>
      <c r="DU260" s="62">
        <v>22</v>
      </c>
      <c r="DV260" s="62">
        <v>47</v>
      </c>
      <c r="DW260" s="62">
        <v>22</v>
      </c>
      <c r="DX260" s="62">
        <v>42</v>
      </c>
      <c r="DY260" s="62">
        <v>61</v>
      </c>
      <c r="DZ260" s="48">
        <f>DT260+DV260</f>
        <v>60</v>
      </c>
      <c r="EA260" s="32">
        <f>RANK(DR260,$DR$9:$DR$350,0)</f>
        <v>49</v>
      </c>
      <c r="EB260" s="47">
        <f>RANK(DS260,$DS$9:$DS$350,0)</f>
        <v>9</v>
      </c>
      <c r="EC260" s="47">
        <f>RANK(DT260,$DT$9:$DT$350,0)</f>
        <v>257</v>
      </c>
      <c r="ED260" s="47">
        <f>RANK(DU260,$DU$9:$DU$350,0)</f>
        <v>181</v>
      </c>
      <c r="EE260" s="47">
        <f>RANK(DV260,$DV$9:$DV$350,0)</f>
        <v>32</v>
      </c>
      <c r="EF260" s="47">
        <f>RANK(DW260,$DW$9:$DW$350,0)</f>
        <v>102</v>
      </c>
      <c r="EG260" s="47">
        <f>RANK(DX260,$DX$9:$DX$350,0)</f>
        <v>115</v>
      </c>
      <c r="EH260" s="47">
        <f>RANK(DY260,$DY$9:$DY$350,0)</f>
        <v>57</v>
      </c>
      <c r="EI260" s="48">
        <f>RANK(DZ260,$DZ$9:$DZ$350,0)</f>
        <v>137</v>
      </c>
      <c r="EJ260" s="32">
        <f>COUNTIFS($DR$9:$DR$350,"&gt;"&amp;DR260,$DO$9:$DO$350,DO260)+1</f>
        <v>3</v>
      </c>
      <c r="EK260" s="47">
        <f>COUNTIFS($DS$9:$DS$350,"&gt;"&amp;DS260,$DO$9:$DO$350,DO260)+1</f>
        <v>7</v>
      </c>
      <c r="EL260" s="47">
        <f>COUNTIFS($DT$9:$DT$350,"&gt;"&amp;DT260,$DO$9:$DO$350,DO260)+1</f>
        <v>38</v>
      </c>
      <c r="EM260" s="47">
        <f>COUNTIFS($DU$9:$DU$350,"&gt;"&amp;DU260,$DO$9:$DO$350,DO260)+1</f>
        <v>31</v>
      </c>
      <c r="EN260" s="47">
        <f>COUNTIFS($DV$9:$DV$350,"&gt;"&amp;DV260,$DO$9:$DO$350,DO260)+1</f>
        <v>31</v>
      </c>
      <c r="EO260" s="47">
        <f>COUNTIFS($DW$9:$DW$350,"&gt;"&amp;DW260,$DO$9:$DO$350,DO260)+1</f>
        <v>20</v>
      </c>
      <c r="EP260" s="47">
        <f>COUNTIFS($DX$9:$DX$350,"&gt;"&amp;DX260,$DO$9:$DO$350,DO260)+1</f>
        <v>24</v>
      </c>
      <c r="EQ260" s="47">
        <f>COUNTIFS($DY$9:$DY$350,"&gt;"&amp;DY260,$DO$9:$DO$350,DO260)+1</f>
        <v>13</v>
      </c>
      <c r="ER260" s="48">
        <f>COUNTIFS($DZ$9:$DZ$350,"&gt;"&amp;DZ260,$DO$9:$DO$350,DO260)+1</f>
        <v>38</v>
      </c>
      <c r="ES260" s="164">
        <f t="shared" si="260"/>
        <v>1.04</v>
      </c>
      <c r="ET260" s="165">
        <f t="shared" si="260"/>
        <v>1.1399999999999999</v>
      </c>
      <c r="EU260" s="165">
        <f t="shared" si="260"/>
        <v>0.15</v>
      </c>
      <c r="EV260" s="165">
        <f t="shared" si="260"/>
        <v>0.26</v>
      </c>
      <c r="EW260" s="165">
        <f t="shared" si="260"/>
        <v>0.56000000000000005</v>
      </c>
      <c r="EX260" s="165">
        <f t="shared" si="260"/>
        <v>0.26</v>
      </c>
      <c r="EY260" s="165">
        <f t="shared" si="260"/>
        <v>0.5</v>
      </c>
      <c r="EZ260" s="165">
        <f t="shared" si="260"/>
        <v>0.73</v>
      </c>
      <c r="FA260" s="213">
        <f t="shared" si="260"/>
        <v>0.71</v>
      </c>
      <c r="FB260" s="164">
        <f>ROUND(((ES260-AVERAGE(ES$9:ES$350))/STDEVP(ES$9:ES$350)*10+50),2)</f>
        <v>52.17</v>
      </c>
      <c r="FC260" s="165">
        <f>ROUND(((ET260-AVERAGE(ET$9:ET$350))/STDEVP(ET$9:ET$350)*10+50),2)</f>
        <v>61.6</v>
      </c>
      <c r="FD260" s="165">
        <f>ROUND(((EU260-AVERAGE(EU$9:EU$350))/STDEVP(EU$9:EU$350)*10+50),2)</f>
        <v>33.22</v>
      </c>
      <c r="FE260" s="165">
        <f>ROUND(((EV260-AVERAGE(EV$9:EV$350))/STDEVP(EV$9:EV$350)*10+50),2)</f>
        <v>37.35</v>
      </c>
      <c r="FF260" s="165">
        <f>ROUND(((EW260-AVERAGE(EW$9:EW$350))/STDEVP(EW$9:EW$350)*10+50),2)</f>
        <v>55.59</v>
      </c>
      <c r="FG260" s="165">
        <f>ROUND(((EX260-AVERAGE(EX$9:EX$350))/STDEVP(EX$9:EX$350)*10+50),2)</f>
        <v>46.7</v>
      </c>
      <c r="FH260" s="165">
        <f>ROUND(((EY260-AVERAGE(EY$9:EY$350))/STDEVP(EY$9:EY$350)*10+50),2)</f>
        <v>45.78</v>
      </c>
      <c r="FI260" s="165">
        <f>ROUND(((EZ260-AVERAGE(EZ$9:EZ$350))/STDEVP(EZ$9:EZ$350)*10+50),2)</f>
        <v>52.88</v>
      </c>
      <c r="FJ260" s="166">
        <f>ROUND(((FA260-AVERAGE(FA$9:FA$350))/STDEVP(FA$9:FA$350)*10+50),2)</f>
        <v>40.58</v>
      </c>
      <c r="FK260" s="32">
        <f>RANK(FB260,$FB$9:$FB$350,0)</f>
        <v>120</v>
      </c>
      <c r="FL260" s="47">
        <f>RANK(FC260,$FC$9:$FC$350,0)</f>
        <v>45</v>
      </c>
      <c r="FM260" s="47">
        <f>RANK(FD260,$FD$9:$FD$350,0)</f>
        <v>309</v>
      </c>
      <c r="FN260" s="47">
        <f>RANK(FE260,$FE$9:$FE$350,0)</f>
        <v>295</v>
      </c>
      <c r="FO260" s="47">
        <f>RANK(FF260,$FF$9:$FF$350,0)</f>
        <v>73</v>
      </c>
      <c r="FP260" s="47">
        <f>RANK(FG260,$FG$9:$FG$350,0)</f>
        <v>160</v>
      </c>
      <c r="FQ260" s="47">
        <f>RANK(FH260,$FH$9:$FH$350,0)</f>
        <v>192</v>
      </c>
      <c r="FR260" s="47">
        <f>RANK(FI260,$FI$9:$FI$350,0)</f>
        <v>115</v>
      </c>
      <c r="FS260" s="48">
        <f>RANK(FJ260,$FJ$9:$FJ$350,0)</f>
        <v>272</v>
      </c>
      <c r="FT260" s="164">
        <f>ROUND(AVERAGEIF($DO$9:$DO$347,$DO260,$ES$9:$ES$347),2)</f>
        <v>0.89</v>
      </c>
      <c r="FU260" s="165">
        <f>ROUND(AVERAGEIF($DO$9:$DO$347,$DO260,$ET$9:$ET$347),2)</f>
        <v>1.1499999999999999</v>
      </c>
      <c r="FV260" s="165">
        <f>ROUND(AVERAGEIF($DO$9:$DO$347,$DO260,$EU$9:$EU$347),2)</f>
        <v>0.32</v>
      </c>
      <c r="FW260" s="165">
        <f>ROUND(AVERAGEIF($DO$9:$DO$347,$DO260,$EV$9:$EV$347),2)</f>
        <v>0.41</v>
      </c>
      <c r="FX260" s="165">
        <f>ROUND(AVERAGEIF($DO$9:$DO$347,$DO260,$EW$9:$EW$347),2)</f>
        <v>0.86</v>
      </c>
      <c r="FY260" s="165">
        <f>ROUND(AVERAGEIF($DO$9:$DO$347,$DO260,$EX$9:$EX$347),2)</f>
        <v>0.3</v>
      </c>
      <c r="FZ260" s="165">
        <f>ROUND(AVERAGEIF($DO$9:$DO$347,$DO260,$EY$9:$EY$347),2)</f>
        <v>0.66</v>
      </c>
      <c r="GA260" s="165">
        <f>ROUND(AVERAGEIF($DO$9:$DO$347,$DO260,$EZ$9:$EZ$347),2)</f>
        <v>0.74</v>
      </c>
      <c r="GB260" s="166">
        <f>ROUND(AVERAGEIF($DO$9:$DO$347,$DO260,$FA$9:$FA$347),2)</f>
        <v>1.18</v>
      </c>
      <c r="GC260" s="239">
        <f t="shared" si="261"/>
        <v>0.15000000000000002</v>
      </c>
      <c r="GD260" s="243">
        <f t="shared" si="262"/>
        <v>-1.0000000000000009E-2</v>
      </c>
      <c r="GE260" s="243">
        <f t="shared" si="263"/>
        <v>-0.17</v>
      </c>
      <c r="GF260" s="243">
        <f t="shared" si="264"/>
        <v>-0.14999999999999997</v>
      </c>
      <c r="GG260" s="243">
        <f t="shared" si="265"/>
        <v>-0.29999999999999993</v>
      </c>
      <c r="GH260" s="243">
        <f t="shared" si="266"/>
        <v>-3.999999999999998E-2</v>
      </c>
      <c r="GI260" s="243">
        <f t="shared" si="267"/>
        <v>-0.16000000000000003</v>
      </c>
      <c r="GJ260" s="243">
        <f t="shared" si="268"/>
        <v>-1.0000000000000009E-2</v>
      </c>
      <c r="GK260" s="244">
        <f t="shared" si="269"/>
        <v>-0.47</v>
      </c>
      <c r="GL260" s="238">
        <f>COUNTIFS($ES$9:$ES$350,"&gt;"&amp;ES260,$DO$9:$DO$350,$DO260)+1</f>
        <v>16</v>
      </c>
      <c r="GM260" s="240">
        <f>COUNTIFS($ET$9:$ET$350,"&gt;"&amp;ET260,$DO$9:$DO$350,$DO260)+1</f>
        <v>31</v>
      </c>
      <c r="GN260" s="240">
        <f>COUNTIFS($EU$9:$EU$350,"&gt;"&amp;EU260,$DO$9:$DO$350,$DO260)+1</f>
        <v>58</v>
      </c>
      <c r="GO260" s="240">
        <f>COUNTIFS($EV$9:$EV$350,"&gt;"&amp;EV260,$DO$9:$DO$350,$DO260)+1</f>
        <v>56</v>
      </c>
      <c r="GP260" s="240">
        <f>COUNTIFS($EW$9:$EW$350,"&gt;"&amp;EW260,$DO$9:$DO$350,$DO260)+1</f>
        <v>65</v>
      </c>
      <c r="GQ260" s="240">
        <f>COUNTIFS($EX$9:$EX$350,"&gt;"&amp;EX260,$DO$9:$DO$350,$DO260)+1</f>
        <v>39</v>
      </c>
      <c r="GR260" s="240">
        <f>COUNTIFS($EY$9:$EY$350,"&gt;"&amp;EY260,$DO$9:$DO$350,$DO260)+1</f>
        <v>51</v>
      </c>
      <c r="GS260" s="240">
        <f>COUNTIFS($EZ$9:$EZ$350,"&gt;"&amp;EZ260,$DO$9:$DO$350,$DO260)+1</f>
        <v>34</v>
      </c>
      <c r="GT260" s="241">
        <f>COUNTIFS($FA$9:$FA$350,"&gt;"&amp;FA260,$DO$9:$DO$350,$DO260)+1</f>
        <v>66</v>
      </c>
      <c r="GU260" s="168"/>
      <c r="GV260" s="65"/>
      <c r="GW260" s="65"/>
      <c r="GX260" s="65"/>
      <c r="GY260" s="65">
        <v>0.03</v>
      </c>
      <c r="GZ260" s="66"/>
      <c r="HA260" s="67"/>
      <c r="HB260" s="68"/>
      <c r="HC260" s="69"/>
      <c r="HD260" s="65"/>
      <c r="HE260" s="65"/>
      <c r="HF260" s="65"/>
      <c r="HG260" s="65"/>
      <c r="HH260" s="65"/>
      <c r="HI260" s="65"/>
      <c r="HJ260" s="145"/>
      <c r="HK260" s="67"/>
      <c r="HL260" s="65"/>
      <c r="HM260" s="65"/>
      <c r="HN260" s="65"/>
      <c r="HO260" s="65"/>
      <c r="HP260" s="65"/>
      <c r="HQ260" s="65"/>
      <c r="HR260" s="151"/>
      <c r="HS260" s="69"/>
      <c r="HT260" s="65">
        <v>0.05</v>
      </c>
      <c r="HU260" s="65">
        <v>0.05</v>
      </c>
      <c r="HV260" s="65"/>
      <c r="HW260" s="65"/>
      <c r="HX260" s="65"/>
      <c r="HY260" s="65"/>
      <c r="HZ260" s="145"/>
      <c r="IA260" s="67"/>
      <c r="IB260" s="65"/>
      <c r="IC260" s="65"/>
      <c r="ID260" s="65"/>
      <c r="IE260" s="65"/>
      <c r="IF260" s="65"/>
      <c r="IG260" s="65"/>
      <c r="IH260" s="65"/>
      <c r="II260" s="65"/>
      <c r="IJ260" s="65"/>
      <c r="IK260" s="65"/>
      <c r="IL260" s="65"/>
      <c r="IM260" s="151"/>
      <c r="IN260" s="67"/>
      <c r="IO260" s="65"/>
      <c r="IP260" s="65"/>
      <c r="IQ260" s="65"/>
      <c r="IR260" s="151"/>
      <c r="IS260" s="69"/>
      <c r="IT260" s="65"/>
      <c r="IU260" s="65"/>
      <c r="IV260" s="65"/>
      <c r="IW260" s="65"/>
      <c r="IX260" s="157"/>
      <c r="IY260" s="65"/>
      <c r="IZ260" s="65"/>
      <c r="JA260" s="65"/>
      <c r="JB260" s="65"/>
      <c r="JC260" s="65"/>
      <c r="JD260" s="65"/>
      <c r="JE260" s="65"/>
      <c r="JF260" s="65"/>
      <c r="JG260" s="157"/>
      <c r="JH260" s="65"/>
      <c r="JI260" s="65"/>
      <c r="JJ260" s="65"/>
      <c r="JK260" s="65"/>
      <c r="JL260" s="65"/>
      <c r="JM260" s="65"/>
      <c r="JN260" s="145"/>
      <c r="JO260" s="70"/>
      <c r="JP260" s="71"/>
      <c r="JQ260" s="67"/>
      <c r="JR260" s="65"/>
      <c r="JS260" s="62"/>
      <c r="JT260" s="62"/>
      <c r="JU260" s="62"/>
      <c r="JV260" s="246"/>
      <c r="JW260" s="69"/>
      <c r="JX260" s="65"/>
      <c r="JY260" s="65"/>
      <c r="JZ260" s="65"/>
      <c r="KA260" s="145"/>
      <c r="KB260" s="67"/>
      <c r="KC260" s="65"/>
      <c r="KD260" s="65"/>
      <c r="KE260" s="65"/>
      <c r="KF260" s="65"/>
      <c r="KG260" s="65"/>
      <c r="KH260" s="65"/>
      <c r="KI260" s="65"/>
      <c r="KJ260" s="151"/>
      <c r="KK260" s="69"/>
      <c r="KL260" s="65"/>
      <c r="KM260" s="65"/>
      <c r="KN260" s="65"/>
      <c r="KO260" s="65"/>
      <c r="KP260" s="65"/>
      <c r="KQ260" s="65"/>
      <c r="KR260" s="65"/>
      <c r="KS260" s="65"/>
      <c r="KT260" s="65"/>
      <c r="KU260" s="65"/>
      <c r="KV260" s="65"/>
      <c r="KW260" s="157"/>
      <c r="KX260" s="157"/>
      <c r="KY260" s="157"/>
      <c r="KZ260" s="65"/>
      <c r="LA260" s="65"/>
      <c r="LB260" s="65"/>
      <c r="LC260" s="65"/>
      <c r="LD260" s="65"/>
      <c r="LE260" s="157"/>
      <c r="LF260" s="65"/>
      <c r="LG260" s="65"/>
      <c r="LH260" s="65"/>
      <c r="LI260" s="65"/>
      <c r="LJ260" s="65"/>
      <c r="LK260" s="65"/>
      <c r="LL260" s="65"/>
      <c r="LM260" s="65"/>
      <c r="LN260" s="157"/>
      <c r="LO260" s="65">
        <v>0.05</v>
      </c>
      <c r="LP260" s="65">
        <v>0.05</v>
      </c>
      <c r="LQ260" s="65"/>
      <c r="LR260" s="65"/>
      <c r="LS260" s="65"/>
      <c r="LT260" s="65"/>
      <c r="LU260" s="56"/>
      <c r="LV260" s="57" t="s">
        <v>726</v>
      </c>
      <c r="LW260" s="57" t="s">
        <v>733</v>
      </c>
      <c r="LX260" s="206" t="s">
        <v>813</v>
      </c>
      <c r="LY260" s="205" t="s">
        <v>730</v>
      </c>
      <c r="LZ260" s="193"/>
      <c r="MA260" s="5" t="s">
        <v>1</v>
      </c>
    </row>
    <row r="261" spans="1:339" ht="17.25" customHeight="1" x14ac:dyDescent="0.15">
      <c r="A261" s="196">
        <v>253</v>
      </c>
      <c r="B261" s="248" t="s">
        <v>734</v>
      </c>
      <c r="C261" s="59"/>
      <c r="D261" s="59"/>
      <c r="E261" s="60" t="s">
        <v>716</v>
      </c>
      <c r="F261" s="36">
        <v>81</v>
      </c>
      <c r="G261" s="36" t="s">
        <v>609</v>
      </c>
      <c r="H261" s="57" t="s">
        <v>717</v>
      </c>
      <c r="I261" s="39" t="s">
        <v>348</v>
      </c>
      <c r="J261" s="40" t="s">
        <v>348</v>
      </c>
      <c r="K261" s="40" t="s">
        <v>348</v>
      </c>
      <c r="L261" s="40" t="s">
        <v>348</v>
      </c>
      <c r="M261" s="40" t="s">
        <v>348</v>
      </c>
      <c r="N261" s="40" t="s">
        <v>348</v>
      </c>
      <c r="O261" s="40" t="s">
        <v>348</v>
      </c>
      <c r="P261" s="40" t="s">
        <v>348</v>
      </c>
      <c r="Q261" s="40" t="s">
        <v>348</v>
      </c>
      <c r="R261" s="41" t="s">
        <v>348</v>
      </c>
      <c r="S261" s="42" t="s">
        <v>348</v>
      </c>
      <c r="T261" s="40" t="s">
        <v>348</v>
      </c>
      <c r="U261" s="40" t="s">
        <v>348</v>
      </c>
      <c r="V261" s="40" t="s">
        <v>348</v>
      </c>
      <c r="W261" s="40" t="s">
        <v>348</v>
      </c>
      <c r="X261" s="40" t="s">
        <v>348</v>
      </c>
      <c r="Y261" s="40" t="s">
        <v>348</v>
      </c>
      <c r="Z261" s="40" t="s">
        <v>348</v>
      </c>
      <c r="AA261" s="40" t="s">
        <v>348</v>
      </c>
      <c r="AB261" s="41" t="s">
        <v>348</v>
      </c>
      <c r="AC261" s="42" t="s">
        <v>348</v>
      </c>
      <c r="AD261" s="40" t="s">
        <v>348</v>
      </c>
      <c r="AE261" s="40" t="s">
        <v>348</v>
      </c>
      <c r="AF261" s="40" t="s">
        <v>348</v>
      </c>
      <c r="AG261" s="40" t="s">
        <v>348</v>
      </c>
      <c r="AH261" s="40" t="s">
        <v>348</v>
      </c>
      <c r="AI261" s="40" t="s">
        <v>348</v>
      </c>
      <c r="AJ261" s="40" t="s">
        <v>348</v>
      </c>
      <c r="AK261" s="40" t="s">
        <v>348</v>
      </c>
      <c r="AL261" s="41" t="s">
        <v>348</v>
      </c>
      <c r="AM261" s="42" t="s">
        <v>348</v>
      </c>
      <c r="AN261" s="40" t="s">
        <v>348</v>
      </c>
      <c r="AO261" s="40" t="s">
        <v>348</v>
      </c>
      <c r="AP261" s="40" t="s">
        <v>348</v>
      </c>
      <c r="AQ261" s="40" t="s">
        <v>348</v>
      </c>
      <c r="AR261" s="40" t="s">
        <v>348</v>
      </c>
      <c r="AS261" s="40" t="s">
        <v>348</v>
      </c>
      <c r="AT261" s="40" t="s">
        <v>348</v>
      </c>
      <c r="AU261" s="40" t="s">
        <v>348</v>
      </c>
      <c r="AV261" s="41" t="s">
        <v>348</v>
      </c>
      <c r="AW261" s="42" t="s">
        <v>348</v>
      </c>
      <c r="AX261" s="40" t="s">
        <v>348</v>
      </c>
      <c r="AY261" s="40" t="s">
        <v>348</v>
      </c>
      <c r="AZ261" s="40" t="s">
        <v>348</v>
      </c>
      <c r="BA261" s="40" t="s">
        <v>348</v>
      </c>
      <c r="BB261" s="40" t="s">
        <v>348</v>
      </c>
      <c r="BC261" s="40" t="s">
        <v>348</v>
      </c>
      <c r="BD261" s="40" t="s">
        <v>348</v>
      </c>
      <c r="BE261" s="40" t="s">
        <v>348</v>
      </c>
      <c r="BF261" s="41" t="s">
        <v>348</v>
      </c>
      <c r="BG261" s="42" t="s">
        <v>348</v>
      </c>
      <c r="BH261" s="40" t="s">
        <v>348</v>
      </c>
      <c r="BI261" s="40" t="s">
        <v>348</v>
      </c>
      <c r="BJ261" s="40" t="s">
        <v>348</v>
      </c>
      <c r="BK261" s="40" t="s">
        <v>348</v>
      </c>
      <c r="BL261" s="40" t="s">
        <v>348</v>
      </c>
      <c r="BM261" s="40" t="s">
        <v>348</v>
      </c>
      <c r="BN261" s="40" t="s">
        <v>348</v>
      </c>
      <c r="BO261" s="40" t="s">
        <v>348</v>
      </c>
      <c r="BP261" s="41" t="s">
        <v>348</v>
      </c>
      <c r="BQ261" s="43" t="s">
        <v>348</v>
      </c>
      <c r="BR261" s="40" t="s">
        <v>348</v>
      </c>
      <c r="BS261" s="40" t="s">
        <v>348</v>
      </c>
      <c r="BT261" s="40" t="s">
        <v>348</v>
      </c>
      <c r="BU261" s="40" t="s">
        <v>348</v>
      </c>
      <c r="BV261" s="40" t="s">
        <v>348</v>
      </c>
      <c r="BW261" s="40" t="s">
        <v>348</v>
      </c>
      <c r="BX261" s="40" t="s">
        <v>348</v>
      </c>
      <c r="BY261" s="40" t="s">
        <v>348</v>
      </c>
      <c r="BZ261" s="41" t="s">
        <v>348</v>
      </c>
      <c r="CA261" s="42" t="s">
        <v>348</v>
      </c>
      <c r="CB261" s="40" t="s">
        <v>348</v>
      </c>
      <c r="CC261" s="40" t="s">
        <v>348</v>
      </c>
      <c r="CD261" s="40" t="s">
        <v>348</v>
      </c>
      <c r="CE261" s="40" t="s">
        <v>348</v>
      </c>
      <c r="CF261" s="40" t="s">
        <v>348</v>
      </c>
      <c r="CG261" s="40" t="s">
        <v>348</v>
      </c>
      <c r="CH261" s="40" t="s">
        <v>348</v>
      </c>
      <c r="CI261" s="40" t="s">
        <v>348</v>
      </c>
      <c r="CJ261" s="41" t="s">
        <v>348</v>
      </c>
      <c r="CK261" s="42" t="s">
        <v>348</v>
      </c>
      <c r="CL261" s="40" t="s">
        <v>348</v>
      </c>
      <c r="CM261" s="40" t="s">
        <v>348</v>
      </c>
      <c r="CN261" s="40" t="s">
        <v>348</v>
      </c>
      <c r="CO261" s="40" t="s">
        <v>348</v>
      </c>
      <c r="CP261" s="40" t="s">
        <v>348</v>
      </c>
      <c r="CQ261" s="40" t="s">
        <v>348</v>
      </c>
      <c r="CR261" s="40" t="s">
        <v>348</v>
      </c>
      <c r="CS261" s="40" t="s">
        <v>348</v>
      </c>
      <c r="CT261" s="44" t="s">
        <v>348</v>
      </c>
      <c r="CU261" s="61" t="s">
        <v>349</v>
      </c>
      <c r="CV261" s="47">
        <v>3</v>
      </c>
      <c r="CW261" s="47">
        <v>4</v>
      </c>
      <c r="CX261" s="47">
        <v>4</v>
      </c>
      <c r="CY261" s="55">
        <v>5</v>
      </c>
      <c r="CZ261" s="172" t="s">
        <v>349</v>
      </c>
      <c r="DA261" s="47">
        <f>CV261</f>
        <v>3</v>
      </c>
      <c r="DB261" s="47">
        <f>CV261*CW261</f>
        <v>12</v>
      </c>
      <c r="DC261" s="47">
        <f>CV261*CW261*CX261</f>
        <v>48</v>
      </c>
      <c r="DD261" s="179">
        <f>CV261*CW261*CX261*CY261</f>
        <v>240</v>
      </c>
      <c r="DE261" s="32">
        <v>20</v>
      </c>
      <c r="DF261" s="47">
        <v>100</v>
      </c>
      <c r="DG261" s="47">
        <v>210</v>
      </c>
      <c r="DH261" s="47">
        <v>1050</v>
      </c>
      <c r="DI261" s="55">
        <v>3150</v>
      </c>
      <c r="DJ261" s="174">
        <v>1</v>
      </c>
      <c r="DK261" s="49">
        <f>(DF261/DA261)/DE261</f>
        <v>1.6666666666666667</v>
      </c>
      <c r="DL261" s="49">
        <f>(DG261/DB261)/DE261</f>
        <v>0.875</v>
      </c>
      <c r="DM261" s="49">
        <f>(DH261/DC261)/DE261</f>
        <v>1.09375</v>
      </c>
      <c r="DN261" s="56">
        <f>(DI261/DD261)/DE261</f>
        <v>0.65625</v>
      </c>
      <c r="DO261" s="45" t="s">
        <v>735</v>
      </c>
      <c r="DP261" s="31"/>
      <c r="DQ261" s="46">
        <v>4</v>
      </c>
      <c r="DR261" s="61">
        <v>51</v>
      </c>
      <c r="DS261" s="62">
        <v>26</v>
      </c>
      <c r="DT261" s="62">
        <v>101</v>
      </c>
      <c r="DU261" s="62">
        <v>22</v>
      </c>
      <c r="DV261" s="62">
        <v>6</v>
      </c>
      <c r="DW261" s="62">
        <v>6</v>
      </c>
      <c r="DX261" s="62">
        <v>80</v>
      </c>
      <c r="DY261" s="62">
        <v>76</v>
      </c>
      <c r="DZ261" s="48">
        <f>DT261+DV261</f>
        <v>107</v>
      </c>
      <c r="EA261" s="32">
        <f>RANK(DR261,$DR$9:$DR$350,0)</f>
        <v>166</v>
      </c>
      <c r="EB261" s="47">
        <f>RANK(DS261,$DS$9:$DS$350,0)</f>
        <v>206</v>
      </c>
      <c r="EC261" s="47">
        <f>RANK(DT261,$DT$9:$DT$350,0)</f>
        <v>2</v>
      </c>
      <c r="ED261" s="47">
        <f>RANK(DU261,$DU$9:$DU$350,0)</f>
        <v>181</v>
      </c>
      <c r="EE261" s="47">
        <f>RANK(DV261,$DV$9:$DV$350,0)</f>
        <v>272</v>
      </c>
      <c r="EF261" s="47">
        <f>RANK(DW261,$DW$9:$DW$350,0)</f>
        <v>258</v>
      </c>
      <c r="EG261" s="47">
        <f>RANK(DX261,$DX$9:$DX$350,0)</f>
        <v>21</v>
      </c>
      <c r="EH261" s="47">
        <f>RANK(DY261,$DY$9:$DY$350,0)</f>
        <v>26</v>
      </c>
      <c r="EI261" s="48">
        <f>RANK(DZ261,$DZ$9:$DZ$350,0)</f>
        <v>17</v>
      </c>
      <c r="EJ261" s="32">
        <f>COUNTIFS($DR$9:$DR$350,"&gt;"&amp;DR261,$DO$9:$DO$350,DO261)+1</f>
        <v>36</v>
      </c>
      <c r="EK261" s="47">
        <f>COUNTIFS($DS$9:$DS$350,"&gt;"&amp;DS261,$DO$9:$DO$350,DO261)+1</f>
        <v>24</v>
      </c>
      <c r="EL261" s="47">
        <f>COUNTIFS($DT$9:$DT$350,"&gt;"&amp;DT261,$DO$9:$DO$350,DO261)+1</f>
        <v>2</v>
      </c>
      <c r="EM261" s="47">
        <f>COUNTIFS($DU$9:$DU$350,"&gt;"&amp;DU261,$DO$9:$DO$350,DO261)+1</f>
        <v>32</v>
      </c>
      <c r="EN261" s="47">
        <f>COUNTIFS($DV$9:$DV$350,"&gt;"&amp;DV261,$DO$9:$DO$350,DO261)+1</f>
        <v>43</v>
      </c>
      <c r="EO261" s="47">
        <f>COUNTIFS($DW$9:$DW$350,"&gt;"&amp;DW261,$DO$9:$DO$350,DO261)+1</f>
        <v>42</v>
      </c>
      <c r="EP261" s="47">
        <f>COUNTIFS($DX$9:$DX$350,"&gt;"&amp;DX261,$DO$9:$DO$350,DO261)+1</f>
        <v>3</v>
      </c>
      <c r="EQ261" s="47">
        <f>COUNTIFS($DY$9:$DY$350,"&gt;"&amp;DY261,$DO$9:$DO$350,DO261)+1</f>
        <v>9</v>
      </c>
      <c r="ER261" s="48">
        <f>COUNTIFS($DZ$9:$DZ$350,"&gt;"&amp;DZ261,$DO$9:$DO$350,DO261)+1</f>
        <v>2</v>
      </c>
      <c r="ES261" s="164">
        <f t="shared" si="260"/>
        <v>0.63</v>
      </c>
      <c r="ET261" s="165">
        <f t="shared" si="260"/>
        <v>0.32</v>
      </c>
      <c r="EU261" s="165">
        <f t="shared" si="260"/>
        <v>1.25</v>
      </c>
      <c r="EV261" s="165">
        <f t="shared" si="260"/>
        <v>0.27</v>
      </c>
      <c r="EW261" s="165">
        <f t="shared" si="260"/>
        <v>7.0000000000000007E-2</v>
      </c>
      <c r="EX261" s="165">
        <f t="shared" si="260"/>
        <v>7.0000000000000007E-2</v>
      </c>
      <c r="EY261" s="165">
        <f t="shared" si="260"/>
        <v>0.99</v>
      </c>
      <c r="EZ261" s="165">
        <f t="shared" si="260"/>
        <v>0.94</v>
      </c>
      <c r="FA261" s="213">
        <f t="shared" si="260"/>
        <v>1.32</v>
      </c>
      <c r="FB261" s="164">
        <f>ROUND(((ES261-AVERAGE(ES$9:ES$350))/STDEVP(ES$9:ES$350)*10+50),2)</f>
        <v>37.020000000000003</v>
      </c>
      <c r="FC261" s="165">
        <f>ROUND(((ET261-AVERAGE(ET$9:ET$350))/STDEVP(ET$9:ET$350)*10+50),2)</f>
        <v>38.68</v>
      </c>
      <c r="FD261" s="165">
        <f>ROUND(((EU261-AVERAGE(EU$9:EU$350))/STDEVP(EU$9:EU$350)*10+50),2)</f>
        <v>76.150000000000006</v>
      </c>
      <c r="FE261" s="165">
        <f>ROUND(((EV261-AVERAGE(EV$9:EV$350))/STDEVP(EV$9:EV$350)*10+50),2)</f>
        <v>37.86</v>
      </c>
      <c r="FF261" s="165">
        <f>ROUND(((EW261-AVERAGE(EW$9:EW$350))/STDEVP(EW$9:EW$350)*10+50),2)</f>
        <v>38.94</v>
      </c>
      <c r="FG261" s="165">
        <f>ROUND(((EX261-AVERAGE(EX$9:EX$350))/STDEVP(EX$9:EX$350)*10+50),2)</f>
        <v>39.97</v>
      </c>
      <c r="FH261" s="165">
        <f>ROUND(((EY261-AVERAGE(EY$9:EY$350))/STDEVP(EY$9:EY$350)*10+50),2)</f>
        <v>60.51</v>
      </c>
      <c r="FI261" s="165">
        <f>ROUND(((EZ261-AVERAGE(EZ$9:EZ$350))/STDEVP(EZ$9:EZ$350)*10+50),2)</f>
        <v>59.17</v>
      </c>
      <c r="FJ261" s="166">
        <f>ROUND(((FA261-AVERAGE(FA$9:FA$350))/STDEVP(FA$9:FA$350)*10+50),2)</f>
        <v>62.27</v>
      </c>
      <c r="FK261" s="32">
        <f>RANK(FB261,$FB$9:$FB$350,0)</f>
        <v>285</v>
      </c>
      <c r="FL261" s="47">
        <f>RANK(FC261,$FC$9:$FC$350,0)</f>
        <v>284</v>
      </c>
      <c r="FM261" s="47">
        <f>RANK(FD261,$FD$9:$FD$350,0)</f>
        <v>5</v>
      </c>
      <c r="FN261" s="47">
        <f>RANK(FE261,$FE$9:$FE$350,0)</f>
        <v>287</v>
      </c>
      <c r="FO261" s="47">
        <f>RANK(FF261,$FF$9:$FF$350,0)</f>
        <v>318</v>
      </c>
      <c r="FP261" s="47">
        <f>RANK(FG261,$FG$9:$FG$350,0)</f>
        <v>318</v>
      </c>
      <c r="FQ261" s="47">
        <f>RANK(FH261,$FH$9:$FH$350,0)</f>
        <v>50</v>
      </c>
      <c r="FR261" s="47">
        <f>RANK(FI261,$FI$9:$FI$350,0)</f>
        <v>58</v>
      </c>
      <c r="FS261" s="48">
        <f>RANK(FJ261,$FJ$9:$FJ$350,0)</f>
        <v>36</v>
      </c>
      <c r="FT261" s="164">
        <f>ROUND(AVERAGEIF($DO$9:$DO$347,$DO261,$ES$9:$ES$347),2)</f>
        <v>0.97</v>
      </c>
      <c r="FU261" s="165">
        <f>ROUND(AVERAGEIF($DO$9:$DO$347,$DO261,$ET$9:$ET$347),2)</f>
        <v>0.37</v>
      </c>
      <c r="FV261" s="165">
        <f>ROUND(AVERAGEIF($DO$9:$DO$347,$DO261,$EU$9:$EU$347),2)</f>
        <v>0.82</v>
      </c>
      <c r="FW261" s="165">
        <f>ROUND(AVERAGEIF($DO$9:$DO$347,$DO261,$EV$9:$EV$347),2)</f>
        <v>0.42</v>
      </c>
      <c r="FX261" s="165">
        <f>ROUND(AVERAGEIF($DO$9:$DO$347,$DO261,$EW$9:$EW$347),2)</f>
        <v>0.16</v>
      </c>
      <c r="FY261" s="165">
        <f>ROUND(AVERAGEIF($DO$9:$DO$347,$DO261,$EX$9:$EX$347),2)</f>
        <v>0.15</v>
      </c>
      <c r="FZ261" s="165">
        <f>ROUND(AVERAGEIF($DO$9:$DO$347,$DO261,$EY$9:$EY$347),2)</f>
        <v>0.78</v>
      </c>
      <c r="GA261" s="165">
        <f>ROUND(AVERAGEIF($DO$9:$DO$347,$DO261,$EZ$9:$EZ$347),2)</f>
        <v>0.92</v>
      </c>
      <c r="GB261" s="166">
        <f>ROUND(AVERAGEIF($DO$9:$DO$347,$DO261,$FA$9:$FA$347),2)</f>
        <v>0.98</v>
      </c>
      <c r="GC261" s="239">
        <f t="shared" si="261"/>
        <v>-0.33999999999999997</v>
      </c>
      <c r="GD261" s="243">
        <f t="shared" si="262"/>
        <v>-4.9999999999999989E-2</v>
      </c>
      <c r="GE261" s="243">
        <f t="shared" si="263"/>
        <v>0.43000000000000005</v>
      </c>
      <c r="GF261" s="243">
        <f t="shared" si="264"/>
        <v>-0.14999999999999997</v>
      </c>
      <c r="GG261" s="243">
        <f t="shared" si="265"/>
        <v>-0.09</v>
      </c>
      <c r="GH261" s="243">
        <f t="shared" si="266"/>
        <v>-7.9999999999999988E-2</v>
      </c>
      <c r="GI261" s="243">
        <f t="shared" si="267"/>
        <v>0.20999999999999996</v>
      </c>
      <c r="GJ261" s="243">
        <f t="shared" si="268"/>
        <v>1.9999999999999907E-2</v>
      </c>
      <c r="GK261" s="244">
        <f t="shared" si="269"/>
        <v>0.34000000000000008</v>
      </c>
      <c r="GL261" s="238">
        <f>COUNTIFS($ES$9:$ES$350,"&gt;"&amp;ES261,$DO$9:$DO$350,$DO261)+1</f>
        <v>54</v>
      </c>
      <c r="GM261" s="240">
        <f>COUNTIFS($ET$9:$ET$350,"&gt;"&amp;ET261,$DO$9:$DO$350,$DO261)+1</f>
        <v>38</v>
      </c>
      <c r="GN261" s="240">
        <f>COUNTIFS($EU$9:$EU$350,"&gt;"&amp;EU261,$DO$9:$DO$350,$DO261)+1</f>
        <v>4</v>
      </c>
      <c r="GO261" s="240">
        <f>COUNTIFS($EV$9:$EV$350,"&gt;"&amp;EV261,$DO$9:$DO$350,$DO261)+1</f>
        <v>52</v>
      </c>
      <c r="GP261" s="240">
        <f>COUNTIFS($EW$9:$EW$350,"&gt;"&amp;EW261,$DO$9:$DO$350,$DO261)+1</f>
        <v>60</v>
      </c>
      <c r="GQ261" s="240">
        <f>COUNTIFS($EX$9:$EX$350,"&gt;"&amp;EX261,$DO$9:$DO$350,$DO261)+1</f>
        <v>60</v>
      </c>
      <c r="GR261" s="240">
        <f>COUNTIFS($EY$9:$EY$350,"&gt;"&amp;EY261,$DO$9:$DO$350,$DO261)+1</f>
        <v>10</v>
      </c>
      <c r="GS261" s="240">
        <f>COUNTIFS($EZ$9:$EZ$350,"&gt;"&amp;EZ261,$DO$9:$DO$350,$DO261)+1</f>
        <v>30</v>
      </c>
      <c r="GT261" s="241">
        <f>COUNTIFS($FA$9:$FA$350,"&gt;"&amp;FA261,$DO$9:$DO$350,$DO261)+1</f>
        <v>6</v>
      </c>
      <c r="GU261" s="168"/>
      <c r="GV261" s="65"/>
      <c r="GW261" s="65">
        <v>0.03</v>
      </c>
      <c r="GX261" s="65"/>
      <c r="GY261" s="65"/>
      <c r="GZ261" s="66"/>
      <c r="HA261" s="67"/>
      <c r="HB261" s="68"/>
      <c r="HC261" s="69"/>
      <c r="HD261" s="65"/>
      <c r="HE261" s="65"/>
      <c r="HF261" s="65"/>
      <c r="HG261" s="65"/>
      <c r="HH261" s="65"/>
      <c r="HI261" s="65"/>
      <c r="HJ261" s="145"/>
      <c r="HK261" s="67">
        <v>7.0000000000000007E-2</v>
      </c>
      <c r="HL261" s="65"/>
      <c r="HM261" s="65"/>
      <c r="HN261" s="65">
        <v>7.0000000000000007E-2</v>
      </c>
      <c r="HO261" s="65"/>
      <c r="HP261" s="65"/>
      <c r="HQ261" s="65"/>
      <c r="HR261" s="151"/>
      <c r="HS261" s="69"/>
      <c r="HT261" s="65"/>
      <c r="HU261" s="65"/>
      <c r="HV261" s="65"/>
      <c r="HW261" s="65"/>
      <c r="HX261" s="65"/>
      <c r="HY261" s="65"/>
      <c r="HZ261" s="145"/>
      <c r="IA261" s="67"/>
      <c r="IB261" s="65"/>
      <c r="IC261" s="65"/>
      <c r="ID261" s="65"/>
      <c r="IE261" s="65"/>
      <c r="IF261" s="65"/>
      <c r="IG261" s="65"/>
      <c r="IH261" s="65"/>
      <c r="II261" s="65"/>
      <c r="IJ261" s="65"/>
      <c r="IK261" s="65"/>
      <c r="IL261" s="65"/>
      <c r="IM261" s="151"/>
      <c r="IN261" s="67"/>
      <c r="IO261" s="65"/>
      <c r="IP261" s="65"/>
      <c r="IQ261" s="65"/>
      <c r="IR261" s="151"/>
      <c r="IS261" s="69"/>
      <c r="IT261" s="65"/>
      <c r="IU261" s="65"/>
      <c r="IV261" s="65"/>
      <c r="IW261" s="65"/>
      <c r="IX261" s="157"/>
      <c r="IY261" s="65"/>
      <c r="IZ261" s="65"/>
      <c r="JA261" s="65"/>
      <c r="JB261" s="65"/>
      <c r="JC261" s="65"/>
      <c r="JD261" s="65"/>
      <c r="JE261" s="65"/>
      <c r="JF261" s="65"/>
      <c r="JG261" s="157"/>
      <c r="JH261" s="65"/>
      <c r="JI261" s="65"/>
      <c r="JJ261" s="65"/>
      <c r="JK261" s="65"/>
      <c r="JL261" s="65"/>
      <c r="JM261" s="65"/>
      <c r="JN261" s="145"/>
      <c r="JO261" s="70"/>
      <c r="JP261" s="71"/>
      <c r="JQ261" s="67"/>
      <c r="JR261" s="65"/>
      <c r="JS261" s="62"/>
      <c r="JT261" s="62"/>
      <c r="JU261" s="62"/>
      <c r="JV261" s="246"/>
      <c r="JW261" s="69"/>
      <c r="JX261" s="65"/>
      <c r="JY261" s="65"/>
      <c r="JZ261" s="65"/>
      <c r="KA261" s="145"/>
      <c r="KB261" s="67"/>
      <c r="KC261" s="65"/>
      <c r="KD261" s="65"/>
      <c r="KE261" s="65"/>
      <c r="KF261" s="65"/>
      <c r="KG261" s="65"/>
      <c r="KH261" s="65"/>
      <c r="KI261" s="65"/>
      <c r="KJ261" s="151">
        <v>7.0000000000000007E-2</v>
      </c>
      <c r="KK261" s="69"/>
      <c r="KL261" s="65"/>
      <c r="KM261" s="65"/>
      <c r="KN261" s="65"/>
      <c r="KO261" s="65"/>
      <c r="KP261" s="65"/>
      <c r="KQ261" s="65"/>
      <c r="KR261" s="65"/>
      <c r="KS261" s="65"/>
      <c r="KT261" s="65"/>
      <c r="KU261" s="65"/>
      <c r="KV261" s="65"/>
      <c r="KW261" s="157"/>
      <c r="KX261" s="157"/>
      <c r="KY261" s="157"/>
      <c r="KZ261" s="65"/>
      <c r="LA261" s="65"/>
      <c r="LB261" s="65"/>
      <c r="LC261" s="65"/>
      <c r="LD261" s="65"/>
      <c r="LE261" s="157"/>
      <c r="LF261" s="65"/>
      <c r="LG261" s="65"/>
      <c r="LH261" s="65"/>
      <c r="LI261" s="65"/>
      <c r="LJ261" s="65"/>
      <c r="LK261" s="65"/>
      <c r="LL261" s="65"/>
      <c r="LM261" s="65"/>
      <c r="LN261" s="157">
        <v>7.0000000000000007E-2</v>
      </c>
      <c r="LO261" s="65"/>
      <c r="LP261" s="65"/>
      <c r="LQ261" s="65"/>
      <c r="LR261" s="65"/>
      <c r="LS261" s="65"/>
      <c r="LT261" s="65"/>
      <c r="LU261" s="56"/>
      <c r="LV261" s="57" t="s">
        <v>729</v>
      </c>
      <c r="LW261" s="57" t="s">
        <v>736</v>
      </c>
      <c r="LX261" s="206" t="s">
        <v>814</v>
      </c>
      <c r="LY261" s="205" t="s">
        <v>1035</v>
      </c>
      <c r="LZ261" s="193"/>
      <c r="MA261" s="5" t="s">
        <v>1</v>
      </c>
    </row>
    <row r="262" spans="1:339" ht="17.25" customHeight="1" x14ac:dyDescent="0.15">
      <c r="A262" s="196">
        <v>254</v>
      </c>
      <c r="B262" s="248" t="s">
        <v>891</v>
      </c>
      <c r="C262" s="59"/>
      <c r="D262" s="59"/>
      <c r="E262" s="60" t="s">
        <v>716</v>
      </c>
      <c r="F262" s="36">
        <v>84</v>
      </c>
      <c r="G262" s="36" t="s">
        <v>609</v>
      </c>
      <c r="H262" s="57" t="s">
        <v>720</v>
      </c>
      <c r="I262" s="39" t="s">
        <v>348</v>
      </c>
      <c r="J262" s="40" t="s">
        <v>348</v>
      </c>
      <c r="K262" s="40" t="s">
        <v>348</v>
      </c>
      <c r="L262" s="40" t="s">
        <v>348</v>
      </c>
      <c r="M262" s="40" t="s">
        <v>348</v>
      </c>
      <c r="N262" s="40" t="s">
        <v>348</v>
      </c>
      <c r="O262" s="40" t="s">
        <v>348</v>
      </c>
      <c r="P262" s="40" t="s">
        <v>348</v>
      </c>
      <c r="Q262" s="40" t="s">
        <v>348</v>
      </c>
      <c r="R262" s="41" t="s">
        <v>348</v>
      </c>
      <c r="S262" s="42" t="s">
        <v>348</v>
      </c>
      <c r="T262" s="40" t="s">
        <v>348</v>
      </c>
      <c r="U262" s="40" t="s">
        <v>348</v>
      </c>
      <c r="V262" s="40" t="s">
        <v>348</v>
      </c>
      <c r="W262" s="40" t="s">
        <v>348</v>
      </c>
      <c r="X262" s="40" t="s">
        <v>348</v>
      </c>
      <c r="Y262" s="40" t="s">
        <v>348</v>
      </c>
      <c r="Z262" s="40" t="s">
        <v>348</v>
      </c>
      <c r="AA262" s="40" t="s">
        <v>348</v>
      </c>
      <c r="AB262" s="41" t="s">
        <v>348</v>
      </c>
      <c r="AC262" s="42" t="s">
        <v>348</v>
      </c>
      <c r="AD262" s="40" t="s">
        <v>348</v>
      </c>
      <c r="AE262" s="40" t="s">
        <v>348</v>
      </c>
      <c r="AF262" s="40" t="s">
        <v>348</v>
      </c>
      <c r="AG262" s="40" t="s">
        <v>348</v>
      </c>
      <c r="AH262" s="40" t="s">
        <v>348</v>
      </c>
      <c r="AI262" s="40" t="s">
        <v>348</v>
      </c>
      <c r="AJ262" s="40" t="s">
        <v>348</v>
      </c>
      <c r="AK262" s="40" t="s">
        <v>348</v>
      </c>
      <c r="AL262" s="41" t="s">
        <v>348</v>
      </c>
      <c r="AM262" s="42" t="s">
        <v>348</v>
      </c>
      <c r="AN262" s="40" t="s">
        <v>348</v>
      </c>
      <c r="AO262" s="40" t="s">
        <v>348</v>
      </c>
      <c r="AP262" s="40" t="s">
        <v>348</v>
      </c>
      <c r="AQ262" s="40" t="s">
        <v>348</v>
      </c>
      <c r="AR262" s="40" t="s">
        <v>348</v>
      </c>
      <c r="AS262" s="40" t="s">
        <v>348</v>
      </c>
      <c r="AT262" s="40" t="s">
        <v>348</v>
      </c>
      <c r="AU262" s="40" t="s">
        <v>348</v>
      </c>
      <c r="AV262" s="41" t="s">
        <v>348</v>
      </c>
      <c r="AW262" s="42" t="s">
        <v>348</v>
      </c>
      <c r="AX262" s="40" t="s">
        <v>348</v>
      </c>
      <c r="AY262" s="40" t="s">
        <v>348</v>
      </c>
      <c r="AZ262" s="40" t="s">
        <v>348</v>
      </c>
      <c r="BA262" s="40" t="s">
        <v>348</v>
      </c>
      <c r="BB262" s="40" t="s">
        <v>348</v>
      </c>
      <c r="BC262" s="40" t="s">
        <v>348</v>
      </c>
      <c r="BD262" s="40" t="s">
        <v>348</v>
      </c>
      <c r="BE262" s="40" t="s">
        <v>348</v>
      </c>
      <c r="BF262" s="41" t="s">
        <v>348</v>
      </c>
      <c r="BG262" s="42" t="s">
        <v>348</v>
      </c>
      <c r="BH262" s="40" t="s">
        <v>348</v>
      </c>
      <c r="BI262" s="40" t="s">
        <v>348</v>
      </c>
      <c r="BJ262" s="40" t="s">
        <v>348</v>
      </c>
      <c r="BK262" s="40" t="s">
        <v>348</v>
      </c>
      <c r="BL262" s="40" t="s">
        <v>348</v>
      </c>
      <c r="BM262" s="40" t="s">
        <v>348</v>
      </c>
      <c r="BN262" s="40" t="s">
        <v>348</v>
      </c>
      <c r="BO262" s="40" t="s">
        <v>348</v>
      </c>
      <c r="BP262" s="41" t="s">
        <v>348</v>
      </c>
      <c r="BQ262" s="43" t="s">
        <v>348</v>
      </c>
      <c r="BR262" s="40" t="s">
        <v>348</v>
      </c>
      <c r="BS262" s="40" t="s">
        <v>348</v>
      </c>
      <c r="BT262" s="40" t="s">
        <v>348</v>
      </c>
      <c r="BU262" s="40" t="s">
        <v>348</v>
      </c>
      <c r="BV262" s="40" t="s">
        <v>348</v>
      </c>
      <c r="BW262" s="40" t="s">
        <v>348</v>
      </c>
      <c r="BX262" s="40" t="s">
        <v>348</v>
      </c>
      <c r="BY262" s="40" t="s">
        <v>348</v>
      </c>
      <c r="BZ262" s="41" t="s">
        <v>348</v>
      </c>
      <c r="CA262" s="42" t="s">
        <v>348</v>
      </c>
      <c r="CB262" s="40" t="s">
        <v>348</v>
      </c>
      <c r="CC262" s="40" t="s">
        <v>348</v>
      </c>
      <c r="CD262" s="40" t="s">
        <v>348</v>
      </c>
      <c r="CE262" s="40" t="s">
        <v>348</v>
      </c>
      <c r="CF262" s="40" t="s">
        <v>348</v>
      </c>
      <c r="CG262" s="40" t="s">
        <v>348</v>
      </c>
      <c r="CH262" s="40" t="s">
        <v>348</v>
      </c>
      <c r="CI262" s="40" t="s">
        <v>348</v>
      </c>
      <c r="CJ262" s="41" t="s">
        <v>348</v>
      </c>
      <c r="CK262" s="42" t="s">
        <v>348</v>
      </c>
      <c r="CL262" s="40" t="s">
        <v>348</v>
      </c>
      <c r="CM262" s="40" t="s">
        <v>348</v>
      </c>
      <c r="CN262" s="40" t="s">
        <v>348</v>
      </c>
      <c r="CO262" s="40" t="s">
        <v>348</v>
      </c>
      <c r="CP262" s="40" t="s">
        <v>348</v>
      </c>
      <c r="CQ262" s="40" t="s">
        <v>348</v>
      </c>
      <c r="CR262" s="40" t="s">
        <v>348</v>
      </c>
      <c r="CS262" s="40" t="s">
        <v>348</v>
      </c>
      <c r="CT262" s="44" t="s">
        <v>348</v>
      </c>
      <c r="CU262" s="61" t="s">
        <v>349</v>
      </c>
      <c r="CV262" s="47">
        <v>3</v>
      </c>
      <c r="CW262" s="47">
        <v>4</v>
      </c>
      <c r="CX262" s="47">
        <v>5</v>
      </c>
      <c r="CY262" s="55">
        <v>5</v>
      </c>
      <c r="CZ262" s="172" t="s">
        <v>349</v>
      </c>
      <c r="DA262" s="47">
        <f>CV262</f>
        <v>3</v>
      </c>
      <c r="DB262" s="47">
        <f>CV262*CW262</f>
        <v>12</v>
      </c>
      <c r="DC262" s="47">
        <f>CV262*CW262*CX262</f>
        <v>60</v>
      </c>
      <c r="DD262" s="179">
        <f>CV262*CW262*CX262*CY262</f>
        <v>300</v>
      </c>
      <c r="DE262" s="32">
        <v>30</v>
      </c>
      <c r="DF262" s="47">
        <v>150</v>
      </c>
      <c r="DG262" s="47">
        <v>900</v>
      </c>
      <c r="DH262" s="47">
        <v>3000</v>
      </c>
      <c r="DI262" s="55">
        <v>15000</v>
      </c>
      <c r="DJ262" s="174">
        <v>1</v>
      </c>
      <c r="DK262" s="49">
        <f>(DF262/DA262)/DE262</f>
        <v>1.6666666666666667</v>
      </c>
      <c r="DL262" s="49">
        <f>(DG262/DB262)/DE262</f>
        <v>2.5</v>
      </c>
      <c r="DM262" s="49">
        <f>(DH262/DC262)/DE262</f>
        <v>1.6666666666666667</v>
      </c>
      <c r="DN262" s="56">
        <f>(DI262/DD262)/DE262</f>
        <v>1.6666666666666667</v>
      </c>
      <c r="DO262" s="45" t="s">
        <v>722</v>
      </c>
      <c r="DP262" s="31"/>
      <c r="DQ262" s="46">
        <v>4</v>
      </c>
      <c r="DR262" s="61">
        <v>121</v>
      </c>
      <c r="DS262" s="62">
        <v>72</v>
      </c>
      <c r="DT262" s="62">
        <v>45</v>
      </c>
      <c r="DU262" s="62">
        <v>67</v>
      </c>
      <c r="DV262" s="62">
        <v>22</v>
      </c>
      <c r="DW262" s="62">
        <v>20</v>
      </c>
      <c r="DX262" s="62">
        <v>68</v>
      </c>
      <c r="DY262" s="62">
        <v>68</v>
      </c>
      <c r="DZ262" s="48">
        <f>DT262+DV262</f>
        <v>67</v>
      </c>
      <c r="EA262" s="32">
        <f>RANK(DR262,$DR$9:$DR$350,0)</f>
        <v>7</v>
      </c>
      <c r="EB262" s="47">
        <f>RANK(DS262,$DS$9:$DS$350,0)</f>
        <v>41</v>
      </c>
      <c r="EC262" s="47">
        <f>RANK(DT262,$DT$9:$DT$350,0)</f>
        <v>86</v>
      </c>
      <c r="ED262" s="47">
        <f>RANK(DU262,$DU$9:$DU$350,0)</f>
        <v>17</v>
      </c>
      <c r="EE262" s="47">
        <f>RANK(DV262,$DV$9:$DV$350,0)</f>
        <v>110</v>
      </c>
      <c r="EF262" s="47">
        <f>RANK(DW262,$DW$9:$DW$350,0)</f>
        <v>117</v>
      </c>
      <c r="EG262" s="47">
        <f>RANK(DX262,$DX$9:$DX$350,0)</f>
        <v>36</v>
      </c>
      <c r="EH262" s="47">
        <f>RANK(DY262,$DY$9:$DY$350,0)</f>
        <v>44</v>
      </c>
      <c r="EI262" s="48">
        <f>RANK(DZ262,$DZ$9:$DZ$350,0)</f>
        <v>114</v>
      </c>
      <c r="EJ262" s="32">
        <f>COUNTIFS($DR$9:$DR$350,"&gt;"&amp;DR262,$DO$9:$DO$350,DO262)+1</f>
        <v>2</v>
      </c>
      <c r="EK262" s="47">
        <f>COUNTIFS($DS$9:$DS$350,"&gt;"&amp;DS262,$DO$9:$DO$350,DO262)+1</f>
        <v>3</v>
      </c>
      <c r="EL262" s="47">
        <f>COUNTIFS($DT$9:$DT$350,"&gt;"&amp;DT262,$DO$9:$DO$350,DO262)+1</f>
        <v>27</v>
      </c>
      <c r="EM262" s="47">
        <f>COUNTIFS($DU$9:$DU$350,"&gt;"&amp;DU262,$DO$9:$DO$350,DO262)+1</f>
        <v>3</v>
      </c>
      <c r="EN262" s="47">
        <f>COUNTIFS($DV$9:$DV$350,"&gt;"&amp;DV262,$DO$9:$DO$350,DO262)+1</f>
        <v>20</v>
      </c>
      <c r="EO262" s="47">
        <f>COUNTIFS($DW$9:$DW$350,"&gt;"&amp;DW262,$DO$9:$DO$350,DO262)+1</f>
        <v>27</v>
      </c>
      <c r="EP262" s="47">
        <f>COUNTIFS($DX$9:$DX$350,"&gt;"&amp;DX262,$DO$9:$DO$350,DO262)+1</f>
        <v>25</v>
      </c>
      <c r="EQ262" s="47">
        <f>COUNTIFS($DY$9:$DY$350,"&gt;"&amp;DY262,$DO$9:$DO$350,DO262)+1</f>
        <v>22</v>
      </c>
      <c r="ER262" s="48">
        <f>COUNTIFS($DZ$9:$DZ$350,"&gt;"&amp;DZ262,$DO$9:$DO$350,DO262)+1</f>
        <v>28</v>
      </c>
      <c r="ES262" s="164">
        <f t="shared" si="260"/>
        <v>1.44</v>
      </c>
      <c r="ET262" s="165">
        <f t="shared" si="260"/>
        <v>0.86</v>
      </c>
      <c r="EU262" s="165">
        <f t="shared" si="260"/>
        <v>0.54</v>
      </c>
      <c r="EV262" s="165">
        <f t="shared" si="260"/>
        <v>0.8</v>
      </c>
      <c r="EW262" s="165">
        <f t="shared" si="260"/>
        <v>0.26</v>
      </c>
      <c r="EX262" s="165">
        <f t="shared" si="260"/>
        <v>0.24</v>
      </c>
      <c r="EY262" s="165">
        <f t="shared" si="260"/>
        <v>0.81</v>
      </c>
      <c r="EZ262" s="165">
        <f t="shared" si="260"/>
        <v>0.81</v>
      </c>
      <c r="FA262" s="213">
        <f t="shared" si="260"/>
        <v>0.8</v>
      </c>
      <c r="FB262" s="164">
        <f>ROUND(((ES262-AVERAGE(ES$9:ES$350))/STDEVP(ES$9:ES$350)*10+50),2)</f>
        <v>66.94</v>
      </c>
      <c r="FC262" s="165">
        <f>ROUND(((ET262-AVERAGE(ET$9:ET$350))/STDEVP(ET$9:ET$350)*10+50),2)</f>
        <v>53.78</v>
      </c>
      <c r="FD262" s="165">
        <f>ROUND(((EU262-AVERAGE(EU$9:EU$350))/STDEVP(EU$9:EU$350)*10+50),2)</f>
        <v>48.44</v>
      </c>
      <c r="FE262" s="165">
        <f>ROUND(((EV262-AVERAGE(EV$9:EV$350))/STDEVP(EV$9:EV$350)*10+50),2)</f>
        <v>64.84</v>
      </c>
      <c r="FF262" s="165">
        <f>ROUND(((EW262-AVERAGE(EW$9:EW$350))/STDEVP(EW$9:EW$350)*10+50),2)</f>
        <v>45.4</v>
      </c>
      <c r="FG262" s="165">
        <f>ROUND(((EX262-AVERAGE(EX$9:EX$350))/STDEVP(EX$9:EX$350)*10+50),2)</f>
        <v>45.99</v>
      </c>
      <c r="FH262" s="165">
        <f>ROUND(((EY262-AVERAGE(EY$9:EY$350))/STDEVP(EY$9:EY$350)*10+50),2)</f>
        <v>55.1</v>
      </c>
      <c r="FI262" s="165">
        <f>ROUND(((EZ262-AVERAGE(EZ$9:EZ$350))/STDEVP(EZ$9:EZ$350)*10+50),2)</f>
        <v>55.28</v>
      </c>
      <c r="FJ262" s="166">
        <f>ROUND(((FA262-AVERAGE(FA$9:FA$350))/STDEVP(FA$9:FA$350)*10+50),2)</f>
        <v>43.78</v>
      </c>
      <c r="FK262" s="32">
        <f>RANK(FB262,$FB$9:$FB$350,0)</f>
        <v>12</v>
      </c>
      <c r="FL262" s="47">
        <f>RANK(FC262,$FC$9:$FC$350,0)</f>
        <v>111</v>
      </c>
      <c r="FM262" s="47">
        <f>RANK(FD262,$FD$9:$FD$350,0)</f>
        <v>161</v>
      </c>
      <c r="FN262" s="47">
        <f>RANK(FE262,$FE$9:$FE$350,0)</f>
        <v>22</v>
      </c>
      <c r="FO262" s="47">
        <f>RANK(FF262,$FF$9:$FF$350,0)</f>
        <v>189</v>
      </c>
      <c r="FP262" s="47">
        <f>RANK(FG262,$FG$9:$FG$350,0)</f>
        <v>174</v>
      </c>
      <c r="FQ262" s="47">
        <f>RANK(FH262,$FH$9:$FH$350,0)</f>
        <v>93</v>
      </c>
      <c r="FR262" s="47">
        <f>RANK(FI262,$FI$9:$FI$350,0)</f>
        <v>90</v>
      </c>
      <c r="FS262" s="48">
        <f>RANK(FJ262,$FJ$9:$FJ$350,0)</f>
        <v>217</v>
      </c>
      <c r="FT262" s="164">
        <f>ROUND(AVERAGEIF($DO$9:$DO$347,$DO262,$ES$9:$ES$347),2)</f>
        <v>0.95</v>
      </c>
      <c r="FU262" s="165">
        <f>ROUND(AVERAGEIF($DO$9:$DO$347,$DO262,$ET$9:$ET$347),2)</f>
        <v>0.69</v>
      </c>
      <c r="FV262" s="165">
        <f>ROUND(AVERAGEIF($DO$9:$DO$347,$DO262,$EU$9:$EU$347),2)</f>
        <v>0.66</v>
      </c>
      <c r="FW262" s="165">
        <f>ROUND(AVERAGEIF($DO$9:$DO$347,$DO262,$EV$9:$EV$347),2)</f>
        <v>0.52</v>
      </c>
      <c r="FX262" s="165">
        <f>ROUND(AVERAGEIF($DO$9:$DO$347,$DO262,$EW$9:$EW$347),2)</f>
        <v>0.32</v>
      </c>
      <c r="FY262" s="165">
        <f>ROUND(AVERAGEIF($DO$9:$DO$347,$DO262,$EX$9:$EX$347),2)</f>
        <v>0.34</v>
      </c>
      <c r="FZ262" s="165">
        <f>ROUND(AVERAGEIF($DO$9:$DO$347,$DO262,$EY$9:$EY$347),2)</f>
        <v>1.04</v>
      </c>
      <c r="GA262" s="165">
        <f>ROUND(AVERAGEIF($DO$9:$DO$347,$DO262,$EZ$9:$EZ$347),2)</f>
        <v>0.86</v>
      </c>
      <c r="GB262" s="166">
        <f>ROUND(AVERAGEIF($DO$9:$DO$347,$DO262,$FA$9:$FA$347),2)</f>
        <v>0.98</v>
      </c>
      <c r="GC262" s="239">
        <f t="shared" si="261"/>
        <v>0.49</v>
      </c>
      <c r="GD262" s="243">
        <f t="shared" si="262"/>
        <v>0.17000000000000004</v>
      </c>
      <c r="GE262" s="243">
        <f t="shared" si="263"/>
        <v>-0.12</v>
      </c>
      <c r="GF262" s="243">
        <f t="shared" si="264"/>
        <v>0.28000000000000003</v>
      </c>
      <c r="GG262" s="243">
        <f t="shared" si="265"/>
        <v>-0.06</v>
      </c>
      <c r="GH262" s="243">
        <f t="shared" si="266"/>
        <v>-0.10000000000000003</v>
      </c>
      <c r="GI262" s="243">
        <f t="shared" si="267"/>
        <v>-0.22999999999999998</v>
      </c>
      <c r="GJ262" s="243">
        <f t="shared" si="268"/>
        <v>-4.9999999999999933E-2</v>
      </c>
      <c r="GK262" s="244">
        <f t="shared" si="269"/>
        <v>-0.17999999999999994</v>
      </c>
      <c r="GL262" s="238">
        <f>COUNTIFS($ES$9:$ES$350,"&gt;"&amp;ES262,$DO$9:$DO$350,$DO262)+1</f>
        <v>2</v>
      </c>
      <c r="GM262" s="240">
        <f>COUNTIFS($ET$9:$ET$350,"&gt;"&amp;ET262,$DO$9:$DO$350,$DO262)+1</f>
        <v>10</v>
      </c>
      <c r="GN262" s="240">
        <f>COUNTIFS($EU$9:$EU$350,"&gt;"&amp;EU262,$DO$9:$DO$350,$DO262)+1</f>
        <v>42</v>
      </c>
      <c r="GO262" s="240">
        <f>COUNTIFS($EV$9:$EV$350,"&gt;"&amp;EV262,$DO$9:$DO$350,$DO262)+1</f>
        <v>3</v>
      </c>
      <c r="GP262" s="240">
        <f>COUNTIFS($EW$9:$EW$350,"&gt;"&amp;EW262,$DO$9:$DO$350,$DO262)+1</f>
        <v>50</v>
      </c>
      <c r="GQ262" s="240">
        <f>COUNTIFS($EX$9:$EX$350,"&gt;"&amp;EX262,$DO$9:$DO$350,$DO262)+1</f>
        <v>52</v>
      </c>
      <c r="GR262" s="240">
        <f>COUNTIFS($EY$9:$EY$350,"&gt;"&amp;EY262,$DO$9:$DO$350,$DO262)+1</f>
        <v>53</v>
      </c>
      <c r="GS262" s="240">
        <f>COUNTIFS($EZ$9:$EZ$350,"&gt;"&amp;EZ262,$DO$9:$DO$350,$DO262)+1</f>
        <v>32</v>
      </c>
      <c r="GT262" s="241">
        <f>COUNTIFS($FA$9:$FA$350,"&gt;"&amp;FA262,$DO$9:$DO$350,$DO262)+1</f>
        <v>46</v>
      </c>
      <c r="GU262" s="168"/>
      <c r="GV262" s="65"/>
      <c r="GW262" s="65">
        <v>0.1</v>
      </c>
      <c r="GX262" s="65"/>
      <c r="GY262" s="65"/>
      <c r="GZ262" s="66"/>
      <c r="HA262" s="67"/>
      <c r="HB262" s="68"/>
      <c r="HC262" s="69"/>
      <c r="HD262" s="65"/>
      <c r="HE262" s="65"/>
      <c r="HF262" s="65"/>
      <c r="HG262" s="65"/>
      <c r="HH262" s="65"/>
      <c r="HI262" s="65"/>
      <c r="HJ262" s="145"/>
      <c r="HK262" s="67"/>
      <c r="HL262" s="65"/>
      <c r="HM262" s="65"/>
      <c r="HN262" s="65"/>
      <c r="HO262" s="65"/>
      <c r="HP262" s="65"/>
      <c r="HQ262" s="65"/>
      <c r="HR262" s="151">
        <v>0.1</v>
      </c>
      <c r="HS262" s="69"/>
      <c r="HT262" s="65"/>
      <c r="HU262" s="65"/>
      <c r="HV262" s="65"/>
      <c r="HW262" s="65"/>
      <c r="HX262" s="65"/>
      <c r="HY262" s="65"/>
      <c r="HZ262" s="145"/>
      <c r="IA262" s="67"/>
      <c r="IB262" s="65"/>
      <c r="IC262" s="65"/>
      <c r="ID262" s="65"/>
      <c r="IE262" s="65"/>
      <c r="IF262" s="65"/>
      <c r="IG262" s="65"/>
      <c r="IH262" s="65"/>
      <c r="II262" s="65"/>
      <c r="IJ262" s="65"/>
      <c r="IK262" s="65"/>
      <c r="IL262" s="65"/>
      <c r="IM262" s="151"/>
      <c r="IN262" s="67"/>
      <c r="IO262" s="65"/>
      <c r="IP262" s="65"/>
      <c r="IQ262" s="65"/>
      <c r="IR262" s="151"/>
      <c r="IS262" s="69"/>
      <c r="IT262" s="65"/>
      <c r="IU262" s="65"/>
      <c r="IV262" s="65"/>
      <c r="IW262" s="65"/>
      <c r="IX262" s="157"/>
      <c r="IY262" s="65"/>
      <c r="IZ262" s="65"/>
      <c r="JA262" s="65"/>
      <c r="JB262" s="65"/>
      <c r="JC262" s="65"/>
      <c r="JD262" s="65"/>
      <c r="JE262" s="65"/>
      <c r="JF262" s="65"/>
      <c r="JG262" s="157"/>
      <c r="JH262" s="65"/>
      <c r="JI262" s="65"/>
      <c r="JJ262" s="65"/>
      <c r="JK262" s="65"/>
      <c r="JL262" s="65"/>
      <c r="JM262" s="65"/>
      <c r="JN262" s="145"/>
      <c r="JO262" s="70"/>
      <c r="JP262" s="71"/>
      <c r="JQ262" s="67"/>
      <c r="JR262" s="65"/>
      <c r="JS262" s="62"/>
      <c r="JT262" s="62"/>
      <c r="JU262" s="62"/>
      <c r="JV262" s="246"/>
      <c r="JW262" s="69"/>
      <c r="JX262" s="65"/>
      <c r="JY262" s="65"/>
      <c r="JZ262" s="65"/>
      <c r="KA262" s="145"/>
      <c r="KB262" s="67"/>
      <c r="KC262" s="65"/>
      <c r="KD262" s="65"/>
      <c r="KE262" s="65"/>
      <c r="KF262" s="65"/>
      <c r="KG262" s="65"/>
      <c r="KH262" s="65">
        <v>0.1</v>
      </c>
      <c r="KI262" s="65"/>
      <c r="KJ262" s="151"/>
      <c r="KK262" s="69"/>
      <c r="KL262" s="65"/>
      <c r="KM262" s="65"/>
      <c r="KN262" s="65"/>
      <c r="KO262" s="65"/>
      <c r="KP262" s="65"/>
      <c r="KQ262" s="65"/>
      <c r="KR262" s="65"/>
      <c r="KS262" s="65"/>
      <c r="KT262" s="65"/>
      <c r="KU262" s="65"/>
      <c r="KV262" s="65"/>
      <c r="KW262" s="157"/>
      <c r="KX262" s="157"/>
      <c r="KY262" s="157"/>
      <c r="KZ262" s="65"/>
      <c r="LA262" s="65"/>
      <c r="LB262" s="65"/>
      <c r="LC262" s="65"/>
      <c r="LD262" s="65"/>
      <c r="LE262" s="157"/>
      <c r="LF262" s="65"/>
      <c r="LG262" s="65"/>
      <c r="LH262" s="65"/>
      <c r="LI262" s="65"/>
      <c r="LJ262" s="65"/>
      <c r="LK262" s="65"/>
      <c r="LL262" s="65"/>
      <c r="LM262" s="65"/>
      <c r="LN262" s="157"/>
      <c r="LO262" s="65">
        <v>0.1</v>
      </c>
      <c r="LP262" s="65"/>
      <c r="LQ262" s="65"/>
      <c r="LR262" s="65"/>
      <c r="LS262" s="65"/>
      <c r="LT262" s="65"/>
      <c r="LU262" s="56"/>
      <c r="LV262" s="57" t="s">
        <v>733</v>
      </c>
      <c r="LW262" s="57" t="s">
        <v>737</v>
      </c>
      <c r="LX262" s="206" t="s">
        <v>738</v>
      </c>
      <c r="LY262" s="205" t="s">
        <v>1028</v>
      </c>
      <c r="LZ262" s="193"/>
      <c r="MA262" s="5" t="s">
        <v>1</v>
      </c>
    </row>
    <row r="263" spans="1:339" ht="17.25" customHeight="1" x14ac:dyDescent="0.15">
      <c r="A263" s="196">
        <v>255</v>
      </c>
      <c r="B263" s="248" t="s">
        <v>739</v>
      </c>
      <c r="C263" s="59"/>
      <c r="D263" s="59"/>
      <c r="E263" s="60" t="s">
        <v>716</v>
      </c>
      <c r="F263" s="36">
        <v>81</v>
      </c>
      <c r="G263" s="36" t="s">
        <v>609</v>
      </c>
      <c r="H263" s="57" t="s">
        <v>717</v>
      </c>
      <c r="I263" s="39" t="s">
        <v>348</v>
      </c>
      <c r="J263" s="40" t="s">
        <v>348</v>
      </c>
      <c r="K263" s="40" t="s">
        <v>348</v>
      </c>
      <c r="L263" s="40" t="s">
        <v>348</v>
      </c>
      <c r="M263" s="40" t="s">
        <v>348</v>
      </c>
      <c r="N263" s="40" t="s">
        <v>348</v>
      </c>
      <c r="O263" s="40" t="s">
        <v>348</v>
      </c>
      <c r="P263" s="40" t="s">
        <v>348</v>
      </c>
      <c r="Q263" s="40" t="s">
        <v>348</v>
      </c>
      <c r="R263" s="41" t="s">
        <v>348</v>
      </c>
      <c r="S263" s="42" t="s">
        <v>348</v>
      </c>
      <c r="T263" s="40" t="s">
        <v>348</v>
      </c>
      <c r="U263" s="40" t="s">
        <v>348</v>
      </c>
      <c r="V263" s="40" t="s">
        <v>348</v>
      </c>
      <c r="W263" s="40" t="s">
        <v>348</v>
      </c>
      <c r="X263" s="40" t="s">
        <v>348</v>
      </c>
      <c r="Y263" s="40" t="s">
        <v>348</v>
      </c>
      <c r="Z263" s="40" t="s">
        <v>348</v>
      </c>
      <c r="AA263" s="40" t="s">
        <v>348</v>
      </c>
      <c r="AB263" s="41" t="s">
        <v>348</v>
      </c>
      <c r="AC263" s="42" t="s">
        <v>348</v>
      </c>
      <c r="AD263" s="40" t="s">
        <v>348</v>
      </c>
      <c r="AE263" s="40" t="s">
        <v>348</v>
      </c>
      <c r="AF263" s="40" t="s">
        <v>348</v>
      </c>
      <c r="AG263" s="40" t="s">
        <v>348</v>
      </c>
      <c r="AH263" s="40" t="s">
        <v>348</v>
      </c>
      <c r="AI263" s="40" t="s">
        <v>348</v>
      </c>
      <c r="AJ263" s="40" t="s">
        <v>348</v>
      </c>
      <c r="AK263" s="40" t="s">
        <v>348</v>
      </c>
      <c r="AL263" s="41" t="s">
        <v>348</v>
      </c>
      <c r="AM263" s="42" t="s">
        <v>348</v>
      </c>
      <c r="AN263" s="40" t="s">
        <v>348</v>
      </c>
      <c r="AO263" s="40" t="s">
        <v>348</v>
      </c>
      <c r="AP263" s="40" t="s">
        <v>348</v>
      </c>
      <c r="AQ263" s="40" t="s">
        <v>348</v>
      </c>
      <c r="AR263" s="40" t="s">
        <v>348</v>
      </c>
      <c r="AS263" s="40" t="s">
        <v>348</v>
      </c>
      <c r="AT263" s="40" t="s">
        <v>348</v>
      </c>
      <c r="AU263" s="40" t="s">
        <v>348</v>
      </c>
      <c r="AV263" s="41" t="s">
        <v>348</v>
      </c>
      <c r="AW263" s="42" t="s">
        <v>348</v>
      </c>
      <c r="AX263" s="40" t="s">
        <v>348</v>
      </c>
      <c r="AY263" s="40" t="s">
        <v>348</v>
      </c>
      <c r="AZ263" s="40" t="s">
        <v>348</v>
      </c>
      <c r="BA263" s="40" t="s">
        <v>348</v>
      </c>
      <c r="BB263" s="40" t="s">
        <v>348</v>
      </c>
      <c r="BC263" s="40" t="s">
        <v>348</v>
      </c>
      <c r="BD263" s="40" t="s">
        <v>348</v>
      </c>
      <c r="BE263" s="40" t="s">
        <v>348</v>
      </c>
      <c r="BF263" s="41" t="s">
        <v>348</v>
      </c>
      <c r="BG263" s="42" t="s">
        <v>348</v>
      </c>
      <c r="BH263" s="40" t="s">
        <v>348</v>
      </c>
      <c r="BI263" s="40" t="s">
        <v>348</v>
      </c>
      <c r="BJ263" s="40" t="s">
        <v>348</v>
      </c>
      <c r="BK263" s="40" t="s">
        <v>348</v>
      </c>
      <c r="BL263" s="40" t="s">
        <v>348</v>
      </c>
      <c r="BM263" s="40" t="s">
        <v>348</v>
      </c>
      <c r="BN263" s="40" t="s">
        <v>348</v>
      </c>
      <c r="BO263" s="40" t="s">
        <v>348</v>
      </c>
      <c r="BP263" s="41" t="s">
        <v>348</v>
      </c>
      <c r="BQ263" s="43" t="s">
        <v>348</v>
      </c>
      <c r="BR263" s="40" t="s">
        <v>348</v>
      </c>
      <c r="BS263" s="40" t="s">
        <v>348</v>
      </c>
      <c r="BT263" s="40" t="s">
        <v>348</v>
      </c>
      <c r="BU263" s="40" t="s">
        <v>348</v>
      </c>
      <c r="BV263" s="40" t="s">
        <v>348</v>
      </c>
      <c r="BW263" s="40" t="s">
        <v>348</v>
      </c>
      <c r="BX263" s="40" t="s">
        <v>348</v>
      </c>
      <c r="BY263" s="40" t="s">
        <v>348</v>
      </c>
      <c r="BZ263" s="41" t="s">
        <v>348</v>
      </c>
      <c r="CA263" s="42" t="s">
        <v>348</v>
      </c>
      <c r="CB263" s="40" t="s">
        <v>348</v>
      </c>
      <c r="CC263" s="40" t="s">
        <v>348</v>
      </c>
      <c r="CD263" s="40" t="s">
        <v>348</v>
      </c>
      <c r="CE263" s="40" t="s">
        <v>348</v>
      </c>
      <c r="CF263" s="40" t="s">
        <v>348</v>
      </c>
      <c r="CG263" s="40" t="s">
        <v>348</v>
      </c>
      <c r="CH263" s="40" t="s">
        <v>348</v>
      </c>
      <c r="CI263" s="40" t="s">
        <v>348</v>
      </c>
      <c r="CJ263" s="41" t="s">
        <v>348</v>
      </c>
      <c r="CK263" s="42" t="s">
        <v>348</v>
      </c>
      <c r="CL263" s="40" t="s">
        <v>348</v>
      </c>
      <c r="CM263" s="40" t="s">
        <v>348</v>
      </c>
      <c r="CN263" s="40" t="s">
        <v>348</v>
      </c>
      <c r="CO263" s="40" t="s">
        <v>348</v>
      </c>
      <c r="CP263" s="40" t="s">
        <v>348</v>
      </c>
      <c r="CQ263" s="40" t="s">
        <v>348</v>
      </c>
      <c r="CR263" s="40" t="s">
        <v>348</v>
      </c>
      <c r="CS263" s="40" t="s">
        <v>348</v>
      </c>
      <c r="CT263" s="44" t="s">
        <v>348</v>
      </c>
      <c r="CU263" s="61" t="s">
        <v>349</v>
      </c>
      <c r="CV263" s="47">
        <v>3</v>
      </c>
      <c r="CW263" s="47">
        <v>3</v>
      </c>
      <c r="CX263" s="47">
        <v>4</v>
      </c>
      <c r="CY263" s="55">
        <v>5</v>
      </c>
      <c r="CZ263" s="172" t="s">
        <v>349</v>
      </c>
      <c r="DA263" s="47">
        <f>CV263</f>
        <v>3</v>
      </c>
      <c r="DB263" s="47">
        <f>CV263*CW263</f>
        <v>9</v>
      </c>
      <c r="DC263" s="47">
        <f>CV263*CW263*CX263</f>
        <v>36</v>
      </c>
      <c r="DD263" s="179">
        <f>CV263*CW263*CX263*CY263</f>
        <v>180</v>
      </c>
      <c r="DE263" s="61">
        <v>10</v>
      </c>
      <c r="DF263" s="62">
        <v>50</v>
      </c>
      <c r="DG263" s="62">
        <v>270</v>
      </c>
      <c r="DH263" s="62">
        <v>450</v>
      </c>
      <c r="DI263" s="71">
        <v>1350</v>
      </c>
      <c r="DJ263" s="174">
        <v>1</v>
      </c>
      <c r="DK263" s="49">
        <f>(DF263/DA263)/DE263</f>
        <v>1.6666666666666667</v>
      </c>
      <c r="DL263" s="49">
        <f>(DG263/DB263)/DE263</f>
        <v>3</v>
      </c>
      <c r="DM263" s="49">
        <f>(DH263/DC263)/DE263</f>
        <v>1.25</v>
      </c>
      <c r="DN263" s="56">
        <f>(DI263/DD263)/DE263</f>
        <v>0.75</v>
      </c>
      <c r="DO263" s="45" t="s">
        <v>735</v>
      </c>
      <c r="DP263" s="31"/>
      <c r="DQ263" s="46">
        <v>4</v>
      </c>
      <c r="DR263" s="61">
        <v>70</v>
      </c>
      <c r="DS263" s="62">
        <v>30</v>
      </c>
      <c r="DT263" s="62">
        <v>65</v>
      </c>
      <c r="DU263" s="62">
        <v>40</v>
      </c>
      <c r="DV263" s="62">
        <v>10</v>
      </c>
      <c r="DW263" s="62">
        <v>10</v>
      </c>
      <c r="DX263" s="62">
        <v>60</v>
      </c>
      <c r="DY263" s="62">
        <v>53</v>
      </c>
      <c r="DZ263" s="48">
        <f>DT263+DV263</f>
        <v>75</v>
      </c>
      <c r="EA263" s="32">
        <f>RANK(DR263,$DR$9:$DR$350,0)</f>
        <v>103</v>
      </c>
      <c r="EB263" s="47">
        <f>RANK(DS263,$DS$9:$DS$350,0)</f>
        <v>189</v>
      </c>
      <c r="EC263" s="47">
        <f>RANK(DT263,$DT$9:$DT$350,0)</f>
        <v>40</v>
      </c>
      <c r="ED263" s="47">
        <f>RANK(DU263,$DU$9:$DU$350,0)</f>
        <v>84</v>
      </c>
      <c r="EE263" s="47">
        <f>RANK(DV263,$DV$9:$DV$350,0)</f>
        <v>216</v>
      </c>
      <c r="EF263" s="47">
        <f>RANK(DW263,$DW$9:$DW$350,0)</f>
        <v>196</v>
      </c>
      <c r="EG263" s="47">
        <f>RANK(DX263,$DX$9:$DX$350,0)</f>
        <v>57</v>
      </c>
      <c r="EH263" s="47">
        <f>RANK(DY263,$DY$9:$DY$350,0)</f>
        <v>79</v>
      </c>
      <c r="EI263" s="48">
        <f>RANK(DZ263,$DZ$9:$DZ$350,0)</f>
        <v>94</v>
      </c>
      <c r="EJ263" s="32">
        <f>COUNTIFS($DR$9:$DR$350,"&gt;"&amp;DR263,$DO$9:$DO$350,DO263)+1</f>
        <v>24</v>
      </c>
      <c r="EK263" s="47">
        <f>COUNTIFS($DS$9:$DS$350,"&gt;"&amp;DS263,$DO$9:$DO$350,DO263)+1</f>
        <v>17</v>
      </c>
      <c r="EL263" s="47">
        <f>COUNTIFS($DT$9:$DT$350,"&gt;"&amp;DT263,$DO$9:$DO$350,DO263)+1</f>
        <v>19</v>
      </c>
      <c r="EM263" s="47">
        <f>COUNTIFS($DU$9:$DU$350,"&gt;"&amp;DU263,$DO$9:$DO$350,DO263)+1</f>
        <v>15</v>
      </c>
      <c r="EN263" s="47">
        <f>COUNTIFS($DV$9:$DV$350,"&gt;"&amp;DV263,$DO$9:$DO$350,DO263)+1</f>
        <v>18</v>
      </c>
      <c r="EO263" s="47">
        <f>COUNTIFS($DW$9:$DW$350,"&gt;"&amp;DW263,$DO$9:$DO$350,DO263)+1</f>
        <v>17</v>
      </c>
      <c r="EP263" s="47">
        <f>COUNTIFS($DX$9:$DX$350,"&gt;"&amp;DX263,$DO$9:$DO$350,DO263)+1</f>
        <v>16</v>
      </c>
      <c r="EQ263" s="47">
        <f>COUNTIFS($DY$9:$DY$350,"&gt;"&amp;DY263,$DO$9:$DO$350,DO263)+1</f>
        <v>29</v>
      </c>
      <c r="ER263" s="48">
        <f>COUNTIFS($DZ$9:$DZ$350,"&gt;"&amp;DZ263,$DO$9:$DO$350,DO263)+1</f>
        <v>21</v>
      </c>
      <c r="ES263" s="164">
        <f t="shared" si="260"/>
        <v>0.86</v>
      </c>
      <c r="ET263" s="165">
        <f t="shared" si="260"/>
        <v>0.37</v>
      </c>
      <c r="EU263" s="165">
        <f t="shared" si="260"/>
        <v>0.8</v>
      </c>
      <c r="EV263" s="165">
        <f t="shared" si="260"/>
        <v>0.49</v>
      </c>
      <c r="EW263" s="165">
        <f t="shared" si="260"/>
        <v>0.12</v>
      </c>
      <c r="EX263" s="165">
        <f t="shared" si="260"/>
        <v>0.12</v>
      </c>
      <c r="EY263" s="165">
        <f t="shared" si="260"/>
        <v>0.74</v>
      </c>
      <c r="EZ263" s="165">
        <f t="shared" si="260"/>
        <v>0.65</v>
      </c>
      <c r="FA263" s="213">
        <f t="shared" si="260"/>
        <v>0.93</v>
      </c>
      <c r="FB263" s="164">
        <f>ROUND(((ES263-AVERAGE(ES$9:ES$350))/STDEVP(ES$9:ES$350)*10+50),2)</f>
        <v>45.52</v>
      </c>
      <c r="FC263" s="165">
        <f>ROUND(((ET263-AVERAGE(ET$9:ET$350))/STDEVP(ET$9:ET$350)*10+50),2)</f>
        <v>40.08</v>
      </c>
      <c r="FD263" s="165">
        <f>ROUND(((EU263-AVERAGE(EU$9:EU$350))/STDEVP(EU$9:EU$350)*10+50),2)</f>
        <v>58.59</v>
      </c>
      <c r="FE263" s="165">
        <f>ROUND(((EV263-AVERAGE(EV$9:EV$350))/STDEVP(EV$9:EV$350)*10+50),2)</f>
        <v>49.06</v>
      </c>
      <c r="FF263" s="165">
        <f>ROUND(((EW263-AVERAGE(EW$9:EW$350))/STDEVP(EW$9:EW$350)*10+50),2)</f>
        <v>40.64</v>
      </c>
      <c r="FG263" s="165">
        <f>ROUND(((EX263-AVERAGE(EX$9:EX$350))/STDEVP(EX$9:EX$350)*10+50),2)</f>
        <v>41.74</v>
      </c>
      <c r="FH263" s="165">
        <f>ROUND(((EY263-AVERAGE(EY$9:EY$350))/STDEVP(EY$9:EY$350)*10+50),2)</f>
        <v>52.99</v>
      </c>
      <c r="FI263" s="165">
        <f>ROUND(((EZ263-AVERAGE(EZ$9:EZ$350))/STDEVP(EZ$9:EZ$350)*10+50),2)</f>
        <v>50.48</v>
      </c>
      <c r="FJ263" s="166">
        <f>ROUND(((FA263-AVERAGE(FA$9:FA$350))/STDEVP(FA$9:FA$350)*10+50),2)</f>
        <v>48.4</v>
      </c>
      <c r="FK263" s="32">
        <f>RANK(FB263,$FB$9:$FB$350,0)</f>
        <v>222</v>
      </c>
      <c r="FL263" s="47">
        <f>RANK(FC263,$FC$9:$FC$350,0)</f>
        <v>264</v>
      </c>
      <c r="FM263" s="47">
        <f>RANK(FD263,$FD$9:$FD$350,0)</f>
        <v>59</v>
      </c>
      <c r="FN263" s="47">
        <f>RANK(FE263,$FE$9:$FE$350,0)</f>
        <v>150</v>
      </c>
      <c r="FO263" s="47">
        <f>RANK(FF263,$FF$9:$FF$350,0)</f>
        <v>303</v>
      </c>
      <c r="FP263" s="47">
        <f>RANK(FG263,$FG$9:$FG$350,0)</f>
        <v>298</v>
      </c>
      <c r="FQ263" s="47">
        <f>RANK(FH263,$FH$9:$FH$350,0)</f>
        <v>120</v>
      </c>
      <c r="FR263" s="47">
        <f>RANK(FI263,$FI$9:$FI$350,0)</f>
        <v>153</v>
      </c>
      <c r="FS263" s="48">
        <f>RANK(FJ263,$FJ$9:$FJ$350,0)</f>
        <v>151</v>
      </c>
      <c r="FT263" s="164">
        <f>ROUND(AVERAGEIF($DO$9:$DO$347,$DO263,$ES$9:$ES$347),2)</f>
        <v>0.97</v>
      </c>
      <c r="FU263" s="165">
        <f>ROUND(AVERAGEIF($DO$9:$DO$347,$DO263,$ET$9:$ET$347),2)</f>
        <v>0.37</v>
      </c>
      <c r="FV263" s="165">
        <f>ROUND(AVERAGEIF($DO$9:$DO$347,$DO263,$EU$9:$EU$347),2)</f>
        <v>0.82</v>
      </c>
      <c r="FW263" s="165">
        <f>ROUND(AVERAGEIF($DO$9:$DO$347,$DO263,$EV$9:$EV$347),2)</f>
        <v>0.42</v>
      </c>
      <c r="FX263" s="165">
        <f>ROUND(AVERAGEIF($DO$9:$DO$347,$DO263,$EW$9:$EW$347),2)</f>
        <v>0.16</v>
      </c>
      <c r="FY263" s="165">
        <f>ROUND(AVERAGEIF($DO$9:$DO$347,$DO263,$EX$9:$EX$347),2)</f>
        <v>0.15</v>
      </c>
      <c r="FZ263" s="165">
        <f>ROUND(AVERAGEIF($DO$9:$DO$347,$DO263,$EY$9:$EY$347),2)</f>
        <v>0.78</v>
      </c>
      <c r="GA263" s="165">
        <f>ROUND(AVERAGEIF($DO$9:$DO$347,$DO263,$EZ$9:$EZ$347),2)</f>
        <v>0.92</v>
      </c>
      <c r="GB263" s="166">
        <f>ROUND(AVERAGEIF($DO$9:$DO$347,$DO263,$FA$9:$FA$347),2)</f>
        <v>0.98</v>
      </c>
      <c r="GC263" s="239">
        <f t="shared" si="261"/>
        <v>-0.10999999999999999</v>
      </c>
      <c r="GD263" s="243">
        <f t="shared" si="262"/>
        <v>0</v>
      </c>
      <c r="GE263" s="243">
        <f t="shared" si="263"/>
        <v>-1.9999999999999907E-2</v>
      </c>
      <c r="GF263" s="243">
        <f t="shared" si="264"/>
        <v>7.0000000000000007E-2</v>
      </c>
      <c r="GG263" s="243">
        <f t="shared" si="265"/>
        <v>-4.0000000000000008E-2</v>
      </c>
      <c r="GH263" s="243">
        <f t="shared" si="266"/>
        <v>-0.03</v>
      </c>
      <c r="GI263" s="243">
        <f t="shared" si="267"/>
        <v>-4.0000000000000036E-2</v>
      </c>
      <c r="GJ263" s="243">
        <f t="shared" si="268"/>
        <v>-0.27</v>
      </c>
      <c r="GK263" s="244">
        <f t="shared" si="269"/>
        <v>-4.9999999999999933E-2</v>
      </c>
      <c r="GL263" s="238">
        <f>COUNTIFS($ES$9:$ES$350,"&gt;"&amp;ES263,$DO$9:$DO$350,$DO263)+1</f>
        <v>42</v>
      </c>
      <c r="GM263" s="240">
        <f>COUNTIFS($ET$9:$ET$350,"&gt;"&amp;ET263,$DO$9:$DO$350,$DO263)+1</f>
        <v>23</v>
      </c>
      <c r="GN263" s="240">
        <f>COUNTIFS($EU$9:$EU$350,"&gt;"&amp;EU263,$DO$9:$DO$350,$DO263)+1</f>
        <v>26</v>
      </c>
      <c r="GO263" s="240">
        <f>COUNTIFS($EV$9:$EV$350,"&gt;"&amp;EV263,$DO$9:$DO$350,$DO263)+1</f>
        <v>15</v>
      </c>
      <c r="GP263" s="240">
        <f>COUNTIFS($EW$9:$EW$350,"&gt;"&amp;EW263,$DO$9:$DO$350,$DO263)+1</f>
        <v>46</v>
      </c>
      <c r="GQ263" s="240">
        <f>COUNTIFS($EX$9:$EX$350,"&gt;"&amp;EX263,$DO$9:$DO$350,$DO263)+1</f>
        <v>46</v>
      </c>
      <c r="GR263" s="240">
        <f>COUNTIFS($EY$9:$EY$350,"&gt;"&amp;EY263,$DO$9:$DO$350,$DO263)+1</f>
        <v>40</v>
      </c>
      <c r="GS263" s="240">
        <f>COUNTIFS($EZ$9:$EZ$350,"&gt;"&amp;EZ263,$DO$9:$DO$350,$DO263)+1</f>
        <v>48</v>
      </c>
      <c r="GT263" s="241">
        <f>COUNTIFS($FA$9:$FA$350,"&gt;"&amp;FA263,$DO$9:$DO$350,$DO263)+1</f>
        <v>30</v>
      </c>
      <c r="GU263" s="168">
        <v>0.03</v>
      </c>
      <c r="GV263" s="65"/>
      <c r="GW263" s="65"/>
      <c r="GX263" s="65"/>
      <c r="GY263" s="65"/>
      <c r="GZ263" s="66"/>
      <c r="HA263" s="67"/>
      <c r="HB263" s="68"/>
      <c r="HC263" s="69"/>
      <c r="HD263" s="65"/>
      <c r="HE263" s="65"/>
      <c r="HF263" s="65"/>
      <c r="HG263" s="65"/>
      <c r="HH263" s="65"/>
      <c r="HI263" s="65"/>
      <c r="HJ263" s="145"/>
      <c r="HK263" s="67">
        <v>0.05</v>
      </c>
      <c r="HL263" s="65"/>
      <c r="HM263" s="65">
        <v>0.05</v>
      </c>
      <c r="HN263" s="65"/>
      <c r="HO263" s="65"/>
      <c r="HP263" s="65"/>
      <c r="HQ263" s="65"/>
      <c r="HR263" s="151"/>
      <c r="HS263" s="69"/>
      <c r="HT263" s="65"/>
      <c r="HU263" s="65"/>
      <c r="HV263" s="65"/>
      <c r="HW263" s="65"/>
      <c r="HX263" s="65"/>
      <c r="HY263" s="65"/>
      <c r="HZ263" s="145"/>
      <c r="IA263" s="67"/>
      <c r="IB263" s="65"/>
      <c r="IC263" s="65"/>
      <c r="ID263" s="65"/>
      <c r="IE263" s="65"/>
      <c r="IF263" s="65"/>
      <c r="IG263" s="65"/>
      <c r="IH263" s="65"/>
      <c r="II263" s="65"/>
      <c r="IJ263" s="65"/>
      <c r="IK263" s="65"/>
      <c r="IL263" s="65"/>
      <c r="IM263" s="151"/>
      <c r="IN263" s="67"/>
      <c r="IO263" s="65"/>
      <c r="IP263" s="65"/>
      <c r="IQ263" s="65"/>
      <c r="IR263" s="151"/>
      <c r="IS263" s="69"/>
      <c r="IT263" s="65"/>
      <c r="IU263" s="65"/>
      <c r="IV263" s="65"/>
      <c r="IW263" s="65"/>
      <c r="IX263" s="157"/>
      <c r="IY263" s="65"/>
      <c r="IZ263" s="65"/>
      <c r="JA263" s="65"/>
      <c r="JB263" s="65"/>
      <c r="JC263" s="65"/>
      <c r="JD263" s="65"/>
      <c r="JE263" s="65"/>
      <c r="JF263" s="65"/>
      <c r="JG263" s="157"/>
      <c r="JH263" s="65"/>
      <c r="JI263" s="65"/>
      <c r="JJ263" s="65"/>
      <c r="JK263" s="65"/>
      <c r="JL263" s="65"/>
      <c r="JM263" s="65"/>
      <c r="JN263" s="145"/>
      <c r="JO263" s="70"/>
      <c r="JP263" s="71"/>
      <c r="JQ263" s="67"/>
      <c r="JR263" s="65"/>
      <c r="JS263" s="62"/>
      <c r="JT263" s="62"/>
      <c r="JU263" s="62"/>
      <c r="JV263" s="246"/>
      <c r="JW263" s="69"/>
      <c r="JX263" s="65"/>
      <c r="JY263" s="65"/>
      <c r="JZ263" s="65"/>
      <c r="KA263" s="145"/>
      <c r="KB263" s="67"/>
      <c r="KC263" s="65"/>
      <c r="KD263" s="65">
        <v>0.05</v>
      </c>
      <c r="KE263" s="65"/>
      <c r="KF263" s="65"/>
      <c r="KG263" s="65"/>
      <c r="KH263" s="65"/>
      <c r="KI263" s="65"/>
      <c r="KJ263" s="151"/>
      <c r="KK263" s="69"/>
      <c r="KL263" s="65"/>
      <c r="KM263" s="65"/>
      <c r="KN263" s="65"/>
      <c r="KO263" s="65"/>
      <c r="KP263" s="65"/>
      <c r="KQ263" s="65"/>
      <c r="KR263" s="65"/>
      <c r="KS263" s="65"/>
      <c r="KT263" s="65"/>
      <c r="KU263" s="65"/>
      <c r="KV263" s="65"/>
      <c r="KW263" s="157"/>
      <c r="KX263" s="157"/>
      <c r="KY263" s="157"/>
      <c r="KZ263" s="65"/>
      <c r="LA263" s="65"/>
      <c r="LB263" s="65">
        <v>0.05</v>
      </c>
      <c r="LC263" s="65"/>
      <c r="LD263" s="65"/>
      <c r="LE263" s="157"/>
      <c r="LF263" s="65"/>
      <c r="LG263" s="65"/>
      <c r="LH263" s="65"/>
      <c r="LI263" s="65"/>
      <c r="LJ263" s="65"/>
      <c r="LK263" s="65"/>
      <c r="LL263" s="65"/>
      <c r="LM263" s="65"/>
      <c r="LN263" s="157"/>
      <c r="LO263" s="65"/>
      <c r="LP263" s="65"/>
      <c r="LQ263" s="65"/>
      <c r="LR263" s="65"/>
      <c r="LS263" s="65"/>
      <c r="LT263" s="65"/>
      <c r="LU263" s="56"/>
      <c r="LV263" s="57" t="s">
        <v>736</v>
      </c>
      <c r="LW263" s="57" t="s">
        <v>740</v>
      </c>
      <c r="LX263" s="206" t="s">
        <v>741</v>
      </c>
      <c r="LY263" s="205" t="s">
        <v>1034</v>
      </c>
      <c r="LZ263" s="193"/>
      <c r="MA263" s="5" t="s">
        <v>1</v>
      </c>
    </row>
    <row r="264" spans="1:339" ht="17.25" customHeight="1" x14ac:dyDescent="0.15">
      <c r="A264" s="196">
        <v>256</v>
      </c>
      <c r="B264" s="248" t="s">
        <v>740</v>
      </c>
      <c r="C264" s="59"/>
      <c r="D264" s="59"/>
      <c r="E264" s="60" t="s">
        <v>608</v>
      </c>
      <c r="F264" s="36" t="s">
        <v>609</v>
      </c>
      <c r="G264" s="36" t="s">
        <v>609</v>
      </c>
      <c r="H264" s="36" t="s">
        <v>618</v>
      </c>
      <c r="I264" s="39" t="s">
        <v>348</v>
      </c>
      <c r="J264" s="40" t="s">
        <v>348</v>
      </c>
      <c r="K264" s="40" t="s">
        <v>348</v>
      </c>
      <c r="L264" s="40" t="s">
        <v>348</v>
      </c>
      <c r="M264" s="40" t="s">
        <v>348</v>
      </c>
      <c r="N264" s="40" t="s">
        <v>348</v>
      </c>
      <c r="O264" s="40" t="s">
        <v>348</v>
      </c>
      <c r="P264" s="40" t="s">
        <v>348</v>
      </c>
      <c r="Q264" s="40" t="s">
        <v>348</v>
      </c>
      <c r="R264" s="41" t="s">
        <v>348</v>
      </c>
      <c r="S264" s="42" t="s">
        <v>348</v>
      </c>
      <c r="T264" s="40" t="s">
        <v>348</v>
      </c>
      <c r="U264" s="40" t="s">
        <v>348</v>
      </c>
      <c r="V264" s="40" t="s">
        <v>348</v>
      </c>
      <c r="W264" s="40" t="s">
        <v>348</v>
      </c>
      <c r="X264" s="40" t="s">
        <v>348</v>
      </c>
      <c r="Y264" s="40" t="s">
        <v>348</v>
      </c>
      <c r="Z264" s="40" t="s">
        <v>348</v>
      </c>
      <c r="AA264" s="40" t="s">
        <v>348</v>
      </c>
      <c r="AB264" s="41" t="s">
        <v>348</v>
      </c>
      <c r="AC264" s="42" t="s">
        <v>348</v>
      </c>
      <c r="AD264" s="40" t="s">
        <v>348</v>
      </c>
      <c r="AE264" s="40" t="s">
        <v>348</v>
      </c>
      <c r="AF264" s="40" t="s">
        <v>348</v>
      </c>
      <c r="AG264" s="40" t="s">
        <v>348</v>
      </c>
      <c r="AH264" s="40" t="s">
        <v>348</v>
      </c>
      <c r="AI264" s="40" t="s">
        <v>348</v>
      </c>
      <c r="AJ264" s="40" t="s">
        <v>348</v>
      </c>
      <c r="AK264" s="40" t="s">
        <v>348</v>
      </c>
      <c r="AL264" s="41" t="s">
        <v>348</v>
      </c>
      <c r="AM264" s="42" t="s">
        <v>348</v>
      </c>
      <c r="AN264" s="40" t="s">
        <v>348</v>
      </c>
      <c r="AO264" s="40" t="s">
        <v>348</v>
      </c>
      <c r="AP264" s="40" t="s">
        <v>348</v>
      </c>
      <c r="AQ264" s="40" t="s">
        <v>348</v>
      </c>
      <c r="AR264" s="40" t="s">
        <v>348</v>
      </c>
      <c r="AS264" s="40" t="s">
        <v>348</v>
      </c>
      <c r="AT264" s="40" t="s">
        <v>348</v>
      </c>
      <c r="AU264" s="40" t="s">
        <v>348</v>
      </c>
      <c r="AV264" s="41" t="s">
        <v>348</v>
      </c>
      <c r="AW264" s="42" t="s">
        <v>348</v>
      </c>
      <c r="AX264" s="40" t="s">
        <v>348</v>
      </c>
      <c r="AY264" s="40" t="s">
        <v>348</v>
      </c>
      <c r="AZ264" s="40" t="s">
        <v>348</v>
      </c>
      <c r="BA264" s="40" t="s">
        <v>348</v>
      </c>
      <c r="BB264" s="40" t="s">
        <v>348</v>
      </c>
      <c r="BC264" s="40" t="s">
        <v>348</v>
      </c>
      <c r="BD264" s="40" t="s">
        <v>348</v>
      </c>
      <c r="BE264" s="40" t="s">
        <v>348</v>
      </c>
      <c r="BF264" s="41" t="s">
        <v>348</v>
      </c>
      <c r="BG264" s="42" t="s">
        <v>348</v>
      </c>
      <c r="BH264" s="40" t="s">
        <v>348</v>
      </c>
      <c r="BI264" s="40" t="s">
        <v>348</v>
      </c>
      <c r="BJ264" s="40" t="s">
        <v>348</v>
      </c>
      <c r="BK264" s="40" t="s">
        <v>348</v>
      </c>
      <c r="BL264" s="40" t="s">
        <v>348</v>
      </c>
      <c r="BM264" s="40" t="s">
        <v>348</v>
      </c>
      <c r="BN264" s="40" t="s">
        <v>348</v>
      </c>
      <c r="BO264" s="40" t="s">
        <v>348</v>
      </c>
      <c r="BP264" s="41" t="s">
        <v>348</v>
      </c>
      <c r="BQ264" s="43" t="s">
        <v>348</v>
      </c>
      <c r="BR264" s="40" t="s">
        <v>348</v>
      </c>
      <c r="BS264" s="40" t="s">
        <v>348</v>
      </c>
      <c r="BT264" s="40" t="s">
        <v>348</v>
      </c>
      <c r="BU264" s="40" t="s">
        <v>348</v>
      </c>
      <c r="BV264" s="40" t="s">
        <v>348</v>
      </c>
      <c r="BW264" s="40" t="s">
        <v>348</v>
      </c>
      <c r="BX264" s="40" t="s">
        <v>348</v>
      </c>
      <c r="BY264" s="40" t="s">
        <v>348</v>
      </c>
      <c r="BZ264" s="41" t="s">
        <v>348</v>
      </c>
      <c r="CA264" s="42" t="s">
        <v>348</v>
      </c>
      <c r="CB264" s="40" t="s">
        <v>348</v>
      </c>
      <c r="CC264" s="40" t="s">
        <v>348</v>
      </c>
      <c r="CD264" s="40" t="s">
        <v>348</v>
      </c>
      <c r="CE264" s="40" t="s">
        <v>348</v>
      </c>
      <c r="CF264" s="40" t="s">
        <v>348</v>
      </c>
      <c r="CG264" s="40" t="s">
        <v>348</v>
      </c>
      <c r="CH264" s="40" t="s">
        <v>348</v>
      </c>
      <c r="CI264" s="40" t="s">
        <v>348</v>
      </c>
      <c r="CJ264" s="41" t="s">
        <v>348</v>
      </c>
      <c r="CK264" s="42" t="s">
        <v>348</v>
      </c>
      <c r="CL264" s="40" t="s">
        <v>348</v>
      </c>
      <c r="CM264" s="40" t="s">
        <v>348</v>
      </c>
      <c r="CN264" s="40" t="s">
        <v>348</v>
      </c>
      <c r="CO264" s="40" t="s">
        <v>348</v>
      </c>
      <c r="CP264" s="40" t="s">
        <v>348</v>
      </c>
      <c r="CQ264" s="40" t="s">
        <v>348</v>
      </c>
      <c r="CR264" s="40" t="s">
        <v>348</v>
      </c>
      <c r="CS264" s="40" t="s">
        <v>348</v>
      </c>
      <c r="CT264" s="44" t="s">
        <v>348</v>
      </c>
      <c r="CU264" s="61"/>
      <c r="CV264" s="47"/>
      <c r="CW264" s="47"/>
      <c r="CX264" s="47"/>
      <c r="CY264" s="55"/>
      <c r="CZ264" s="172"/>
      <c r="DA264" s="47"/>
      <c r="DB264" s="47"/>
      <c r="DC264" s="47"/>
      <c r="DD264" s="179"/>
      <c r="DE264" s="32"/>
      <c r="DF264" s="47"/>
      <c r="DG264" s="47"/>
      <c r="DH264" s="47"/>
      <c r="DI264" s="55"/>
      <c r="DJ264" s="174"/>
      <c r="DK264" s="49"/>
      <c r="DL264" s="49"/>
      <c r="DM264" s="49"/>
      <c r="DN264" s="56"/>
      <c r="DO264" s="45" t="s">
        <v>609</v>
      </c>
      <c r="DP264" s="31"/>
      <c r="DQ264" s="46"/>
      <c r="DR264" s="61"/>
      <c r="DS264" s="62"/>
      <c r="DT264" s="62"/>
      <c r="DU264" s="62"/>
      <c r="DV264" s="62"/>
      <c r="DW264" s="62"/>
      <c r="DX264" s="62"/>
      <c r="DY264" s="62"/>
      <c r="DZ264" s="63"/>
      <c r="EA264" s="32"/>
      <c r="EB264" s="47"/>
      <c r="EC264" s="47"/>
      <c r="ED264" s="47"/>
      <c r="EE264" s="47"/>
      <c r="EF264" s="47"/>
      <c r="EG264" s="47"/>
      <c r="EH264" s="47"/>
      <c r="EI264" s="48"/>
      <c r="EJ264" s="32"/>
      <c r="EK264" s="47"/>
      <c r="EL264" s="47"/>
      <c r="EM264" s="47"/>
      <c r="EN264" s="47"/>
      <c r="EO264" s="47"/>
      <c r="EP264" s="47"/>
      <c r="EQ264" s="47"/>
      <c r="ER264" s="48"/>
      <c r="ES264" s="164"/>
      <c r="ET264" s="165"/>
      <c r="EU264" s="165"/>
      <c r="EV264" s="165"/>
      <c r="EW264" s="165"/>
      <c r="EX264" s="165"/>
      <c r="EY264" s="165"/>
      <c r="EZ264" s="165"/>
      <c r="FA264" s="213"/>
      <c r="FB264" s="164"/>
      <c r="FC264" s="165"/>
      <c r="FD264" s="165"/>
      <c r="FE264" s="165"/>
      <c r="FF264" s="165"/>
      <c r="FG264" s="165"/>
      <c r="FH264" s="165"/>
      <c r="FI264" s="165"/>
      <c r="FJ264" s="166"/>
      <c r="FK264" s="164"/>
      <c r="FL264" s="165"/>
      <c r="FM264" s="165"/>
      <c r="FN264" s="165"/>
      <c r="FO264" s="165"/>
      <c r="FP264" s="165"/>
      <c r="FQ264" s="165"/>
      <c r="FR264" s="165"/>
      <c r="FS264" s="166"/>
      <c r="FT264" s="164"/>
      <c r="FU264" s="165"/>
      <c r="FV264" s="165"/>
      <c r="FW264" s="165"/>
      <c r="FX264" s="165"/>
      <c r="FY264" s="165"/>
      <c r="FZ264" s="165"/>
      <c r="GA264" s="165"/>
      <c r="GB264" s="213"/>
      <c r="GC264" s="164"/>
      <c r="GD264" s="165"/>
      <c r="GE264" s="165"/>
      <c r="GF264" s="165"/>
      <c r="GG264" s="165"/>
      <c r="GH264" s="165"/>
      <c r="GI264" s="165"/>
      <c r="GJ264" s="165"/>
      <c r="GK264" s="166"/>
      <c r="GL264" s="238"/>
      <c r="GM264" s="240"/>
      <c r="GN264" s="240"/>
      <c r="GO264" s="240"/>
      <c r="GP264" s="240"/>
      <c r="GQ264" s="240"/>
      <c r="GR264" s="240"/>
      <c r="GS264" s="240"/>
      <c r="GT264" s="241"/>
      <c r="GU264" s="168"/>
      <c r="GV264" s="65"/>
      <c r="GW264" s="65"/>
      <c r="GX264" s="65"/>
      <c r="GY264" s="65"/>
      <c r="GZ264" s="66"/>
      <c r="HA264" s="67"/>
      <c r="HB264" s="68"/>
      <c r="HC264" s="69"/>
      <c r="HD264" s="65"/>
      <c r="HE264" s="65"/>
      <c r="HF264" s="65"/>
      <c r="HG264" s="65"/>
      <c r="HH264" s="65"/>
      <c r="HI264" s="65"/>
      <c r="HJ264" s="145"/>
      <c r="HK264" s="67"/>
      <c r="HL264" s="65"/>
      <c r="HM264" s="65"/>
      <c r="HN264" s="65"/>
      <c r="HO264" s="65"/>
      <c r="HP264" s="65"/>
      <c r="HQ264" s="65"/>
      <c r="HR264" s="151"/>
      <c r="HS264" s="69"/>
      <c r="HT264" s="65"/>
      <c r="HU264" s="65"/>
      <c r="HV264" s="65"/>
      <c r="HW264" s="65"/>
      <c r="HX264" s="65"/>
      <c r="HY264" s="65"/>
      <c r="HZ264" s="145"/>
      <c r="IA264" s="67"/>
      <c r="IB264" s="65"/>
      <c r="IC264" s="65"/>
      <c r="ID264" s="65"/>
      <c r="IE264" s="65"/>
      <c r="IF264" s="65"/>
      <c r="IG264" s="65"/>
      <c r="IH264" s="65"/>
      <c r="II264" s="65"/>
      <c r="IJ264" s="65"/>
      <c r="IK264" s="65"/>
      <c r="IL264" s="65"/>
      <c r="IM264" s="151"/>
      <c r="IN264" s="67"/>
      <c r="IO264" s="65"/>
      <c r="IP264" s="65"/>
      <c r="IQ264" s="65"/>
      <c r="IR264" s="151"/>
      <c r="IS264" s="69"/>
      <c r="IT264" s="65"/>
      <c r="IU264" s="65"/>
      <c r="IV264" s="65"/>
      <c r="IW264" s="65"/>
      <c r="IX264" s="157"/>
      <c r="IY264" s="65"/>
      <c r="IZ264" s="65"/>
      <c r="JA264" s="65"/>
      <c r="JB264" s="65"/>
      <c r="JC264" s="65"/>
      <c r="JD264" s="65"/>
      <c r="JE264" s="65"/>
      <c r="JF264" s="65"/>
      <c r="JG264" s="157"/>
      <c r="JH264" s="65"/>
      <c r="JI264" s="65"/>
      <c r="JJ264" s="65"/>
      <c r="JK264" s="65"/>
      <c r="JL264" s="65"/>
      <c r="JM264" s="65"/>
      <c r="JN264" s="145"/>
      <c r="JO264" s="70"/>
      <c r="JP264" s="71"/>
      <c r="JQ264" s="67"/>
      <c r="JR264" s="65"/>
      <c r="JS264" s="62"/>
      <c r="JT264" s="62"/>
      <c r="JU264" s="62"/>
      <c r="JV264" s="246"/>
      <c r="JW264" s="69"/>
      <c r="JX264" s="65"/>
      <c r="JY264" s="65"/>
      <c r="JZ264" s="65"/>
      <c r="KA264" s="145"/>
      <c r="KB264" s="67"/>
      <c r="KC264" s="65"/>
      <c r="KD264" s="65"/>
      <c r="KE264" s="65"/>
      <c r="KF264" s="65"/>
      <c r="KG264" s="65"/>
      <c r="KH264" s="65"/>
      <c r="KI264" s="65"/>
      <c r="KJ264" s="151"/>
      <c r="KK264" s="69"/>
      <c r="KL264" s="65"/>
      <c r="KM264" s="65"/>
      <c r="KN264" s="65"/>
      <c r="KO264" s="65"/>
      <c r="KP264" s="65"/>
      <c r="KQ264" s="65"/>
      <c r="KR264" s="65"/>
      <c r="KS264" s="65"/>
      <c r="KT264" s="65"/>
      <c r="KU264" s="65"/>
      <c r="KV264" s="65"/>
      <c r="KW264" s="157"/>
      <c r="KX264" s="157"/>
      <c r="KY264" s="157"/>
      <c r="KZ264" s="65"/>
      <c r="LA264" s="65"/>
      <c r="LB264" s="65"/>
      <c r="LC264" s="65"/>
      <c r="LD264" s="65"/>
      <c r="LE264" s="157"/>
      <c r="LF264" s="65"/>
      <c r="LG264" s="65"/>
      <c r="LH264" s="65"/>
      <c r="LI264" s="65"/>
      <c r="LJ264" s="65"/>
      <c r="LK264" s="65"/>
      <c r="LL264" s="65"/>
      <c r="LM264" s="65"/>
      <c r="LN264" s="157"/>
      <c r="LO264" s="65"/>
      <c r="LP264" s="65"/>
      <c r="LQ264" s="65"/>
      <c r="LR264" s="65"/>
      <c r="LS264" s="65"/>
      <c r="LT264" s="65"/>
      <c r="LU264" s="56"/>
      <c r="LV264" s="57" t="s">
        <v>737</v>
      </c>
      <c r="LW264" s="57" t="s">
        <v>742</v>
      </c>
      <c r="LX264" s="207" t="s">
        <v>609</v>
      </c>
      <c r="LY264" s="208" t="s">
        <v>609</v>
      </c>
      <c r="LZ264" s="193"/>
      <c r="MA264" s="5" t="s">
        <v>1</v>
      </c>
    </row>
    <row r="265" spans="1:339" ht="17.25" customHeight="1" x14ac:dyDescent="0.15">
      <c r="A265" s="196">
        <v>257</v>
      </c>
      <c r="B265" s="248" t="s">
        <v>743</v>
      </c>
      <c r="C265" s="59"/>
      <c r="D265" s="59"/>
      <c r="E265" s="60" t="s">
        <v>716</v>
      </c>
      <c r="F265" s="36">
        <v>87</v>
      </c>
      <c r="G265" s="36" t="s">
        <v>609</v>
      </c>
      <c r="H265" s="57" t="s">
        <v>717</v>
      </c>
      <c r="I265" s="39" t="s">
        <v>348</v>
      </c>
      <c r="J265" s="40" t="s">
        <v>348</v>
      </c>
      <c r="K265" s="40" t="s">
        <v>348</v>
      </c>
      <c r="L265" s="40" t="s">
        <v>348</v>
      </c>
      <c r="M265" s="40" t="s">
        <v>348</v>
      </c>
      <c r="N265" s="40" t="s">
        <v>348</v>
      </c>
      <c r="O265" s="40" t="s">
        <v>348</v>
      </c>
      <c r="P265" s="40" t="s">
        <v>348</v>
      </c>
      <c r="Q265" s="40" t="s">
        <v>348</v>
      </c>
      <c r="R265" s="41" t="s">
        <v>348</v>
      </c>
      <c r="S265" s="42" t="s">
        <v>348</v>
      </c>
      <c r="T265" s="40" t="s">
        <v>348</v>
      </c>
      <c r="U265" s="40" t="s">
        <v>348</v>
      </c>
      <c r="V265" s="40" t="s">
        <v>348</v>
      </c>
      <c r="W265" s="40" t="s">
        <v>348</v>
      </c>
      <c r="X265" s="40" t="s">
        <v>348</v>
      </c>
      <c r="Y265" s="40" t="s">
        <v>348</v>
      </c>
      <c r="Z265" s="40" t="s">
        <v>348</v>
      </c>
      <c r="AA265" s="40" t="s">
        <v>348</v>
      </c>
      <c r="AB265" s="41" t="s">
        <v>348</v>
      </c>
      <c r="AC265" s="42" t="s">
        <v>348</v>
      </c>
      <c r="AD265" s="40" t="s">
        <v>348</v>
      </c>
      <c r="AE265" s="40" t="s">
        <v>348</v>
      </c>
      <c r="AF265" s="40" t="s">
        <v>348</v>
      </c>
      <c r="AG265" s="40" t="s">
        <v>348</v>
      </c>
      <c r="AH265" s="40" t="s">
        <v>348</v>
      </c>
      <c r="AI265" s="40" t="s">
        <v>348</v>
      </c>
      <c r="AJ265" s="40" t="s">
        <v>348</v>
      </c>
      <c r="AK265" s="40" t="s">
        <v>348</v>
      </c>
      <c r="AL265" s="41" t="s">
        <v>348</v>
      </c>
      <c r="AM265" s="42" t="s">
        <v>348</v>
      </c>
      <c r="AN265" s="40" t="s">
        <v>348</v>
      </c>
      <c r="AO265" s="40" t="s">
        <v>348</v>
      </c>
      <c r="AP265" s="40" t="s">
        <v>348</v>
      </c>
      <c r="AQ265" s="40" t="s">
        <v>348</v>
      </c>
      <c r="AR265" s="40" t="s">
        <v>348</v>
      </c>
      <c r="AS265" s="40" t="s">
        <v>348</v>
      </c>
      <c r="AT265" s="40" t="s">
        <v>348</v>
      </c>
      <c r="AU265" s="40" t="s">
        <v>348</v>
      </c>
      <c r="AV265" s="41" t="s">
        <v>348</v>
      </c>
      <c r="AW265" s="42" t="s">
        <v>348</v>
      </c>
      <c r="AX265" s="40" t="s">
        <v>348</v>
      </c>
      <c r="AY265" s="40" t="s">
        <v>348</v>
      </c>
      <c r="AZ265" s="40" t="s">
        <v>348</v>
      </c>
      <c r="BA265" s="40" t="s">
        <v>348</v>
      </c>
      <c r="BB265" s="40" t="s">
        <v>348</v>
      </c>
      <c r="BC265" s="40" t="s">
        <v>348</v>
      </c>
      <c r="BD265" s="40" t="s">
        <v>348</v>
      </c>
      <c r="BE265" s="40" t="s">
        <v>348</v>
      </c>
      <c r="BF265" s="41" t="s">
        <v>348</v>
      </c>
      <c r="BG265" s="42" t="s">
        <v>348</v>
      </c>
      <c r="BH265" s="40" t="s">
        <v>348</v>
      </c>
      <c r="BI265" s="40" t="s">
        <v>348</v>
      </c>
      <c r="BJ265" s="40" t="s">
        <v>348</v>
      </c>
      <c r="BK265" s="40" t="s">
        <v>348</v>
      </c>
      <c r="BL265" s="40" t="s">
        <v>348</v>
      </c>
      <c r="BM265" s="40" t="s">
        <v>348</v>
      </c>
      <c r="BN265" s="40" t="s">
        <v>348</v>
      </c>
      <c r="BO265" s="40" t="s">
        <v>348</v>
      </c>
      <c r="BP265" s="41" t="s">
        <v>348</v>
      </c>
      <c r="BQ265" s="43" t="s">
        <v>348</v>
      </c>
      <c r="BR265" s="40" t="s">
        <v>348</v>
      </c>
      <c r="BS265" s="40" t="s">
        <v>348</v>
      </c>
      <c r="BT265" s="40" t="s">
        <v>348</v>
      </c>
      <c r="BU265" s="40" t="s">
        <v>348</v>
      </c>
      <c r="BV265" s="40" t="s">
        <v>348</v>
      </c>
      <c r="BW265" s="40" t="s">
        <v>348</v>
      </c>
      <c r="BX265" s="40" t="s">
        <v>348</v>
      </c>
      <c r="BY265" s="40" t="s">
        <v>348</v>
      </c>
      <c r="BZ265" s="41" t="s">
        <v>348</v>
      </c>
      <c r="CA265" s="42" t="s">
        <v>348</v>
      </c>
      <c r="CB265" s="40" t="s">
        <v>348</v>
      </c>
      <c r="CC265" s="40" t="s">
        <v>348</v>
      </c>
      <c r="CD265" s="40" t="s">
        <v>348</v>
      </c>
      <c r="CE265" s="40" t="s">
        <v>348</v>
      </c>
      <c r="CF265" s="40" t="s">
        <v>348</v>
      </c>
      <c r="CG265" s="40" t="s">
        <v>348</v>
      </c>
      <c r="CH265" s="40" t="s">
        <v>348</v>
      </c>
      <c r="CI265" s="40" t="s">
        <v>348</v>
      </c>
      <c r="CJ265" s="41" t="s">
        <v>348</v>
      </c>
      <c r="CK265" s="42" t="s">
        <v>348</v>
      </c>
      <c r="CL265" s="40" t="s">
        <v>348</v>
      </c>
      <c r="CM265" s="40" t="s">
        <v>348</v>
      </c>
      <c r="CN265" s="40" t="s">
        <v>348</v>
      </c>
      <c r="CO265" s="40" t="s">
        <v>348</v>
      </c>
      <c r="CP265" s="40" t="s">
        <v>348</v>
      </c>
      <c r="CQ265" s="40" t="s">
        <v>348</v>
      </c>
      <c r="CR265" s="40" t="s">
        <v>348</v>
      </c>
      <c r="CS265" s="40" t="s">
        <v>348</v>
      </c>
      <c r="CT265" s="44" t="s">
        <v>348</v>
      </c>
      <c r="CU265" s="61" t="s">
        <v>349</v>
      </c>
      <c r="CV265" s="47">
        <v>3</v>
      </c>
      <c r="CW265" s="47">
        <v>4</v>
      </c>
      <c r="CX265" s="47">
        <v>5</v>
      </c>
      <c r="CY265" s="55">
        <v>5</v>
      </c>
      <c r="CZ265" s="172" t="s">
        <v>349</v>
      </c>
      <c r="DA265" s="47">
        <f>CV265</f>
        <v>3</v>
      </c>
      <c r="DB265" s="47">
        <f>CV265*CW265</f>
        <v>12</v>
      </c>
      <c r="DC265" s="47">
        <f>CV265*CW265*CX265</f>
        <v>60</v>
      </c>
      <c r="DD265" s="179">
        <f>CV265*CW265*CX265*CY265</f>
        <v>300</v>
      </c>
      <c r="DE265" s="32">
        <v>10</v>
      </c>
      <c r="DF265" s="62">
        <v>50</v>
      </c>
      <c r="DG265" s="62">
        <v>270</v>
      </c>
      <c r="DH265" s="62">
        <v>450</v>
      </c>
      <c r="DI265" s="71">
        <v>1350</v>
      </c>
      <c r="DJ265" s="174">
        <v>1</v>
      </c>
      <c r="DK265" s="49">
        <f>(DF265/DA265)/DE265</f>
        <v>1.6666666666666667</v>
      </c>
      <c r="DL265" s="49">
        <f>(DG265/DB265)/DE265</f>
        <v>2.25</v>
      </c>
      <c r="DM265" s="49">
        <f>(DH265/DC265)/DE265</f>
        <v>0.75</v>
      </c>
      <c r="DN265" s="56">
        <f>(DI265/DD265)/DE265</f>
        <v>0.45</v>
      </c>
      <c r="DO265" s="45" t="s">
        <v>732</v>
      </c>
      <c r="DP265" s="31"/>
      <c r="DQ265" s="46">
        <v>4</v>
      </c>
      <c r="DR265" s="61">
        <v>100</v>
      </c>
      <c r="DS265" s="62">
        <v>109</v>
      </c>
      <c r="DT265" s="62">
        <v>15</v>
      </c>
      <c r="DU265" s="62">
        <v>25</v>
      </c>
      <c r="DV265" s="62">
        <v>57</v>
      </c>
      <c r="DW265" s="62">
        <v>25</v>
      </c>
      <c r="DX265" s="62">
        <v>48</v>
      </c>
      <c r="DY265" s="62">
        <v>70</v>
      </c>
      <c r="DZ265" s="48">
        <f>DT265+DV265</f>
        <v>72</v>
      </c>
      <c r="EA265" s="32">
        <f>RANK(DR265,$DR$9:$DR$350,0)</f>
        <v>28</v>
      </c>
      <c r="EB265" s="47">
        <f>RANK(DS265,$DS$9:$DS$350,0)</f>
        <v>4</v>
      </c>
      <c r="EC265" s="47">
        <f>RANK(DT265,$DT$9:$DT$350,0)</f>
        <v>238</v>
      </c>
      <c r="ED265" s="47">
        <f>RANK(DU265,$DU$9:$DU$350,0)</f>
        <v>162</v>
      </c>
      <c r="EE265" s="47">
        <f>RANK(DV265,$DV$9:$DV$350,0)</f>
        <v>25</v>
      </c>
      <c r="EF265" s="47">
        <f>RANK(DW265,$DW$9:$DW$350,0)</f>
        <v>82</v>
      </c>
      <c r="EG265" s="47">
        <f>RANK(DX265,$DX$9:$DX$350,0)</f>
        <v>101</v>
      </c>
      <c r="EH265" s="47">
        <f>RANK(DY265,$DY$9:$DY$350,0)</f>
        <v>41</v>
      </c>
      <c r="EI265" s="48">
        <f>RANK(DZ265,$DZ$9:$DZ$350,0)</f>
        <v>101</v>
      </c>
      <c r="EJ265" s="32">
        <f>COUNTIFS($DR$9:$DR$350,"&gt;"&amp;DR265,$DO$9:$DO$350,DO265)+1</f>
        <v>2</v>
      </c>
      <c r="EK265" s="47">
        <f>COUNTIFS($DS$9:$DS$350,"&gt;"&amp;DS265,$DO$9:$DO$350,DO265)+1</f>
        <v>4</v>
      </c>
      <c r="EL265" s="47">
        <f>COUNTIFS($DT$9:$DT$350,"&gt;"&amp;DT265,$DO$9:$DO$350,DO265)+1</f>
        <v>31</v>
      </c>
      <c r="EM265" s="47">
        <f>COUNTIFS($DU$9:$DU$350,"&gt;"&amp;DU265,$DO$9:$DO$350,DO265)+1</f>
        <v>27</v>
      </c>
      <c r="EN265" s="47">
        <f>COUNTIFS($DV$9:$DV$350,"&gt;"&amp;DV265,$DO$9:$DO$350,DO265)+1</f>
        <v>24</v>
      </c>
      <c r="EO265" s="47">
        <f>COUNTIFS($DW$9:$DW$350,"&gt;"&amp;DW265,$DO$9:$DO$350,DO265)+1</f>
        <v>16</v>
      </c>
      <c r="EP265" s="47">
        <f>COUNTIFS($DX$9:$DX$350,"&gt;"&amp;DX265,$DO$9:$DO$350,DO265)+1</f>
        <v>20</v>
      </c>
      <c r="EQ265" s="47">
        <f>COUNTIFS($DY$9:$DY$350,"&gt;"&amp;DY265,$DO$9:$DO$350,DO265)+1</f>
        <v>10</v>
      </c>
      <c r="ER265" s="48">
        <f>COUNTIFS($DZ$9:$DZ$350,"&gt;"&amp;DZ265,$DO$9:$DO$350,DO265)+1</f>
        <v>28</v>
      </c>
      <c r="ES265" s="164">
        <f t="shared" ref="ES265:FA266" si="270">ROUND(DR265/$F265,2)</f>
        <v>1.1499999999999999</v>
      </c>
      <c r="ET265" s="165">
        <f t="shared" si="270"/>
        <v>1.25</v>
      </c>
      <c r="EU265" s="165">
        <f t="shared" si="270"/>
        <v>0.17</v>
      </c>
      <c r="EV265" s="165">
        <f t="shared" si="270"/>
        <v>0.28999999999999998</v>
      </c>
      <c r="EW265" s="165">
        <f t="shared" si="270"/>
        <v>0.66</v>
      </c>
      <c r="EX265" s="165">
        <f t="shared" si="270"/>
        <v>0.28999999999999998</v>
      </c>
      <c r="EY265" s="165">
        <f t="shared" si="270"/>
        <v>0.55000000000000004</v>
      </c>
      <c r="EZ265" s="165">
        <f t="shared" si="270"/>
        <v>0.8</v>
      </c>
      <c r="FA265" s="213">
        <f t="shared" si="270"/>
        <v>0.83</v>
      </c>
      <c r="FB265" s="164">
        <f>ROUND(((ES265-AVERAGE(ES$9:ES$350))/STDEVP(ES$9:ES$350)*10+50),2)</f>
        <v>56.23</v>
      </c>
      <c r="FC265" s="165">
        <f>ROUND(((ET265-AVERAGE(ET$9:ET$350))/STDEVP(ET$9:ET$350)*10+50),2)</f>
        <v>64.680000000000007</v>
      </c>
      <c r="FD265" s="165">
        <f>ROUND(((EU265-AVERAGE(EU$9:EU$350))/STDEVP(EU$9:EU$350)*10+50),2)</f>
        <v>34</v>
      </c>
      <c r="FE265" s="165">
        <f>ROUND(((EV265-AVERAGE(EV$9:EV$350))/STDEVP(EV$9:EV$350)*10+50),2)</f>
        <v>38.880000000000003</v>
      </c>
      <c r="FF265" s="165">
        <f>ROUND(((EW265-AVERAGE(EW$9:EW$350))/STDEVP(EW$9:EW$350)*10+50),2)</f>
        <v>58.99</v>
      </c>
      <c r="FG265" s="165">
        <f>ROUND(((EX265-AVERAGE(EX$9:EX$350))/STDEVP(EX$9:EX$350)*10+50),2)</f>
        <v>47.77</v>
      </c>
      <c r="FH265" s="165">
        <f>ROUND(((EY265-AVERAGE(EY$9:EY$350))/STDEVP(EY$9:EY$350)*10+50),2)</f>
        <v>47.28</v>
      </c>
      <c r="FI265" s="165">
        <f>ROUND(((EZ265-AVERAGE(EZ$9:EZ$350))/STDEVP(EZ$9:EZ$350)*10+50),2)</f>
        <v>54.98</v>
      </c>
      <c r="FJ265" s="166">
        <f>ROUND(((FA265-AVERAGE(FA$9:FA$350))/STDEVP(FA$9:FA$350)*10+50),2)</f>
        <v>44.84</v>
      </c>
      <c r="FK265" s="32">
        <f>RANK(FB265,$FB$9:$FB$350,0)</f>
        <v>88</v>
      </c>
      <c r="FL265" s="47">
        <f>RANK(FC265,$FC$9:$FC$350,0)</f>
        <v>33</v>
      </c>
      <c r="FM265" s="47">
        <f>RANK(FD265,$FD$9:$FD$350,0)</f>
        <v>305</v>
      </c>
      <c r="FN265" s="47">
        <f>RANK(FE265,$FE$9:$FE$350,0)</f>
        <v>275</v>
      </c>
      <c r="FO265" s="47">
        <f>RANK(FF265,$FF$9:$FF$350,0)</f>
        <v>58</v>
      </c>
      <c r="FP265" s="47">
        <f>RANK(FG265,$FG$9:$FG$350,0)</f>
        <v>141</v>
      </c>
      <c r="FQ265" s="47">
        <f>RANK(FH265,$FH$9:$FH$350,0)</f>
        <v>179</v>
      </c>
      <c r="FR265" s="47">
        <f>RANK(FI265,$FI$9:$FI$350,0)</f>
        <v>91</v>
      </c>
      <c r="FS265" s="48">
        <f>RANK(FJ265,$FJ$9:$FJ$350,0)</f>
        <v>191</v>
      </c>
      <c r="FT265" s="164">
        <f>ROUND(AVERAGEIF($DO$9:$DO$347,$DO265,$ES$9:$ES$347),2)</f>
        <v>0.89</v>
      </c>
      <c r="FU265" s="165">
        <f>ROUND(AVERAGEIF($DO$9:$DO$347,$DO265,$ET$9:$ET$347),2)</f>
        <v>1.1499999999999999</v>
      </c>
      <c r="FV265" s="165">
        <f>ROUND(AVERAGEIF($DO$9:$DO$347,$DO265,$EU$9:$EU$347),2)</f>
        <v>0.32</v>
      </c>
      <c r="FW265" s="165">
        <f>ROUND(AVERAGEIF($DO$9:$DO$347,$DO265,$EV$9:$EV$347),2)</f>
        <v>0.41</v>
      </c>
      <c r="FX265" s="165">
        <f>ROUND(AVERAGEIF($DO$9:$DO$347,$DO265,$EW$9:$EW$347),2)</f>
        <v>0.86</v>
      </c>
      <c r="FY265" s="165">
        <f>ROUND(AVERAGEIF($DO$9:$DO$347,$DO265,$EX$9:$EX$347),2)</f>
        <v>0.3</v>
      </c>
      <c r="FZ265" s="165">
        <f>ROUND(AVERAGEIF($DO$9:$DO$347,$DO265,$EY$9:$EY$347),2)</f>
        <v>0.66</v>
      </c>
      <c r="GA265" s="165">
        <f>ROUND(AVERAGEIF($DO$9:$DO$347,$DO265,$EZ$9:$EZ$347),2)</f>
        <v>0.74</v>
      </c>
      <c r="GB265" s="166">
        <f>ROUND(AVERAGEIF($DO$9:$DO$347,$DO265,$FA$9:$FA$347),2)</f>
        <v>1.18</v>
      </c>
      <c r="GC265" s="239">
        <f t="shared" ref="GC265:GC266" si="271">ES265-FT265</f>
        <v>0.2599999999999999</v>
      </c>
      <c r="GD265" s="243">
        <f t="shared" ref="GD265:GD266" si="272">ET265-FU265</f>
        <v>0.10000000000000009</v>
      </c>
      <c r="GE265" s="243">
        <f t="shared" ref="GE265:GE266" si="273">EU265-FV265</f>
        <v>-0.15</v>
      </c>
      <c r="GF265" s="243">
        <f t="shared" ref="GF265:GF266" si="274">EV265-FW265</f>
        <v>-0.12</v>
      </c>
      <c r="GG265" s="243">
        <f t="shared" ref="GG265:GG266" si="275">EW265-FX265</f>
        <v>-0.19999999999999996</v>
      </c>
      <c r="GH265" s="243">
        <f t="shared" ref="GH265:GH266" si="276">EX265-FY265</f>
        <v>-1.0000000000000009E-2</v>
      </c>
      <c r="GI265" s="243">
        <f t="shared" ref="GI265:GI266" si="277">EY265-FZ265</f>
        <v>-0.10999999999999999</v>
      </c>
      <c r="GJ265" s="243">
        <f t="shared" ref="GJ265:GJ266" si="278">EZ265-GA265</f>
        <v>6.0000000000000053E-2</v>
      </c>
      <c r="GK265" s="244">
        <f t="shared" ref="GK265:GK266" si="279">FA265-GB265</f>
        <v>-0.35</v>
      </c>
      <c r="GL265" s="238">
        <f>COUNTIFS($ES$9:$ES$350,"&gt;"&amp;ES265,$DO$9:$DO$350,$DO265)+1</f>
        <v>12</v>
      </c>
      <c r="GM265" s="240">
        <f>COUNTIFS($ET$9:$ET$350,"&gt;"&amp;ET265,$DO$9:$DO$350,$DO265)+1</f>
        <v>22</v>
      </c>
      <c r="GN265" s="240">
        <f>COUNTIFS($EU$9:$EU$350,"&gt;"&amp;EU265,$DO$9:$DO$350,$DO265)+1</f>
        <v>54</v>
      </c>
      <c r="GO265" s="240">
        <f>COUNTIFS($EV$9:$EV$350,"&gt;"&amp;EV265,$DO$9:$DO$350,$DO265)+1</f>
        <v>51</v>
      </c>
      <c r="GP265" s="240">
        <f>COUNTIFS($EW$9:$EW$350,"&gt;"&amp;EW265,$DO$9:$DO$350,$DO265)+1</f>
        <v>53</v>
      </c>
      <c r="GQ265" s="240">
        <f>COUNTIFS($EX$9:$EX$350,"&gt;"&amp;EX265,$DO$9:$DO$350,$DO265)+1</f>
        <v>28</v>
      </c>
      <c r="GR265" s="240">
        <f>COUNTIFS($EY$9:$EY$350,"&gt;"&amp;EY265,$DO$9:$DO$350,$DO265)+1</f>
        <v>44</v>
      </c>
      <c r="GS265" s="240">
        <f>COUNTIFS($EZ$9:$EZ$350,"&gt;"&amp;EZ265,$DO$9:$DO$350,$DO265)+1</f>
        <v>20</v>
      </c>
      <c r="GT265" s="241">
        <f>COUNTIFS($FA$9:$FA$350,"&gt;"&amp;FA265,$DO$9:$DO$350,$DO265)+1</f>
        <v>61</v>
      </c>
      <c r="GU265" s="168"/>
      <c r="GV265" s="65"/>
      <c r="GW265" s="65"/>
      <c r="GX265" s="65"/>
      <c r="GY265" s="65">
        <v>0.03</v>
      </c>
      <c r="GZ265" s="66"/>
      <c r="HA265" s="67"/>
      <c r="HB265" s="68"/>
      <c r="HC265" s="69"/>
      <c r="HD265" s="65"/>
      <c r="HE265" s="65"/>
      <c r="HF265" s="65"/>
      <c r="HG265" s="65"/>
      <c r="HH265" s="65"/>
      <c r="HI265" s="65"/>
      <c r="HJ265" s="145"/>
      <c r="HK265" s="67"/>
      <c r="HL265" s="65"/>
      <c r="HM265" s="65"/>
      <c r="HN265" s="65"/>
      <c r="HO265" s="65"/>
      <c r="HP265" s="65"/>
      <c r="HQ265" s="65"/>
      <c r="HR265" s="151"/>
      <c r="HS265" s="69"/>
      <c r="HT265" s="65">
        <v>7.0000000000000007E-2</v>
      </c>
      <c r="HU265" s="65">
        <v>7.0000000000000007E-2</v>
      </c>
      <c r="HV265" s="65"/>
      <c r="HW265" s="65"/>
      <c r="HX265" s="65"/>
      <c r="HY265" s="65"/>
      <c r="HZ265" s="145"/>
      <c r="IA265" s="67"/>
      <c r="IB265" s="65"/>
      <c r="IC265" s="65"/>
      <c r="ID265" s="65"/>
      <c r="IE265" s="65"/>
      <c r="IF265" s="65"/>
      <c r="IG265" s="65"/>
      <c r="IH265" s="65"/>
      <c r="II265" s="65"/>
      <c r="IJ265" s="65"/>
      <c r="IK265" s="65"/>
      <c r="IL265" s="65"/>
      <c r="IM265" s="151"/>
      <c r="IN265" s="67"/>
      <c r="IO265" s="65"/>
      <c r="IP265" s="65"/>
      <c r="IQ265" s="65"/>
      <c r="IR265" s="151"/>
      <c r="IS265" s="69"/>
      <c r="IT265" s="65"/>
      <c r="IU265" s="65"/>
      <c r="IV265" s="65"/>
      <c r="IW265" s="65"/>
      <c r="IX265" s="157"/>
      <c r="IY265" s="65"/>
      <c r="IZ265" s="65"/>
      <c r="JA265" s="65"/>
      <c r="JB265" s="65"/>
      <c r="JC265" s="65"/>
      <c r="JD265" s="65"/>
      <c r="JE265" s="65"/>
      <c r="JF265" s="65"/>
      <c r="JG265" s="157"/>
      <c r="JH265" s="65"/>
      <c r="JI265" s="65"/>
      <c r="JJ265" s="65"/>
      <c r="JK265" s="65"/>
      <c r="JL265" s="65"/>
      <c r="JM265" s="65"/>
      <c r="JN265" s="145"/>
      <c r="JO265" s="70"/>
      <c r="JP265" s="71"/>
      <c r="JQ265" s="67"/>
      <c r="JR265" s="65"/>
      <c r="JS265" s="62"/>
      <c r="JT265" s="62"/>
      <c r="JU265" s="62"/>
      <c r="JV265" s="246"/>
      <c r="JW265" s="69"/>
      <c r="JX265" s="65"/>
      <c r="JY265" s="65"/>
      <c r="JZ265" s="65"/>
      <c r="KA265" s="145"/>
      <c r="KB265" s="67"/>
      <c r="KC265" s="65"/>
      <c r="KD265" s="65">
        <v>7.0000000000000007E-2</v>
      </c>
      <c r="KE265" s="65"/>
      <c r="KF265" s="65"/>
      <c r="KG265" s="65"/>
      <c r="KH265" s="65"/>
      <c r="KI265" s="65"/>
      <c r="KJ265" s="151"/>
      <c r="KK265" s="69"/>
      <c r="KL265" s="65"/>
      <c r="KM265" s="65"/>
      <c r="KN265" s="65"/>
      <c r="KO265" s="65"/>
      <c r="KP265" s="65"/>
      <c r="KQ265" s="65"/>
      <c r="KR265" s="65"/>
      <c r="KS265" s="65"/>
      <c r="KT265" s="65"/>
      <c r="KU265" s="65"/>
      <c r="KV265" s="65"/>
      <c r="KW265" s="157"/>
      <c r="KX265" s="157"/>
      <c r="KY265" s="157"/>
      <c r="KZ265" s="65"/>
      <c r="LA265" s="65"/>
      <c r="LB265" s="65"/>
      <c r="LC265" s="65">
        <v>7.0000000000000007E-2</v>
      </c>
      <c r="LD265" s="65"/>
      <c r="LE265" s="157"/>
      <c r="LF265" s="65"/>
      <c r="LG265" s="65"/>
      <c r="LH265" s="65"/>
      <c r="LI265" s="65"/>
      <c r="LJ265" s="65"/>
      <c r="LK265" s="65"/>
      <c r="LL265" s="65"/>
      <c r="LM265" s="65"/>
      <c r="LN265" s="157"/>
      <c r="LO265" s="65"/>
      <c r="LP265" s="65"/>
      <c r="LQ265" s="65"/>
      <c r="LR265" s="65"/>
      <c r="LS265" s="65"/>
      <c r="LT265" s="65"/>
      <c r="LU265" s="56"/>
      <c r="LV265" s="57" t="s">
        <v>740</v>
      </c>
      <c r="LW265" s="57" t="s">
        <v>795</v>
      </c>
      <c r="LX265" s="206" t="s">
        <v>882</v>
      </c>
      <c r="LY265" s="205" t="s">
        <v>744</v>
      </c>
      <c r="LZ265" s="193"/>
      <c r="MA265" s="5" t="s">
        <v>1</v>
      </c>
    </row>
    <row r="266" spans="1:339" ht="17.25" customHeight="1" x14ac:dyDescent="0.15">
      <c r="A266" s="196">
        <v>258</v>
      </c>
      <c r="B266" s="248" t="s">
        <v>795</v>
      </c>
      <c r="C266" s="59"/>
      <c r="D266" s="59"/>
      <c r="E266" s="60" t="s">
        <v>716</v>
      </c>
      <c r="F266" s="36">
        <v>81</v>
      </c>
      <c r="G266" s="36" t="s">
        <v>609</v>
      </c>
      <c r="H266" s="57" t="s">
        <v>717</v>
      </c>
      <c r="I266" s="39" t="s">
        <v>348</v>
      </c>
      <c r="J266" s="40" t="s">
        <v>348</v>
      </c>
      <c r="K266" s="40" t="s">
        <v>348</v>
      </c>
      <c r="L266" s="40" t="s">
        <v>348</v>
      </c>
      <c r="M266" s="40" t="s">
        <v>348</v>
      </c>
      <c r="N266" s="40" t="s">
        <v>348</v>
      </c>
      <c r="O266" s="40" t="s">
        <v>348</v>
      </c>
      <c r="P266" s="40" t="s">
        <v>348</v>
      </c>
      <c r="Q266" s="40" t="s">
        <v>348</v>
      </c>
      <c r="R266" s="41" t="s">
        <v>348</v>
      </c>
      <c r="S266" s="42" t="s">
        <v>348</v>
      </c>
      <c r="T266" s="40" t="s">
        <v>348</v>
      </c>
      <c r="U266" s="40" t="s">
        <v>348</v>
      </c>
      <c r="V266" s="40" t="s">
        <v>348</v>
      </c>
      <c r="W266" s="40" t="s">
        <v>348</v>
      </c>
      <c r="X266" s="40" t="s">
        <v>348</v>
      </c>
      <c r="Y266" s="40" t="s">
        <v>348</v>
      </c>
      <c r="Z266" s="40" t="s">
        <v>348</v>
      </c>
      <c r="AA266" s="40" t="s">
        <v>348</v>
      </c>
      <c r="AB266" s="41" t="s">
        <v>348</v>
      </c>
      <c r="AC266" s="42" t="s">
        <v>348</v>
      </c>
      <c r="AD266" s="40" t="s">
        <v>348</v>
      </c>
      <c r="AE266" s="40" t="s">
        <v>348</v>
      </c>
      <c r="AF266" s="40" t="s">
        <v>348</v>
      </c>
      <c r="AG266" s="40" t="s">
        <v>348</v>
      </c>
      <c r="AH266" s="40" t="s">
        <v>348</v>
      </c>
      <c r="AI266" s="40" t="s">
        <v>348</v>
      </c>
      <c r="AJ266" s="40" t="s">
        <v>348</v>
      </c>
      <c r="AK266" s="40" t="s">
        <v>348</v>
      </c>
      <c r="AL266" s="41" t="s">
        <v>348</v>
      </c>
      <c r="AM266" s="42" t="s">
        <v>348</v>
      </c>
      <c r="AN266" s="40" t="s">
        <v>348</v>
      </c>
      <c r="AO266" s="40" t="s">
        <v>348</v>
      </c>
      <c r="AP266" s="40" t="s">
        <v>348</v>
      </c>
      <c r="AQ266" s="40" t="s">
        <v>348</v>
      </c>
      <c r="AR266" s="40" t="s">
        <v>348</v>
      </c>
      <c r="AS266" s="40" t="s">
        <v>348</v>
      </c>
      <c r="AT266" s="40" t="s">
        <v>348</v>
      </c>
      <c r="AU266" s="40" t="s">
        <v>348</v>
      </c>
      <c r="AV266" s="41" t="s">
        <v>348</v>
      </c>
      <c r="AW266" s="42" t="s">
        <v>348</v>
      </c>
      <c r="AX266" s="40" t="s">
        <v>348</v>
      </c>
      <c r="AY266" s="40" t="s">
        <v>348</v>
      </c>
      <c r="AZ266" s="40" t="s">
        <v>348</v>
      </c>
      <c r="BA266" s="40" t="s">
        <v>348</v>
      </c>
      <c r="BB266" s="40" t="s">
        <v>348</v>
      </c>
      <c r="BC266" s="40" t="s">
        <v>348</v>
      </c>
      <c r="BD266" s="40" t="s">
        <v>348</v>
      </c>
      <c r="BE266" s="40" t="s">
        <v>348</v>
      </c>
      <c r="BF266" s="41" t="s">
        <v>348</v>
      </c>
      <c r="BG266" s="42" t="s">
        <v>348</v>
      </c>
      <c r="BH266" s="40" t="s">
        <v>348</v>
      </c>
      <c r="BI266" s="40" t="s">
        <v>348</v>
      </c>
      <c r="BJ266" s="40" t="s">
        <v>348</v>
      </c>
      <c r="BK266" s="40" t="s">
        <v>348</v>
      </c>
      <c r="BL266" s="40" t="s">
        <v>348</v>
      </c>
      <c r="BM266" s="40" t="s">
        <v>348</v>
      </c>
      <c r="BN266" s="40" t="s">
        <v>348</v>
      </c>
      <c r="BO266" s="40" t="s">
        <v>348</v>
      </c>
      <c r="BP266" s="41" t="s">
        <v>348</v>
      </c>
      <c r="BQ266" s="43" t="s">
        <v>348</v>
      </c>
      <c r="BR266" s="40" t="s">
        <v>348</v>
      </c>
      <c r="BS266" s="40" t="s">
        <v>348</v>
      </c>
      <c r="BT266" s="40" t="s">
        <v>348</v>
      </c>
      <c r="BU266" s="40" t="s">
        <v>348</v>
      </c>
      <c r="BV266" s="40" t="s">
        <v>348</v>
      </c>
      <c r="BW266" s="40" t="s">
        <v>348</v>
      </c>
      <c r="BX266" s="40" t="s">
        <v>348</v>
      </c>
      <c r="BY266" s="40" t="s">
        <v>348</v>
      </c>
      <c r="BZ266" s="41" t="s">
        <v>348</v>
      </c>
      <c r="CA266" s="42" t="s">
        <v>348</v>
      </c>
      <c r="CB266" s="40" t="s">
        <v>348</v>
      </c>
      <c r="CC266" s="40" t="s">
        <v>348</v>
      </c>
      <c r="CD266" s="40" t="s">
        <v>348</v>
      </c>
      <c r="CE266" s="40" t="s">
        <v>348</v>
      </c>
      <c r="CF266" s="40" t="s">
        <v>348</v>
      </c>
      <c r="CG266" s="40" t="s">
        <v>348</v>
      </c>
      <c r="CH266" s="40" t="s">
        <v>348</v>
      </c>
      <c r="CI266" s="40" t="s">
        <v>348</v>
      </c>
      <c r="CJ266" s="41" t="s">
        <v>348</v>
      </c>
      <c r="CK266" s="42" t="s">
        <v>348</v>
      </c>
      <c r="CL266" s="40" t="s">
        <v>348</v>
      </c>
      <c r="CM266" s="40" t="s">
        <v>348</v>
      </c>
      <c r="CN266" s="40" t="s">
        <v>348</v>
      </c>
      <c r="CO266" s="40" t="s">
        <v>348</v>
      </c>
      <c r="CP266" s="40" t="s">
        <v>348</v>
      </c>
      <c r="CQ266" s="40" t="s">
        <v>348</v>
      </c>
      <c r="CR266" s="40" t="s">
        <v>348</v>
      </c>
      <c r="CS266" s="40" t="s">
        <v>348</v>
      </c>
      <c r="CT266" s="44" t="s">
        <v>348</v>
      </c>
      <c r="CU266" s="61" t="s">
        <v>349</v>
      </c>
      <c r="CV266" s="47">
        <v>3</v>
      </c>
      <c r="CW266" s="47">
        <v>4</v>
      </c>
      <c r="CX266" s="47">
        <v>5</v>
      </c>
      <c r="CY266" s="55">
        <v>5</v>
      </c>
      <c r="CZ266" s="172" t="s">
        <v>349</v>
      </c>
      <c r="DA266" s="47">
        <f>CV266</f>
        <v>3</v>
      </c>
      <c r="DB266" s="47">
        <f>CV266*CW266</f>
        <v>12</v>
      </c>
      <c r="DC266" s="47">
        <f>CV266*CW266*CX266</f>
        <v>60</v>
      </c>
      <c r="DD266" s="179">
        <f>CV266*CW266*CX266*CY266</f>
        <v>300</v>
      </c>
      <c r="DE266" s="32">
        <v>10</v>
      </c>
      <c r="DF266" s="62">
        <v>50</v>
      </c>
      <c r="DG266" s="62">
        <v>270</v>
      </c>
      <c r="DH266" s="62">
        <v>450</v>
      </c>
      <c r="DI266" s="71">
        <v>1350</v>
      </c>
      <c r="DJ266" s="174">
        <v>1</v>
      </c>
      <c r="DK266" s="49">
        <f>(DF266/DA266)/DE266</f>
        <v>1.6666666666666667</v>
      </c>
      <c r="DL266" s="49">
        <f>(DG266/DB266)/DE266</f>
        <v>2.25</v>
      </c>
      <c r="DM266" s="49">
        <f>(DH266/DC266)/DE266</f>
        <v>0.75</v>
      </c>
      <c r="DN266" s="56">
        <f>(DI266/DD266)/DE266</f>
        <v>0.45</v>
      </c>
      <c r="DO266" s="45" t="s">
        <v>722</v>
      </c>
      <c r="DP266" s="31"/>
      <c r="DQ266" s="46">
        <v>4</v>
      </c>
      <c r="DR266" s="61">
        <v>55</v>
      </c>
      <c r="DS266" s="62">
        <v>28</v>
      </c>
      <c r="DT266" s="62">
        <v>75</v>
      </c>
      <c r="DU266" s="62">
        <v>26</v>
      </c>
      <c r="DV266" s="62">
        <v>13</v>
      </c>
      <c r="DW266" s="62">
        <v>11</v>
      </c>
      <c r="DX266" s="62">
        <v>91</v>
      </c>
      <c r="DY266" s="62">
        <v>98</v>
      </c>
      <c r="DZ266" s="48">
        <f>DT266+DV266</f>
        <v>88</v>
      </c>
      <c r="EA266" s="32">
        <f>RANK(DR266,$DR$9:$DR$350,0)</f>
        <v>151</v>
      </c>
      <c r="EB266" s="47">
        <f>RANK(DS266,$DS$9:$DS$350,0)</f>
        <v>199</v>
      </c>
      <c r="EC266" s="47">
        <f>RANK(DT266,$DT$9:$DT$350,0)</f>
        <v>24</v>
      </c>
      <c r="ED266" s="47">
        <f>RANK(DU266,$DU$9:$DU$350,0)</f>
        <v>157</v>
      </c>
      <c r="EE266" s="47">
        <f>RANK(DV266,$DV$9:$DV$350,0)</f>
        <v>175</v>
      </c>
      <c r="EF266" s="47">
        <f>RANK(DW266,$DW$9:$DW$350,0)</f>
        <v>184</v>
      </c>
      <c r="EG266" s="47">
        <f>RANK(DX266,$DX$9:$DX$350,0)</f>
        <v>9</v>
      </c>
      <c r="EH266" s="47">
        <f>RANK(DY266,$DY$9:$DY$350,0)</f>
        <v>6</v>
      </c>
      <c r="EI266" s="48">
        <f>RANK(DZ266,$DZ$9:$DZ$350,0)</f>
        <v>50</v>
      </c>
      <c r="EJ266" s="32">
        <f>COUNTIFS($DR$9:$DR$350,"&gt;"&amp;DR266,$DO$9:$DO$350,DO266)+1</f>
        <v>30</v>
      </c>
      <c r="EK266" s="47">
        <f>COUNTIFS($DS$9:$DS$350,"&gt;"&amp;DS266,$DO$9:$DO$350,DO266)+1</f>
        <v>45</v>
      </c>
      <c r="EL266" s="47">
        <f>COUNTIFS($DT$9:$DT$350,"&gt;"&amp;DT266,$DO$9:$DO$350,DO266)+1</f>
        <v>6</v>
      </c>
      <c r="EM266" s="47">
        <f>COUNTIFS($DU$9:$DU$350,"&gt;"&amp;DU266,$DO$9:$DO$350,DO266)+1</f>
        <v>34</v>
      </c>
      <c r="EN266" s="47">
        <f>COUNTIFS($DV$9:$DV$350,"&gt;"&amp;DV266,$DO$9:$DO$350,DO266)+1</f>
        <v>43</v>
      </c>
      <c r="EO266" s="47">
        <f>COUNTIFS($DW$9:$DW$350,"&gt;"&amp;DW266,$DO$9:$DO$350,DO266)+1</f>
        <v>50</v>
      </c>
      <c r="EP266" s="47">
        <f>COUNTIFS($DX$9:$DX$350,"&gt;"&amp;DX266,$DO$9:$DO$350,DO266)+1</f>
        <v>8</v>
      </c>
      <c r="EQ266" s="47">
        <f>COUNTIFS($DY$9:$DY$350,"&gt;"&amp;DY266,$DO$9:$DO$350,DO266)+1</f>
        <v>5</v>
      </c>
      <c r="ER266" s="48">
        <f>COUNTIFS($DZ$9:$DZ$350,"&gt;"&amp;DZ266,$DO$9:$DO$350,DO266)+1</f>
        <v>9</v>
      </c>
      <c r="ES266" s="164">
        <f t="shared" si="270"/>
        <v>0.68</v>
      </c>
      <c r="ET266" s="165">
        <f t="shared" si="270"/>
        <v>0.35</v>
      </c>
      <c r="EU266" s="165">
        <f t="shared" si="270"/>
        <v>0.93</v>
      </c>
      <c r="EV266" s="165">
        <f t="shared" si="270"/>
        <v>0.32</v>
      </c>
      <c r="EW266" s="165">
        <f t="shared" si="270"/>
        <v>0.16</v>
      </c>
      <c r="EX266" s="165">
        <f t="shared" si="270"/>
        <v>0.14000000000000001</v>
      </c>
      <c r="EY266" s="165">
        <f t="shared" si="270"/>
        <v>1.1200000000000001</v>
      </c>
      <c r="EZ266" s="165">
        <f t="shared" si="270"/>
        <v>1.21</v>
      </c>
      <c r="FA266" s="213">
        <f t="shared" si="270"/>
        <v>1.0900000000000001</v>
      </c>
      <c r="FB266" s="164">
        <f>ROUND(((ES266-AVERAGE(ES$9:ES$350))/STDEVP(ES$9:ES$350)*10+50),2)</f>
        <v>38.869999999999997</v>
      </c>
      <c r="FC266" s="165">
        <f>ROUND(((ET266-AVERAGE(ET$9:ET$350))/STDEVP(ET$9:ET$350)*10+50),2)</f>
        <v>39.520000000000003</v>
      </c>
      <c r="FD266" s="165">
        <f>ROUND(((EU266-AVERAGE(EU$9:EU$350))/STDEVP(EU$9:EU$350)*10+50),2)</f>
        <v>63.66</v>
      </c>
      <c r="FE266" s="165">
        <f>ROUND(((EV266-AVERAGE(EV$9:EV$350))/STDEVP(EV$9:EV$350)*10+50),2)</f>
        <v>40.409999999999997</v>
      </c>
      <c r="FF266" s="165">
        <f>ROUND(((EW266-AVERAGE(EW$9:EW$350))/STDEVP(EW$9:EW$350)*10+50),2)</f>
        <v>42</v>
      </c>
      <c r="FG266" s="165">
        <f>ROUND(((EX266-AVERAGE(EX$9:EX$350))/STDEVP(EX$9:EX$350)*10+50),2)</f>
        <v>42.45</v>
      </c>
      <c r="FH266" s="165">
        <f>ROUND(((EY266-AVERAGE(EY$9:EY$350))/STDEVP(EY$9:EY$350)*10+50),2)</f>
        <v>64.41</v>
      </c>
      <c r="FI266" s="165">
        <f>ROUND(((EZ266-AVERAGE(EZ$9:EZ$350))/STDEVP(EZ$9:EZ$350)*10+50),2)</f>
        <v>67.260000000000005</v>
      </c>
      <c r="FJ266" s="166">
        <f>ROUND(((FA266-AVERAGE(FA$9:FA$350))/STDEVP(FA$9:FA$350)*10+50),2)</f>
        <v>54.09</v>
      </c>
      <c r="FK266" s="32">
        <f>RANK(FB266,$FB$9:$FB$350,0)</f>
        <v>274</v>
      </c>
      <c r="FL266" s="47">
        <f>RANK(FC266,$FC$9:$FC$350,0)</f>
        <v>276</v>
      </c>
      <c r="FM266" s="47">
        <f>RANK(FD266,$FD$9:$FD$350,0)</f>
        <v>35</v>
      </c>
      <c r="FN266" s="47">
        <f>RANK(FE266,$FE$9:$FE$350,0)</f>
        <v>263</v>
      </c>
      <c r="FO266" s="47">
        <f>RANK(FF266,$FF$9:$FF$350,0)</f>
        <v>273</v>
      </c>
      <c r="FP266" s="47">
        <f>RANK(FG266,$FG$9:$FG$350,0)</f>
        <v>270</v>
      </c>
      <c r="FQ266" s="47">
        <f>RANK(FH266,$FH$9:$FH$350,0)</f>
        <v>24</v>
      </c>
      <c r="FR266" s="47">
        <f>RANK(FI266,$FI$9:$FI$350,0)</f>
        <v>16</v>
      </c>
      <c r="FS266" s="48">
        <f>RANK(FJ266,$FJ$9:$FJ$350,0)</f>
        <v>88</v>
      </c>
      <c r="FT266" s="164">
        <f>ROUND(AVERAGEIF($DO$9:$DO$347,$DO266,$ES$9:$ES$347),2)</f>
        <v>0.95</v>
      </c>
      <c r="FU266" s="165">
        <f>ROUND(AVERAGEIF($DO$9:$DO$347,$DO266,$ET$9:$ET$347),2)</f>
        <v>0.69</v>
      </c>
      <c r="FV266" s="165">
        <f>ROUND(AVERAGEIF($DO$9:$DO$347,$DO266,$EU$9:$EU$347),2)</f>
        <v>0.66</v>
      </c>
      <c r="FW266" s="165">
        <f>ROUND(AVERAGEIF($DO$9:$DO$347,$DO266,$EV$9:$EV$347),2)</f>
        <v>0.52</v>
      </c>
      <c r="FX266" s="165">
        <f>ROUND(AVERAGEIF($DO$9:$DO$347,$DO266,$EW$9:$EW$347),2)</f>
        <v>0.32</v>
      </c>
      <c r="FY266" s="165">
        <f>ROUND(AVERAGEIF($DO$9:$DO$347,$DO266,$EX$9:$EX$347),2)</f>
        <v>0.34</v>
      </c>
      <c r="FZ266" s="165">
        <f>ROUND(AVERAGEIF($DO$9:$DO$347,$DO266,$EY$9:$EY$347),2)</f>
        <v>1.04</v>
      </c>
      <c r="GA266" s="165">
        <f>ROUND(AVERAGEIF($DO$9:$DO$347,$DO266,$EZ$9:$EZ$347),2)</f>
        <v>0.86</v>
      </c>
      <c r="GB266" s="166">
        <f>ROUND(AVERAGEIF($DO$9:$DO$347,$DO266,$FA$9:$FA$347),2)</f>
        <v>0.98</v>
      </c>
      <c r="GC266" s="239">
        <f t="shared" si="271"/>
        <v>-0.26999999999999991</v>
      </c>
      <c r="GD266" s="243">
        <f t="shared" si="272"/>
        <v>-0.33999999999999997</v>
      </c>
      <c r="GE266" s="243">
        <f t="shared" si="273"/>
        <v>0.27</v>
      </c>
      <c r="GF266" s="243">
        <f t="shared" si="274"/>
        <v>-0.2</v>
      </c>
      <c r="GG266" s="243">
        <f t="shared" si="275"/>
        <v>-0.16</v>
      </c>
      <c r="GH266" s="243">
        <f t="shared" si="276"/>
        <v>-0.2</v>
      </c>
      <c r="GI266" s="243">
        <f t="shared" si="277"/>
        <v>8.0000000000000071E-2</v>
      </c>
      <c r="GJ266" s="243">
        <f t="shared" si="278"/>
        <v>0.35</v>
      </c>
      <c r="GK266" s="244">
        <f t="shared" si="279"/>
        <v>0.1100000000000001</v>
      </c>
      <c r="GL266" s="238">
        <f>COUNTIFS($ES$9:$ES$350,"&gt;"&amp;ES266,$DO$9:$DO$350,$DO266)+1</f>
        <v>55</v>
      </c>
      <c r="GM266" s="240">
        <f>COUNTIFS($ET$9:$ET$350,"&gt;"&amp;ET266,$DO$9:$DO$350,$DO266)+1</f>
        <v>62</v>
      </c>
      <c r="GN266" s="240">
        <f>COUNTIFS($EU$9:$EU$350,"&gt;"&amp;EU266,$DO$9:$DO$350,$DO266)+1</f>
        <v>9</v>
      </c>
      <c r="GO266" s="240">
        <f>COUNTIFS($EV$9:$EV$350,"&gt;"&amp;EV266,$DO$9:$DO$350,$DO266)+1</f>
        <v>55</v>
      </c>
      <c r="GP266" s="240">
        <f>COUNTIFS($EW$9:$EW$350,"&gt;"&amp;EW266,$DO$9:$DO$350,$DO266)+1</f>
        <v>62</v>
      </c>
      <c r="GQ266" s="240">
        <f>COUNTIFS($EX$9:$EX$350,"&gt;"&amp;EX266,$DO$9:$DO$350,$DO266)+1</f>
        <v>62</v>
      </c>
      <c r="GR266" s="240">
        <f>COUNTIFS($EY$9:$EY$350,"&gt;"&amp;EY266,$DO$9:$DO$350,$DO266)+1</f>
        <v>21</v>
      </c>
      <c r="GS266" s="240">
        <f>COUNTIFS($EZ$9:$EZ$350,"&gt;"&amp;EZ266,$DO$9:$DO$350,$DO266)+1</f>
        <v>4</v>
      </c>
      <c r="GT266" s="241">
        <f>COUNTIFS($FA$9:$FA$350,"&gt;"&amp;FA266,$DO$9:$DO$350,$DO266)+1</f>
        <v>15</v>
      </c>
      <c r="GU266" s="168"/>
      <c r="GV266" s="65">
        <v>0.03</v>
      </c>
      <c r="GW266" s="65"/>
      <c r="GX266" s="65"/>
      <c r="GY266" s="65"/>
      <c r="GZ266" s="66"/>
      <c r="HA266" s="67"/>
      <c r="HB266" s="68"/>
      <c r="HC266" s="69"/>
      <c r="HD266" s="65"/>
      <c r="HE266" s="65"/>
      <c r="HF266" s="65"/>
      <c r="HG266" s="65"/>
      <c r="HH266" s="65"/>
      <c r="HI266" s="65"/>
      <c r="HJ266" s="145"/>
      <c r="HK266" s="67">
        <v>0.05</v>
      </c>
      <c r="HL266" s="65"/>
      <c r="HM266" s="65"/>
      <c r="HN266" s="65"/>
      <c r="HO266" s="65"/>
      <c r="HP266" s="65"/>
      <c r="HQ266" s="65"/>
      <c r="HR266" s="151"/>
      <c r="HS266" s="69"/>
      <c r="HT266" s="65"/>
      <c r="HU266" s="65"/>
      <c r="HV266" s="65"/>
      <c r="HW266" s="65"/>
      <c r="HX266" s="65"/>
      <c r="HY266" s="65"/>
      <c r="HZ266" s="145"/>
      <c r="IA266" s="67">
        <v>0.03</v>
      </c>
      <c r="IB266" s="65"/>
      <c r="IC266" s="65"/>
      <c r="ID266" s="65"/>
      <c r="IE266" s="65"/>
      <c r="IF266" s="65"/>
      <c r="IG266" s="65"/>
      <c r="IH266" s="65"/>
      <c r="II266" s="65"/>
      <c r="IJ266" s="65"/>
      <c r="IK266" s="65"/>
      <c r="IL266" s="65"/>
      <c r="IM266" s="151"/>
      <c r="IN266" s="67"/>
      <c r="IO266" s="65"/>
      <c r="IP266" s="65"/>
      <c r="IQ266" s="65"/>
      <c r="IR266" s="151"/>
      <c r="IS266" s="69"/>
      <c r="IT266" s="65"/>
      <c r="IU266" s="65"/>
      <c r="IV266" s="65"/>
      <c r="IW266" s="65"/>
      <c r="IX266" s="157"/>
      <c r="IY266" s="65"/>
      <c r="IZ266" s="65"/>
      <c r="JA266" s="65"/>
      <c r="JB266" s="65"/>
      <c r="JC266" s="65"/>
      <c r="JD266" s="65"/>
      <c r="JE266" s="65"/>
      <c r="JF266" s="65"/>
      <c r="JG266" s="157"/>
      <c r="JH266" s="65"/>
      <c r="JI266" s="65"/>
      <c r="JJ266" s="65"/>
      <c r="JK266" s="65"/>
      <c r="JL266" s="65"/>
      <c r="JM266" s="65"/>
      <c r="JN266" s="145"/>
      <c r="JO266" s="70"/>
      <c r="JP266" s="71"/>
      <c r="JQ266" s="67"/>
      <c r="JR266" s="65"/>
      <c r="JS266" s="62"/>
      <c r="JT266" s="62"/>
      <c r="JU266" s="62"/>
      <c r="JV266" s="246"/>
      <c r="JW266" s="69"/>
      <c r="JX266" s="65"/>
      <c r="JY266" s="65"/>
      <c r="JZ266" s="65"/>
      <c r="KA266" s="145"/>
      <c r="KB266" s="67"/>
      <c r="KC266" s="65"/>
      <c r="KD266" s="65"/>
      <c r="KE266" s="65"/>
      <c r="KF266" s="65"/>
      <c r="KG266" s="65"/>
      <c r="KH266" s="65"/>
      <c r="KI266" s="65"/>
      <c r="KJ266" s="151"/>
      <c r="KK266" s="69"/>
      <c r="KL266" s="65"/>
      <c r="KM266" s="65"/>
      <c r="KN266" s="65"/>
      <c r="KO266" s="65"/>
      <c r="KP266" s="65"/>
      <c r="KQ266" s="65"/>
      <c r="KR266" s="65"/>
      <c r="KS266" s="65"/>
      <c r="KT266" s="65"/>
      <c r="KU266" s="65"/>
      <c r="KV266" s="65"/>
      <c r="KW266" s="157"/>
      <c r="KX266" s="157"/>
      <c r="KY266" s="157"/>
      <c r="KZ266" s="65"/>
      <c r="LA266" s="65"/>
      <c r="LB266" s="65"/>
      <c r="LC266" s="65"/>
      <c r="LD266" s="65"/>
      <c r="LE266" s="157"/>
      <c r="LF266" s="65"/>
      <c r="LG266" s="65"/>
      <c r="LH266" s="65"/>
      <c r="LI266" s="65"/>
      <c r="LJ266" s="65">
        <v>0.05</v>
      </c>
      <c r="LK266" s="65"/>
      <c r="LL266" s="65"/>
      <c r="LM266" s="65"/>
      <c r="LN266" s="157"/>
      <c r="LO266" s="65">
        <v>0.05</v>
      </c>
      <c r="LP266" s="65"/>
      <c r="LQ266" s="65"/>
      <c r="LR266" s="65"/>
      <c r="LS266" s="65"/>
      <c r="LT266" s="65"/>
      <c r="LU266" s="56"/>
      <c r="LV266" s="57" t="s">
        <v>742</v>
      </c>
      <c r="LW266" s="57" t="s">
        <v>815</v>
      </c>
      <c r="LX266" s="206" t="s">
        <v>883</v>
      </c>
      <c r="LY266" s="205" t="s">
        <v>1034</v>
      </c>
      <c r="LZ266" s="193"/>
      <c r="MA266" s="5" t="s">
        <v>1</v>
      </c>
    </row>
    <row r="267" spans="1:339" ht="17.25" customHeight="1" x14ac:dyDescent="0.15">
      <c r="A267" s="196">
        <v>259</v>
      </c>
      <c r="B267" s="248" t="s">
        <v>815</v>
      </c>
      <c r="C267" s="59"/>
      <c r="D267" s="59"/>
      <c r="E267" s="60" t="s">
        <v>608</v>
      </c>
      <c r="F267" s="36" t="s">
        <v>609</v>
      </c>
      <c r="G267" s="36" t="s">
        <v>609</v>
      </c>
      <c r="H267" s="57"/>
      <c r="I267" s="39" t="s">
        <v>348</v>
      </c>
      <c r="J267" s="40" t="s">
        <v>348</v>
      </c>
      <c r="K267" s="40" t="s">
        <v>348</v>
      </c>
      <c r="L267" s="40" t="s">
        <v>348</v>
      </c>
      <c r="M267" s="40" t="s">
        <v>348</v>
      </c>
      <c r="N267" s="40" t="s">
        <v>348</v>
      </c>
      <c r="O267" s="40" t="s">
        <v>348</v>
      </c>
      <c r="P267" s="40" t="s">
        <v>348</v>
      </c>
      <c r="Q267" s="40" t="s">
        <v>348</v>
      </c>
      <c r="R267" s="41" t="s">
        <v>348</v>
      </c>
      <c r="S267" s="42" t="s">
        <v>348</v>
      </c>
      <c r="T267" s="40" t="s">
        <v>348</v>
      </c>
      <c r="U267" s="40" t="s">
        <v>348</v>
      </c>
      <c r="V267" s="40" t="s">
        <v>348</v>
      </c>
      <c r="W267" s="40" t="s">
        <v>348</v>
      </c>
      <c r="X267" s="40" t="s">
        <v>348</v>
      </c>
      <c r="Y267" s="40" t="s">
        <v>348</v>
      </c>
      <c r="Z267" s="40" t="s">
        <v>348</v>
      </c>
      <c r="AA267" s="40" t="s">
        <v>348</v>
      </c>
      <c r="AB267" s="41" t="s">
        <v>348</v>
      </c>
      <c r="AC267" s="42" t="s">
        <v>348</v>
      </c>
      <c r="AD267" s="40" t="s">
        <v>348</v>
      </c>
      <c r="AE267" s="40" t="s">
        <v>348</v>
      </c>
      <c r="AF267" s="40" t="s">
        <v>348</v>
      </c>
      <c r="AG267" s="40" t="s">
        <v>348</v>
      </c>
      <c r="AH267" s="40" t="s">
        <v>348</v>
      </c>
      <c r="AI267" s="40" t="s">
        <v>348</v>
      </c>
      <c r="AJ267" s="40" t="s">
        <v>348</v>
      </c>
      <c r="AK267" s="40" t="s">
        <v>348</v>
      </c>
      <c r="AL267" s="41" t="s">
        <v>348</v>
      </c>
      <c r="AM267" s="42" t="s">
        <v>348</v>
      </c>
      <c r="AN267" s="40" t="s">
        <v>348</v>
      </c>
      <c r="AO267" s="40" t="s">
        <v>348</v>
      </c>
      <c r="AP267" s="40" t="s">
        <v>348</v>
      </c>
      <c r="AQ267" s="40" t="s">
        <v>348</v>
      </c>
      <c r="AR267" s="40" t="s">
        <v>348</v>
      </c>
      <c r="AS267" s="40" t="s">
        <v>348</v>
      </c>
      <c r="AT267" s="40" t="s">
        <v>348</v>
      </c>
      <c r="AU267" s="40" t="s">
        <v>348</v>
      </c>
      <c r="AV267" s="41" t="s">
        <v>348</v>
      </c>
      <c r="AW267" s="42" t="s">
        <v>348</v>
      </c>
      <c r="AX267" s="40" t="s">
        <v>348</v>
      </c>
      <c r="AY267" s="40" t="s">
        <v>348</v>
      </c>
      <c r="AZ267" s="40" t="s">
        <v>348</v>
      </c>
      <c r="BA267" s="40" t="s">
        <v>348</v>
      </c>
      <c r="BB267" s="40" t="s">
        <v>348</v>
      </c>
      <c r="BC267" s="40" t="s">
        <v>348</v>
      </c>
      <c r="BD267" s="40" t="s">
        <v>348</v>
      </c>
      <c r="BE267" s="40" t="s">
        <v>348</v>
      </c>
      <c r="BF267" s="41" t="s">
        <v>348</v>
      </c>
      <c r="BG267" s="42" t="s">
        <v>348</v>
      </c>
      <c r="BH267" s="40" t="s">
        <v>348</v>
      </c>
      <c r="BI267" s="40" t="s">
        <v>348</v>
      </c>
      <c r="BJ267" s="40" t="s">
        <v>348</v>
      </c>
      <c r="BK267" s="40" t="s">
        <v>348</v>
      </c>
      <c r="BL267" s="40" t="s">
        <v>348</v>
      </c>
      <c r="BM267" s="40" t="s">
        <v>348</v>
      </c>
      <c r="BN267" s="40" t="s">
        <v>348</v>
      </c>
      <c r="BO267" s="40" t="s">
        <v>348</v>
      </c>
      <c r="BP267" s="41" t="s">
        <v>348</v>
      </c>
      <c r="BQ267" s="43" t="s">
        <v>348</v>
      </c>
      <c r="BR267" s="40" t="s">
        <v>348</v>
      </c>
      <c r="BS267" s="40" t="s">
        <v>348</v>
      </c>
      <c r="BT267" s="40" t="s">
        <v>348</v>
      </c>
      <c r="BU267" s="40" t="s">
        <v>348</v>
      </c>
      <c r="BV267" s="40" t="s">
        <v>348</v>
      </c>
      <c r="BW267" s="40" t="s">
        <v>348</v>
      </c>
      <c r="BX267" s="40" t="s">
        <v>348</v>
      </c>
      <c r="BY267" s="40" t="s">
        <v>348</v>
      </c>
      <c r="BZ267" s="41" t="s">
        <v>348</v>
      </c>
      <c r="CA267" s="42" t="s">
        <v>348</v>
      </c>
      <c r="CB267" s="40" t="s">
        <v>348</v>
      </c>
      <c r="CC267" s="40" t="s">
        <v>348</v>
      </c>
      <c r="CD267" s="40" t="s">
        <v>348</v>
      </c>
      <c r="CE267" s="40" t="s">
        <v>348</v>
      </c>
      <c r="CF267" s="40" t="s">
        <v>348</v>
      </c>
      <c r="CG267" s="40" t="s">
        <v>348</v>
      </c>
      <c r="CH267" s="40" t="s">
        <v>348</v>
      </c>
      <c r="CI267" s="40" t="s">
        <v>348</v>
      </c>
      <c r="CJ267" s="41" t="s">
        <v>348</v>
      </c>
      <c r="CK267" s="42" t="s">
        <v>348</v>
      </c>
      <c r="CL267" s="40" t="s">
        <v>348</v>
      </c>
      <c r="CM267" s="40" t="s">
        <v>348</v>
      </c>
      <c r="CN267" s="40" t="s">
        <v>348</v>
      </c>
      <c r="CO267" s="40" t="s">
        <v>348</v>
      </c>
      <c r="CP267" s="40" t="s">
        <v>348</v>
      </c>
      <c r="CQ267" s="40" t="s">
        <v>348</v>
      </c>
      <c r="CR267" s="40" t="s">
        <v>348</v>
      </c>
      <c r="CS267" s="40" t="s">
        <v>348</v>
      </c>
      <c r="CT267" s="44" t="s">
        <v>348</v>
      </c>
      <c r="CU267" s="61"/>
      <c r="CV267" s="62"/>
      <c r="CW267" s="62"/>
      <c r="CX267" s="62"/>
      <c r="CY267" s="71"/>
      <c r="CZ267" s="172"/>
      <c r="DA267" s="62"/>
      <c r="DB267" s="62"/>
      <c r="DC267" s="62"/>
      <c r="DD267" s="180"/>
      <c r="DE267" s="61"/>
      <c r="DF267" s="62"/>
      <c r="DG267" s="62"/>
      <c r="DH267" s="62"/>
      <c r="DI267" s="71"/>
      <c r="DJ267" s="172"/>
      <c r="DK267" s="62"/>
      <c r="DL267" s="62"/>
      <c r="DM267" s="62"/>
      <c r="DN267" s="63"/>
      <c r="DO267" s="45" t="s">
        <v>609</v>
      </c>
      <c r="DP267" s="31"/>
      <c r="DQ267" s="46"/>
      <c r="DR267" s="61"/>
      <c r="DS267" s="62"/>
      <c r="DT267" s="62"/>
      <c r="DU267" s="62"/>
      <c r="DV267" s="62"/>
      <c r="DW267" s="62"/>
      <c r="DX267" s="62"/>
      <c r="DY267" s="62"/>
      <c r="DZ267" s="63"/>
      <c r="EA267" s="32"/>
      <c r="EB267" s="47"/>
      <c r="EC267" s="47"/>
      <c r="ED267" s="47"/>
      <c r="EE267" s="47"/>
      <c r="EF267" s="47"/>
      <c r="EG267" s="47"/>
      <c r="EH267" s="47"/>
      <c r="EI267" s="48"/>
      <c r="EJ267" s="32"/>
      <c r="EK267" s="47"/>
      <c r="EL267" s="47"/>
      <c r="EM267" s="47"/>
      <c r="EN267" s="47"/>
      <c r="EO267" s="47"/>
      <c r="EP267" s="47"/>
      <c r="EQ267" s="47"/>
      <c r="ER267" s="48"/>
      <c r="ES267" s="32"/>
      <c r="ET267" s="47"/>
      <c r="EU267" s="47"/>
      <c r="EV267" s="47"/>
      <c r="EW267" s="47"/>
      <c r="EX267" s="47"/>
      <c r="EY267" s="47"/>
      <c r="EZ267" s="47"/>
      <c r="FA267" s="214"/>
      <c r="FB267" s="32"/>
      <c r="FC267" s="47"/>
      <c r="FD267" s="47"/>
      <c r="FE267" s="47"/>
      <c r="FF267" s="47"/>
      <c r="FG267" s="47"/>
      <c r="FH267" s="47"/>
      <c r="FI267" s="47"/>
      <c r="FJ267" s="48"/>
      <c r="FK267" s="32"/>
      <c r="FL267" s="47"/>
      <c r="FM267" s="47"/>
      <c r="FN267" s="47"/>
      <c r="FO267" s="47"/>
      <c r="FP267" s="47"/>
      <c r="FQ267" s="47"/>
      <c r="FR267" s="47"/>
      <c r="FS267" s="48"/>
      <c r="FT267" s="32"/>
      <c r="FU267" s="47"/>
      <c r="FV267" s="47"/>
      <c r="FW267" s="47"/>
      <c r="FX267" s="47"/>
      <c r="FY267" s="47"/>
      <c r="FZ267" s="47"/>
      <c r="GA267" s="47"/>
      <c r="GB267" s="214"/>
      <c r="GC267" s="32"/>
      <c r="GD267" s="47"/>
      <c r="GE267" s="47"/>
      <c r="GF267" s="47"/>
      <c r="GG267" s="47"/>
      <c r="GH267" s="47"/>
      <c r="GI267" s="47"/>
      <c r="GJ267" s="47"/>
      <c r="GK267" s="48"/>
      <c r="GL267" s="238"/>
      <c r="GM267" s="240"/>
      <c r="GN267" s="240"/>
      <c r="GO267" s="240"/>
      <c r="GP267" s="240"/>
      <c r="GQ267" s="240"/>
      <c r="GR267" s="240"/>
      <c r="GS267" s="240"/>
      <c r="GT267" s="241"/>
      <c r="GU267" s="168"/>
      <c r="GV267" s="65"/>
      <c r="GW267" s="65"/>
      <c r="GX267" s="65"/>
      <c r="GY267" s="65"/>
      <c r="GZ267" s="66"/>
      <c r="HA267" s="67"/>
      <c r="HB267" s="68"/>
      <c r="HC267" s="69"/>
      <c r="HD267" s="65"/>
      <c r="HE267" s="65"/>
      <c r="HF267" s="65"/>
      <c r="HG267" s="65"/>
      <c r="HH267" s="65"/>
      <c r="HI267" s="65"/>
      <c r="HJ267" s="145"/>
      <c r="HK267" s="67"/>
      <c r="HL267" s="65"/>
      <c r="HM267" s="65"/>
      <c r="HN267" s="65"/>
      <c r="HO267" s="65"/>
      <c r="HP267" s="65"/>
      <c r="HQ267" s="65"/>
      <c r="HR267" s="151"/>
      <c r="HS267" s="69"/>
      <c r="HT267" s="65"/>
      <c r="HU267" s="65"/>
      <c r="HV267" s="65"/>
      <c r="HW267" s="65"/>
      <c r="HX267" s="65"/>
      <c r="HY267" s="65"/>
      <c r="HZ267" s="145"/>
      <c r="IA267" s="67"/>
      <c r="IB267" s="65"/>
      <c r="IC267" s="65"/>
      <c r="ID267" s="65"/>
      <c r="IE267" s="65"/>
      <c r="IF267" s="65"/>
      <c r="IG267" s="65"/>
      <c r="IH267" s="65"/>
      <c r="II267" s="65"/>
      <c r="IJ267" s="65"/>
      <c r="IK267" s="65"/>
      <c r="IL267" s="65"/>
      <c r="IM267" s="151"/>
      <c r="IN267" s="67"/>
      <c r="IO267" s="65"/>
      <c r="IP267" s="65"/>
      <c r="IQ267" s="65"/>
      <c r="IR267" s="151"/>
      <c r="IS267" s="69"/>
      <c r="IT267" s="65"/>
      <c r="IU267" s="65"/>
      <c r="IV267" s="65"/>
      <c r="IW267" s="65"/>
      <c r="IX267" s="157"/>
      <c r="IY267" s="65"/>
      <c r="IZ267" s="65"/>
      <c r="JA267" s="65"/>
      <c r="JB267" s="65"/>
      <c r="JC267" s="65"/>
      <c r="JD267" s="65"/>
      <c r="JE267" s="65"/>
      <c r="JF267" s="65"/>
      <c r="JG267" s="157"/>
      <c r="JH267" s="65"/>
      <c r="JI267" s="65"/>
      <c r="JJ267" s="65"/>
      <c r="JK267" s="65"/>
      <c r="JL267" s="65"/>
      <c r="JM267" s="65"/>
      <c r="JN267" s="145"/>
      <c r="JO267" s="70"/>
      <c r="JP267" s="71"/>
      <c r="JQ267" s="67"/>
      <c r="JR267" s="65"/>
      <c r="JS267" s="62"/>
      <c r="JT267" s="62"/>
      <c r="JU267" s="62"/>
      <c r="JV267" s="246"/>
      <c r="JW267" s="69"/>
      <c r="JX267" s="65"/>
      <c r="JY267" s="65"/>
      <c r="JZ267" s="65"/>
      <c r="KA267" s="145"/>
      <c r="KB267" s="67"/>
      <c r="KC267" s="65"/>
      <c r="KD267" s="65"/>
      <c r="KE267" s="65"/>
      <c r="KF267" s="65"/>
      <c r="KG267" s="65"/>
      <c r="KH267" s="65"/>
      <c r="KI267" s="65"/>
      <c r="KJ267" s="151"/>
      <c r="KK267" s="69"/>
      <c r="KL267" s="65"/>
      <c r="KM267" s="65"/>
      <c r="KN267" s="65"/>
      <c r="KO267" s="65"/>
      <c r="KP267" s="65"/>
      <c r="KQ267" s="65"/>
      <c r="KR267" s="65"/>
      <c r="KS267" s="65"/>
      <c r="KT267" s="65"/>
      <c r="KU267" s="65"/>
      <c r="KV267" s="65"/>
      <c r="KW267" s="157"/>
      <c r="KX267" s="157"/>
      <c r="KY267" s="157"/>
      <c r="KZ267" s="65"/>
      <c r="LA267" s="65"/>
      <c r="LB267" s="65"/>
      <c r="LC267" s="65"/>
      <c r="LD267" s="65"/>
      <c r="LE267" s="157"/>
      <c r="LF267" s="65"/>
      <c r="LG267" s="65"/>
      <c r="LH267" s="65"/>
      <c r="LI267" s="65"/>
      <c r="LJ267" s="65"/>
      <c r="LK267" s="65"/>
      <c r="LL267" s="65"/>
      <c r="LM267" s="65"/>
      <c r="LN267" s="157"/>
      <c r="LO267" s="65"/>
      <c r="LP267" s="65"/>
      <c r="LQ267" s="65"/>
      <c r="LR267" s="65"/>
      <c r="LS267" s="65"/>
      <c r="LT267" s="65"/>
      <c r="LU267" s="56"/>
      <c r="LV267" s="57" t="s">
        <v>795</v>
      </c>
      <c r="LW267" s="57" t="s">
        <v>818</v>
      </c>
      <c r="LX267" s="207" t="s">
        <v>609</v>
      </c>
      <c r="LY267" s="208" t="s">
        <v>609</v>
      </c>
      <c r="LZ267" s="193"/>
      <c r="MA267" s="5" t="s">
        <v>1</v>
      </c>
    </row>
    <row r="268" spans="1:339" ht="17.25" customHeight="1" x14ac:dyDescent="0.15">
      <c r="A268" s="196">
        <v>260</v>
      </c>
      <c r="B268" s="248" t="s">
        <v>818</v>
      </c>
      <c r="C268" s="59"/>
      <c r="D268" s="59"/>
      <c r="E268" s="60" t="s">
        <v>716</v>
      </c>
      <c r="F268" s="36">
        <v>84</v>
      </c>
      <c r="G268" s="36" t="s">
        <v>609</v>
      </c>
      <c r="H268" s="57" t="s">
        <v>720</v>
      </c>
      <c r="I268" s="39" t="s">
        <v>348</v>
      </c>
      <c r="J268" s="40" t="s">
        <v>348</v>
      </c>
      <c r="K268" s="40" t="s">
        <v>348</v>
      </c>
      <c r="L268" s="40" t="s">
        <v>348</v>
      </c>
      <c r="M268" s="40" t="s">
        <v>348</v>
      </c>
      <c r="N268" s="40" t="s">
        <v>348</v>
      </c>
      <c r="O268" s="40" t="s">
        <v>348</v>
      </c>
      <c r="P268" s="40" t="s">
        <v>348</v>
      </c>
      <c r="Q268" s="40" t="s">
        <v>348</v>
      </c>
      <c r="R268" s="41" t="s">
        <v>348</v>
      </c>
      <c r="S268" s="42" t="s">
        <v>348</v>
      </c>
      <c r="T268" s="40" t="s">
        <v>348</v>
      </c>
      <c r="U268" s="40" t="s">
        <v>348</v>
      </c>
      <c r="V268" s="40" t="s">
        <v>348</v>
      </c>
      <c r="W268" s="40" t="s">
        <v>348</v>
      </c>
      <c r="X268" s="40" t="s">
        <v>348</v>
      </c>
      <c r="Y268" s="40" t="s">
        <v>348</v>
      </c>
      <c r="Z268" s="40" t="s">
        <v>348</v>
      </c>
      <c r="AA268" s="40" t="s">
        <v>348</v>
      </c>
      <c r="AB268" s="41" t="s">
        <v>348</v>
      </c>
      <c r="AC268" s="42" t="s">
        <v>348</v>
      </c>
      <c r="AD268" s="40" t="s">
        <v>348</v>
      </c>
      <c r="AE268" s="40" t="s">
        <v>348</v>
      </c>
      <c r="AF268" s="40" t="s">
        <v>348</v>
      </c>
      <c r="AG268" s="40" t="s">
        <v>348</v>
      </c>
      <c r="AH268" s="40" t="s">
        <v>348</v>
      </c>
      <c r="AI268" s="40" t="s">
        <v>348</v>
      </c>
      <c r="AJ268" s="40" t="s">
        <v>348</v>
      </c>
      <c r="AK268" s="40" t="s">
        <v>348</v>
      </c>
      <c r="AL268" s="41" t="s">
        <v>348</v>
      </c>
      <c r="AM268" s="42" t="s">
        <v>348</v>
      </c>
      <c r="AN268" s="40" t="s">
        <v>348</v>
      </c>
      <c r="AO268" s="40" t="s">
        <v>348</v>
      </c>
      <c r="AP268" s="40" t="s">
        <v>348</v>
      </c>
      <c r="AQ268" s="40" t="s">
        <v>348</v>
      </c>
      <c r="AR268" s="40" t="s">
        <v>348</v>
      </c>
      <c r="AS268" s="40" t="s">
        <v>348</v>
      </c>
      <c r="AT268" s="40" t="s">
        <v>348</v>
      </c>
      <c r="AU268" s="40" t="s">
        <v>348</v>
      </c>
      <c r="AV268" s="41" t="s">
        <v>348</v>
      </c>
      <c r="AW268" s="42" t="s">
        <v>348</v>
      </c>
      <c r="AX268" s="40" t="s">
        <v>348</v>
      </c>
      <c r="AY268" s="40" t="s">
        <v>348</v>
      </c>
      <c r="AZ268" s="40" t="s">
        <v>348</v>
      </c>
      <c r="BA268" s="40" t="s">
        <v>348</v>
      </c>
      <c r="BB268" s="40" t="s">
        <v>348</v>
      </c>
      <c r="BC268" s="40" t="s">
        <v>348</v>
      </c>
      <c r="BD268" s="40" t="s">
        <v>348</v>
      </c>
      <c r="BE268" s="40" t="s">
        <v>348</v>
      </c>
      <c r="BF268" s="41" t="s">
        <v>348</v>
      </c>
      <c r="BG268" s="42" t="s">
        <v>348</v>
      </c>
      <c r="BH268" s="40" t="s">
        <v>348</v>
      </c>
      <c r="BI268" s="40" t="s">
        <v>348</v>
      </c>
      <c r="BJ268" s="40" t="s">
        <v>348</v>
      </c>
      <c r="BK268" s="40" t="s">
        <v>348</v>
      </c>
      <c r="BL268" s="40" t="s">
        <v>348</v>
      </c>
      <c r="BM268" s="40" t="s">
        <v>348</v>
      </c>
      <c r="BN268" s="40" t="s">
        <v>348</v>
      </c>
      <c r="BO268" s="40" t="s">
        <v>348</v>
      </c>
      <c r="BP268" s="41" t="s">
        <v>348</v>
      </c>
      <c r="BQ268" s="43" t="s">
        <v>348</v>
      </c>
      <c r="BR268" s="40" t="s">
        <v>348</v>
      </c>
      <c r="BS268" s="40" t="s">
        <v>348</v>
      </c>
      <c r="BT268" s="40" t="s">
        <v>348</v>
      </c>
      <c r="BU268" s="40" t="s">
        <v>348</v>
      </c>
      <c r="BV268" s="40" t="s">
        <v>348</v>
      </c>
      <c r="BW268" s="40" t="s">
        <v>348</v>
      </c>
      <c r="BX268" s="40" t="s">
        <v>348</v>
      </c>
      <c r="BY268" s="40" t="s">
        <v>348</v>
      </c>
      <c r="BZ268" s="41" t="s">
        <v>348</v>
      </c>
      <c r="CA268" s="42" t="s">
        <v>348</v>
      </c>
      <c r="CB268" s="40" t="s">
        <v>348</v>
      </c>
      <c r="CC268" s="40" t="s">
        <v>348</v>
      </c>
      <c r="CD268" s="40" t="s">
        <v>348</v>
      </c>
      <c r="CE268" s="40" t="s">
        <v>348</v>
      </c>
      <c r="CF268" s="40" t="s">
        <v>348</v>
      </c>
      <c r="CG268" s="40" t="s">
        <v>348</v>
      </c>
      <c r="CH268" s="40" t="s">
        <v>348</v>
      </c>
      <c r="CI268" s="40" t="s">
        <v>348</v>
      </c>
      <c r="CJ268" s="41" t="s">
        <v>348</v>
      </c>
      <c r="CK268" s="42" t="s">
        <v>348</v>
      </c>
      <c r="CL268" s="40" t="s">
        <v>348</v>
      </c>
      <c r="CM268" s="40" t="s">
        <v>348</v>
      </c>
      <c r="CN268" s="40" t="s">
        <v>348</v>
      </c>
      <c r="CO268" s="40" t="s">
        <v>348</v>
      </c>
      <c r="CP268" s="40" t="s">
        <v>348</v>
      </c>
      <c r="CQ268" s="40" t="s">
        <v>348</v>
      </c>
      <c r="CR268" s="40" t="s">
        <v>348</v>
      </c>
      <c r="CS268" s="40" t="s">
        <v>348</v>
      </c>
      <c r="CT268" s="44" t="s">
        <v>348</v>
      </c>
      <c r="CU268" s="61" t="s">
        <v>349</v>
      </c>
      <c r="CV268" s="47">
        <v>3</v>
      </c>
      <c r="CW268" s="47">
        <v>4</v>
      </c>
      <c r="CX268" s="47">
        <v>5</v>
      </c>
      <c r="CY268" s="55">
        <v>5</v>
      </c>
      <c r="CZ268" s="172" t="s">
        <v>349</v>
      </c>
      <c r="DA268" s="47">
        <f t="shared" ref="DA268:DA280" si="280">CV268</f>
        <v>3</v>
      </c>
      <c r="DB268" s="47">
        <f t="shared" ref="DB268:DB280" si="281">CV268*CW268</f>
        <v>12</v>
      </c>
      <c r="DC268" s="47">
        <f t="shared" ref="DC268:DC280" si="282">CV268*CW268*CX268</f>
        <v>60</v>
      </c>
      <c r="DD268" s="179">
        <f t="shared" ref="DD268:DD280" si="283">CV268*CW268*CX268*CY268</f>
        <v>300</v>
      </c>
      <c r="DE268" s="32">
        <v>30</v>
      </c>
      <c r="DF268" s="47">
        <v>150</v>
      </c>
      <c r="DG268" s="47">
        <v>900</v>
      </c>
      <c r="DH268" s="47">
        <v>3000</v>
      </c>
      <c r="DI268" s="55">
        <v>15000</v>
      </c>
      <c r="DJ268" s="174">
        <v>1</v>
      </c>
      <c r="DK268" s="49">
        <f t="shared" ref="DK268:DK280" si="284">(DF268/DA268)/DE268</f>
        <v>1.6666666666666667</v>
      </c>
      <c r="DL268" s="49">
        <f t="shared" ref="DL268:DL280" si="285">(DG268/DB268)/DE268</f>
        <v>2.5</v>
      </c>
      <c r="DM268" s="49">
        <f t="shared" ref="DM268:DM280" si="286">(DH268/DC268)/DE268</f>
        <v>1.6666666666666667</v>
      </c>
      <c r="DN268" s="56">
        <f t="shared" ref="DN268:DN280" si="287">(DI268/DD268)/DE268</f>
        <v>1.6666666666666667</v>
      </c>
      <c r="DO268" s="45" t="s">
        <v>718</v>
      </c>
      <c r="DP268" s="31" t="s">
        <v>819</v>
      </c>
      <c r="DQ268" s="46">
        <v>4</v>
      </c>
      <c r="DR268" s="61">
        <v>86</v>
      </c>
      <c r="DS268" s="62">
        <v>51</v>
      </c>
      <c r="DT268" s="62">
        <v>63</v>
      </c>
      <c r="DU268" s="62">
        <v>57</v>
      </c>
      <c r="DV268" s="62">
        <v>37</v>
      </c>
      <c r="DW268" s="62">
        <v>14</v>
      </c>
      <c r="DX268" s="62">
        <v>28</v>
      </c>
      <c r="DY268" s="62">
        <v>44</v>
      </c>
      <c r="DZ268" s="48">
        <f t="shared" ref="DZ268:DZ282" si="288">DT268+DV268</f>
        <v>100</v>
      </c>
      <c r="EA268" s="32">
        <f>RANK(DR268,$DR$9:$DR$350,0)</f>
        <v>55</v>
      </c>
      <c r="EB268" s="47">
        <f>RANK(DS268,$DS$9:$DS$350,0)</f>
        <v>98</v>
      </c>
      <c r="EC268" s="47">
        <f>RANK(DT268,$DT$9:$DT$350,0)</f>
        <v>43</v>
      </c>
      <c r="ED268" s="47">
        <f>RANK(DU268,$DU$9:$DU$350,0)</f>
        <v>28</v>
      </c>
      <c r="EE268" s="47">
        <f>RANK(DV268,$DV$9:$DV$350,0)</f>
        <v>53</v>
      </c>
      <c r="EF268" s="47">
        <f>RANK(DW268,$DW$9:$DW$350,0)</f>
        <v>153</v>
      </c>
      <c r="EG268" s="47">
        <f>RANK(DX268,$DX$9:$DX$350,0)</f>
        <v>179</v>
      </c>
      <c r="EH268" s="47">
        <f>RANK(DY268,$DY$9:$DY$350,0)</f>
        <v>106</v>
      </c>
      <c r="EI268" s="48">
        <f>RANK(DZ268,$DZ$9:$DZ$350,0)</f>
        <v>25</v>
      </c>
      <c r="EJ268" s="32">
        <f>COUNTIFS($DR$9:$DR$350,"&gt;"&amp;DR268,$DO$9:$DO$350,DO268)+1</f>
        <v>20</v>
      </c>
      <c r="EK268" s="47">
        <f>COUNTIFS($DS$9:$DS$350,"&gt;"&amp;DS268,$DO$9:$DO$350,DO268)+1</f>
        <v>6</v>
      </c>
      <c r="EL268" s="47">
        <f>COUNTIFS($DT$9:$DT$350,"&gt;"&amp;DT268,$DO$9:$DO$350,DO268)+1</f>
        <v>14</v>
      </c>
      <c r="EM268" s="47">
        <f>COUNTIFS($DU$9:$DU$350,"&gt;"&amp;DU268,$DO$9:$DO$350,DO268)+1</f>
        <v>19</v>
      </c>
      <c r="EN268" s="47">
        <f>COUNTIFS($DV$9:$DV$350,"&gt;"&amp;DV268,$DO$9:$DO$350,DO268)+1</f>
        <v>4</v>
      </c>
      <c r="EO268" s="47">
        <f>COUNTIFS($DW$9:$DW$350,"&gt;"&amp;DW268,$DO$9:$DO$350,DO268)+1</f>
        <v>25</v>
      </c>
      <c r="EP268" s="47">
        <f>COUNTIFS($DX$9:$DX$350,"&gt;"&amp;DX268,$DO$9:$DO$350,DO268)+1</f>
        <v>12</v>
      </c>
      <c r="EQ268" s="47">
        <f>COUNTIFS($DY$9:$DY$350,"&gt;"&amp;DY268,$DO$9:$DO$350,DO268)+1</f>
        <v>6</v>
      </c>
      <c r="ER268" s="48">
        <f>COUNTIFS($DZ$9:$DZ$350,"&gt;"&amp;DZ268,$DO$9:$DO$350,DO268)+1</f>
        <v>7</v>
      </c>
      <c r="ES268" s="164">
        <f t="shared" ref="ES268:ES282" si="289">ROUND(DR268/$F268,2)</f>
        <v>1.02</v>
      </c>
      <c r="ET268" s="165">
        <f t="shared" ref="ET268:ET282" si="290">ROUND(DS268/$F268,2)</f>
        <v>0.61</v>
      </c>
      <c r="EU268" s="165">
        <f t="shared" ref="EU268:EU282" si="291">ROUND(DT268/$F268,2)</f>
        <v>0.75</v>
      </c>
      <c r="EV268" s="165">
        <f t="shared" ref="EV268:EV282" si="292">ROUND(DU268/$F268,2)</f>
        <v>0.68</v>
      </c>
      <c r="EW268" s="165">
        <f t="shared" ref="EW268:EW282" si="293">ROUND(DV268/$F268,2)</f>
        <v>0.44</v>
      </c>
      <c r="EX268" s="165">
        <f t="shared" ref="EX268:EX282" si="294">ROUND(DW268/$F268,2)</f>
        <v>0.17</v>
      </c>
      <c r="EY268" s="165">
        <f t="shared" ref="EY268:EY282" si="295">ROUND(DX268/$F268,2)</f>
        <v>0.33</v>
      </c>
      <c r="EZ268" s="165">
        <f t="shared" ref="EZ268:EZ282" si="296">ROUND(DY268/$F268,2)</f>
        <v>0.52</v>
      </c>
      <c r="FA268" s="213">
        <f t="shared" ref="FA268:FA282" si="297">ROUND(DZ268/$F268,2)</f>
        <v>1.19</v>
      </c>
      <c r="FB268" s="164">
        <f>ROUND(((ES268-AVERAGE(ES$9:ES$350))/STDEVP(ES$9:ES$350)*10+50),2)</f>
        <v>51.43</v>
      </c>
      <c r="FC268" s="165">
        <f>ROUND(((ET268-AVERAGE(ET$9:ET$350))/STDEVP(ET$9:ET$350)*10+50),2)</f>
        <v>46.79</v>
      </c>
      <c r="FD268" s="165">
        <f>ROUND(((EU268-AVERAGE(EU$9:EU$350))/STDEVP(EU$9:EU$350)*10+50),2)</f>
        <v>56.64</v>
      </c>
      <c r="FE268" s="165">
        <f>ROUND(((EV268-AVERAGE(EV$9:EV$350))/STDEVP(EV$9:EV$350)*10+50),2)</f>
        <v>58.73</v>
      </c>
      <c r="FF268" s="165">
        <f>ROUND(((EW268-AVERAGE(EW$9:EW$350))/STDEVP(EW$9:EW$350)*10+50),2)</f>
        <v>51.52</v>
      </c>
      <c r="FG268" s="165">
        <f>ROUND(((EX268-AVERAGE(EX$9:EX$350))/STDEVP(EX$9:EX$350)*10+50),2)</f>
        <v>43.51</v>
      </c>
      <c r="FH268" s="165">
        <f>ROUND(((EY268-AVERAGE(EY$9:EY$350))/STDEVP(EY$9:EY$350)*10+50),2)</f>
        <v>40.67</v>
      </c>
      <c r="FI268" s="165">
        <f>ROUND(((EZ268-AVERAGE(EZ$9:EZ$350))/STDEVP(EZ$9:EZ$350)*10+50),2)</f>
        <v>46.59</v>
      </c>
      <c r="FJ268" s="166">
        <f>ROUND(((FA268-AVERAGE(FA$9:FA$350))/STDEVP(FA$9:FA$350)*10+50),2)</f>
        <v>57.65</v>
      </c>
      <c r="FK268" s="32">
        <f>RANK(FB268,$FB$9:$FB$350,0)</f>
        <v>131</v>
      </c>
      <c r="FL268" s="47">
        <f>RANK(FC268,$FC$9:$FC$350,0)</f>
        <v>176</v>
      </c>
      <c r="FM268" s="47">
        <f>RANK(FD268,$FD$9:$FD$350,0)</f>
        <v>70</v>
      </c>
      <c r="FN268" s="47">
        <f>RANK(FE268,$FE$9:$FE$350,0)</f>
        <v>39</v>
      </c>
      <c r="FO268" s="47">
        <f>RANK(FF268,$FF$9:$FF$350,0)</f>
        <v>79</v>
      </c>
      <c r="FP268" s="47">
        <f>RANK(FG268,$FG$9:$FG$350,0)</f>
        <v>227</v>
      </c>
      <c r="FQ268" s="47">
        <f>RANK(FH268,$FH$9:$FH$350,0)</f>
        <v>252</v>
      </c>
      <c r="FR268" s="47">
        <f>RANK(FI268,$FI$9:$FI$350,0)</f>
        <v>193</v>
      </c>
      <c r="FS268" s="48">
        <f>RANK(FJ268,$FJ$9:$FJ$350,0)</f>
        <v>64</v>
      </c>
      <c r="FT268" s="164">
        <f>ROUND(AVERAGEIF($DO$9:$DO$347,$DO268,$ES$9:$ES$347),2)</f>
        <v>1.1599999999999999</v>
      </c>
      <c r="FU268" s="165">
        <f>ROUND(AVERAGEIF($DO$9:$DO$347,$DO268,$ET$9:$ET$347),2)</f>
        <v>0.45</v>
      </c>
      <c r="FV268" s="165">
        <f>ROUND(AVERAGEIF($DO$9:$DO$347,$DO268,$EU$9:$EU$347),2)</f>
        <v>0.66</v>
      </c>
      <c r="FW268" s="165">
        <f>ROUND(AVERAGEIF($DO$9:$DO$347,$DO268,$EV$9:$EV$347),2)</f>
        <v>0.73</v>
      </c>
      <c r="FX268" s="165">
        <f>ROUND(AVERAGEIF($DO$9:$DO$347,$DO268,$EW$9:$EW$347),2)</f>
        <v>0.26</v>
      </c>
      <c r="FY268" s="165">
        <f>ROUND(AVERAGEIF($DO$9:$DO$347,$DO268,$EX$9:$EX$347),2)</f>
        <v>0.2</v>
      </c>
      <c r="FZ268" s="165">
        <f>ROUND(AVERAGEIF($DO$9:$DO$347,$DO268,$EY$9:$EY$347),2)</f>
        <v>0.28000000000000003</v>
      </c>
      <c r="GA268" s="165">
        <f>ROUND(AVERAGEIF($DO$9:$DO$347,$DO268,$EZ$9:$EZ$347),2)</f>
        <v>0.23</v>
      </c>
      <c r="GB268" s="166">
        <f>ROUND(AVERAGEIF($DO$9:$DO$347,$DO268,$FA$9:$FA$347),2)</f>
        <v>0.92</v>
      </c>
      <c r="GC268" s="239">
        <f t="shared" ref="GC268:GC281" si="298">ES268-FT268</f>
        <v>-0.1399999999999999</v>
      </c>
      <c r="GD268" s="243">
        <f t="shared" ref="GD268:GD281" si="299">ET268-FU268</f>
        <v>0.15999999999999998</v>
      </c>
      <c r="GE268" s="243">
        <f t="shared" ref="GE268:GE281" si="300">EU268-FV268</f>
        <v>8.9999999999999969E-2</v>
      </c>
      <c r="GF268" s="243">
        <f t="shared" ref="GF268:GF281" si="301">EV268-FW268</f>
        <v>-4.9999999999999933E-2</v>
      </c>
      <c r="GG268" s="243">
        <f t="shared" ref="GG268:GG281" si="302">EW268-FX268</f>
        <v>0.18</v>
      </c>
      <c r="GH268" s="243">
        <f t="shared" ref="GH268:GH281" si="303">EX268-FY268</f>
        <v>-0.03</v>
      </c>
      <c r="GI268" s="243">
        <f t="shared" ref="GI268:GI281" si="304">EY268-FZ268</f>
        <v>4.9999999999999989E-2</v>
      </c>
      <c r="GJ268" s="243">
        <f t="shared" ref="GJ268:GJ281" si="305">EZ268-GA268</f>
        <v>0.29000000000000004</v>
      </c>
      <c r="GK268" s="244">
        <f t="shared" ref="GK268:GK281" si="306">FA268-GB268</f>
        <v>0.26999999999999991</v>
      </c>
      <c r="GL268" s="238">
        <f>COUNTIFS($ES$9:$ES$350,"&gt;"&amp;ES268,$DO$9:$DO$350,$DO268)+1</f>
        <v>48</v>
      </c>
      <c r="GM268" s="240">
        <f>COUNTIFS($ET$9:$ET$350,"&gt;"&amp;ET268,$DO$9:$DO$350,$DO268)+1</f>
        <v>6</v>
      </c>
      <c r="GN268" s="240">
        <f>COUNTIFS($EU$9:$EU$350,"&gt;"&amp;EU268,$DO$9:$DO$350,$DO268)+1</f>
        <v>20</v>
      </c>
      <c r="GO268" s="240">
        <f>COUNTIFS($EV$9:$EV$350,"&gt;"&amp;EV268,$DO$9:$DO$350,$DO268)+1</f>
        <v>29</v>
      </c>
      <c r="GP268" s="240">
        <f>COUNTIFS($EW$9:$EW$350,"&gt;"&amp;EW268,$DO$9:$DO$350,$DO268)+1</f>
        <v>2</v>
      </c>
      <c r="GQ268" s="240">
        <f>COUNTIFS($EX$9:$EX$350,"&gt;"&amp;EX268,$DO$9:$DO$350,$DO268)+1</f>
        <v>38</v>
      </c>
      <c r="GR268" s="240">
        <f>COUNTIFS($EY$9:$EY$350,"&gt;"&amp;EY268,$DO$9:$DO$350,$DO268)+1</f>
        <v>13</v>
      </c>
      <c r="GS268" s="240">
        <f>COUNTIFS($EZ$9:$EZ$350,"&gt;"&amp;EZ268,$DO$9:$DO$350,$DO268)+1</f>
        <v>4</v>
      </c>
      <c r="GT268" s="241">
        <f>COUNTIFS($FA$9:$FA$350,"&gt;"&amp;FA268,$DO$9:$DO$350,$DO268)+1</f>
        <v>12</v>
      </c>
      <c r="GU268" s="168"/>
      <c r="GV268" s="65"/>
      <c r="GW268" s="65">
        <v>0.05</v>
      </c>
      <c r="GX268" s="65"/>
      <c r="GY268" s="65"/>
      <c r="GZ268" s="66"/>
      <c r="HA268" s="67"/>
      <c r="HB268" s="68"/>
      <c r="HC268" s="69"/>
      <c r="HD268" s="65"/>
      <c r="HE268" s="65">
        <v>7.0000000000000007E-2</v>
      </c>
      <c r="HF268" s="65"/>
      <c r="HG268" s="65"/>
      <c r="HH268" s="65"/>
      <c r="HI268" s="65">
        <v>7.0000000000000007E-2</v>
      </c>
      <c r="HJ268" s="145"/>
      <c r="HK268" s="67"/>
      <c r="HL268" s="65"/>
      <c r="HM268" s="65"/>
      <c r="HN268" s="65"/>
      <c r="HO268" s="65"/>
      <c r="HP268" s="65"/>
      <c r="HQ268" s="65"/>
      <c r="HR268" s="151"/>
      <c r="HS268" s="69"/>
      <c r="HT268" s="65"/>
      <c r="HU268" s="65"/>
      <c r="HV268" s="65"/>
      <c r="HW268" s="65"/>
      <c r="HX268" s="65"/>
      <c r="HY268" s="65"/>
      <c r="HZ268" s="145"/>
      <c r="IA268" s="67"/>
      <c r="IB268" s="65"/>
      <c r="IC268" s="65"/>
      <c r="ID268" s="65"/>
      <c r="IE268" s="65"/>
      <c r="IF268" s="65"/>
      <c r="IG268" s="65"/>
      <c r="IH268" s="65"/>
      <c r="II268" s="65"/>
      <c r="IJ268" s="65"/>
      <c r="IK268" s="65"/>
      <c r="IL268" s="65"/>
      <c r="IM268" s="151"/>
      <c r="IN268" s="67"/>
      <c r="IO268" s="65"/>
      <c r="IP268" s="65"/>
      <c r="IQ268" s="65"/>
      <c r="IR268" s="151"/>
      <c r="IS268" s="69"/>
      <c r="IT268" s="65"/>
      <c r="IU268" s="65"/>
      <c r="IV268" s="65"/>
      <c r="IW268" s="65"/>
      <c r="IX268" s="157"/>
      <c r="IY268" s="65"/>
      <c r="IZ268" s="65"/>
      <c r="JA268" s="65"/>
      <c r="JB268" s="65"/>
      <c r="JC268" s="65"/>
      <c r="JD268" s="65"/>
      <c r="JE268" s="65"/>
      <c r="JF268" s="65"/>
      <c r="JG268" s="157"/>
      <c r="JH268" s="65"/>
      <c r="JI268" s="65"/>
      <c r="JJ268" s="65"/>
      <c r="JK268" s="65"/>
      <c r="JL268" s="65"/>
      <c r="JM268" s="65"/>
      <c r="JN268" s="145"/>
      <c r="JO268" s="70"/>
      <c r="JP268" s="71"/>
      <c r="JQ268" s="67"/>
      <c r="JR268" s="65"/>
      <c r="JS268" s="62"/>
      <c r="JT268" s="62"/>
      <c r="JU268" s="62"/>
      <c r="JV268" s="246"/>
      <c r="JW268" s="69"/>
      <c r="JX268" s="65"/>
      <c r="JY268" s="65"/>
      <c r="JZ268" s="65"/>
      <c r="KA268" s="145"/>
      <c r="KB268" s="67"/>
      <c r="KC268" s="65"/>
      <c r="KD268" s="65"/>
      <c r="KE268" s="65"/>
      <c r="KF268" s="65"/>
      <c r="KG268" s="65"/>
      <c r="KH268" s="65"/>
      <c r="KI268" s="65"/>
      <c r="KJ268" s="151">
        <v>7.0000000000000007E-2</v>
      </c>
      <c r="KK268" s="69"/>
      <c r="KL268" s="65"/>
      <c r="KM268" s="65"/>
      <c r="KN268" s="65"/>
      <c r="KO268" s="65"/>
      <c r="KP268" s="65"/>
      <c r="KQ268" s="65"/>
      <c r="KR268" s="65"/>
      <c r="KS268" s="65"/>
      <c r="KT268" s="65"/>
      <c r="KU268" s="65"/>
      <c r="KV268" s="65"/>
      <c r="KW268" s="157"/>
      <c r="KX268" s="157"/>
      <c r="KY268" s="157"/>
      <c r="KZ268" s="65"/>
      <c r="LA268" s="65"/>
      <c r="LB268" s="65">
        <v>7.0000000000000007E-2</v>
      </c>
      <c r="LC268" s="65"/>
      <c r="LD268" s="65"/>
      <c r="LE268" s="157"/>
      <c r="LF268" s="65"/>
      <c r="LG268" s="65"/>
      <c r="LH268" s="65"/>
      <c r="LI268" s="65"/>
      <c r="LJ268" s="65"/>
      <c r="LK268" s="65"/>
      <c r="LL268" s="65"/>
      <c r="LM268" s="65"/>
      <c r="LN268" s="157"/>
      <c r="LO268" s="65"/>
      <c r="LP268" s="65"/>
      <c r="LQ268" s="65"/>
      <c r="LR268" s="65"/>
      <c r="LS268" s="65"/>
      <c r="LT268" s="65"/>
      <c r="LU268" s="56"/>
      <c r="LV268" s="57" t="s">
        <v>815</v>
      </c>
      <c r="LW268" s="57" t="s">
        <v>900</v>
      </c>
      <c r="LX268" s="206" t="s">
        <v>934</v>
      </c>
      <c r="LY268" s="205" t="s">
        <v>1031</v>
      </c>
      <c r="LZ268" s="193"/>
      <c r="MA268" s="5" t="s">
        <v>1</v>
      </c>
    </row>
    <row r="269" spans="1:339" ht="17.25" customHeight="1" x14ac:dyDescent="0.15">
      <c r="A269" s="196">
        <v>261</v>
      </c>
      <c r="B269" s="248" t="s">
        <v>901</v>
      </c>
      <c r="C269" s="59"/>
      <c r="D269" s="59"/>
      <c r="E269" s="60" t="s">
        <v>716</v>
      </c>
      <c r="F269" s="36">
        <v>54</v>
      </c>
      <c r="G269" s="36" t="s">
        <v>609</v>
      </c>
      <c r="H269" s="57" t="s">
        <v>666</v>
      </c>
      <c r="I269" s="39" t="s">
        <v>348</v>
      </c>
      <c r="J269" s="40" t="s">
        <v>348</v>
      </c>
      <c r="K269" s="40" t="s">
        <v>348</v>
      </c>
      <c r="L269" s="40" t="s">
        <v>348</v>
      </c>
      <c r="M269" s="40" t="s">
        <v>348</v>
      </c>
      <c r="N269" s="40" t="s">
        <v>348</v>
      </c>
      <c r="O269" s="40" t="s">
        <v>348</v>
      </c>
      <c r="P269" s="40" t="s">
        <v>348</v>
      </c>
      <c r="Q269" s="40" t="s">
        <v>348</v>
      </c>
      <c r="R269" s="41" t="s">
        <v>348</v>
      </c>
      <c r="S269" s="42" t="s">
        <v>348</v>
      </c>
      <c r="T269" s="40" t="s">
        <v>348</v>
      </c>
      <c r="U269" s="40" t="s">
        <v>348</v>
      </c>
      <c r="V269" s="40" t="s">
        <v>348</v>
      </c>
      <c r="W269" s="40" t="s">
        <v>348</v>
      </c>
      <c r="X269" s="40" t="s">
        <v>348</v>
      </c>
      <c r="Y269" s="40" t="s">
        <v>348</v>
      </c>
      <c r="Z269" s="40" t="s">
        <v>348</v>
      </c>
      <c r="AA269" s="40" t="s">
        <v>348</v>
      </c>
      <c r="AB269" s="41" t="s">
        <v>348</v>
      </c>
      <c r="AC269" s="42" t="s">
        <v>348</v>
      </c>
      <c r="AD269" s="40" t="s">
        <v>348</v>
      </c>
      <c r="AE269" s="40" t="s">
        <v>348</v>
      </c>
      <c r="AF269" s="40" t="s">
        <v>348</v>
      </c>
      <c r="AG269" s="40" t="s">
        <v>348</v>
      </c>
      <c r="AH269" s="40" t="s">
        <v>348</v>
      </c>
      <c r="AI269" s="40" t="s">
        <v>348</v>
      </c>
      <c r="AJ269" s="40" t="s">
        <v>348</v>
      </c>
      <c r="AK269" s="40" t="s">
        <v>348</v>
      </c>
      <c r="AL269" s="41" t="s">
        <v>348</v>
      </c>
      <c r="AM269" s="42" t="s">
        <v>348</v>
      </c>
      <c r="AN269" s="40" t="s">
        <v>348</v>
      </c>
      <c r="AO269" s="40" t="s">
        <v>348</v>
      </c>
      <c r="AP269" s="40" t="s">
        <v>348</v>
      </c>
      <c r="AQ269" s="40" t="s">
        <v>348</v>
      </c>
      <c r="AR269" s="40" t="s">
        <v>348</v>
      </c>
      <c r="AS269" s="40" t="s">
        <v>348</v>
      </c>
      <c r="AT269" s="40" t="s">
        <v>348</v>
      </c>
      <c r="AU269" s="40" t="s">
        <v>348</v>
      </c>
      <c r="AV269" s="41" t="s">
        <v>348</v>
      </c>
      <c r="AW269" s="42" t="s">
        <v>348</v>
      </c>
      <c r="AX269" s="40" t="s">
        <v>348</v>
      </c>
      <c r="AY269" s="40" t="s">
        <v>348</v>
      </c>
      <c r="AZ269" s="40" t="s">
        <v>348</v>
      </c>
      <c r="BA269" s="40" t="s">
        <v>348</v>
      </c>
      <c r="BB269" s="40" t="s">
        <v>348</v>
      </c>
      <c r="BC269" s="40" t="s">
        <v>348</v>
      </c>
      <c r="BD269" s="40" t="s">
        <v>348</v>
      </c>
      <c r="BE269" s="40" t="s">
        <v>348</v>
      </c>
      <c r="BF269" s="41" t="s">
        <v>348</v>
      </c>
      <c r="BG269" s="42" t="s">
        <v>348</v>
      </c>
      <c r="BH269" s="40" t="s">
        <v>348</v>
      </c>
      <c r="BI269" s="40" t="s">
        <v>348</v>
      </c>
      <c r="BJ269" s="40" t="s">
        <v>348</v>
      </c>
      <c r="BK269" s="40" t="s">
        <v>348</v>
      </c>
      <c r="BL269" s="40" t="s">
        <v>348</v>
      </c>
      <c r="BM269" s="40" t="s">
        <v>348</v>
      </c>
      <c r="BN269" s="40" t="s">
        <v>348</v>
      </c>
      <c r="BO269" s="40" t="s">
        <v>348</v>
      </c>
      <c r="BP269" s="41" t="s">
        <v>348</v>
      </c>
      <c r="BQ269" s="43" t="s">
        <v>348</v>
      </c>
      <c r="BR269" s="40" t="s">
        <v>348</v>
      </c>
      <c r="BS269" s="40" t="s">
        <v>348</v>
      </c>
      <c r="BT269" s="40" t="s">
        <v>348</v>
      </c>
      <c r="BU269" s="40" t="s">
        <v>348</v>
      </c>
      <c r="BV269" s="40" t="s">
        <v>348</v>
      </c>
      <c r="BW269" s="40" t="s">
        <v>348</v>
      </c>
      <c r="BX269" s="40" t="s">
        <v>348</v>
      </c>
      <c r="BY269" s="40" t="s">
        <v>348</v>
      </c>
      <c r="BZ269" s="41" t="s">
        <v>348</v>
      </c>
      <c r="CA269" s="42" t="s">
        <v>348</v>
      </c>
      <c r="CB269" s="40" t="s">
        <v>348</v>
      </c>
      <c r="CC269" s="40" t="s">
        <v>348</v>
      </c>
      <c r="CD269" s="40" t="s">
        <v>348</v>
      </c>
      <c r="CE269" s="40" t="s">
        <v>348</v>
      </c>
      <c r="CF269" s="40" t="s">
        <v>348</v>
      </c>
      <c r="CG269" s="40" t="s">
        <v>348</v>
      </c>
      <c r="CH269" s="40" t="s">
        <v>348</v>
      </c>
      <c r="CI269" s="40" t="s">
        <v>348</v>
      </c>
      <c r="CJ269" s="41" t="s">
        <v>348</v>
      </c>
      <c r="CK269" s="42" t="s">
        <v>348</v>
      </c>
      <c r="CL269" s="40" t="s">
        <v>348</v>
      </c>
      <c r="CM269" s="40" t="s">
        <v>348</v>
      </c>
      <c r="CN269" s="40" t="s">
        <v>348</v>
      </c>
      <c r="CO269" s="40" t="s">
        <v>348</v>
      </c>
      <c r="CP269" s="40" t="s">
        <v>348</v>
      </c>
      <c r="CQ269" s="40" t="s">
        <v>348</v>
      </c>
      <c r="CR269" s="40" t="s">
        <v>348</v>
      </c>
      <c r="CS269" s="40" t="s">
        <v>348</v>
      </c>
      <c r="CT269" s="44" t="s">
        <v>348</v>
      </c>
      <c r="CU269" s="61" t="s">
        <v>349</v>
      </c>
      <c r="CV269" s="47">
        <v>3</v>
      </c>
      <c r="CW269" s="47">
        <v>3</v>
      </c>
      <c r="CX269" s="47">
        <v>3</v>
      </c>
      <c r="CY269" s="55">
        <v>4</v>
      </c>
      <c r="CZ269" s="172" t="s">
        <v>349</v>
      </c>
      <c r="DA269" s="47">
        <f t="shared" si="280"/>
        <v>3</v>
      </c>
      <c r="DB269" s="47">
        <f t="shared" si="281"/>
        <v>9</v>
      </c>
      <c r="DC269" s="47">
        <f t="shared" si="282"/>
        <v>27</v>
      </c>
      <c r="DD269" s="179">
        <f t="shared" si="283"/>
        <v>108</v>
      </c>
      <c r="DE269" s="32">
        <v>70</v>
      </c>
      <c r="DF269" s="62">
        <v>100</v>
      </c>
      <c r="DG269" s="62">
        <v>210</v>
      </c>
      <c r="DH269" s="62">
        <v>350</v>
      </c>
      <c r="DI269" s="71">
        <v>1050</v>
      </c>
      <c r="DJ269" s="174">
        <v>1</v>
      </c>
      <c r="DK269" s="49">
        <f t="shared" si="284"/>
        <v>0.47619047619047622</v>
      </c>
      <c r="DL269" s="49">
        <f t="shared" si="285"/>
        <v>0.33333333333333331</v>
      </c>
      <c r="DM269" s="49">
        <f t="shared" si="286"/>
        <v>0.1851851851851852</v>
      </c>
      <c r="DN269" s="56">
        <f t="shared" si="287"/>
        <v>0.13888888888888887</v>
      </c>
      <c r="DO269" s="45" t="s">
        <v>732</v>
      </c>
      <c r="DP269" s="31"/>
      <c r="DQ269" s="46">
        <v>4</v>
      </c>
      <c r="DR269" s="61">
        <v>25</v>
      </c>
      <c r="DS269" s="62">
        <v>61</v>
      </c>
      <c r="DT269" s="62">
        <v>20</v>
      </c>
      <c r="DU269" s="62">
        <v>11</v>
      </c>
      <c r="DV269" s="62">
        <v>58</v>
      </c>
      <c r="DW269" s="62">
        <v>21</v>
      </c>
      <c r="DX269" s="62">
        <v>23</v>
      </c>
      <c r="DY269" s="62">
        <v>53</v>
      </c>
      <c r="DZ269" s="48">
        <f t="shared" si="288"/>
        <v>78</v>
      </c>
      <c r="EA269" s="32">
        <f>RANK(DR269,$DR$9:$DR$350,0)</f>
        <v>271</v>
      </c>
      <c r="EB269" s="47">
        <f>RANK(DS269,$DS$9:$DS$350,0)</f>
        <v>61</v>
      </c>
      <c r="EC269" s="47">
        <f>RANK(DT269,$DT$9:$DT$350,0)</f>
        <v>208</v>
      </c>
      <c r="ED269" s="47">
        <f>RANK(DU269,$DU$9:$DU$350,0)</f>
        <v>267</v>
      </c>
      <c r="EE269" s="47">
        <f>RANK(DV269,$DV$9:$DV$350,0)</f>
        <v>22</v>
      </c>
      <c r="EF269" s="47">
        <f>RANK(DW269,$DW$9:$DW$350,0)</f>
        <v>108</v>
      </c>
      <c r="EG269" s="47">
        <f>RANK(DX269,$DX$9:$DX$350,0)</f>
        <v>200</v>
      </c>
      <c r="EH269" s="47">
        <f>RANK(DY269,$DY$9:$DY$350,0)</f>
        <v>79</v>
      </c>
      <c r="EI269" s="48">
        <f>RANK(DZ269,$DZ$9:$DZ$350,0)</f>
        <v>81</v>
      </c>
      <c r="EJ269" s="32">
        <f>COUNTIFS($DR$9:$DR$350,"&gt;"&amp;DR269,$DO$9:$DO$350,DO269)+1</f>
        <v>54</v>
      </c>
      <c r="EK269" s="47">
        <f>COUNTIFS($DS$9:$DS$350,"&gt;"&amp;DS269,$DO$9:$DO$350,DO269)+1</f>
        <v>33</v>
      </c>
      <c r="EL269" s="47">
        <f>COUNTIFS($DT$9:$DT$350,"&gt;"&amp;DT269,$DO$9:$DO$350,DO269)+1</f>
        <v>23</v>
      </c>
      <c r="EM269" s="47">
        <f>COUNTIFS($DU$9:$DU$350,"&gt;"&amp;DU269,$DO$9:$DO$350,DO269)+1</f>
        <v>53</v>
      </c>
      <c r="EN269" s="47">
        <f>COUNTIFS($DV$9:$DV$350,"&gt;"&amp;DV269,$DO$9:$DO$350,DO269)+1</f>
        <v>22</v>
      </c>
      <c r="EO269" s="47">
        <f>COUNTIFS($DW$9:$DW$350,"&gt;"&amp;DW269,$DO$9:$DO$350,DO269)+1</f>
        <v>22</v>
      </c>
      <c r="EP269" s="47">
        <f>COUNTIFS($DX$9:$DX$350,"&gt;"&amp;DX269,$DO$9:$DO$350,DO269)+1</f>
        <v>48</v>
      </c>
      <c r="EQ269" s="47">
        <f>COUNTIFS($DY$9:$DY$350,"&gt;"&amp;DY269,$DO$9:$DO$350,DO269)+1</f>
        <v>19</v>
      </c>
      <c r="ER269" s="48">
        <f>COUNTIFS($DZ$9:$DZ$350,"&gt;"&amp;DZ269,$DO$9:$DO$350,DO269)+1</f>
        <v>25</v>
      </c>
      <c r="ES269" s="164">
        <f t="shared" si="289"/>
        <v>0.46</v>
      </c>
      <c r="ET269" s="165">
        <f t="shared" si="290"/>
        <v>1.1299999999999999</v>
      </c>
      <c r="EU269" s="165">
        <f t="shared" si="291"/>
        <v>0.37</v>
      </c>
      <c r="EV269" s="165">
        <f t="shared" si="292"/>
        <v>0.2</v>
      </c>
      <c r="EW269" s="165">
        <f t="shared" si="293"/>
        <v>1.07</v>
      </c>
      <c r="EX269" s="165">
        <f t="shared" si="294"/>
        <v>0.39</v>
      </c>
      <c r="EY269" s="165">
        <f t="shared" si="295"/>
        <v>0.43</v>
      </c>
      <c r="EZ269" s="165">
        <f t="shared" si="296"/>
        <v>0.98</v>
      </c>
      <c r="FA269" s="213">
        <f t="shared" si="297"/>
        <v>1.44</v>
      </c>
      <c r="FB269" s="164">
        <f>ROUND(((ES269-AVERAGE(ES$9:ES$350))/STDEVP(ES$9:ES$350)*10+50),2)</f>
        <v>30.74</v>
      </c>
      <c r="FC269" s="165">
        <f>ROUND(((ET269-AVERAGE(ET$9:ET$350))/STDEVP(ET$9:ET$350)*10+50),2)</f>
        <v>61.32</v>
      </c>
      <c r="FD269" s="165">
        <f>ROUND(((EU269-AVERAGE(EU$9:EU$350))/STDEVP(EU$9:EU$350)*10+50),2)</f>
        <v>41.81</v>
      </c>
      <c r="FE269" s="165">
        <f>ROUND(((EV269-AVERAGE(EV$9:EV$350))/STDEVP(EV$9:EV$350)*10+50),2)</f>
        <v>34.299999999999997</v>
      </c>
      <c r="FF269" s="165">
        <f>ROUND(((EW269-AVERAGE(EW$9:EW$350))/STDEVP(EW$9:EW$350)*10+50),2)</f>
        <v>72.930000000000007</v>
      </c>
      <c r="FG269" s="165">
        <f>ROUND(((EX269-AVERAGE(EX$9:EX$350))/STDEVP(EX$9:EX$350)*10+50),2)</f>
        <v>51.31</v>
      </c>
      <c r="FH269" s="165">
        <f>ROUND(((EY269-AVERAGE(EY$9:EY$350))/STDEVP(EY$9:EY$350)*10+50),2)</f>
        <v>43.67</v>
      </c>
      <c r="FI269" s="165">
        <f>ROUND(((EZ269-AVERAGE(EZ$9:EZ$350))/STDEVP(EZ$9:EZ$350)*10+50),2)</f>
        <v>60.37</v>
      </c>
      <c r="FJ269" s="166">
        <f>ROUND(((FA269-AVERAGE(FA$9:FA$350))/STDEVP(FA$9:FA$350)*10+50),2)</f>
        <v>66.53</v>
      </c>
      <c r="FK269" s="32">
        <f>RANK(FB269,$FB$9:$FB$350,0)</f>
        <v>316</v>
      </c>
      <c r="FL269" s="47">
        <f>RANK(FC269,$FC$9:$FC$350,0)</f>
        <v>46</v>
      </c>
      <c r="FM269" s="47">
        <f>RANK(FD269,$FD$9:$FD$350,0)</f>
        <v>261</v>
      </c>
      <c r="FN269" s="47">
        <f>RANK(FE269,$FE$9:$FE$350,0)</f>
        <v>318</v>
      </c>
      <c r="FO269" s="47">
        <f>RANK(FF269,$FF$9:$FF$350,0)</f>
        <v>13</v>
      </c>
      <c r="FP269" s="47">
        <f>RANK(FG269,$FG$9:$FG$350,0)</f>
        <v>80</v>
      </c>
      <c r="FQ269" s="47">
        <f>RANK(FH269,$FH$9:$FH$350,0)</f>
        <v>220</v>
      </c>
      <c r="FR269" s="47">
        <f>RANK(FI269,$FI$9:$FI$350,0)</f>
        <v>46</v>
      </c>
      <c r="FS269" s="48">
        <f>RANK(FJ269,$FJ$9:$FJ$350,0)</f>
        <v>21</v>
      </c>
      <c r="FT269" s="164">
        <f>ROUND(AVERAGEIF($DO$9:$DO$347,$DO269,$ES$9:$ES$347),2)</f>
        <v>0.89</v>
      </c>
      <c r="FU269" s="165">
        <f>ROUND(AVERAGEIF($DO$9:$DO$347,$DO269,$ET$9:$ET$347),2)</f>
        <v>1.1499999999999999</v>
      </c>
      <c r="FV269" s="165">
        <f>ROUND(AVERAGEIF($DO$9:$DO$347,$DO269,$EU$9:$EU$347),2)</f>
        <v>0.32</v>
      </c>
      <c r="FW269" s="165">
        <f>ROUND(AVERAGEIF($DO$9:$DO$347,$DO269,$EV$9:$EV$347),2)</f>
        <v>0.41</v>
      </c>
      <c r="FX269" s="165">
        <f>ROUND(AVERAGEIF($DO$9:$DO$347,$DO269,$EW$9:$EW$347),2)</f>
        <v>0.86</v>
      </c>
      <c r="FY269" s="165">
        <f>ROUND(AVERAGEIF($DO$9:$DO$347,$DO269,$EX$9:$EX$347),2)</f>
        <v>0.3</v>
      </c>
      <c r="FZ269" s="165">
        <f>ROUND(AVERAGEIF($DO$9:$DO$347,$DO269,$EY$9:$EY$347),2)</f>
        <v>0.66</v>
      </c>
      <c r="GA269" s="165">
        <f>ROUND(AVERAGEIF($DO$9:$DO$347,$DO269,$EZ$9:$EZ$347),2)</f>
        <v>0.74</v>
      </c>
      <c r="GB269" s="166">
        <f>ROUND(AVERAGEIF($DO$9:$DO$347,$DO269,$FA$9:$FA$347),2)</f>
        <v>1.18</v>
      </c>
      <c r="GC269" s="239">
        <f t="shared" si="298"/>
        <v>-0.43</v>
      </c>
      <c r="GD269" s="243">
        <f t="shared" si="299"/>
        <v>-2.0000000000000018E-2</v>
      </c>
      <c r="GE269" s="243">
        <f t="shared" si="300"/>
        <v>4.9999999999999989E-2</v>
      </c>
      <c r="GF269" s="243">
        <f t="shared" si="301"/>
        <v>-0.20999999999999996</v>
      </c>
      <c r="GG269" s="243">
        <f t="shared" si="302"/>
        <v>0.21000000000000008</v>
      </c>
      <c r="GH269" s="243">
        <f t="shared" si="303"/>
        <v>9.0000000000000024E-2</v>
      </c>
      <c r="GI269" s="243">
        <f t="shared" si="304"/>
        <v>-0.23000000000000004</v>
      </c>
      <c r="GJ269" s="243">
        <f t="shared" si="305"/>
        <v>0.24</v>
      </c>
      <c r="GK269" s="244">
        <f t="shared" si="306"/>
        <v>0.26</v>
      </c>
      <c r="GL269" s="238">
        <f>COUNTIFS($ES$9:$ES$350,"&gt;"&amp;ES269,$DO$9:$DO$350,$DO269)+1</f>
        <v>66</v>
      </c>
      <c r="GM269" s="240">
        <f>COUNTIFS($ET$9:$ET$350,"&gt;"&amp;ET269,$DO$9:$DO$350,$DO269)+1</f>
        <v>32</v>
      </c>
      <c r="GN269" s="240">
        <f>COUNTIFS($EU$9:$EU$350,"&gt;"&amp;EU269,$DO$9:$DO$350,$DO269)+1</f>
        <v>26</v>
      </c>
      <c r="GO269" s="240">
        <f>COUNTIFS($EV$9:$EV$350,"&gt;"&amp;EV269,$DO$9:$DO$350,$DO269)+1</f>
        <v>65</v>
      </c>
      <c r="GP269" s="240">
        <f>COUNTIFS($EW$9:$EW$350,"&gt;"&amp;EW269,$DO$9:$DO$350,$DO269)+1</f>
        <v>13</v>
      </c>
      <c r="GQ269" s="240">
        <f>COUNTIFS($EX$9:$EX$350,"&gt;"&amp;EX269,$DO$9:$DO$350,$DO269)+1</f>
        <v>10</v>
      </c>
      <c r="GR269" s="240">
        <f>COUNTIFS($EY$9:$EY$350,"&gt;"&amp;EY269,$DO$9:$DO$350,$DO269)+1</f>
        <v>60</v>
      </c>
      <c r="GS269" s="240">
        <f>COUNTIFS($EZ$9:$EZ$350,"&gt;"&amp;EZ269,$DO$9:$DO$350,$DO269)+1</f>
        <v>6</v>
      </c>
      <c r="GT269" s="241">
        <f>COUNTIFS($FA$9:$FA$350,"&gt;"&amp;FA269,$DO$9:$DO$350,$DO269)+1</f>
        <v>13</v>
      </c>
      <c r="GU269" s="168"/>
      <c r="GV269" s="65"/>
      <c r="GW269" s="65"/>
      <c r="GX269" s="65"/>
      <c r="GY269" s="65"/>
      <c r="GZ269" s="66"/>
      <c r="HA269" s="67"/>
      <c r="HB269" s="68"/>
      <c r="HC269" s="69"/>
      <c r="HD269" s="65"/>
      <c r="HE269" s="65"/>
      <c r="HF269" s="65"/>
      <c r="HG269" s="65"/>
      <c r="HH269" s="65"/>
      <c r="HI269" s="65"/>
      <c r="HJ269" s="145"/>
      <c r="HK269" s="67"/>
      <c r="HL269" s="65"/>
      <c r="HM269" s="65"/>
      <c r="HN269" s="65"/>
      <c r="HO269" s="65"/>
      <c r="HP269" s="65"/>
      <c r="HQ269" s="65"/>
      <c r="HR269" s="151"/>
      <c r="HS269" s="69"/>
      <c r="HT269" s="65"/>
      <c r="HU269" s="65"/>
      <c r="HV269" s="65"/>
      <c r="HW269" s="65"/>
      <c r="HX269" s="65"/>
      <c r="HY269" s="65"/>
      <c r="HZ269" s="145"/>
      <c r="IA269" s="67"/>
      <c r="IB269" s="65"/>
      <c r="IC269" s="65"/>
      <c r="ID269" s="65"/>
      <c r="IE269" s="65"/>
      <c r="IF269" s="65"/>
      <c r="IG269" s="65"/>
      <c r="IH269" s="65"/>
      <c r="II269" s="65"/>
      <c r="IJ269" s="65"/>
      <c r="IK269" s="65"/>
      <c r="IL269" s="65"/>
      <c r="IM269" s="151"/>
      <c r="IN269" s="67"/>
      <c r="IO269" s="65"/>
      <c r="IP269" s="65"/>
      <c r="IQ269" s="65"/>
      <c r="IR269" s="151"/>
      <c r="IS269" s="69"/>
      <c r="IT269" s="65"/>
      <c r="IU269" s="65"/>
      <c r="IV269" s="65"/>
      <c r="IW269" s="65"/>
      <c r="IX269" s="157"/>
      <c r="IY269" s="65"/>
      <c r="IZ269" s="65"/>
      <c r="JA269" s="65"/>
      <c r="JB269" s="65"/>
      <c r="JC269" s="65"/>
      <c r="JD269" s="65"/>
      <c r="JE269" s="65"/>
      <c r="JF269" s="65"/>
      <c r="JG269" s="157"/>
      <c r="JH269" s="65"/>
      <c r="JI269" s="65"/>
      <c r="JJ269" s="65"/>
      <c r="JK269" s="65"/>
      <c r="JL269" s="65"/>
      <c r="JM269" s="65"/>
      <c r="JN269" s="145"/>
      <c r="JO269" s="70"/>
      <c r="JP269" s="71"/>
      <c r="JQ269" s="67"/>
      <c r="JR269" s="65"/>
      <c r="JS269" s="62"/>
      <c r="JT269" s="62"/>
      <c r="JU269" s="62"/>
      <c r="JV269" s="246"/>
      <c r="JW269" s="69"/>
      <c r="JX269" s="65"/>
      <c r="JY269" s="65"/>
      <c r="JZ269" s="65"/>
      <c r="KA269" s="145"/>
      <c r="KB269" s="67"/>
      <c r="KC269" s="65"/>
      <c r="KD269" s="65"/>
      <c r="KE269" s="65"/>
      <c r="KF269" s="65"/>
      <c r="KG269" s="65"/>
      <c r="KH269" s="65"/>
      <c r="KI269" s="65"/>
      <c r="KJ269" s="151"/>
      <c r="KK269" s="69"/>
      <c r="KL269" s="65"/>
      <c r="KM269" s="65"/>
      <c r="KN269" s="65"/>
      <c r="KO269" s="65"/>
      <c r="KP269" s="65"/>
      <c r="KQ269" s="65"/>
      <c r="KR269" s="65"/>
      <c r="KS269" s="65"/>
      <c r="KT269" s="65"/>
      <c r="KU269" s="65"/>
      <c r="KV269" s="65"/>
      <c r="KW269" s="157"/>
      <c r="KX269" s="157" t="s">
        <v>907</v>
      </c>
      <c r="KY269" s="157" t="s">
        <v>908</v>
      </c>
      <c r="KZ269" s="65"/>
      <c r="LA269" s="65"/>
      <c r="LB269" s="65"/>
      <c r="LC269" s="65">
        <v>0.05</v>
      </c>
      <c r="LD269" s="65"/>
      <c r="LE269" s="157"/>
      <c r="LF269" s="65"/>
      <c r="LG269" s="65"/>
      <c r="LH269" s="65"/>
      <c r="LI269" s="65"/>
      <c r="LJ269" s="65"/>
      <c r="LK269" s="65"/>
      <c r="LL269" s="65"/>
      <c r="LM269" s="65"/>
      <c r="LN269" s="157"/>
      <c r="LO269" s="65"/>
      <c r="LP269" s="65"/>
      <c r="LQ269" s="65"/>
      <c r="LR269" s="65"/>
      <c r="LS269" s="65"/>
      <c r="LT269" s="65"/>
      <c r="LU269" s="56"/>
      <c r="LV269" s="57" t="s">
        <v>818</v>
      </c>
      <c r="LW269" s="57" t="s">
        <v>902</v>
      </c>
      <c r="LX269" s="206" t="s">
        <v>920</v>
      </c>
      <c r="LY269" s="205" t="s">
        <v>916</v>
      </c>
      <c r="LZ269" s="193"/>
      <c r="MA269" s="5" t="s">
        <v>1</v>
      </c>
    </row>
    <row r="270" spans="1:339" ht="17.25" customHeight="1" x14ac:dyDescent="0.15">
      <c r="A270" s="196">
        <v>262</v>
      </c>
      <c r="B270" s="248" t="s">
        <v>903</v>
      </c>
      <c r="C270" s="59"/>
      <c r="D270" s="59"/>
      <c r="E270" s="60" t="s">
        <v>716</v>
      </c>
      <c r="F270" s="36">
        <v>77</v>
      </c>
      <c r="G270" s="36" t="s">
        <v>609</v>
      </c>
      <c r="H270" s="57" t="s">
        <v>666</v>
      </c>
      <c r="I270" s="39" t="s">
        <v>348</v>
      </c>
      <c r="J270" s="40" t="s">
        <v>348</v>
      </c>
      <c r="K270" s="40" t="s">
        <v>348</v>
      </c>
      <c r="L270" s="40" t="s">
        <v>348</v>
      </c>
      <c r="M270" s="40" t="s">
        <v>348</v>
      </c>
      <c r="N270" s="40" t="s">
        <v>348</v>
      </c>
      <c r="O270" s="40" t="s">
        <v>348</v>
      </c>
      <c r="P270" s="40" t="s">
        <v>348</v>
      </c>
      <c r="Q270" s="40" t="s">
        <v>348</v>
      </c>
      <c r="R270" s="41" t="s">
        <v>348</v>
      </c>
      <c r="S270" s="42" t="s">
        <v>348</v>
      </c>
      <c r="T270" s="40" t="s">
        <v>348</v>
      </c>
      <c r="U270" s="40" t="s">
        <v>348</v>
      </c>
      <c r="V270" s="40" t="s">
        <v>348</v>
      </c>
      <c r="W270" s="40" t="s">
        <v>348</v>
      </c>
      <c r="X270" s="40" t="s">
        <v>348</v>
      </c>
      <c r="Y270" s="40" t="s">
        <v>348</v>
      </c>
      <c r="Z270" s="40" t="s">
        <v>348</v>
      </c>
      <c r="AA270" s="40" t="s">
        <v>348</v>
      </c>
      <c r="AB270" s="41" t="s">
        <v>348</v>
      </c>
      <c r="AC270" s="42" t="s">
        <v>348</v>
      </c>
      <c r="AD270" s="40" t="s">
        <v>348</v>
      </c>
      <c r="AE270" s="40" t="s">
        <v>348</v>
      </c>
      <c r="AF270" s="40" t="s">
        <v>348</v>
      </c>
      <c r="AG270" s="40" t="s">
        <v>348</v>
      </c>
      <c r="AH270" s="40" t="s">
        <v>348</v>
      </c>
      <c r="AI270" s="40" t="s">
        <v>348</v>
      </c>
      <c r="AJ270" s="40" t="s">
        <v>348</v>
      </c>
      <c r="AK270" s="40" t="s">
        <v>348</v>
      </c>
      <c r="AL270" s="41" t="s">
        <v>348</v>
      </c>
      <c r="AM270" s="42" t="s">
        <v>348</v>
      </c>
      <c r="AN270" s="40" t="s">
        <v>348</v>
      </c>
      <c r="AO270" s="40" t="s">
        <v>348</v>
      </c>
      <c r="AP270" s="40" t="s">
        <v>348</v>
      </c>
      <c r="AQ270" s="40" t="s">
        <v>348</v>
      </c>
      <c r="AR270" s="40" t="s">
        <v>348</v>
      </c>
      <c r="AS270" s="40" t="s">
        <v>348</v>
      </c>
      <c r="AT270" s="40" t="s">
        <v>348</v>
      </c>
      <c r="AU270" s="40" t="s">
        <v>348</v>
      </c>
      <c r="AV270" s="41" t="s">
        <v>348</v>
      </c>
      <c r="AW270" s="42" t="s">
        <v>348</v>
      </c>
      <c r="AX270" s="40" t="s">
        <v>348</v>
      </c>
      <c r="AY270" s="40" t="s">
        <v>348</v>
      </c>
      <c r="AZ270" s="40" t="s">
        <v>348</v>
      </c>
      <c r="BA270" s="40" t="s">
        <v>348</v>
      </c>
      <c r="BB270" s="40" t="s">
        <v>348</v>
      </c>
      <c r="BC270" s="40" t="s">
        <v>348</v>
      </c>
      <c r="BD270" s="40" t="s">
        <v>348</v>
      </c>
      <c r="BE270" s="40" t="s">
        <v>348</v>
      </c>
      <c r="BF270" s="41" t="s">
        <v>348</v>
      </c>
      <c r="BG270" s="42" t="s">
        <v>348</v>
      </c>
      <c r="BH270" s="40" t="s">
        <v>348</v>
      </c>
      <c r="BI270" s="40" t="s">
        <v>348</v>
      </c>
      <c r="BJ270" s="40" t="s">
        <v>348</v>
      </c>
      <c r="BK270" s="40" t="s">
        <v>348</v>
      </c>
      <c r="BL270" s="40" t="s">
        <v>348</v>
      </c>
      <c r="BM270" s="40" t="s">
        <v>348</v>
      </c>
      <c r="BN270" s="40" t="s">
        <v>348</v>
      </c>
      <c r="BO270" s="40" t="s">
        <v>348</v>
      </c>
      <c r="BP270" s="41" t="s">
        <v>348</v>
      </c>
      <c r="BQ270" s="43" t="s">
        <v>348</v>
      </c>
      <c r="BR270" s="40" t="s">
        <v>348</v>
      </c>
      <c r="BS270" s="40" t="s">
        <v>348</v>
      </c>
      <c r="BT270" s="40" t="s">
        <v>348</v>
      </c>
      <c r="BU270" s="40" t="s">
        <v>348</v>
      </c>
      <c r="BV270" s="40" t="s">
        <v>348</v>
      </c>
      <c r="BW270" s="40" t="s">
        <v>348</v>
      </c>
      <c r="BX270" s="40" t="s">
        <v>348</v>
      </c>
      <c r="BY270" s="40" t="s">
        <v>348</v>
      </c>
      <c r="BZ270" s="41" t="s">
        <v>348</v>
      </c>
      <c r="CA270" s="42" t="s">
        <v>348</v>
      </c>
      <c r="CB270" s="40" t="s">
        <v>348</v>
      </c>
      <c r="CC270" s="40" t="s">
        <v>348</v>
      </c>
      <c r="CD270" s="40" t="s">
        <v>348</v>
      </c>
      <c r="CE270" s="40" t="s">
        <v>348</v>
      </c>
      <c r="CF270" s="40" t="s">
        <v>348</v>
      </c>
      <c r="CG270" s="40" t="s">
        <v>348</v>
      </c>
      <c r="CH270" s="40" t="s">
        <v>348</v>
      </c>
      <c r="CI270" s="40" t="s">
        <v>348</v>
      </c>
      <c r="CJ270" s="41" t="s">
        <v>348</v>
      </c>
      <c r="CK270" s="42" t="s">
        <v>348</v>
      </c>
      <c r="CL270" s="40" t="s">
        <v>348</v>
      </c>
      <c r="CM270" s="40" t="s">
        <v>348</v>
      </c>
      <c r="CN270" s="40" t="s">
        <v>348</v>
      </c>
      <c r="CO270" s="40" t="s">
        <v>348</v>
      </c>
      <c r="CP270" s="40" t="s">
        <v>348</v>
      </c>
      <c r="CQ270" s="40" t="s">
        <v>348</v>
      </c>
      <c r="CR270" s="40" t="s">
        <v>348</v>
      </c>
      <c r="CS270" s="40" t="s">
        <v>348</v>
      </c>
      <c r="CT270" s="44" t="s">
        <v>348</v>
      </c>
      <c r="CU270" s="61" t="s">
        <v>349</v>
      </c>
      <c r="CV270" s="47">
        <v>2</v>
      </c>
      <c r="CW270" s="47">
        <v>2</v>
      </c>
      <c r="CX270" s="47">
        <v>3</v>
      </c>
      <c r="CY270" s="55">
        <v>3</v>
      </c>
      <c r="CZ270" s="172" t="s">
        <v>349</v>
      </c>
      <c r="DA270" s="47">
        <f t="shared" si="280"/>
        <v>2</v>
      </c>
      <c r="DB270" s="47">
        <f t="shared" si="281"/>
        <v>4</v>
      </c>
      <c r="DC270" s="47">
        <f t="shared" si="282"/>
        <v>12</v>
      </c>
      <c r="DD270" s="179">
        <f t="shared" si="283"/>
        <v>36</v>
      </c>
      <c r="DE270" s="32">
        <v>70</v>
      </c>
      <c r="DF270" s="62">
        <v>100</v>
      </c>
      <c r="DG270" s="62">
        <v>210</v>
      </c>
      <c r="DH270" s="62">
        <v>350</v>
      </c>
      <c r="DI270" s="71">
        <v>1050</v>
      </c>
      <c r="DJ270" s="174">
        <v>1</v>
      </c>
      <c r="DK270" s="49">
        <f t="shared" si="284"/>
        <v>0.7142857142857143</v>
      </c>
      <c r="DL270" s="49">
        <f t="shared" si="285"/>
        <v>0.75</v>
      </c>
      <c r="DM270" s="49">
        <f t="shared" si="286"/>
        <v>0.41666666666666669</v>
      </c>
      <c r="DN270" s="56">
        <f t="shared" si="287"/>
        <v>0.41666666666666669</v>
      </c>
      <c r="DO270" s="45" t="s">
        <v>722</v>
      </c>
      <c r="DP270" s="31"/>
      <c r="DQ270" s="46">
        <v>4</v>
      </c>
      <c r="DR270" s="61">
        <v>34</v>
      </c>
      <c r="DS270" s="62">
        <v>48</v>
      </c>
      <c r="DT270" s="62">
        <v>60</v>
      </c>
      <c r="DU270" s="62">
        <v>20</v>
      </c>
      <c r="DV270" s="62">
        <v>24</v>
      </c>
      <c r="DW270" s="62">
        <v>26</v>
      </c>
      <c r="DX270" s="62">
        <v>34</v>
      </c>
      <c r="DY270" s="62">
        <v>78</v>
      </c>
      <c r="DZ270" s="48">
        <f t="shared" si="288"/>
        <v>84</v>
      </c>
      <c r="EA270" s="32">
        <f>RANK(DR270,$DR$9:$DR$350,0)</f>
        <v>234</v>
      </c>
      <c r="EB270" s="47">
        <f>RANK(DS270,$DS$9:$DS$350,0)</f>
        <v>107</v>
      </c>
      <c r="EC270" s="47">
        <f>RANK(DT270,$DT$9:$DT$350,0)</f>
        <v>53</v>
      </c>
      <c r="ED270" s="47">
        <f>RANK(DU270,$DU$9:$DU$350,0)</f>
        <v>195</v>
      </c>
      <c r="EE270" s="47">
        <f>RANK(DV270,$DV$9:$DV$350,0)</f>
        <v>99</v>
      </c>
      <c r="EF270" s="47">
        <f>RANK(DW270,$DW$9:$DW$350,0)</f>
        <v>72</v>
      </c>
      <c r="EG270" s="47">
        <f>RANK(DX270,$DX$9:$DX$350,0)</f>
        <v>147</v>
      </c>
      <c r="EH270" s="47">
        <f>RANK(DY270,$DY$9:$DY$350,0)</f>
        <v>21</v>
      </c>
      <c r="EI270" s="48">
        <f>RANK(DZ270,$DZ$9:$DZ$350,0)</f>
        <v>68</v>
      </c>
      <c r="EJ270" s="32">
        <f>COUNTIFS($DR$9:$DR$350,"&gt;"&amp;DR270,$DO$9:$DO$350,DO270)+1</f>
        <v>46</v>
      </c>
      <c r="EK270" s="47">
        <f>COUNTIFS($DS$9:$DS$350,"&gt;"&amp;DS270,$DO$9:$DO$350,DO270)+1</f>
        <v>19</v>
      </c>
      <c r="EL270" s="47">
        <f>COUNTIFS($DT$9:$DT$350,"&gt;"&amp;DT270,$DO$9:$DO$350,DO270)+1</f>
        <v>13</v>
      </c>
      <c r="EM270" s="47">
        <f>COUNTIFS($DU$9:$DU$350,"&gt;"&amp;DU270,$DO$9:$DO$350,DO270)+1</f>
        <v>40</v>
      </c>
      <c r="EN270" s="47">
        <f>COUNTIFS($DV$9:$DV$350,"&gt;"&amp;DV270,$DO$9:$DO$350,DO270)+1</f>
        <v>15</v>
      </c>
      <c r="EO270" s="47">
        <f>COUNTIFS($DW$9:$DW$350,"&gt;"&amp;DW270,$DO$9:$DO$350,DO270)+1</f>
        <v>8</v>
      </c>
      <c r="EP270" s="47">
        <f>COUNTIFS($DX$9:$DX$350,"&gt;"&amp;DX270,$DO$9:$DO$350,DO270)+1</f>
        <v>51</v>
      </c>
      <c r="EQ270" s="47">
        <f>COUNTIFS($DY$9:$DY$350,"&gt;"&amp;DY270,$DO$9:$DO$350,DO270)+1</f>
        <v>13</v>
      </c>
      <c r="ER270" s="48">
        <f>COUNTIFS($DZ$9:$DZ$350,"&gt;"&amp;DZ270,$DO$9:$DO$350,DO270)+1</f>
        <v>15</v>
      </c>
      <c r="ES270" s="164">
        <f t="shared" si="289"/>
        <v>0.44</v>
      </c>
      <c r="ET270" s="165">
        <f t="shared" si="290"/>
        <v>0.62</v>
      </c>
      <c r="EU270" s="165">
        <f t="shared" si="291"/>
        <v>0.78</v>
      </c>
      <c r="EV270" s="165">
        <f t="shared" si="292"/>
        <v>0.26</v>
      </c>
      <c r="EW270" s="165">
        <f t="shared" si="293"/>
        <v>0.31</v>
      </c>
      <c r="EX270" s="165">
        <f t="shared" si="294"/>
        <v>0.34</v>
      </c>
      <c r="EY270" s="165">
        <f t="shared" si="295"/>
        <v>0.44</v>
      </c>
      <c r="EZ270" s="165">
        <f t="shared" si="296"/>
        <v>1.01</v>
      </c>
      <c r="FA270" s="213">
        <f t="shared" si="297"/>
        <v>1.0900000000000001</v>
      </c>
      <c r="FB270" s="164">
        <f>ROUND(((ES270-AVERAGE(ES$9:ES$350))/STDEVP(ES$9:ES$350)*10+50),2)</f>
        <v>30</v>
      </c>
      <c r="FC270" s="165">
        <f>ROUND(((ET270-AVERAGE(ET$9:ET$350))/STDEVP(ET$9:ET$350)*10+50),2)</f>
        <v>47.07</v>
      </c>
      <c r="FD270" s="165">
        <f>ROUND(((EU270-AVERAGE(EU$9:EU$350))/STDEVP(EU$9:EU$350)*10+50),2)</f>
        <v>57.81</v>
      </c>
      <c r="FE270" s="165">
        <f>ROUND(((EV270-AVERAGE(EV$9:EV$350))/STDEVP(EV$9:EV$350)*10+50),2)</f>
        <v>37.35</v>
      </c>
      <c r="FF270" s="165">
        <f>ROUND(((EW270-AVERAGE(EW$9:EW$350))/STDEVP(EW$9:EW$350)*10+50),2)</f>
        <v>47.1</v>
      </c>
      <c r="FG270" s="165">
        <f>ROUND(((EX270-AVERAGE(EX$9:EX$350))/STDEVP(EX$9:EX$350)*10+50),2)</f>
        <v>49.54</v>
      </c>
      <c r="FH270" s="165">
        <f>ROUND(((EY270-AVERAGE(EY$9:EY$350))/STDEVP(EY$9:EY$350)*10+50),2)</f>
        <v>43.97</v>
      </c>
      <c r="FI270" s="165">
        <f>ROUND(((EZ270-AVERAGE(EZ$9:EZ$350))/STDEVP(EZ$9:EZ$350)*10+50),2)</f>
        <v>61.27</v>
      </c>
      <c r="FJ270" s="166">
        <f>ROUND(((FA270-AVERAGE(FA$9:FA$350))/STDEVP(FA$9:FA$350)*10+50),2)</f>
        <v>54.09</v>
      </c>
      <c r="FK270" s="32">
        <f>RANK(FB270,$FB$9:$FB$350,0)</f>
        <v>319</v>
      </c>
      <c r="FL270" s="47">
        <f>RANK(FC270,$FC$9:$FC$350,0)</f>
        <v>173</v>
      </c>
      <c r="FM270" s="47">
        <f>RANK(FD270,$FD$9:$FD$350,0)</f>
        <v>65</v>
      </c>
      <c r="FN270" s="47">
        <f>RANK(FE270,$FE$9:$FE$350,0)</f>
        <v>295</v>
      </c>
      <c r="FO270" s="47">
        <f>RANK(FF270,$FF$9:$FF$350,0)</f>
        <v>138</v>
      </c>
      <c r="FP270" s="47">
        <f>RANK(FG270,$FG$9:$FG$350,0)</f>
        <v>95</v>
      </c>
      <c r="FQ270" s="47">
        <f>RANK(FH270,$FH$9:$FH$350,0)</f>
        <v>215</v>
      </c>
      <c r="FR270" s="47">
        <f>RANK(FI270,$FI$9:$FI$350,0)</f>
        <v>35</v>
      </c>
      <c r="FS270" s="48">
        <f>RANK(FJ270,$FJ$9:$FJ$350,0)</f>
        <v>88</v>
      </c>
      <c r="FT270" s="164">
        <f>ROUND(AVERAGEIF($DO$9:$DO$347,$DO270,$ES$9:$ES$347),2)</f>
        <v>0.95</v>
      </c>
      <c r="FU270" s="165">
        <f>ROUND(AVERAGEIF($DO$9:$DO$347,$DO270,$ET$9:$ET$347),2)</f>
        <v>0.69</v>
      </c>
      <c r="FV270" s="165">
        <f>ROUND(AVERAGEIF($DO$9:$DO$347,$DO270,$EU$9:$EU$347),2)</f>
        <v>0.66</v>
      </c>
      <c r="FW270" s="165">
        <f>ROUND(AVERAGEIF($DO$9:$DO$347,$DO270,$EV$9:$EV$347),2)</f>
        <v>0.52</v>
      </c>
      <c r="FX270" s="165">
        <f>ROUND(AVERAGEIF($DO$9:$DO$347,$DO270,$EW$9:$EW$347),2)</f>
        <v>0.32</v>
      </c>
      <c r="FY270" s="165">
        <f>ROUND(AVERAGEIF($DO$9:$DO$347,$DO270,$EX$9:$EX$347),2)</f>
        <v>0.34</v>
      </c>
      <c r="FZ270" s="165">
        <f>ROUND(AVERAGEIF($DO$9:$DO$347,$DO270,$EY$9:$EY$347),2)</f>
        <v>1.04</v>
      </c>
      <c r="GA270" s="165">
        <f>ROUND(AVERAGEIF($DO$9:$DO$347,$DO270,$EZ$9:$EZ$347),2)</f>
        <v>0.86</v>
      </c>
      <c r="GB270" s="166">
        <f>ROUND(AVERAGEIF($DO$9:$DO$347,$DO270,$FA$9:$FA$347),2)</f>
        <v>0.98</v>
      </c>
      <c r="GC270" s="239">
        <f t="shared" si="298"/>
        <v>-0.51</v>
      </c>
      <c r="GD270" s="243">
        <f t="shared" si="299"/>
        <v>-6.9999999999999951E-2</v>
      </c>
      <c r="GE270" s="243">
        <f t="shared" si="300"/>
        <v>0.12</v>
      </c>
      <c r="GF270" s="243">
        <f t="shared" si="301"/>
        <v>-0.26</v>
      </c>
      <c r="GG270" s="243">
        <f t="shared" si="302"/>
        <v>-1.0000000000000009E-2</v>
      </c>
      <c r="GH270" s="243">
        <f t="shared" si="303"/>
        <v>0</v>
      </c>
      <c r="GI270" s="243">
        <f t="shared" si="304"/>
        <v>-0.60000000000000009</v>
      </c>
      <c r="GJ270" s="243">
        <f t="shared" si="305"/>
        <v>0.15000000000000002</v>
      </c>
      <c r="GK270" s="244">
        <f t="shared" si="306"/>
        <v>0.1100000000000001</v>
      </c>
      <c r="GL270" s="238">
        <f>COUNTIFS($ES$9:$ES$350,"&gt;"&amp;ES270,$DO$9:$DO$350,$DO270)+1</f>
        <v>64</v>
      </c>
      <c r="GM270" s="240">
        <f>COUNTIFS($ET$9:$ET$350,"&gt;"&amp;ET270,$DO$9:$DO$350,$DO270)+1</f>
        <v>45</v>
      </c>
      <c r="GN270" s="240">
        <f>COUNTIFS($EU$9:$EU$350,"&gt;"&amp;EU270,$DO$9:$DO$350,$DO270)+1</f>
        <v>16</v>
      </c>
      <c r="GO270" s="240">
        <f>COUNTIFS($EV$9:$EV$350,"&gt;"&amp;EV270,$DO$9:$DO$350,$DO270)+1</f>
        <v>63</v>
      </c>
      <c r="GP270" s="240">
        <f>COUNTIFS($EW$9:$EW$350,"&gt;"&amp;EW270,$DO$9:$DO$350,$DO270)+1</f>
        <v>27</v>
      </c>
      <c r="GQ270" s="240">
        <f>COUNTIFS($EX$9:$EX$350,"&gt;"&amp;EX270,$DO$9:$DO$350,$DO270)+1</f>
        <v>23</v>
      </c>
      <c r="GR270" s="240">
        <f>COUNTIFS($EY$9:$EY$350,"&gt;"&amp;EY270,$DO$9:$DO$350,$DO270)+1</f>
        <v>64</v>
      </c>
      <c r="GS270" s="240">
        <f>COUNTIFS($EZ$9:$EZ$350,"&gt;"&amp;EZ270,$DO$9:$DO$350,$DO270)+1</f>
        <v>12</v>
      </c>
      <c r="GT270" s="241">
        <f>COUNTIFS($FA$9:$FA$350,"&gt;"&amp;FA270,$DO$9:$DO$350,$DO270)+1</f>
        <v>15</v>
      </c>
      <c r="GU270" s="168"/>
      <c r="GV270" s="65"/>
      <c r="GW270" s="65"/>
      <c r="GX270" s="65"/>
      <c r="GY270" s="65"/>
      <c r="GZ270" s="66"/>
      <c r="HA270" s="67"/>
      <c r="HB270" s="68"/>
      <c r="HC270" s="69"/>
      <c r="HD270" s="65"/>
      <c r="HE270" s="65"/>
      <c r="HF270" s="65"/>
      <c r="HG270" s="65"/>
      <c r="HH270" s="65"/>
      <c r="HI270" s="65"/>
      <c r="HJ270" s="145"/>
      <c r="HK270" s="67"/>
      <c r="HL270" s="65"/>
      <c r="HM270" s="65"/>
      <c r="HN270" s="65"/>
      <c r="HO270" s="65"/>
      <c r="HP270" s="65"/>
      <c r="HQ270" s="65"/>
      <c r="HR270" s="151"/>
      <c r="HS270" s="69"/>
      <c r="HT270" s="65"/>
      <c r="HU270" s="65"/>
      <c r="HV270" s="65"/>
      <c r="HW270" s="65"/>
      <c r="HX270" s="65"/>
      <c r="HY270" s="65"/>
      <c r="HZ270" s="145"/>
      <c r="IA270" s="67"/>
      <c r="IB270" s="65"/>
      <c r="IC270" s="65"/>
      <c r="ID270" s="65"/>
      <c r="IE270" s="65"/>
      <c r="IF270" s="65"/>
      <c r="IG270" s="65"/>
      <c r="IH270" s="65"/>
      <c r="II270" s="65"/>
      <c r="IJ270" s="65"/>
      <c r="IK270" s="65"/>
      <c r="IL270" s="65"/>
      <c r="IM270" s="151"/>
      <c r="IN270" s="67"/>
      <c r="IO270" s="65"/>
      <c r="IP270" s="65"/>
      <c r="IQ270" s="65"/>
      <c r="IR270" s="151"/>
      <c r="IS270" s="69"/>
      <c r="IT270" s="65"/>
      <c r="IU270" s="65"/>
      <c r="IV270" s="65"/>
      <c r="IW270" s="65"/>
      <c r="IX270" s="157"/>
      <c r="IY270" s="65"/>
      <c r="IZ270" s="65"/>
      <c r="JA270" s="65"/>
      <c r="JB270" s="65"/>
      <c r="JC270" s="65"/>
      <c r="JD270" s="65"/>
      <c r="JE270" s="65"/>
      <c r="JF270" s="65"/>
      <c r="JG270" s="157"/>
      <c r="JH270" s="65"/>
      <c r="JI270" s="65"/>
      <c r="JJ270" s="65"/>
      <c r="JK270" s="65"/>
      <c r="JL270" s="65"/>
      <c r="JM270" s="65"/>
      <c r="JN270" s="145"/>
      <c r="JO270" s="70"/>
      <c r="JP270" s="71"/>
      <c r="JQ270" s="67"/>
      <c r="JR270" s="65"/>
      <c r="JS270" s="62"/>
      <c r="JT270" s="62"/>
      <c r="JU270" s="62"/>
      <c r="JV270" s="246"/>
      <c r="JW270" s="69"/>
      <c r="JX270" s="65"/>
      <c r="JY270" s="65"/>
      <c r="JZ270" s="65"/>
      <c r="KA270" s="145"/>
      <c r="KB270" s="67"/>
      <c r="KC270" s="65"/>
      <c r="KD270" s="65"/>
      <c r="KE270" s="65"/>
      <c r="KF270" s="65"/>
      <c r="KG270" s="65"/>
      <c r="KH270" s="65"/>
      <c r="KI270" s="65"/>
      <c r="KJ270" s="151"/>
      <c r="KK270" s="69"/>
      <c r="KL270" s="65"/>
      <c r="KM270" s="65"/>
      <c r="KN270" s="65"/>
      <c r="KO270" s="65"/>
      <c r="KP270" s="65"/>
      <c r="KQ270" s="65"/>
      <c r="KR270" s="65"/>
      <c r="KS270" s="65"/>
      <c r="KT270" s="65"/>
      <c r="KU270" s="65"/>
      <c r="KV270" s="65"/>
      <c r="KW270" s="157"/>
      <c r="KX270" s="157" t="s">
        <v>909</v>
      </c>
      <c r="KY270" s="157"/>
      <c r="KZ270" s="65"/>
      <c r="LA270" s="65"/>
      <c r="LB270" s="65"/>
      <c r="LC270" s="65"/>
      <c r="LD270" s="65"/>
      <c r="LE270" s="157"/>
      <c r="LF270" s="65"/>
      <c r="LG270" s="65"/>
      <c r="LH270" s="65"/>
      <c r="LI270" s="65">
        <v>0.05</v>
      </c>
      <c r="LJ270" s="65"/>
      <c r="LK270" s="65"/>
      <c r="LL270" s="65"/>
      <c r="LM270" s="65"/>
      <c r="LN270" s="157"/>
      <c r="LO270" s="65"/>
      <c r="LP270" s="65"/>
      <c r="LQ270" s="65"/>
      <c r="LR270" s="65"/>
      <c r="LS270" s="65"/>
      <c r="LT270" s="65"/>
      <c r="LU270" s="56"/>
      <c r="LV270" s="57" t="s">
        <v>900</v>
      </c>
      <c r="LW270" s="57" t="s">
        <v>904</v>
      </c>
      <c r="LX270" s="206" t="s">
        <v>917</v>
      </c>
      <c r="LY270" s="205" t="s">
        <v>921</v>
      </c>
      <c r="LZ270" s="193"/>
      <c r="MA270" s="5" t="s">
        <v>1</v>
      </c>
    </row>
    <row r="271" spans="1:339" ht="17.25" customHeight="1" x14ac:dyDescent="0.15">
      <c r="A271" s="196">
        <v>263</v>
      </c>
      <c r="B271" s="248" t="s">
        <v>905</v>
      </c>
      <c r="C271" s="59"/>
      <c r="D271" s="59"/>
      <c r="E271" s="60" t="s">
        <v>716</v>
      </c>
      <c r="F271" s="36">
        <v>84</v>
      </c>
      <c r="G271" s="36" t="s">
        <v>609</v>
      </c>
      <c r="H271" s="57" t="s">
        <v>717</v>
      </c>
      <c r="I271" s="39" t="s">
        <v>348</v>
      </c>
      <c r="J271" s="40" t="s">
        <v>348</v>
      </c>
      <c r="K271" s="40" t="s">
        <v>348</v>
      </c>
      <c r="L271" s="40" t="s">
        <v>348</v>
      </c>
      <c r="M271" s="40" t="s">
        <v>348</v>
      </c>
      <c r="N271" s="40" t="s">
        <v>348</v>
      </c>
      <c r="O271" s="40" t="s">
        <v>348</v>
      </c>
      <c r="P271" s="40" t="s">
        <v>348</v>
      </c>
      <c r="Q271" s="40" t="s">
        <v>348</v>
      </c>
      <c r="R271" s="41" t="s">
        <v>348</v>
      </c>
      <c r="S271" s="42" t="s">
        <v>348</v>
      </c>
      <c r="T271" s="40" t="s">
        <v>348</v>
      </c>
      <c r="U271" s="40" t="s">
        <v>348</v>
      </c>
      <c r="V271" s="40" t="s">
        <v>348</v>
      </c>
      <c r="W271" s="40" t="s">
        <v>348</v>
      </c>
      <c r="X271" s="40" t="s">
        <v>348</v>
      </c>
      <c r="Y271" s="40" t="s">
        <v>348</v>
      </c>
      <c r="Z271" s="40" t="s">
        <v>348</v>
      </c>
      <c r="AA271" s="40" t="s">
        <v>348</v>
      </c>
      <c r="AB271" s="41" t="s">
        <v>348</v>
      </c>
      <c r="AC271" s="42" t="s">
        <v>348</v>
      </c>
      <c r="AD271" s="40" t="s">
        <v>348</v>
      </c>
      <c r="AE271" s="40" t="s">
        <v>348</v>
      </c>
      <c r="AF271" s="40" t="s">
        <v>348</v>
      </c>
      <c r="AG271" s="40" t="s">
        <v>348</v>
      </c>
      <c r="AH271" s="40" t="s">
        <v>348</v>
      </c>
      <c r="AI271" s="40" t="s">
        <v>348</v>
      </c>
      <c r="AJ271" s="40" t="s">
        <v>348</v>
      </c>
      <c r="AK271" s="40" t="s">
        <v>348</v>
      </c>
      <c r="AL271" s="41" t="s">
        <v>348</v>
      </c>
      <c r="AM271" s="42" t="s">
        <v>348</v>
      </c>
      <c r="AN271" s="40" t="s">
        <v>348</v>
      </c>
      <c r="AO271" s="40" t="s">
        <v>348</v>
      </c>
      <c r="AP271" s="40" t="s">
        <v>348</v>
      </c>
      <c r="AQ271" s="40" t="s">
        <v>348</v>
      </c>
      <c r="AR271" s="40" t="s">
        <v>348</v>
      </c>
      <c r="AS271" s="40" t="s">
        <v>348</v>
      </c>
      <c r="AT271" s="40" t="s">
        <v>348</v>
      </c>
      <c r="AU271" s="40" t="s">
        <v>348</v>
      </c>
      <c r="AV271" s="41" t="s">
        <v>348</v>
      </c>
      <c r="AW271" s="42" t="s">
        <v>348</v>
      </c>
      <c r="AX271" s="40" t="s">
        <v>348</v>
      </c>
      <c r="AY271" s="40" t="s">
        <v>348</v>
      </c>
      <c r="AZ271" s="40" t="s">
        <v>348</v>
      </c>
      <c r="BA271" s="40" t="s">
        <v>348</v>
      </c>
      <c r="BB271" s="40" t="s">
        <v>348</v>
      </c>
      <c r="BC271" s="40" t="s">
        <v>348</v>
      </c>
      <c r="BD271" s="40" t="s">
        <v>348</v>
      </c>
      <c r="BE271" s="40" t="s">
        <v>348</v>
      </c>
      <c r="BF271" s="41" t="s">
        <v>348</v>
      </c>
      <c r="BG271" s="42" t="s">
        <v>348</v>
      </c>
      <c r="BH271" s="40" t="s">
        <v>348</v>
      </c>
      <c r="BI271" s="40" t="s">
        <v>348</v>
      </c>
      <c r="BJ271" s="40" t="s">
        <v>348</v>
      </c>
      <c r="BK271" s="40" t="s">
        <v>348</v>
      </c>
      <c r="BL271" s="40" t="s">
        <v>348</v>
      </c>
      <c r="BM271" s="40" t="s">
        <v>348</v>
      </c>
      <c r="BN271" s="40" t="s">
        <v>348</v>
      </c>
      <c r="BO271" s="40" t="s">
        <v>348</v>
      </c>
      <c r="BP271" s="41" t="s">
        <v>348</v>
      </c>
      <c r="BQ271" s="43" t="s">
        <v>348</v>
      </c>
      <c r="BR271" s="40" t="s">
        <v>348</v>
      </c>
      <c r="BS271" s="40" t="s">
        <v>348</v>
      </c>
      <c r="BT271" s="40" t="s">
        <v>348</v>
      </c>
      <c r="BU271" s="40" t="s">
        <v>348</v>
      </c>
      <c r="BV271" s="40" t="s">
        <v>348</v>
      </c>
      <c r="BW271" s="40" t="s">
        <v>348</v>
      </c>
      <c r="BX271" s="40" t="s">
        <v>348</v>
      </c>
      <c r="BY271" s="40" t="s">
        <v>348</v>
      </c>
      <c r="BZ271" s="41" t="s">
        <v>348</v>
      </c>
      <c r="CA271" s="42" t="s">
        <v>348</v>
      </c>
      <c r="CB271" s="40" t="s">
        <v>348</v>
      </c>
      <c r="CC271" s="40" t="s">
        <v>348</v>
      </c>
      <c r="CD271" s="40" t="s">
        <v>348</v>
      </c>
      <c r="CE271" s="40" t="s">
        <v>348</v>
      </c>
      <c r="CF271" s="40" t="s">
        <v>348</v>
      </c>
      <c r="CG271" s="40" t="s">
        <v>348</v>
      </c>
      <c r="CH271" s="40" t="s">
        <v>348</v>
      </c>
      <c r="CI271" s="40" t="s">
        <v>348</v>
      </c>
      <c r="CJ271" s="41" t="s">
        <v>348</v>
      </c>
      <c r="CK271" s="42" t="s">
        <v>348</v>
      </c>
      <c r="CL271" s="40" t="s">
        <v>348</v>
      </c>
      <c r="CM271" s="40" t="s">
        <v>348</v>
      </c>
      <c r="CN271" s="40" t="s">
        <v>348</v>
      </c>
      <c r="CO271" s="40" t="s">
        <v>348</v>
      </c>
      <c r="CP271" s="40" t="s">
        <v>348</v>
      </c>
      <c r="CQ271" s="40" t="s">
        <v>348</v>
      </c>
      <c r="CR271" s="40" t="s">
        <v>348</v>
      </c>
      <c r="CS271" s="40" t="s">
        <v>348</v>
      </c>
      <c r="CT271" s="44" t="s">
        <v>348</v>
      </c>
      <c r="CU271" s="61" t="s">
        <v>349</v>
      </c>
      <c r="CV271" s="47">
        <v>3</v>
      </c>
      <c r="CW271" s="47">
        <v>3</v>
      </c>
      <c r="CX271" s="47">
        <v>4</v>
      </c>
      <c r="CY271" s="55">
        <v>4</v>
      </c>
      <c r="CZ271" s="172" t="s">
        <v>349</v>
      </c>
      <c r="DA271" s="47">
        <f t="shared" si="280"/>
        <v>3</v>
      </c>
      <c r="DB271" s="47">
        <f t="shared" si="281"/>
        <v>9</v>
      </c>
      <c r="DC271" s="47">
        <f t="shared" si="282"/>
        <v>36</v>
      </c>
      <c r="DD271" s="179">
        <f t="shared" si="283"/>
        <v>144</v>
      </c>
      <c r="DE271" s="32">
        <v>20</v>
      </c>
      <c r="DF271" s="47">
        <v>100</v>
      </c>
      <c r="DG271" s="47">
        <v>210</v>
      </c>
      <c r="DH271" s="47">
        <v>1050</v>
      </c>
      <c r="DI271" s="55">
        <v>3150</v>
      </c>
      <c r="DJ271" s="174">
        <v>1</v>
      </c>
      <c r="DK271" s="49">
        <f t="shared" si="284"/>
        <v>1.6666666666666667</v>
      </c>
      <c r="DL271" s="49">
        <f t="shared" si="285"/>
        <v>1.1666666666666665</v>
      </c>
      <c r="DM271" s="49">
        <f t="shared" si="286"/>
        <v>1.4583333333333335</v>
      </c>
      <c r="DN271" s="56">
        <f t="shared" si="287"/>
        <v>1.09375</v>
      </c>
      <c r="DO271" s="45" t="s">
        <v>728</v>
      </c>
      <c r="DP271" s="31"/>
      <c r="DQ271" s="46">
        <v>4</v>
      </c>
      <c r="DR271" s="61">
        <v>51</v>
      </c>
      <c r="DS271" s="62">
        <v>57</v>
      </c>
      <c r="DT271" s="62">
        <v>11</v>
      </c>
      <c r="DU271" s="62">
        <v>29</v>
      </c>
      <c r="DV271" s="62">
        <v>47</v>
      </c>
      <c r="DW271" s="62">
        <v>94</v>
      </c>
      <c r="DX271" s="62">
        <v>22</v>
      </c>
      <c r="DY271" s="62">
        <v>30</v>
      </c>
      <c r="DZ271" s="48">
        <f t="shared" si="288"/>
        <v>58</v>
      </c>
      <c r="EA271" s="32">
        <f>RANK(DR271,$DR$9:$DR$350,0)</f>
        <v>166</v>
      </c>
      <c r="EB271" s="47">
        <f>RANK(DS271,$DS$9:$DS$350,0)</f>
        <v>71</v>
      </c>
      <c r="EC271" s="47">
        <f>RANK(DT271,$DT$9:$DT$350,0)</f>
        <v>272</v>
      </c>
      <c r="ED271" s="47">
        <f>RANK(DU271,$DU$9:$DU$350,0)</f>
        <v>139</v>
      </c>
      <c r="EE271" s="47">
        <f>RANK(DV271,$DV$9:$DV$350,0)</f>
        <v>32</v>
      </c>
      <c r="EF271" s="47">
        <f>RANK(DW271,$DW$9:$DW$350,0)</f>
        <v>2</v>
      </c>
      <c r="EG271" s="47">
        <f>RANK(DX271,$DX$9:$DX$350,0)</f>
        <v>204</v>
      </c>
      <c r="EH271" s="47">
        <f>RANK(DY271,$DY$9:$DY$350,0)</f>
        <v>169</v>
      </c>
      <c r="EI271" s="48">
        <f>RANK(DZ271,$DZ$9:$DZ$350,0)</f>
        <v>142</v>
      </c>
      <c r="EJ271" s="32">
        <f>COUNTIFS($DR$9:$DR$350,"&gt;"&amp;DR271,$DO$9:$DO$350,DO271)+1</f>
        <v>27</v>
      </c>
      <c r="EK271" s="47">
        <f>COUNTIFS($DS$9:$DS$350,"&gt;"&amp;DS271,$DO$9:$DO$350,DO271)+1</f>
        <v>25</v>
      </c>
      <c r="EL271" s="47">
        <f>COUNTIFS($DT$9:$DT$350,"&gt;"&amp;DT271,$DO$9:$DO$350,DO271)+1</f>
        <v>49</v>
      </c>
      <c r="EM271" s="47">
        <f>COUNTIFS($DU$9:$DU$350,"&gt;"&amp;DU271,$DO$9:$DO$350,DO271)+1</f>
        <v>19</v>
      </c>
      <c r="EN271" s="47">
        <f>COUNTIFS($DV$9:$DV$350,"&gt;"&amp;DV271,$DO$9:$DO$350,DO271)+1</f>
        <v>2</v>
      </c>
      <c r="EO271" s="47">
        <f>COUNTIFS($DW$9:$DW$350,"&gt;"&amp;DW271,$DO$9:$DO$350,DO271)+1</f>
        <v>2</v>
      </c>
      <c r="EP271" s="47">
        <f>COUNTIFS($DX$9:$DX$350,"&gt;"&amp;DX271,$DO$9:$DO$350,DO271)+1</f>
        <v>27</v>
      </c>
      <c r="EQ271" s="47">
        <f>COUNTIFS($DY$9:$DY$350,"&gt;"&amp;DY271,$DO$9:$DO$350,DO271)+1</f>
        <v>15</v>
      </c>
      <c r="ER271" s="48">
        <f>COUNTIFS($DZ$9:$DZ$350,"&gt;"&amp;DZ271,$DO$9:$DO$350,DO271)+1</f>
        <v>17</v>
      </c>
      <c r="ES271" s="164">
        <f t="shared" si="289"/>
        <v>0.61</v>
      </c>
      <c r="ET271" s="165">
        <f t="shared" si="290"/>
        <v>0.68</v>
      </c>
      <c r="EU271" s="165">
        <f t="shared" si="291"/>
        <v>0.13</v>
      </c>
      <c r="EV271" s="165">
        <f t="shared" si="292"/>
        <v>0.35</v>
      </c>
      <c r="EW271" s="165">
        <f t="shared" si="293"/>
        <v>0.56000000000000005</v>
      </c>
      <c r="EX271" s="165">
        <f t="shared" si="294"/>
        <v>1.1200000000000001</v>
      </c>
      <c r="EY271" s="165">
        <f t="shared" si="295"/>
        <v>0.26</v>
      </c>
      <c r="EZ271" s="165">
        <f t="shared" si="296"/>
        <v>0.36</v>
      </c>
      <c r="FA271" s="213">
        <f t="shared" si="297"/>
        <v>0.69</v>
      </c>
      <c r="FB271" s="164">
        <f>ROUND(((ES271-AVERAGE(ES$9:ES$350))/STDEVP(ES$9:ES$350)*10+50),2)</f>
        <v>36.28</v>
      </c>
      <c r="FC271" s="165">
        <f>ROUND(((ET271-AVERAGE(ET$9:ET$350))/STDEVP(ET$9:ET$350)*10+50),2)</f>
        <v>48.74</v>
      </c>
      <c r="FD271" s="165">
        <f>ROUND(((EU271-AVERAGE(EU$9:EU$350))/STDEVP(EU$9:EU$350)*10+50),2)</f>
        <v>32.44</v>
      </c>
      <c r="FE271" s="165">
        <f>ROUND(((EV271-AVERAGE(EV$9:EV$350))/STDEVP(EV$9:EV$350)*10+50),2)</f>
        <v>41.93</v>
      </c>
      <c r="FF271" s="165">
        <f>ROUND(((EW271-AVERAGE(EW$9:EW$350))/STDEVP(EW$9:EW$350)*10+50),2)</f>
        <v>55.59</v>
      </c>
      <c r="FG271" s="165">
        <f>ROUND(((EX271-AVERAGE(EX$9:EX$350))/STDEVP(EX$9:EX$350)*10+50),2)</f>
        <v>77.19</v>
      </c>
      <c r="FH271" s="165">
        <f>ROUND(((EY271-AVERAGE(EY$9:EY$350))/STDEVP(EY$9:EY$350)*10+50),2)</f>
        <v>38.56</v>
      </c>
      <c r="FI271" s="165">
        <f>ROUND(((EZ271-AVERAGE(EZ$9:EZ$350))/STDEVP(EZ$9:EZ$350)*10+50),2)</f>
        <v>41.79</v>
      </c>
      <c r="FJ271" s="166">
        <f>ROUND(((FA271-AVERAGE(FA$9:FA$350))/STDEVP(FA$9:FA$350)*10+50),2)</f>
        <v>39.869999999999997</v>
      </c>
      <c r="FK271" s="32">
        <f>RANK(FB271,$FB$9:$FB$350,0)</f>
        <v>290</v>
      </c>
      <c r="FL271" s="47">
        <f>RANK(FC271,$FC$9:$FC$350,0)</f>
        <v>148</v>
      </c>
      <c r="FM271" s="47">
        <f>RANK(FD271,$FD$9:$FD$350,0)</f>
        <v>314</v>
      </c>
      <c r="FN271" s="47">
        <f>RANK(FE271,$FE$9:$FE$350,0)</f>
        <v>256</v>
      </c>
      <c r="FO271" s="47">
        <f>RANK(FF271,$FF$9:$FF$350,0)</f>
        <v>73</v>
      </c>
      <c r="FP271" s="47">
        <f>RANK(FG271,$FG$9:$FG$350,0)</f>
        <v>9</v>
      </c>
      <c r="FQ271" s="47">
        <f>RANK(FH271,$FH$9:$FH$350,0)</f>
        <v>275</v>
      </c>
      <c r="FR271" s="47">
        <f>RANK(FI271,$FI$9:$FI$350,0)</f>
        <v>257</v>
      </c>
      <c r="FS271" s="48">
        <f>RANK(FJ271,$FJ$9:$FJ$350,0)</f>
        <v>286</v>
      </c>
      <c r="FT271" s="164">
        <f>ROUND(AVERAGEIF($DO$9:$DO$347,$DO271,$ES$9:$ES$347),2)</f>
        <v>0.95</v>
      </c>
      <c r="FU271" s="165">
        <f>ROUND(AVERAGEIF($DO$9:$DO$347,$DO271,$ET$9:$ET$347),2)</f>
        <v>0.99</v>
      </c>
      <c r="FV271" s="165">
        <f>ROUND(AVERAGEIF($DO$9:$DO$347,$DO271,$EU$9:$EU$347),2)</f>
        <v>0.44</v>
      </c>
      <c r="FW271" s="165">
        <f>ROUND(AVERAGEIF($DO$9:$DO$347,$DO271,$EV$9:$EV$347),2)</f>
        <v>0.45</v>
      </c>
      <c r="FX271" s="165">
        <f>ROUND(AVERAGEIF($DO$9:$DO$347,$DO271,$EW$9:$EW$347),2)</f>
        <v>0.36</v>
      </c>
      <c r="FY271" s="165">
        <f>ROUND(AVERAGEIF($DO$9:$DO$347,$DO271,$EX$9:$EX$347),2)</f>
        <v>0.84</v>
      </c>
      <c r="FZ271" s="165">
        <f>ROUND(AVERAGEIF($DO$9:$DO$347,$DO271,$EY$9:$EY$347),2)</f>
        <v>0.46</v>
      </c>
      <c r="GA271" s="165">
        <f>ROUND(AVERAGEIF($DO$9:$DO$347,$DO271,$EZ$9:$EZ$347),2)</f>
        <v>0.44</v>
      </c>
      <c r="GB271" s="166">
        <f>ROUND(AVERAGEIF($DO$9:$DO$347,$DO271,$FA$9:$FA$347),2)</f>
        <v>0.8</v>
      </c>
      <c r="GC271" s="239">
        <f t="shared" si="298"/>
        <v>-0.33999999999999997</v>
      </c>
      <c r="GD271" s="243">
        <f t="shared" si="299"/>
        <v>-0.30999999999999994</v>
      </c>
      <c r="GE271" s="243">
        <f t="shared" si="300"/>
        <v>-0.31</v>
      </c>
      <c r="GF271" s="243">
        <f t="shared" si="301"/>
        <v>-0.10000000000000003</v>
      </c>
      <c r="GG271" s="243">
        <f t="shared" si="302"/>
        <v>0.20000000000000007</v>
      </c>
      <c r="GH271" s="243">
        <f t="shared" si="303"/>
        <v>0.28000000000000014</v>
      </c>
      <c r="GI271" s="243">
        <f t="shared" si="304"/>
        <v>-0.2</v>
      </c>
      <c r="GJ271" s="243">
        <f t="shared" si="305"/>
        <v>-8.0000000000000016E-2</v>
      </c>
      <c r="GK271" s="244">
        <f t="shared" si="306"/>
        <v>-0.1100000000000001</v>
      </c>
      <c r="GL271" s="238">
        <f>COUNTIFS($ES$9:$ES$350,"&gt;"&amp;ES271,$DO$9:$DO$350,$DO271)+1</f>
        <v>52</v>
      </c>
      <c r="GM271" s="240">
        <f>COUNTIFS($ET$9:$ET$350,"&gt;"&amp;ET271,$DO$9:$DO$350,$DO271)+1</f>
        <v>54</v>
      </c>
      <c r="GN271" s="240">
        <f>COUNTIFS($EU$9:$EU$350,"&gt;"&amp;EU271,$DO$9:$DO$350,$DO271)+1</f>
        <v>57</v>
      </c>
      <c r="GO271" s="240">
        <f>COUNTIFS($EV$9:$EV$350,"&gt;"&amp;EV271,$DO$9:$DO$350,$DO271)+1</f>
        <v>42</v>
      </c>
      <c r="GP271" s="240">
        <f>COUNTIFS($EW$9:$EW$350,"&gt;"&amp;EW271,$DO$9:$DO$350,$DO271)+1</f>
        <v>5</v>
      </c>
      <c r="GQ271" s="240">
        <f>COUNTIFS($EX$9:$EX$350,"&gt;"&amp;EX271,$DO$9:$DO$350,$DO271)+1</f>
        <v>9</v>
      </c>
      <c r="GR271" s="240">
        <f>COUNTIFS($EY$9:$EY$350,"&gt;"&amp;EY271,$DO$9:$DO$350,$DO271)+1</f>
        <v>53</v>
      </c>
      <c r="GS271" s="240">
        <f>COUNTIFS($EZ$9:$EZ$350,"&gt;"&amp;EZ271,$DO$9:$DO$350,$DO271)+1</f>
        <v>48</v>
      </c>
      <c r="GT271" s="241">
        <f>COUNTIFS($FA$9:$FA$350,"&gt;"&amp;FA271,$DO$9:$DO$350,$DO271)+1</f>
        <v>36</v>
      </c>
      <c r="GU271" s="168"/>
      <c r="GV271" s="65"/>
      <c r="GW271" s="65"/>
      <c r="GX271" s="65"/>
      <c r="GY271" s="65"/>
      <c r="GZ271" s="66"/>
      <c r="HA271" s="67"/>
      <c r="HB271" s="68"/>
      <c r="HC271" s="69"/>
      <c r="HD271" s="65"/>
      <c r="HE271" s="65"/>
      <c r="HF271" s="65"/>
      <c r="HG271" s="65"/>
      <c r="HH271" s="65"/>
      <c r="HI271" s="65"/>
      <c r="HJ271" s="145"/>
      <c r="HK271" s="67"/>
      <c r="HL271" s="65"/>
      <c r="HM271" s="65"/>
      <c r="HN271" s="65"/>
      <c r="HO271" s="65"/>
      <c r="HP271" s="65"/>
      <c r="HQ271" s="65"/>
      <c r="HR271" s="151"/>
      <c r="HS271" s="69"/>
      <c r="HT271" s="65"/>
      <c r="HU271" s="65"/>
      <c r="HV271" s="65"/>
      <c r="HW271" s="65"/>
      <c r="HX271" s="65"/>
      <c r="HY271" s="65"/>
      <c r="HZ271" s="145"/>
      <c r="IA271" s="67"/>
      <c r="IB271" s="65"/>
      <c r="IC271" s="65"/>
      <c r="ID271" s="65"/>
      <c r="IE271" s="65"/>
      <c r="IF271" s="65"/>
      <c r="IG271" s="65"/>
      <c r="IH271" s="65"/>
      <c r="II271" s="65"/>
      <c r="IJ271" s="65"/>
      <c r="IK271" s="65"/>
      <c r="IL271" s="65"/>
      <c r="IM271" s="151"/>
      <c r="IN271" s="67">
        <v>0.05</v>
      </c>
      <c r="IO271" s="65"/>
      <c r="IP271" s="65"/>
      <c r="IQ271" s="65"/>
      <c r="IR271" s="151">
        <v>0.06</v>
      </c>
      <c r="IS271" s="69"/>
      <c r="IT271" s="65"/>
      <c r="IU271" s="65"/>
      <c r="IV271" s="65"/>
      <c r="IW271" s="65"/>
      <c r="IX271" s="157"/>
      <c r="IY271" s="65"/>
      <c r="IZ271" s="65"/>
      <c r="JA271" s="65"/>
      <c r="JB271" s="65"/>
      <c r="JC271" s="65"/>
      <c r="JD271" s="65"/>
      <c r="JE271" s="65"/>
      <c r="JF271" s="65"/>
      <c r="JG271" s="157"/>
      <c r="JH271" s="65"/>
      <c r="JI271" s="65"/>
      <c r="JJ271" s="65"/>
      <c r="JK271" s="65"/>
      <c r="JL271" s="65"/>
      <c r="JM271" s="65"/>
      <c r="JN271" s="145"/>
      <c r="JO271" s="70"/>
      <c r="JP271" s="71"/>
      <c r="JQ271" s="67"/>
      <c r="JR271" s="65"/>
      <c r="JS271" s="62"/>
      <c r="JT271" s="62"/>
      <c r="JU271" s="62"/>
      <c r="JV271" s="246"/>
      <c r="JW271" s="69"/>
      <c r="JX271" s="65"/>
      <c r="JY271" s="65"/>
      <c r="JZ271" s="65"/>
      <c r="KA271" s="145"/>
      <c r="KB271" s="67"/>
      <c r="KC271" s="65"/>
      <c r="KD271" s="65"/>
      <c r="KE271" s="65"/>
      <c r="KF271" s="65"/>
      <c r="KG271" s="65"/>
      <c r="KH271" s="65"/>
      <c r="KI271" s="65"/>
      <c r="KJ271" s="151"/>
      <c r="KK271" s="69"/>
      <c r="KL271" s="65"/>
      <c r="KM271" s="65"/>
      <c r="KN271" s="65"/>
      <c r="KO271" s="65"/>
      <c r="KP271" s="65"/>
      <c r="KQ271" s="65"/>
      <c r="KR271" s="65"/>
      <c r="KS271" s="65"/>
      <c r="KT271" s="65"/>
      <c r="KU271" s="65"/>
      <c r="KV271" s="65"/>
      <c r="KW271" s="157"/>
      <c r="KX271" s="157"/>
      <c r="KY271" s="157"/>
      <c r="KZ271" s="65"/>
      <c r="LA271" s="65"/>
      <c r="LB271" s="65"/>
      <c r="LC271" s="65"/>
      <c r="LD271" s="65"/>
      <c r="LE271" s="157"/>
      <c r="LF271" s="65"/>
      <c r="LG271" s="65"/>
      <c r="LH271" s="65"/>
      <c r="LI271" s="65"/>
      <c r="LJ271" s="65"/>
      <c r="LK271" s="65">
        <v>0.05</v>
      </c>
      <c r="LL271" s="65"/>
      <c r="LM271" s="65"/>
      <c r="LN271" s="157"/>
      <c r="LO271" s="65"/>
      <c r="LP271" s="65">
        <v>0.05</v>
      </c>
      <c r="LQ271" s="65"/>
      <c r="LR271" s="65"/>
      <c r="LS271" s="65"/>
      <c r="LT271" s="65"/>
      <c r="LU271" s="56"/>
      <c r="LV271" s="57" t="s">
        <v>902</v>
      </c>
      <c r="LW271" s="57" t="s">
        <v>906</v>
      </c>
      <c r="LX271" s="206" t="s">
        <v>922</v>
      </c>
      <c r="LY271" s="205" t="s">
        <v>918</v>
      </c>
      <c r="LZ271" s="193"/>
      <c r="MA271" s="5" t="s">
        <v>1</v>
      </c>
    </row>
    <row r="272" spans="1:339" ht="17.25" customHeight="1" x14ac:dyDescent="0.15">
      <c r="A272" s="196">
        <v>264</v>
      </c>
      <c r="B272" s="248" t="s">
        <v>906</v>
      </c>
      <c r="C272" s="59"/>
      <c r="D272" s="59"/>
      <c r="E272" s="60" t="s">
        <v>716</v>
      </c>
      <c r="F272" s="36">
        <v>87</v>
      </c>
      <c r="G272" s="36" t="s">
        <v>609</v>
      </c>
      <c r="H272" s="57" t="s">
        <v>717</v>
      </c>
      <c r="I272" s="39" t="s">
        <v>348</v>
      </c>
      <c r="J272" s="40" t="s">
        <v>348</v>
      </c>
      <c r="K272" s="40" t="s">
        <v>348</v>
      </c>
      <c r="L272" s="40" t="s">
        <v>348</v>
      </c>
      <c r="M272" s="40" t="s">
        <v>348</v>
      </c>
      <c r="N272" s="40" t="s">
        <v>348</v>
      </c>
      <c r="O272" s="40" t="s">
        <v>348</v>
      </c>
      <c r="P272" s="40" t="s">
        <v>348</v>
      </c>
      <c r="Q272" s="40" t="s">
        <v>348</v>
      </c>
      <c r="R272" s="41" t="s">
        <v>348</v>
      </c>
      <c r="S272" s="42" t="s">
        <v>348</v>
      </c>
      <c r="T272" s="40" t="s">
        <v>348</v>
      </c>
      <c r="U272" s="40" t="s">
        <v>348</v>
      </c>
      <c r="V272" s="40" t="s">
        <v>348</v>
      </c>
      <c r="W272" s="40" t="s">
        <v>348</v>
      </c>
      <c r="X272" s="40" t="s">
        <v>348</v>
      </c>
      <c r="Y272" s="40" t="s">
        <v>348</v>
      </c>
      <c r="Z272" s="40" t="s">
        <v>348</v>
      </c>
      <c r="AA272" s="40" t="s">
        <v>348</v>
      </c>
      <c r="AB272" s="41" t="s">
        <v>348</v>
      </c>
      <c r="AC272" s="42" t="s">
        <v>348</v>
      </c>
      <c r="AD272" s="40" t="s">
        <v>348</v>
      </c>
      <c r="AE272" s="40" t="s">
        <v>348</v>
      </c>
      <c r="AF272" s="40" t="s">
        <v>348</v>
      </c>
      <c r="AG272" s="40" t="s">
        <v>348</v>
      </c>
      <c r="AH272" s="40" t="s">
        <v>348</v>
      </c>
      <c r="AI272" s="40" t="s">
        <v>348</v>
      </c>
      <c r="AJ272" s="40" t="s">
        <v>348</v>
      </c>
      <c r="AK272" s="40" t="s">
        <v>348</v>
      </c>
      <c r="AL272" s="41" t="s">
        <v>348</v>
      </c>
      <c r="AM272" s="42" t="s">
        <v>348</v>
      </c>
      <c r="AN272" s="40" t="s">
        <v>348</v>
      </c>
      <c r="AO272" s="40" t="s">
        <v>348</v>
      </c>
      <c r="AP272" s="40" t="s">
        <v>348</v>
      </c>
      <c r="AQ272" s="40" t="s">
        <v>348</v>
      </c>
      <c r="AR272" s="40" t="s">
        <v>348</v>
      </c>
      <c r="AS272" s="40" t="s">
        <v>348</v>
      </c>
      <c r="AT272" s="40" t="s">
        <v>348</v>
      </c>
      <c r="AU272" s="40" t="s">
        <v>348</v>
      </c>
      <c r="AV272" s="41" t="s">
        <v>348</v>
      </c>
      <c r="AW272" s="42" t="s">
        <v>348</v>
      </c>
      <c r="AX272" s="40" t="s">
        <v>348</v>
      </c>
      <c r="AY272" s="40" t="s">
        <v>348</v>
      </c>
      <c r="AZ272" s="40" t="s">
        <v>348</v>
      </c>
      <c r="BA272" s="40" t="s">
        <v>348</v>
      </c>
      <c r="BB272" s="40" t="s">
        <v>348</v>
      </c>
      <c r="BC272" s="40" t="s">
        <v>348</v>
      </c>
      <c r="BD272" s="40" t="s">
        <v>348</v>
      </c>
      <c r="BE272" s="40" t="s">
        <v>348</v>
      </c>
      <c r="BF272" s="41" t="s">
        <v>348</v>
      </c>
      <c r="BG272" s="42" t="s">
        <v>348</v>
      </c>
      <c r="BH272" s="40" t="s">
        <v>348</v>
      </c>
      <c r="BI272" s="40" t="s">
        <v>348</v>
      </c>
      <c r="BJ272" s="40" t="s">
        <v>348</v>
      </c>
      <c r="BK272" s="40" t="s">
        <v>348</v>
      </c>
      <c r="BL272" s="40" t="s">
        <v>348</v>
      </c>
      <c r="BM272" s="40" t="s">
        <v>348</v>
      </c>
      <c r="BN272" s="40" t="s">
        <v>348</v>
      </c>
      <c r="BO272" s="40" t="s">
        <v>348</v>
      </c>
      <c r="BP272" s="41" t="s">
        <v>348</v>
      </c>
      <c r="BQ272" s="43" t="s">
        <v>348</v>
      </c>
      <c r="BR272" s="40" t="s">
        <v>348</v>
      </c>
      <c r="BS272" s="40" t="s">
        <v>348</v>
      </c>
      <c r="BT272" s="40" t="s">
        <v>348</v>
      </c>
      <c r="BU272" s="40" t="s">
        <v>348</v>
      </c>
      <c r="BV272" s="40" t="s">
        <v>348</v>
      </c>
      <c r="BW272" s="40" t="s">
        <v>348</v>
      </c>
      <c r="BX272" s="40" t="s">
        <v>348</v>
      </c>
      <c r="BY272" s="40" t="s">
        <v>348</v>
      </c>
      <c r="BZ272" s="41" t="s">
        <v>348</v>
      </c>
      <c r="CA272" s="42" t="s">
        <v>348</v>
      </c>
      <c r="CB272" s="40" t="s">
        <v>348</v>
      </c>
      <c r="CC272" s="40" t="s">
        <v>348</v>
      </c>
      <c r="CD272" s="40" t="s">
        <v>348</v>
      </c>
      <c r="CE272" s="40" t="s">
        <v>348</v>
      </c>
      <c r="CF272" s="40" t="s">
        <v>348</v>
      </c>
      <c r="CG272" s="40" t="s">
        <v>348</v>
      </c>
      <c r="CH272" s="40" t="s">
        <v>348</v>
      </c>
      <c r="CI272" s="40" t="s">
        <v>348</v>
      </c>
      <c r="CJ272" s="41" t="s">
        <v>348</v>
      </c>
      <c r="CK272" s="42" t="s">
        <v>348</v>
      </c>
      <c r="CL272" s="40" t="s">
        <v>348</v>
      </c>
      <c r="CM272" s="40" t="s">
        <v>348</v>
      </c>
      <c r="CN272" s="40" t="s">
        <v>348</v>
      </c>
      <c r="CO272" s="40" t="s">
        <v>348</v>
      </c>
      <c r="CP272" s="40" t="s">
        <v>348</v>
      </c>
      <c r="CQ272" s="40" t="s">
        <v>348</v>
      </c>
      <c r="CR272" s="40" t="s">
        <v>348</v>
      </c>
      <c r="CS272" s="40" t="s">
        <v>348</v>
      </c>
      <c r="CT272" s="44" t="s">
        <v>348</v>
      </c>
      <c r="CU272" s="61" t="s">
        <v>349</v>
      </c>
      <c r="CV272" s="47">
        <v>3</v>
      </c>
      <c r="CW272" s="47">
        <v>4</v>
      </c>
      <c r="CX272" s="47">
        <v>5</v>
      </c>
      <c r="CY272" s="55">
        <v>5</v>
      </c>
      <c r="CZ272" s="172" t="s">
        <v>349</v>
      </c>
      <c r="DA272" s="47">
        <f t="shared" si="280"/>
        <v>3</v>
      </c>
      <c r="DB272" s="47">
        <f t="shared" si="281"/>
        <v>12</v>
      </c>
      <c r="DC272" s="47">
        <f t="shared" si="282"/>
        <v>60</v>
      </c>
      <c r="DD272" s="179">
        <f t="shared" si="283"/>
        <v>300</v>
      </c>
      <c r="DE272" s="32">
        <v>10</v>
      </c>
      <c r="DF272" s="62">
        <v>40</v>
      </c>
      <c r="DG272" s="62">
        <v>270</v>
      </c>
      <c r="DH272" s="62">
        <v>900</v>
      </c>
      <c r="DI272" s="71">
        <v>2700</v>
      </c>
      <c r="DJ272" s="174">
        <v>1</v>
      </c>
      <c r="DK272" s="49">
        <f t="shared" si="284"/>
        <v>1.3333333333333335</v>
      </c>
      <c r="DL272" s="49">
        <f t="shared" si="285"/>
        <v>2.25</v>
      </c>
      <c r="DM272" s="49">
        <f t="shared" si="286"/>
        <v>1.5</v>
      </c>
      <c r="DN272" s="56">
        <f t="shared" si="287"/>
        <v>0.9</v>
      </c>
      <c r="DO272" s="45" t="s">
        <v>735</v>
      </c>
      <c r="DP272" s="31"/>
      <c r="DQ272" s="46">
        <v>4</v>
      </c>
      <c r="DR272" s="61">
        <v>83</v>
      </c>
      <c r="DS272" s="62">
        <v>35</v>
      </c>
      <c r="DT272" s="62">
        <v>77</v>
      </c>
      <c r="DU272" s="62">
        <v>47</v>
      </c>
      <c r="DV272" s="62">
        <v>12</v>
      </c>
      <c r="DW272" s="62">
        <v>12</v>
      </c>
      <c r="DX272" s="62">
        <v>70</v>
      </c>
      <c r="DY272" s="62">
        <v>62</v>
      </c>
      <c r="DZ272" s="48">
        <f t="shared" si="288"/>
        <v>89</v>
      </c>
      <c r="EA272" s="32">
        <f>RANK(DR272,$DR$9:$DR$350,0)</f>
        <v>62</v>
      </c>
      <c r="EB272" s="47">
        <f>RANK(DS272,$DS$9:$DS$350,0)</f>
        <v>167</v>
      </c>
      <c r="EC272" s="47">
        <f>RANK(DT272,$DT$9:$DT$350,0)</f>
        <v>20</v>
      </c>
      <c r="ED272" s="47">
        <f>RANK(DU272,$DU$9:$DU$350,0)</f>
        <v>54</v>
      </c>
      <c r="EE272" s="47">
        <f>RANK(DV272,$DV$9:$DV$350,0)</f>
        <v>190</v>
      </c>
      <c r="EF272" s="47">
        <f>RANK(DW272,$DW$9:$DW$350,0)</f>
        <v>170</v>
      </c>
      <c r="EG272" s="47">
        <f>RANK(DX272,$DX$9:$DX$350,0)</f>
        <v>32</v>
      </c>
      <c r="EH272" s="47">
        <f>RANK(DY272,$DY$9:$DY$350,0)</f>
        <v>55</v>
      </c>
      <c r="EI272" s="48">
        <f>RANK(DZ272,$DZ$9:$DZ$350,0)</f>
        <v>47</v>
      </c>
      <c r="EJ272" s="32">
        <f>COUNTIFS($DR$9:$DR$350,"&gt;"&amp;DR272,$DO$9:$DO$350,DO272)+1</f>
        <v>14</v>
      </c>
      <c r="EK272" s="47">
        <f>COUNTIFS($DS$9:$DS$350,"&gt;"&amp;DS272,$DO$9:$DO$350,DO272)+1</f>
        <v>10</v>
      </c>
      <c r="EL272" s="47">
        <f>COUNTIFS($DT$9:$DT$350,"&gt;"&amp;DT272,$DO$9:$DO$350,DO272)+1</f>
        <v>12</v>
      </c>
      <c r="EM272" s="47">
        <f>COUNTIFS($DU$9:$DU$350,"&gt;"&amp;DU272,$DO$9:$DO$350,DO272)+1</f>
        <v>7</v>
      </c>
      <c r="EN272" s="47">
        <f>COUNTIFS($DV$9:$DV$350,"&gt;"&amp;DV272,$DO$9:$DO$350,DO272)+1</f>
        <v>9</v>
      </c>
      <c r="EO272" s="47">
        <f>COUNTIFS($DW$9:$DW$350,"&gt;"&amp;DW272,$DO$9:$DO$350,DO272)+1</f>
        <v>8</v>
      </c>
      <c r="EP272" s="47">
        <f>COUNTIFS($DX$9:$DX$350,"&gt;"&amp;DX272,$DO$9:$DO$350,DO272)+1</f>
        <v>7</v>
      </c>
      <c r="EQ272" s="47">
        <f>COUNTIFS($DY$9:$DY$350,"&gt;"&amp;DY272,$DO$9:$DO$350,DO272)+1</f>
        <v>19</v>
      </c>
      <c r="ER272" s="48">
        <f>COUNTIFS($DZ$9:$DZ$350,"&gt;"&amp;DZ272,$DO$9:$DO$350,DO272)+1</f>
        <v>12</v>
      </c>
      <c r="ES272" s="164">
        <f t="shared" si="289"/>
        <v>0.95</v>
      </c>
      <c r="ET272" s="165">
        <f t="shared" si="290"/>
        <v>0.4</v>
      </c>
      <c r="EU272" s="165">
        <f t="shared" si="291"/>
        <v>0.89</v>
      </c>
      <c r="EV272" s="165">
        <f t="shared" si="292"/>
        <v>0.54</v>
      </c>
      <c r="EW272" s="165">
        <f t="shared" si="293"/>
        <v>0.14000000000000001</v>
      </c>
      <c r="EX272" s="165">
        <f t="shared" si="294"/>
        <v>0.14000000000000001</v>
      </c>
      <c r="EY272" s="165">
        <f t="shared" si="295"/>
        <v>0.8</v>
      </c>
      <c r="EZ272" s="165">
        <f t="shared" si="296"/>
        <v>0.71</v>
      </c>
      <c r="FA272" s="213">
        <f t="shared" si="297"/>
        <v>1.02</v>
      </c>
      <c r="FB272" s="164">
        <f>ROUND(((ES272-AVERAGE(ES$9:ES$350))/STDEVP(ES$9:ES$350)*10+50),2)</f>
        <v>48.84</v>
      </c>
      <c r="FC272" s="165">
        <f>ROUND(((ET272-AVERAGE(ET$9:ET$350))/STDEVP(ET$9:ET$350)*10+50),2)</f>
        <v>40.92</v>
      </c>
      <c r="FD272" s="165">
        <f>ROUND(((EU272-AVERAGE(EU$9:EU$350))/STDEVP(EU$9:EU$350)*10+50),2)</f>
        <v>62.1</v>
      </c>
      <c r="FE272" s="165">
        <f>ROUND(((EV272-AVERAGE(EV$9:EV$350))/STDEVP(EV$9:EV$350)*10+50),2)</f>
        <v>51.6</v>
      </c>
      <c r="FF272" s="165">
        <f>ROUND(((EW272-AVERAGE(EW$9:EW$350))/STDEVP(EW$9:EW$350)*10+50),2)</f>
        <v>41.32</v>
      </c>
      <c r="FG272" s="165">
        <f>ROUND(((EX272-AVERAGE(EX$9:EX$350))/STDEVP(EX$9:EX$350)*10+50),2)</f>
        <v>42.45</v>
      </c>
      <c r="FH272" s="165">
        <f>ROUND(((EY272-AVERAGE(EY$9:EY$350))/STDEVP(EY$9:EY$350)*10+50),2)</f>
        <v>54.79</v>
      </c>
      <c r="FI272" s="165">
        <f>ROUND(((EZ272-AVERAGE(EZ$9:EZ$350))/STDEVP(EZ$9:EZ$350)*10+50),2)</f>
        <v>52.28</v>
      </c>
      <c r="FJ272" s="166">
        <f>ROUND(((FA272-AVERAGE(FA$9:FA$350))/STDEVP(FA$9:FA$350)*10+50),2)</f>
        <v>51.6</v>
      </c>
      <c r="FK272" s="32">
        <f>RANK(FB272,$FB$9:$FB$350,0)</f>
        <v>158</v>
      </c>
      <c r="FL272" s="47">
        <f>RANK(FC272,$FC$9:$FC$350,0)</f>
        <v>251</v>
      </c>
      <c r="FM272" s="47">
        <f>RANK(FD272,$FD$9:$FD$350,0)</f>
        <v>42</v>
      </c>
      <c r="FN272" s="47">
        <f>RANK(FE272,$FE$9:$FE$350,0)</f>
        <v>111</v>
      </c>
      <c r="FO272" s="47">
        <f>RANK(FF272,$FF$9:$FF$350,0)</f>
        <v>285</v>
      </c>
      <c r="FP272" s="47">
        <f>RANK(FG272,$FG$9:$FG$350,0)</f>
        <v>270</v>
      </c>
      <c r="FQ272" s="47">
        <f>RANK(FH272,$FH$9:$FH$350,0)</f>
        <v>97</v>
      </c>
      <c r="FR272" s="47">
        <f>RANK(FI272,$FI$9:$FI$350,0)</f>
        <v>128</v>
      </c>
      <c r="FS272" s="48">
        <f>RANK(FJ272,$FJ$9:$FJ$350,0)</f>
        <v>114</v>
      </c>
      <c r="FT272" s="164">
        <f>ROUND(AVERAGEIF($DO$9:$DO$347,$DO272,$ES$9:$ES$347),2)</f>
        <v>0.97</v>
      </c>
      <c r="FU272" s="165">
        <f>ROUND(AVERAGEIF($DO$9:$DO$347,$DO272,$ET$9:$ET$347),2)</f>
        <v>0.37</v>
      </c>
      <c r="FV272" s="165">
        <f>ROUND(AVERAGEIF($DO$9:$DO$347,$DO272,$EU$9:$EU$347),2)</f>
        <v>0.82</v>
      </c>
      <c r="FW272" s="165">
        <f>ROUND(AVERAGEIF($DO$9:$DO$347,$DO272,$EV$9:$EV$347),2)</f>
        <v>0.42</v>
      </c>
      <c r="FX272" s="165">
        <f>ROUND(AVERAGEIF($DO$9:$DO$347,$DO272,$EW$9:$EW$347),2)</f>
        <v>0.16</v>
      </c>
      <c r="FY272" s="165">
        <f>ROUND(AVERAGEIF($DO$9:$DO$347,$DO272,$EX$9:$EX$347),2)</f>
        <v>0.15</v>
      </c>
      <c r="FZ272" s="165">
        <f>ROUND(AVERAGEIF($DO$9:$DO$347,$DO272,$EY$9:$EY$347),2)</f>
        <v>0.78</v>
      </c>
      <c r="GA272" s="165">
        <f>ROUND(AVERAGEIF($DO$9:$DO$347,$DO272,$EZ$9:$EZ$347),2)</f>
        <v>0.92</v>
      </c>
      <c r="GB272" s="166">
        <f>ROUND(AVERAGEIF($DO$9:$DO$347,$DO272,$FA$9:$FA$347),2)</f>
        <v>0.98</v>
      </c>
      <c r="GC272" s="239">
        <f t="shared" si="298"/>
        <v>-2.0000000000000018E-2</v>
      </c>
      <c r="GD272" s="243">
        <f t="shared" si="299"/>
        <v>3.0000000000000027E-2</v>
      </c>
      <c r="GE272" s="243">
        <f t="shared" si="300"/>
        <v>7.0000000000000062E-2</v>
      </c>
      <c r="GF272" s="243">
        <f t="shared" si="301"/>
        <v>0.12000000000000005</v>
      </c>
      <c r="GG272" s="243">
        <f t="shared" si="302"/>
        <v>-1.999999999999999E-2</v>
      </c>
      <c r="GH272" s="243">
        <f t="shared" si="303"/>
        <v>-9.9999999999999811E-3</v>
      </c>
      <c r="GI272" s="243">
        <f t="shared" si="304"/>
        <v>2.0000000000000018E-2</v>
      </c>
      <c r="GJ272" s="243">
        <f t="shared" si="305"/>
        <v>-0.21000000000000008</v>
      </c>
      <c r="GK272" s="244">
        <f t="shared" si="306"/>
        <v>4.0000000000000036E-2</v>
      </c>
      <c r="GL272" s="238">
        <f>COUNTIFS($ES$9:$ES$350,"&gt;"&amp;ES272,$DO$9:$DO$350,$DO272)+1</f>
        <v>28</v>
      </c>
      <c r="GM272" s="240">
        <f>COUNTIFS($ET$9:$ET$350,"&gt;"&amp;ET272,$DO$9:$DO$350,$DO272)+1</f>
        <v>18</v>
      </c>
      <c r="GN272" s="240">
        <f>COUNTIFS($EU$9:$EU$350,"&gt;"&amp;EU272,$DO$9:$DO$350,$DO272)+1</f>
        <v>16</v>
      </c>
      <c r="GO272" s="240">
        <f>COUNTIFS($EV$9:$EV$350,"&gt;"&amp;EV272,$DO$9:$DO$350,$DO272)+1</f>
        <v>7</v>
      </c>
      <c r="GP272" s="240">
        <f>COUNTIFS($EW$9:$EW$350,"&gt;"&amp;EW272,$DO$9:$DO$350,$DO272)+1</f>
        <v>28</v>
      </c>
      <c r="GQ272" s="240">
        <f>COUNTIFS($EX$9:$EX$350,"&gt;"&amp;EX272,$DO$9:$DO$350,$DO272)+1</f>
        <v>28</v>
      </c>
      <c r="GR272" s="240">
        <f>COUNTIFS($EY$9:$EY$350,"&gt;"&amp;EY272,$DO$9:$DO$350,$DO272)+1</f>
        <v>26</v>
      </c>
      <c r="GS272" s="240">
        <f>COUNTIFS($EZ$9:$EZ$350,"&gt;"&amp;EZ272,$DO$9:$DO$350,$DO272)+1</f>
        <v>44</v>
      </c>
      <c r="GT272" s="241">
        <f>COUNTIFS($FA$9:$FA$350,"&gt;"&amp;FA272,$DO$9:$DO$350,$DO272)+1</f>
        <v>20</v>
      </c>
      <c r="GU272" s="168"/>
      <c r="GV272" s="65"/>
      <c r="GW272" s="65">
        <v>0.03</v>
      </c>
      <c r="GX272" s="65"/>
      <c r="GY272" s="65"/>
      <c r="GZ272" s="66"/>
      <c r="HA272" s="67"/>
      <c r="HB272" s="68"/>
      <c r="HC272" s="69"/>
      <c r="HD272" s="65"/>
      <c r="HE272" s="65"/>
      <c r="HF272" s="65"/>
      <c r="HG272" s="65"/>
      <c r="HH272" s="65"/>
      <c r="HI272" s="65"/>
      <c r="HJ272" s="145"/>
      <c r="HK272" s="67"/>
      <c r="HL272" s="65"/>
      <c r="HM272" s="65"/>
      <c r="HN272" s="65"/>
      <c r="HO272" s="65">
        <v>7.0000000000000007E-2</v>
      </c>
      <c r="HP272" s="65"/>
      <c r="HQ272" s="65"/>
      <c r="HR272" s="151">
        <v>7.0000000000000007E-2</v>
      </c>
      <c r="HS272" s="69"/>
      <c r="HT272" s="65"/>
      <c r="HU272" s="65"/>
      <c r="HV272" s="65"/>
      <c r="HW272" s="65"/>
      <c r="HX272" s="65"/>
      <c r="HY272" s="65"/>
      <c r="HZ272" s="145"/>
      <c r="IA272" s="67"/>
      <c r="IB272" s="65"/>
      <c r="IC272" s="65"/>
      <c r="ID272" s="65"/>
      <c r="IE272" s="65"/>
      <c r="IF272" s="65"/>
      <c r="IG272" s="65"/>
      <c r="IH272" s="65"/>
      <c r="II272" s="65"/>
      <c r="IJ272" s="65"/>
      <c r="IK272" s="65"/>
      <c r="IL272" s="65"/>
      <c r="IM272" s="151"/>
      <c r="IN272" s="67"/>
      <c r="IO272" s="65"/>
      <c r="IP272" s="65"/>
      <c r="IQ272" s="65"/>
      <c r="IR272" s="151"/>
      <c r="IS272" s="69"/>
      <c r="IT272" s="65"/>
      <c r="IU272" s="65"/>
      <c r="IV272" s="65"/>
      <c r="IW272" s="65"/>
      <c r="IX272" s="157"/>
      <c r="IY272" s="65"/>
      <c r="IZ272" s="65"/>
      <c r="JA272" s="65"/>
      <c r="JB272" s="65"/>
      <c r="JC272" s="65"/>
      <c r="JD272" s="65"/>
      <c r="JE272" s="65"/>
      <c r="JF272" s="65"/>
      <c r="JG272" s="157"/>
      <c r="JH272" s="65"/>
      <c r="JI272" s="65"/>
      <c r="JJ272" s="65"/>
      <c r="JK272" s="65"/>
      <c r="JL272" s="65"/>
      <c r="JM272" s="65"/>
      <c r="JN272" s="145"/>
      <c r="JO272" s="70"/>
      <c r="JP272" s="71"/>
      <c r="JQ272" s="67"/>
      <c r="JR272" s="65"/>
      <c r="JS272" s="62"/>
      <c r="JT272" s="62"/>
      <c r="JU272" s="62"/>
      <c r="JV272" s="246"/>
      <c r="JW272" s="69"/>
      <c r="JX272" s="65"/>
      <c r="JY272" s="65"/>
      <c r="JZ272" s="65"/>
      <c r="KA272" s="145"/>
      <c r="KB272" s="67"/>
      <c r="KC272" s="65">
        <v>7.0000000000000007E-2</v>
      </c>
      <c r="KD272" s="65"/>
      <c r="KE272" s="65"/>
      <c r="KF272" s="65"/>
      <c r="KG272" s="65"/>
      <c r="KH272" s="65"/>
      <c r="KI272" s="65"/>
      <c r="KJ272" s="151"/>
      <c r="KK272" s="69"/>
      <c r="KL272" s="65"/>
      <c r="KM272" s="65"/>
      <c r="KN272" s="65"/>
      <c r="KO272" s="65"/>
      <c r="KP272" s="65"/>
      <c r="KQ272" s="65"/>
      <c r="KR272" s="65"/>
      <c r="KS272" s="65"/>
      <c r="KT272" s="65"/>
      <c r="KU272" s="65"/>
      <c r="KV272" s="65"/>
      <c r="KW272" s="157"/>
      <c r="KX272" s="157"/>
      <c r="KY272" s="157"/>
      <c r="KZ272" s="65"/>
      <c r="LA272" s="65"/>
      <c r="LB272" s="65"/>
      <c r="LC272" s="65"/>
      <c r="LD272" s="65"/>
      <c r="LE272" s="157">
        <v>7.0000000000000007E-2</v>
      </c>
      <c r="LF272" s="65"/>
      <c r="LG272" s="65"/>
      <c r="LH272" s="65"/>
      <c r="LI272" s="65"/>
      <c r="LJ272" s="65"/>
      <c r="LK272" s="65"/>
      <c r="LL272" s="65"/>
      <c r="LM272" s="65"/>
      <c r="LN272" s="157"/>
      <c r="LO272" s="65"/>
      <c r="LP272" s="65"/>
      <c r="LQ272" s="65"/>
      <c r="LR272" s="65"/>
      <c r="LS272" s="65"/>
      <c r="LT272" s="65"/>
      <c r="LU272" s="56"/>
      <c r="LV272" s="57" t="s">
        <v>904</v>
      </c>
      <c r="LW272" s="57" t="s">
        <v>973</v>
      </c>
      <c r="LX272" s="206" t="s">
        <v>931</v>
      </c>
      <c r="LY272" s="205" t="s">
        <v>919</v>
      </c>
      <c r="LZ272" s="193"/>
      <c r="MA272" s="5" t="s">
        <v>1</v>
      </c>
    </row>
    <row r="273" spans="1:339" ht="17.25" customHeight="1" x14ac:dyDescent="0.15">
      <c r="A273" s="196">
        <v>265</v>
      </c>
      <c r="B273" s="248" t="s">
        <v>932</v>
      </c>
      <c r="C273" s="59"/>
      <c r="D273" s="59"/>
      <c r="E273" s="60" t="s">
        <v>716</v>
      </c>
      <c r="F273" s="36">
        <v>84</v>
      </c>
      <c r="G273" s="36" t="s">
        <v>609</v>
      </c>
      <c r="H273" s="57" t="s">
        <v>717</v>
      </c>
      <c r="I273" s="39" t="s">
        <v>348</v>
      </c>
      <c r="J273" s="40" t="s">
        <v>348</v>
      </c>
      <c r="K273" s="40" t="s">
        <v>348</v>
      </c>
      <c r="L273" s="40" t="s">
        <v>348</v>
      </c>
      <c r="M273" s="40" t="s">
        <v>348</v>
      </c>
      <c r="N273" s="40" t="s">
        <v>348</v>
      </c>
      <c r="O273" s="40" t="s">
        <v>348</v>
      </c>
      <c r="P273" s="40" t="s">
        <v>348</v>
      </c>
      <c r="Q273" s="40" t="s">
        <v>348</v>
      </c>
      <c r="R273" s="41" t="s">
        <v>348</v>
      </c>
      <c r="S273" s="42" t="s">
        <v>348</v>
      </c>
      <c r="T273" s="40" t="s">
        <v>348</v>
      </c>
      <c r="U273" s="40" t="s">
        <v>348</v>
      </c>
      <c r="V273" s="40" t="s">
        <v>348</v>
      </c>
      <c r="W273" s="40" t="s">
        <v>348</v>
      </c>
      <c r="X273" s="40" t="s">
        <v>348</v>
      </c>
      <c r="Y273" s="40" t="s">
        <v>348</v>
      </c>
      <c r="Z273" s="40" t="s">
        <v>348</v>
      </c>
      <c r="AA273" s="40" t="s">
        <v>348</v>
      </c>
      <c r="AB273" s="41" t="s">
        <v>348</v>
      </c>
      <c r="AC273" s="42" t="s">
        <v>348</v>
      </c>
      <c r="AD273" s="40" t="s">
        <v>348</v>
      </c>
      <c r="AE273" s="40" t="s">
        <v>348</v>
      </c>
      <c r="AF273" s="40" t="s">
        <v>348</v>
      </c>
      <c r="AG273" s="40" t="s">
        <v>348</v>
      </c>
      <c r="AH273" s="40" t="s">
        <v>348</v>
      </c>
      <c r="AI273" s="40" t="s">
        <v>348</v>
      </c>
      <c r="AJ273" s="40" t="s">
        <v>348</v>
      </c>
      <c r="AK273" s="40" t="s">
        <v>348</v>
      </c>
      <c r="AL273" s="41" t="s">
        <v>348</v>
      </c>
      <c r="AM273" s="42" t="s">
        <v>348</v>
      </c>
      <c r="AN273" s="40" t="s">
        <v>348</v>
      </c>
      <c r="AO273" s="40" t="s">
        <v>348</v>
      </c>
      <c r="AP273" s="40" t="s">
        <v>348</v>
      </c>
      <c r="AQ273" s="40" t="s">
        <v>348</v>
      </c>
      <c r="AR273" s="40" t="s">
        <v>348</v>
      </c>
      <c r="AS273" s="40" t="s">
        <v>348</v>
      </c>
      <c r="AT273" s="40" t="s">
        <v>348</v>
      </c>
      <c r="AU273" s="40" t="s">
        <v>348</v>
      </c>
      <c r="AV273" s="41" t="s">
        <v>348</v>
      </c>
      <c r="AW273" s="42" t="s">
        <v>348</v>
      </c>
      <c r="AX273" s="40" t="s">
        <v>348</v>
      </c>
      <c r="AY273" s="40" t="s">
        <v>348</v>
      </c>
      <c r="AZ273" s="40" t="s">
        <v>348</v>
      </c>
      <c r="BA273" s="40" t="s">
        <v>348</v>
      </c>
      <c r="BB273" s="40" t="s">
        <v>348</v>
      </c>
      <c r="BC273" s="40" t="s">
        <v>348</v>
      </c>
      <c r="BD273" s="40" t="s">
        <v>348</v>
      </c>
      <c r="BE273" s="40" t="s">
        <v>348</v>
      </c>
      <c r="BF273" s="41" t="s">
        <v>348</v>
      </c>
      <c r="BG273" s="42" t="s">
        <v>348</v>
      </c>
      <c r="BH273" s="40" t="s">
        <v>348</v>
      </c>
      <c r="BI273" s="40" t="s">
        <v>348</v>
      </c>
      <c r="BJ273" s="40" t="s">
        <v>348</v>
      </c>
      <c r="BK273" s="40" t="s">
        <v>348</v>
      </c>
      <c r="BL273" s="40" t="s">
        <v>348</v>
      </c>
      <c r="BM273" s="40" t="s">
        <v>348</v>
      </c>
      <c r="BN273" s="40" t="s">
        <v>348</v>
      </c>
      <c r="BO273" s="40" t="s">
        <v>348</v>
      </c>
      <c r="BP273" s="41" t="s">
        <v>348</v>
      </c>
      <c r="BQ273" s="43" t="s">
        <v>348</v>
      </c>
      <c r="BR273" s="40" t="s">
        <v>348</v>
      </c>
      <c r="BS273" s="40" t="s">
        <v>348</v>
      </c>
      <c r="BT273" s="40" t="s">
        <v>348</v>
      </c>
      <c r="BU273" s="40" t="s">
        <v>348</v>
      </c>
      <c r="BV273" s="40" t="s">
        <v>348</v>
      </c>
      <c r="BW273" s="40" t="s">
        <v>348</v>
      </c>
      <c r="BX273" s="40" t="s">
        <v>348</v>
      </c>
      <c r="BY273" s="40" t="s">
        <v>348</v>
      </c>
      <c r="BZ273" s="41" t="s">
        <v>348</v>
      </c>
      <c r="CA273" s="42" t="s">
        <v>348</v>
      </c>
      <c r="CB273" s="40" t="s">
        <v>348</v>
      </c>
      <c r="CC273" s="40" t="s">
        <v>348</v>
      </c>
      <c r="CD273" s="40" t="s">
        <v>348</v>
      </c>
      <c r="CE273" s="40" t="s">
        <v>348</v>
      </c>
      <c r="CF273" s="40" t="s">
        <v>348</v>
      </c>
      <c r="CG273" s="40" t="s">
        <v>348</v>
      </c>
      <c r="CH273" s="40" t="s">
        <v>348</v>
      </c>
      <c r="CI273" s="40" t="s">
        <v>348</v>
      </c>
      <c r="CJ273" s="41" t="s">
        <v>348</v>
      </c>
      <c r="CK273" s="42" t="s">
        <v>348</v>
      </c>
      <c r="CL273" s="40" t="s">
        <v>348</v>
      </c>
      <c r="CM273" s="40" t="s">
        <v>348</v>
      </c>
      <c r="CN273" s="40" t="s">
        <v>348</v>
      </c>
      <c r="CO273" s="40" t="s">
        <v>348</v>
      </c>
      <c r="CP273" s="40" t="s">
        <v>348</v>
      </c>
      <c r="CQ273" s="40" t="s">
        <v>348</v>
      </c>
      <c r="CR273" s="40" t="s">
        <v>348</v>
      </c>
      <c r="CS273" s="40" t="s">
        <v>348</v>
      </c>
      <c r="CT273" s="44" t="s">
        <v>348</v>
      </c>
      <c r="CU273" s="61" t="s">
        <v>349</v>
      </c>
      <c r="CV273" s="47">
        <v>3</v>
      </c>
      <c r="CW273" s="47">
        <v>3</v>
      </c>
      <c r="CX273" s="47">
        <v>4</v>
      </c>
      <c r="CY273" s="55">
        <v>4</v>
      </c>
      <c r="CZ273" s="172" t="s">
        <v>349</v>
      </c>
      <c r="DA273" s="47">
        <f t="shared" si="280"/>
        <v>3</v>
      </c>
      <c r="DB273" s="47">
        <f t="shared" si="281"/>
        <v>9</v>
      </c>
      <c r="DC273" s="47">
        <f t="shared" si="282"/>
        <v>36</v>
      </c>
      <c r="DD273" s="179">
        <f t="shared" si="283"/>
        <v>144</v>
      </c>
      <c r="DE273" s="32">
        <v>20</v>
      </c>
      <c r="DF273" s="47">
        <v>100</v>
      </c>
      <c r="DG273" s="47">
        <v>210</v>
      </c>
      <c r="DH273" s="47">
        <v>1050</v>
      </c>
      <c r="DI273" s="55">
        <v>3150</v>
      </c>
      <c r="DJ273" s="174">
        <v>1</v>
      </c>
      <c r="DK273" s="49">
        <f t="shared" si="284"/>
        <v>1.6666666666666667</v>
      </c>
      <c r="DL273" s="49">
        <f t="shared" si="285"/>
        <v>1.1666666666666665</v>
      </c>
      <c r="DM273" s="49">
        <f t="shared" si="286"/>
        <v>1.4583333333333335</v>
      </c>
      <c r="DN273" s="56">
        <f t="shared" si="287"/>
        <v>1.09375</v>
      </c>
      <c r="DO273" s="45" t="s">
        <v>718</v>
      </c>
      <c r="DP273" s="31"/>
      <c r="DQ273" s="46">
        <v>4</v>
      </c>
      <c r="DR273" s="61">
        <v>115</v>
      </c>
      <c r="DS273" s="62">
        <v>19</v>
      </c>
      <c r="DT273" s="62">
        <v>32</v>
      </c>
      <c r="DU273" s="62">
        <v>96</v>
      </c>
      <c r="DV273" s="62">
        <v>18</v>
      </c>
      <c r="DW273" s="62">
        <v>18</v>
      </c>
      <c r="DX273" s="62">
        <v>13</v>
      </c>
      <c r="DY273" s="62">
        <v>20</v>
      </c>
      <c r="DZ273" s="48">
        <f t="shared" si="288"/>
        <v>50</v>
      </c>
      <c r="EA273" s="32">
        <f>RANK(DR273,$DR$9:$DR$350,0)</f>
        <v>11</v>
      </c>
      <c r="EB273" s="47">
        <f>RANK(DS273,$DS$9:$DS$350,0)</f>
        <v>240</v>
      </c>
      <c r="EC273" s="47">
        <f>RANK(DT273,$DT$9:$DT$350,0)</f>
        <v>132</v>
      </c>
      <c r="ED273" s="47">
        <f>RANK(DU273,$DU$9:$DU$350,0)</f>
        <v>4</v>
      </c>
      <c r="EE273" s="47">
        <f>RANK(DV273,$DV$9:$DV$350,0)</f>
        <v>138</v>
      </c>
      <c r="EF273" s="47">
        <f>RANK(DW273,$DW$9:$DW$350,0)</f>
        <v>129</v>
      </c>
      <c r="EG273" s="47">
        <f>RANK(DX273,$DX$9:$DX$350,0)</f>
        <v>249</v>
      </c>
      <c r="EH273" s="47">
        <f>RANK(DY273,$DY$9:$DY$350,0)</f>
        <v>220</v>
      </c>
      <c r="EI273" s="48">
        <f>RANK(DZ273,$DZ$9:$DZ$350,0)</f>
        <v>175</v>
      </c>
      <c r="EJ273" s="32">
        <f>COUNTIFS($DR$9:$DR$350,"&gt;"&amp;DR273,$DO$9:$DO$350,DO273)+1</f>
        <v>5</v>
      </c>
      <c r="EK273" s="47">
        <f>COUNTIFS($DS$9:$DS$350,"&gt;"&amp;DS273,$DO$9:$DO$350,DO273)+1</f>
        <v>39</v>
      </c>
      <c r="EL273" s="47">
        <f>COUNTIFS($DT$9:$DT$350,"&gt;"&amp;DT273,$DO$9:$DO$350,DO273)+1</f>
        <v>37</v>
      </c>
      <c r="EM273" s="47">
        <f>COUNTIFS($DU$9:$DU$350,"&gt;"&amp;DU273,$DO$9:$DO$350,DO273)+1</f>
        <v>4</v>
      </c>
      <c r="EN273" s="47">
        <f>COUNTIFS($DV$9:$DV$350,"&gt;"&amp;DV273,$DO$9:$DO$350,DO273)+1</f>
        <v>21</v>
      </c>
      <c r="EO273" s="47">
        <f>COUNTIFS($DW$9:$DW$350,"&gt;"&amp;DW273,$DO$9:$DO$350,DO273)+1</f>
        <v>19</v>
      </c>
      <c r="EP273" s="47">
        <f>COUNTIFS($DX$9:$DX$350,"&gt;"&amp;DX273,$DO$9:$DO$350,DO273)+1</f>
        <v>31</v>
      </c>
      <c r="EQ273" s="47">
        <f>COUNTIFS($DY$9:$DY$350,"&gt;"&amp;DY273,$DO$9:$DO$350,DO273)+1</f>
        <v>21</v>
      </c>
      <c r="ER273" s="48">
        <f>COUNTIFS($DZ$9:$DZ$350,"&gt;"&amp;DZ273,$DO$9:$DO$350,DO273)+1</f>
        <v>34</v>
      </c>
      <c r="ES273" s="164">
        <f t="shared" si="289"/>
        <v>1.37</v>
      </c>
      <c r="ET273" s="165">
        <f t="shared" si="290"/>
        <v>0.23</v>
      </c>
      <c r="EU273" s="165">
        <f t="shared" si="291"/>
        <v>0.38</v>
      </c>
      <c r="EV273" s="165">
        <f t="shared" si="292"/>
        <v>1.1399999999999999</v>
      </c>
      <c r="EW273" s="165">
        <f t="shared" si="293"/>
        <v>0.21</v>
      </c>
      <c r="EX273" s="165">
        <f t="shared" si="294"/>
        <v>0.21</v>
      </c>
      <c r="EY273" s="165">
        <f t="shared" si="295"/>
        <v>0.15</v>
      </c>
      <c r="EZ273" s="165">
        <f t="shared" si="296"/>
        <v>0.24</v>
      </c>
      <c r="FA273" s="213">
        <f t="shared" si="297"/>
        <v>0.6</v>
      </c>
      <c r="FB273" s="164">
        <f>ROUND(((ES273-AVERAGE(ES$9:ES$350))/STDEVP(ES$9:ES$350)*10+50),2)</f>
        <v>64.349999999999994</v>
      </c>
      <c r="FC273" s="165">
        <f>ROUND(((ET273-AVERAGE(ET$9:ET$350))/STDEVP(ET$9:ET$350)*10+50),2)</f>
        <v>36.159999999999997</v>
      </c>
      <c r="FD273" s="165">
        <f>ROUND(((EU273-AVERAGE(EU$9:EU$350))/STDEVP(EU$9:EU$350)*10+50),2)</f>
        <v>42.2</v>
      </c>
      <c r="FE273" s="165">
        <f>ROUND(((EV273-AVERAGE(EV$9:EV$350))/STDEVP(EV$9:EV$350)*10+50),2)</f>
        <v>82.14</v>
      </c>
      <c r="FF273" s="165">
        <f>ROUND(((EW273-AVERAGE(EW$9:EW$350))/STDEVP(EW$9:EW$350)*10+50),2)</f>
        <v>43.7</v>
      </c>
      <c r="FG273" s="165">
        <f>ROUND(((EX273-AVERAGE(EX$9:EX$350))/STDEVP(EX$9:EX$350)*10+50),2)</f>
        <v>44.93</v>
      </c>
      <c r="FH273" s="165">
        <f>ROUND(((EY273-AVERAGE(EY$9:EY$350))/STDEVP(EY$9:EY$350)*10+50),2)</f>
        <v>35.25</v>
      </c>
      <c r="FI273" s="165">
        <f>ROUND(((EZ273-AVERAGE(EZ$9:EZ$350))/STDEVP(EZ$9:EZ$350)*10+50),2)</f>
        <v>38.200000000000003</v>
      </c>
      <c r="FJ273" s="166">
        <f>ROUND(((FA273-AVERAGE(FA$9:FA$350))/STDEVP(FA$9:FA$350)*10+50),2)</f>
        <v>36.67</v>
      </c>
      <c r="FK273" s="32">
        <f>RANK(FB273,$FB$9:$FB$350,0)</f>
        <v>27</v>
      </c>
      <c r="FL273" s="47">
        <f>RANK(FC273,$FC$9:$FC$350,0)</f>
        <v>315</v>
      </c>
      <c r="FM273" s="47">
        <f>RANK(FD273,$FD$9:$FD$350,0)</f>
        <v>255</v>
      </c>
      <c r="FN273" s="47">
        <f>RANK(FE273,$FE$9:$FE$350,0)</f>
        <v>4</v>
      </c>
      <c r="FO273" s="47">
        <f>RANK(FF273,$FF$9:$FF$350,0)</f>
        <v>231</v>
      </c>
      <c r="FP273" s="47">
        <f>RANK(FG273,$FG$9:$FG$350,0)</f>
        <v>196</v>
      </c>
      <c r="FQ273" s="47">
        <f>RANK(FH273,$FH$9:$FH$350,0)</f>
        <v>308</v>
      </c>
      <c r="FR273" s="47">
        <f>RANK(FI273,$FI$9:$FI$350,0)</f>
        <v>274</v>
      </c>
      <c r="FS273" s="48">
        <f>RANK(FJ273,$FJ$9:$FJ$350,0)</f>
        <v>316</v>
      </c>
      <c r="FT273" s="164">
        <f>ROUND(AVERAGEIF($DO$9:$DO$347,$DO273,$ES$9:$ES$347),2)</f>
        <v>1.1599999999999999</v>
      </c>
      <c r="FU273" s="165">
        <f>ROUND(AVERAGEIF($DO$9:$DO$347,$DO273,$ET$9:$ET$347),2)</f>
        <v>0.45</v>
      </c>
      <c r="FV273" s="165">
        <f>ROUND(AVERAGEIF($DO$9:$DO$347,$DO273,$EU$9:$EU$347),2)</f>
        <v>0.66</v>
      </c>
      <c r="FW273" s="165">
        <f>ROUND(AVERAGEIF($DO$9:$DO$347,$DO273,$EV$9:$EV$347),2)</f>
        <v>0.73</v>
      </c>
      <c r="FX273" s="165">
        <f>ROUND(AVERAGEIF($DO$9:$DO$347,$DO273,$EW$9:$EW$347),2)</f>
        <v>0.26</v>
      </c>
      <c r="FY273" s="165">
        <f>ROUND(AVERAGEIF($DO$9:$DO$347,$DO273,$EX$9:$EX$347),2)</f>
        <v>0.2</v>
      </c>
      <c r="FZ273" s="165">
        <f>ROUND(AVERAGEIF($DO$9:$DO$347,$DO273,$EY$9:$EY$347),2)</f>
        <v>0.28000000000000003</v>
      </c>
      <c r="GA273" s="165">
        <f>ROUND(AVERAGEIF($DO$9:$DO$347,$DO273,$EZ$9:$EZ$347),2)</f>
        <v>0.23</v>
      </c>
      <c r="GB273" s="166">
        <f>ROUND(AVERAGEIF($DO$9:$DO$347,$DO273,$FA$9:$FA$347),2)</f>
        <v>0.92</v>
      </c>
      <c r="GC273" s="239">
        <f t="shared" si="298"/>
        <v>0.21000000000000019</v>
      </c>
      <c r="GD273" s="243">
        <f t="shared" si="299"/>
        <v>-0.22</v>
      </c>
      <c r="GE273" s="243">
        <f t="shared" si="300"/>
        <v>-0.28000000000000003</v>
      </c>
      <c r="GF273" s="243">
        <f t="shared" si="301"/>
        <v>0.40999999999999992</v>
      </c>
      <c r="GG273" s="243">
        <f t="shared" si="302"/>
        <v>-5.0000000000000017E-2</v>
      </c>
      <c r="GH273" s="243">
        <f t="shared" si="303"/>
        <v>9.9999999999999811E-3</v>
      </c>
      <c r="GI273" s="243">
        <f t="shared" si="304"/>
        <v>-0.13000000000000003</v>
      </c>
      <c r="GJ273" s="243">
        <f t="shared" si="305"/>
        <v>9.9999999999999811E-3</v>
      </c>
      <c r="GK273" s="244">
        <f t="shared" si="306"/>
        <v>-0.32000000000000006</v>
      </c>
      <c r="GL273" s="238">
        <f>COUNTIFS($ES$9:$ES$350,"&gt;"&amp;ES273,$DO$9:$DO$350,$DO273)+1</f>
        <v>13</v>
      </c>
      <c r="GM273" s="240">
        <f>COUNTIFS($ET$9:$ET$350,"&gt;"&amp;ET273,$DO$9:$DO$350,$DO273)+1</f>
        <v>66</v>
      </c>
      <c r="GN273" s="240">
        <f>COUNTIFS($EU$9:$EU$350,"&gt;"&amp;EU273,$DO$9:$DO$350,$DO273)+1</f>
        <v>66</v>
      </c>
      <c r="GO273" s="240">
        <f>COUNTIFS($EV$9:$EV$350,"&gt;"&amp;EV273,$DO$9:$DO$350,$DO273)+1</f>
        <v>4</v>
      </c>
      <c r="GP273" s="240">
        <f>COUNTIFS($EW$9:$EW$350,"&gt;"&amp;EW273,$DO$9:$DO$350,$DO273)+1</f>
        <v>49</v>
      </c>
      <c r="GQ273" s="240">
        <f>COUNTIFS($EX$9:$EX$350,"&gt;"&amp;EX273,$DO$9:$DO$350,$DO273)+1</f>
        <v>20</v>
      </c>
      <c r="GR273" s="240">
        <f>COUNTIFS($EY$9:$EY$350,"&gt;"&amp;EY273,$DO$9:$DO$350,$DO273)+1</f>
        <v>57</v>
      </c>
      <c r="GS273" s="240">
        <f>COUNTIFS($EZ$9:$EZ$350,"&gt;"&amp;EZ273,$DO$9:$DO$350,$DO273)+1</f>
        <v>23</v>
      </c>
      <c r="GT273" s="241">
        <f>COUNTIFS($FA$9:$FA$350,"&gt;"&amp;FA273,$DO$9:$DO$350,$DO273)+1</f>
        <v>66</v>
      </c>
      <c r="GU273" s="168"/>
      <c r="GV273" s="65"/>
      <c r="GW273" s="65">
        <v>0.03</v>
      </c>
      <c r="GX273" s="65"/>
      <c r="GY273" s="65"/>
      <c r="GZ273" s="66"/>
      <c r="HA273" s="67"/>
      <c r="HB273" s="68"/>
      <c r="HC273" s="69"/>
      <c r="HD273" s="65"/>
      <c r="HE273" s="65"/>
      <c r="HF273" s="65"/>
      <c r="HG273" s="65"/>
      <c r="HH273" s="65"/>
      <c r="HI273" s="65"/>
      <c r="HJ273" s="145"/>
      <c r="HK273" s="67"/>
      <c r="HL273" s="65"/>
      <c r="HM273" s="65"/>
      <c r="HN273" s="65"/>
      <c r="HO273" s="65"/>
      <c r="HP273" s="65"/>
      <c r="HQ273" s="65">
        <v>7.0000000000000007E-2</v>
      </c>
      <c r="HR273" s="151"/>
      <c r="HS273" s="69"/>
      <c r="HT273" s="65"/>
      <c r="HU273" s="65"/>
      <c r="HV273" s="65"/>
      <c r="HW273" s="65"/>
      <c r="HX273" s="65"/>
      <c r="HY273" s="65"/>
      <c r="HZ273" s="145"/>
      <c r="IA273" s="67"/>
      <c r="IB273" s="65"/>
      <c r="IC273" s="65"/>
      <c r="ID273" s="65"/>
      <c r="IE273" s="65"/>
      <c r="IF273" s="65"/>
      <c r="IG273" s="65"/>
      <c r="IH273" s="65">
        <v>0.03</v>
      </c>
      <c r="II273" s="65"/>
      <c r="IJ273" s="65"/>
      <c r="IK273" s="65"/>
      <c r="IL273" s="65"/>
      <c r="IM273" s="151"/>
      <c r="IN273" s="67"/>
      <c r="IO273" s="65"/>
      <c r="IP273" s="65"/>
      <c r="IQ273" s="65"/>
      <c r="IR273" s="151"/>
      <c r="IS273" s="69"/>
      <c r="IT273" s="65"/>
      <c r="IU273" s="65"/>
      <c r="IV273" s="65"/>
      <c r="IW273" s="65"/>
      <c r="IX273" s="157"/>
      <c r="IY273" s="65"/>
      <c r="IZ273" s="65"/>
      <c r="JA273" s="65"/>
      <c r="JB273" s="65"/>
      <c r="JC273" s="65"/>
      <c r="JD273" s="65"/>
      <c r="JE273" s="65"/>
      <c r="JF273" s="65"/>
      <c r="JG273" s="157"/>
      <c r="JH273" s="65"/>
      <c r="JI273" s="65"/>
      <c r="JJ273" s="65"/>
      <c r="JK273" s="65"/>
      <c r="JL273" s="65"/>
      <c r="JM273" s="65"/>
      <c r="JN273" s="145"/>
      <c r="JO273" s="70"/>
      <c r="JP273" s="71"/>
      <c r="JQ273" s="67"/>
      <c r="JR273" s="65"/>
      <c r="JS273" s="62"/>
      <c r="JT273" s="62"/>
      <c r="JU273" s="62"/>
      <c r="JV273" s="246"/>
      <c r="JW273" s="69"/>
      <c r="JX273" s="65"/>
      <c r="JY273" s="65"/>
      <c r="JZ273" s="65"/>
      <c r="KA273" s="145"/>
      <c r="KB273" s="67"/>
      <c r="KC273" s="65"/>
      <c r="KD273" s="65"/>
      <c r="KE273" s="65"/>
      <c r="KF273" s="65">
        <v>0.05</v>
      </c>
      <c r="KG273" s="65"/>
      <c r="KH273" s="65"/>
      <c r="KI273" s="65"/>
      <c r="KJ273" s="151"/>
      <c r="KK273" s="69"/>
      <c r="KL273" s="65"/>
      <c r="KM273" s="65"/>
      <c r="KN273" s="65"/>
      <c r="KO273" s="65"/>
      <c r="KP273" s="65"/>
      <c r="KQ273" s="65"/>
      <c r="KR273" s="65"/>
      <c r="KS273" s="65"/>
      <c r="KT273" s="65"/>
      <c r="KU273" s="65"/>
      <c r="KV273" s="65"/>
      <c r="KW273" s="157"/>
      <c r="KX273" s="157"/>
      <c r="KY273" s="157"/>
      <c r="KZ273" s="65"/>
      <c r="LA273" s="65"/>
      <c r="LB273" s="65"/>
      <c r="LC273" s="65"/>
      <c r="LD273" s="65"/>
      <c r="LE273" s="157"/>
      <c r="LF273" s="65">
        <v>0.05</v>
      </c>
      <c r="LG273" s="65"/>
      <c r="LH273" s="65"/>
      <c r="LI273" s="65"/>
      <c r="LJ273" s="65"/>
      <c r="LK273" s="65"/>
      <c r="LL273" s="65"/>
      <c r="LM273" s="65"/>
      <c r="LN273" s="157"/>
      <c r="LO273" s="65"/>
      <c r="LP273" s="65"/>
      <c r="LQ273" s="65"/>
      <c r="LR273" s="65"/>
      <c r="LS273" s="65"/>
      <c r="LT273" s="65"/>
      <c r="LU273" s="56"/>
      <c r="LV273" s="57" t="s">
        <v>906</v>
      </c>
      <c r="LW273" s="57" t="s">
        <v>974</v>
      </c>
      <c r="LX273" s="206" t="s">
        <v>935</v>
      </c>
      <c r="LY273" s="205" t="s">
        <v>918</v>
      </c>
      <c r="LZ273" s="193"/>
      <c r="MA273" s="5" t="s">
        <v>1</v>
      </c>
    </row>
    <row r="274" spans="1:339" ht="17.25" customHeight="1" x14ac:dyDescent="0.15">
      <c r="A274" s="196">
        <v>266</v>
      </c>
      <c r="B274" s="248" t="s">
        <v>942</v>
      </c>
      <c r="C274" s="59"/>
      <c r="D274" s="59"/>
      <c r="E274" s="60" t="s">
        <v>716</v>
      </c>
      <c r="F274" s="36">
        <v>93</v>
      </c>
      <c r="G274" s="36" t="s">
        <v>968</v>
      </c>
      <c r="H274" s="57"/>
      <c r="I274" s="39" t="s">
        <v>348</v>
      </c>
      <c r="J274" s="40" t="s">
        <v>348</v>
      </c>
      <c r="K274" s="40" t="s">
        <v>348</v>
      </c>
      <c r="L274" s="40" t="s">
        <v>348</v>
      </c>
      <c r="M274" s="40" t="s">
        <v>348</v>
      </c>
      <c r="N274" s="40" t="s">
        <v>348</v>
      </c>
      <c r="O274" s="40" t="s">
        <v>348</v>
      </c>
      <c r="P274" s="40" t="s">
        <v>348</v>
      </c>
      <c r="Q274" s="40" t="s">
        <v>348</v>
      </c>
      <c r="R274" s="41" t="s">
        <v>348</v>
      </c>
      <c r="S274" s="42" t="s">
        <v>348</v>
      </c>
      <c r="T274" s="40" t="s">
        <v>348</v>
      </c>
      <c r="U274" s="40" t="s">
        <v>348</v>
      </c>
      <c r="V274" s="40" t="s">
        <v>348</v>
      </c>
      <c r="W274" s="40" t="s">
        <v>348</v>
      </c>
      <c r="X274" s="40" t="s">
        <v>348</v>
      </c>
      <c r="Y274" s="40" t="s">
        <v>348</v>
      </c>
      <c r="Z274" s="40" t="s">
        <v>348</v>
      </c>
      <c r="AA274" s="40" t="s">
        <v>348</v>
      </c>
      <c r="AB274" s="41" t="s">
        <v>348</v>
      </c>
      <c r="AC274" s="42" t="s">
        <v>348</v>
      </c>
      <c r="AD274" s="40" t="s">
        <v>348</v>
      </c>
      <c r="AE274" s="40" t="s">
        <v>348</v>
      </c>
      <c r="AF274" s="40" t="s">
        <v>348</v>
      </c>
      <c r="AG274" s="40" t="s">
        <v>348</v>
      </c>
      <c r="AH274" s="40" t="s">
        <v>348</v>
      </c>
      <c r="AI274" s="40" t="s">
        <v>348</v>
      </c>
      <c r="AJ274" s="40" t="s">
        <v>348</v>
      </c>
      <c r="AK274" s="40" t="s">
        <v>348</v>
      </c>
      <c r="AL274" s="41" t="s">
        <v>348</v>
      </c>
      <c r="AM274" s="42" t="s">
        <v>348</v>
      </c>
      <c r="AN274" s="40" t="s">
        <v>348</v>
      </c>
      <c r="AO274" s="40" t="s">
        <v>348</v>
      </c>
      <c r="AP274" s="40" t="s">
        <v>348</v>
      </c>
      <c r="AQ274" s="40" t="s">
        <v>348</v>
      </c>
      <c r="AR274" s="40" t="s">
        <v>348</v>
      </c>
      <c r="AS274" s="40" t="s">
        <v>348</v>
      </c>
      <c r="AT274" s="40" t="s">
        <v>348</v>
      </c>
      <c r="AU274" s="40" t="s">
        <v>348</v>
      </c>
      <c r="AV274" s="41" t="s">
        <v>348</v>
      </c>
      <c r="AW274" s="42" t="s">
        <v>348</v>
      </c>
      <c r="AX274" s="40" t="s">
        <v>348</v>
      </c>
      <c r="AY274" s="40" t="s">
        <v>348</v>
      </c>
      <c r="AZ274" s="40" t="s">
        <v>348</v>
      </c>
      <c r="BA274" s="40" t="s">
        <v>348</v>
      </c>
      <c r="BB274" s="40" t="s">
        <v>348</v>
      </c>
      <c r="BC274" s="40" t="s">
        <v>348</v>
      </c>
      <c r="BD274" s="40" t="s">
        <v>348</v>
      </c>
      <c r="BE274" s="40" t="s">
        <v>348</v>
      </c>
      <c r="BF274" s="41" t="s">
        <v>348</v>
      </c>
      <c r="BG274" s="42" t="s">
        <v>348</v>
      </c>
      <c r="BH274" s="40" t="s">
        <v>348</v>
      </c>
      <c r="BI274" s="40" t="s">
        <v>348</v>
      </c>
      <c r="BJ274" s="40" t="s">
        <v>348</v>
      </c>
      <c r="BK274" s="40" t="s">
        <v>348</v>
      </c>
      <c r="BL274" s="40" t="s">
        <v>348</v>
      </c>
      <c r="BM274" s="40" t="s">
        <v>348</v>
      </c>
      <c r="BN274" s="40" t="s">
        <v>348</v>
      </c>
      <c r="BO274" s="40" t="s">
        <v>348</v>
      </c>
      <c r="BP274" s="41" t="s">
        <v>348</v>
      </c>
      <c r="BQ274" s="43" t="s">
        <v>348</v>
      </c>
      <c r="BR274" s="40" t="s">
        <v>348</v>
      </c>
      <c r="BS274" s="40" t="s">
        <v>348</v>
      </c>
      <c r="BT274" s="40" t="s">
        <v>348</v>
      </c>
      <c r="BU274" s="40" t="s">
        <v>348</v>
      </c>
      <c r="BV274" s="40" t="s">
        <v>348</v>
      </c>
      <c r="BW274" s="40" t="s">
        <v>348</v>
      </c>
      <c r="BX274" s="40" t="s">
        <v>348</v>
      </c>
      <c r="BY274" s="40" t="s">
        <v>348</v>
      </c>
      <c r="BZ274" s="41" t="s">
        <v>348</v>
      </c>
      <c r="CA274" s="42" t="s">
        <v>347</v>
      </c>
      <c r="CB274" s="40" t="s">
        <v>347</v>
      </c>
      <c r="CC274" s="40" t="s">
        <v>347</v>
      </c>
      <c r="CD274" s="40" t="s">
        <v>347</v>
      </c>
      <c r="CE274" s="40" t="s">
        <v>347</v>
      </c>
      <c r="CF274" s="40" t="s">
        <v>347</v>
      </c>
      <c r="CG274" s="40" t="s">
        <v>347</v>
      </c>
      <c r="CH274" s="40" t="s">
        <v>347</v>
      </c>
      <c r="CI274" s="40" t="s">
        <v>347</v>
      </c>
      <c r="CJ274" s="41" t="s">
        <v>347</v>
      </c>
      <c r="CK274" s="42" t="s">
        <v>348</v>
      </c>
      <c r="CL274" s="40" t="s">
        <v>348</v>
      </c>
      <c r="CM274" s="40" t="s">
        <v>348</v>
      </c>
      <c r="CN274" s="40" t="s">
        <v>348</v>
      </c>
      <c r="CO274" s="40" t="s">
        <v>348</v>
      </c>
      <c r="CP274" s="40" t="s">
        <v>348</v>
      </c>
      <c r="CQ274" s="40" t="s">
        <v>348</v>
      </c>
      <c r="CR274" s="40" t="s">
        <v>348</v>
      </c>
      <c r="CS274" s="40" t="s">
        <v>348</v>
      </c>
      <c r="CT274" s="44" t="s">
        <v>348</v>
      </c>
      <c r="CU274" s="61" t="s">
        <v>349</v>
      </c>
      <c r="CV274" s="47">
        <v>2</v>
      </c>
      <c r="CW274" s="47">
        <v>3</v>
      </c>
      <c r="CX274" s="47">
        <v>3</v>
      </c>
      <c r="CY274" s="55">
        <v>4</v>
      </c>
      <c r="CZ274" s="172" t="s">
        <v>349</v>
      </c>
      <c r="DA274" s="47">
        <f t="shared" si="280"/>
        <v>2</v>
      </c>
      <c r="DB274" s="47">
        <f t="shared" si="281"/>
        <v>6</v>
      </c>
      <c r="DC274" s="47">
        <f t="shared" si="282"/>
        <v>18</v>
      </c>
      <c r="DD274" s="179">
        <f t="shared" si="283"/>
        <v>72</v>
      </c>
      <c r="DE274" s="32">
        <v>30</v>
      </c>
      <c r="DF274" s="47">
        <v>50</v>
      </c>
      <c r="DG274" s="47">
        <v>90</v>
      </c>
      <c r="DH274" s="47">
        <v>150</v>
      </c>
      <c r="DI274" s="55">
        <v>450</v>
      </c>
      <c r="DJ274" s="174">
        <v>1</v>
      </c>
      <c r="DK274" s="49">
        <f t="shared" si="284"/>
        <v>0.83333333333333337</v>
      </c>
      <c r="DL274" s="49">
        <f t="shared" si="285"/>
        <v>0.5</v>
      </c>
      <c r="DM274" s="49">
        <f t="shared" si="286"/>
        <v>0.27777777777777779</v>
      </c>
      <c r="DN274" s="56">
        <f t="shared" si="287"/>
        <v>0.20833333333333334</v>
      </c>
      <c r="DO274" s="45" t="s">
        <v>728</v>
      </c>
      <c r="DP274" s="31"/>
      <c r="DQ274" s="46">
        <v>4</v>
      </c>
      <c r="DR274" s="61">
        <v>99</v>
      </c>
      <c r="DS274" s="62">
        <v>80</v>
      </c>
      <c r="DT274" s="62">
        <v>26</v>
      </c>
      <c r="DU274" s="62">
        <v>25</v>
      </c>
      <c r="DV274" s="62">
        <v>32</v>
      </c>
      <c r="DW274" s="62">
        <v>48</v>
      </c>
      <c r="DX274" s="62">
        <v>22</v>
      </c>
      <c r="DY274" s="62">
        <v>29</v>
      </c>
      <c r="DZ274" s="48">
        <f t="shared" si="288"/>
        <v>58</v>
      </c>
      <c r="EA274" s="32">
        <f>RANK(DR274,$DR$9:$DR$350,0)</f>
        <v>31</v>
      </c>
      <c r="EB274" s="47">
        <f>RANK(DS274,$DS$9:$DS$350,0)</f>
        <v>25</v>
      </c>
      <c r="EC274" s="47">
        <f>RANK(DT274,$DT$9:$DT$350,0)</f>
        <v>170</v>
      </c>
      <c r="ED274" s="47">
        <f>RANK(DU274,$DU$9:$DU$350,0)</f>
        <v>162</v>
      </c>
      <c r="EE274" s="47">
        <f>RANK(DV274,$DV$9:$DV$350,0)</f>
        <v>67</v>
      </c>
      <c r="EF274" s="47">
        <f>RANK(DW274,$DW$9:$DW$350,0)</f>
        <v>25</v>
      </c>
      <c r="EG274" s="47">
        <f>RANK(DX274,$DX$9:$DX$350,0)</f>
        <v>204</v>
      </c>
      <c r="EH274" s="47">
        <f>RANK(DY274,$DY$9:$DY$350,0)</f>
        <v>175</v>
      </c>
      <c r="EI274" s="48">
        <f>RANK(DZ274,$DZ$9:$DZ$350,0)</f>
        <v>142</v>
      </c>
      <c r="EJ274" s="32">
        <f>COUNTIFS($DR$9:$DR$350,"&gt;"&amp;DR274,$DO$9:$DO$350,DO274)+1</f>
        <v>5</v>
      </c>
      <c r="EK274" s="47">
        <f>COUNTIFS($DS$9:$DS$350,"&gt;"&amp;DS274,$DO$9:$DO$350,DO274)+1</f>
        <v>7</v>
      </c>
      <c r="EL274" s="47">
        <f>COUNTIFS($DT$9:$DT$350,"&gt;"&amp;DT274,$DO$9:$DO$350,DO274)+1</f>
        <v>23</v>
      </c>
      <c r="EM274" s="47">
        <f>COUNTIFS($DU$9:$DU$350,"&gt;"&amp;DU274,$DO$9:$DO$350,DO274)+1</f>
        <v>25</v>
      </c>
      <c r="EN274" s="47">
        <f>COUNTIFS($DV$9:$DV$350,"&gt;"&amp;DV274,$DO$9:$DO$350,DO274)+1</f>
        <v>15</v>
      </c>
      <c r="EO274" s="47">
        <f>COUNTIFS($DW$9:$DW$350,"&gt;"&amp;DW274,$DO$9:$DO$350,DO274)+1</f>
        <v>25</v>
      </c>
      <c r="EP274" s="47">
        <f>COUNTIFS($DX$9:$DX$350,"&gt;"&amp;DX274,$DO$9:$DO$350,DO274)+1</f>
        <v>27</v>
      </c>
      <c r="EQ274" s="47">
        <f>COUNTIFS($DY$9:$DY$350,"&gt;"&amp;DY274,$DO$9:$DO$350,DO274)+1</f>
        <v>17</v>
      </c>
      <c r="ER274" s="48">
        <f>COUNTIFS($DZ$9:$DZ$350,"&gt;"&amp;DZ274,$DO$9:$DO$350,DO274)+1</f>
        <v>17</v>
      </c>
      <c r="ES274" s="164">
        <f t="shared" si="289"/>
        <v>1.06</v>
      </c>
      <c r="ET274" s="165">
        <f t="shared" si="290"/>
        <v>0.86</v>
      </c>
      <c r="EU274" s="165">
        <f t="shared" si="291"/>
        <v>0.28000000000000003</v>
      </c>
      <c r="EV274" s="165">
        <f t="shared" si="292"/>
        <v>0.27</v>
      </c>
      <c r="EW274" s="165">
        <f t="shared" si="293"/>
        <v>0.34</v>
      </c>
      <c r="EX274" s="165">
        <f t="shared" si="294"/>
        <v>0.52</v>
      </c>
      <c r="EY274" s="165">
        <f t="shared" si="295"/>
        <v>0.24</v>
      </c>
      <c r="EZ274" s="165">
        <f t="shared" si="296"/>
        <v>0.31</v>
      </c>
      <c r="FA274" s="213">
        <f t="shared" si="297"/>
        <v>0.62</v>
      </c>
      <c r="FB274" s="164">
        <f>ROUND(((ES274-AVERAGE(ES$9:ES$350))/STDEVP(ES$9:ES$350)*10+50),2)</f>
        <v>52.9</v>
      </c>
      <c r="FC274" s="165">
        <f>ROUND(((ET274-AVERAGE(ET$9:ET$350))/STDEVP(ET$9:ET$350)*10+50),2)</f>
        <v>53.78</v>
      </c>
      <c r="FD274" s="165">
        <f>ROUND(((EU274-AVERAGE(EU$9:EU$350))/STDEVP(EU$9:EU$350)*10+50),2)</f>
        <v>38.29</v>
      </c>
      <c r="FE274" s="165">
        <f>ROUND(((EV274-AVERAGE(EV$9:EV$350))/STDEVP(EV$9:EV$350)*10+50),2)</f>
        <v>37.86</v>
      </c>
      <c r="FF274" s="165">
        <f>ROUND(((EW274-AVERAGE(EW$9:EW$350))/STDEVP(EW$9:EW$350)*10+50),2)</f>
        <v>48.12</v>
      </c>
      <c r="FG274" s="165">
        <f>ROUND(((EX274-AVERAGE(EX$9:EX$350))/STDEVP(EX$9:EX$350)*10+50),2)</f>
        <v>55.92</v>
      </c>
      <c r="FH274" s="165">
        <f>ROUND(((EY274-AVERAGE(EY$9:EY$350))/STDEVP(EY$9:EY$350)*10+50),2)</f>
        <v>37.96</v>
      </c>
      <c r="FI274" s="165">
        <f>ROUND(((EZ274-AVERAGE(EZ$9:EZ$350))/STDEVP(EZ$9:EZ$350)*10+50),2)</f>
        <v>40.299999999999997</v>
      </c>
      <c r="FJ274" s="166">
        <f>ROUND(((FA274-AVERAGE(FA$9:FA$350))/STDEVP(FA$9:FA$350)*10+50),2)</f>
        <v>37.380000000000003</v>
      </c>
      <c r="FK274" s="32">
        <f>RANK(FB274,$FB$9:$FB$350,0)</f>
        <v>113</v>
      </c>
      <c r="FL274" s="47">
        <f>RANK(FC274,$FC$9:$FC$350,0)</f>
        <v>111</v>
      </c>
      <c r="FM274" s="47">
        <f>RANK(FD274,$FD$9:$FD$350,0)</f>
        <v>297</v>
      </c>
      <c r="FN274" s="47">
        <f>RANK(FE274,$FE$9:$FE$350,0)</f>
        <v>287</v>
      </c>
      <c r="FO274" s="47">
        <f>RANK(FF274,$FF$9:$FF$350,0)</f>
        <v>117</v>
      </c>
      <c r="FP274" s="47">
        <f>RANK(FG274,$FG$9:$FG$350,0)</f>
        <v>61</v>
      </c>
      <c r="FQ274" s="47">
        <f>RANK(FH274,$FH$9:$FH$350,0)</f>
        <v>286</v>
      </c>
      <c r="FR274" s="47">
        <f>RANK(FI274,$FI$9:$FI$350,0)</f>
        <v>263</v>
      </c>
      <c r="FS274" s="48">
        <f>RANK(FJ274,$FJ$9:$FJ$350,0)</f>
        <v>315</v>
      </c>
      <c r="FT274" s="164">
        <f>ROUND(AVERAGEIF($DO$9:$DO$347,$DO274,$ES$9:$ES$347),2)</f>
        <v>0.95</v>
      </c>
      <c r="FU274" s="165">
        <f>ROUND(AVERAGEIF($DO$9:$DO$347,$DO274,$ET$9:$ET$347),2)</f>
        <v>0.99</v>
      </c>
      <c r="FV274" s="165">
        <f>ROUND(AVERAGEIF($DO$9:$DO$347,$DO274,$EU$9:$EU$347),2)</f>
        <v>0.44</v>
      </c>
      <c r="FW274" s="165">
        <f>ROUND(AVERAGEIF($DO$9:$DO$347,$DO274,$EV$9:$EV$347),2)</f>
        <v>0.45</v>
      </c>
      <c r="FX274" s="165">
        <f>ROUND(AVERAGEIF($DO$9:$DO$347,$DO274,$EW$9:$EW$347),2)</f>
        <v>0.36</v>
      </c>
      <c r="FY274" s="165">
        <f>ROUND(AVERAGEIF($DO$9:$DO$347,$DO274,$EX$9:$EX$347),2)</f>
        <v>0.84</v>
      </c>
      <c r="FZ274" s="165">
        <f>ROUND(AVERAGEIF($DO$9:$DO$347,$DO274,$EY$9:$EY$347),2)</f>
        <v>0.46</v>
      </c>
      <c r="GA274" s="165">
        <f>ROUND(AVERAGEIF($DO$9:$DO$347,$DO274,$EZ$9:$EZ$347),2)</f>
        <v>0.44</v>
      </c>
      <c r="GB274" s="166">
        <f>ROUND(AVERAGEIF($DO$9:$DO$347,$DO274,$FA$9:$FA$347),2)</f>
        <v>0.8</v>
      </c>
      <c r="GC274" s="239">
        <f t="shared" si="298"/>
        <v>0.1100000000000001</v>
      </c>
      <c r="GD274" s="243">
        <f t="shared" si="299"/>
        <v>-0.13</v>
      </c>
      <c r="GE274" s="243">
        <f t="shared" si="300"/>
        <v>-0.15999999999999998</v>
      </c>
      <c r="GF274" s="243">
        <f t="shared" si="301"/>
        <v>-0.18</v>
      </c>
      <c r="GG274" s="243">
        <f t="shared" si="302"/>
        <v>-1.9999999999999962E-2</v>
      </c>
      <c r="GH274" s="243">
        <f t="shared" si="303"/>
        <v>-0.31999999999999995</v>
      </c>
      <c r="GI274" s="243">
        <f t="shared" si="304"/>
        <v>-0.22000000000000003</v>
      </c>
      <c r="GJ274" s="243">
        <f t="shared" si="305"/>
        <v>-0.13</v>
      </c>
      <c r="GK274" s="244">
        <f t="shared" si="306"/>
        <v>-0.18000000000000005</v>
      </c>
      <c r="GL274" s="238">
        <f>COUNTIFS($ES$9:$ES$350,"&gt;"&amp;ES274,$DO$9:$DO$350,$DO274)+1</f>
        <v>18</v>
      </c>
      <c r="GM274" s="240">
        <f>COUNTIFS($ET$9:$ET$350,"&gt;"&amp;ET274,$DO$9:$DO$350,$DO274)+1</f>
        <v>43</v>
      </c>
      <c r="GN274" s="240">
        <f>COUNTIFS($EU$9:$EU$350,"&gt;"&amp;EU274,$DO$9:$DO$350,$DO274)+1</f>
        <v>51</v>
      </c>
      <c r="GO274" s="240">
        <f>COUNTIFS($EV$9:$EV$350,"&gt;"&amp;EV274,$DO$9:$DO$350,$DO274)+1</f>
        <v>52</v>
      </c>
      <c r="GP274" s="240">
        <f>COUNTIFS($EW$9:$EW$350,"&gt;"&amp;EW274,$DO$9:$DO$350,$DO274)+1</f>
        <v>30</v>
      </c>
      <c r="GQ274" s="240">
        <f>COUNTIFS($EX$9:$EX$350,"&gt;"&amp;EX274,$DO$9:$DO$350,$DO274)+1</f>
        <v>57</v>
      </c>
      <c r="GR274" s="240">
        <f>COUNTIFS($EY$9:$EY$350,"&gt;"&amp;EY274,$DO$9:$DO$350,$DO274)+1</f>
        <v>56</v>
      </c>
      <c r="GS274" s="240">
        <f>COUNTIFS($EZ$9:$EZ$350,"&gt;"&amp;EZ274,$DO$9:$DO$350,$DO274)+1</f>
        <v>54</v>
      </c>
      <c r="GT274" s="241">
        <f>COUNTIFS($FA$9:$FA$350,"&gt;"&amp;FA274,$DO$9:$DO$350,$DO274)+1</f>
        <v>58</v>
      </c>
      <c r="GU274" s="168"/>
      <c r="GV274" s="65"/>
      <c r="GW274" s="65"/>
      <c r="GX274" s="65"/>
      <c r="GY274" s="65"/>
      <c r="GZ274" s="66"/>
      <c r="HA274" s="67"/>
      <c r="HB274" s="68"/>
      <c r="HC274" s="69"/>
      <c r="HD274" s="65"/>
      <c r="HE274" s="65"/>
      <c r="HF274" s="65"/>
      <c r="HG274" s="65"/>
      <c r="HH274" s="65"/>
      <c r="HI274" s="65"/>
      <c r="HJ274" s="145"/>
      <c r="HK274" s="67"/>
      <c r="HL274" s="65"/>
      <c r="HM274" s="65"/>
      <c r="HN274" s="65"/>
      <c r="HO274" s="65"/>
      <c r="HP274" s="65"/>
      <c r="HQ274" s="65"/>
      <c r="HR274" s="151"/>
      <c r="HS274" s="69"/>
      <c r="HT274" s="65"/>
      <c r="HU274" s="65"/>
      <c r="HV274" s="65"/>
      <c r="HW274" s="65"/>
      <c r="HX274" s="65"/>
      <c r="HY274" s="65"/>
      <c r="HZ274" s="145"/>
      <c r="IA274" s="67"/>
      <c r="IB274" s="65"/>
      <c r="IC274" s="65"/>
      <c r="ID274" s="65"/>
      <c r="IE274" s="65"/>
      <c r="IF274" s="65"/>
      <c r="IG274" s="65"/>
      <c r="IH274" s="65"/>
      <c r="II274" s="65"/>
      <c r="IJ274" s="65"/>
      <c r="IK274" s="65"/>
      <c r="IL274" s="65"/>
      <c r="IM274" s="151"/>
      <c r="IN274" s="67"/>
      <c r="IO274" s="65"/>
      <c r="IP274" s="65"/>
      <c r="IQ274" s="65"/>
      <c r="IR274" s="151"/>
      <c r="IS274" s="69"/>
      <c r="IT274" s="65"/>
      <c r="IU274" s="65"/>
      <c r="IV274" s="65"/>
      <c r="IW274" s="65"/>
      <c r="IX274" s="157"/>
      <c r="IY274" s="65"/>
      <c r="IZ274" s="65"/>
      <c r="JA274" s="65"/>
      <c r="JB274" s="65"/>
      <c r="JC274" s="65"/>
      <c r="JD274" s="65"/>
      <c r="JE274" s="65"/>
      <c r="JF274" s="65"/>
      <c r="JG274" s="157"/>
      <c r="JH274" s="65"/>
      <c r="JI274" s="65"/>
      <c r="JJ274" s="65"/>
      <c r="JK274" s="65"/>
      <c r="JL274" s="65"/>
      <c r="JM274" s="65"/>
      <c r="JN274" s="145"/>
      <c r="JO274" s="70"/>
      <c r="JP274" s="71"/>
      <c r="JQ274" s="67"/>
      <c r="JR274" s="65"/>
      <c r="JS274" s="62"/>
      <c r="JT274" s="62"/>
      <c r="JU274" s="62"/>
      <c r="JV274" s="246"/>
      <c r="JW274" s="69"/>
      <c r="JX274" s="65"/>
      <c r="JY274" s="65"/>
      <c r="JZ274" s="65"/>
      <c r="KA274" s="145"/>
      <c r="KB274" s="67"/>
      <c r="KC274" s="65"/>
      <c r="KD274" s="65"/>
      <c r="KE274" s="65"/>
      <c r="KF274" s="65"/>
      <c r="KG274" s="65"/>
      <c r="KH274" s="65"/>
      <c r="KI274" s="65"/>
      <c r="KJ274" s="151"/>
      <c r="KK274" s="69"/>
      <c r="KL274" s="65"/>
      <c r="KM274" s="65"/>
      <c r="KN274" s="65"/>
      <c r="KO274" s="65"/>
      <c r="KP274" s="65"/>
      <c r="KQ274" s="65"/>
      <c r="KR274" s="65"/>
      <c r="KS274" s="65"/>
      <c r="KT274" s="65"/>
      <c r="KU274" s="65"/>
      <c r="KV274" s="65"/>
      <c r="KW274" s="157"/>
      <c r="KX274" s="157"/>
      <c r="KY274" s="157"/>
      <c r="KZ274" s="65"/>
      <c r="LA274" s="65"/>
      <c r="LB274" s="65"/>
      <c r="LC274" s="65"/>
      <c r="LD274" s="65"/>
      <c r="LE274" s="157"/>
      <c r="LF274" s="65"/>
      <c r="LG274" s="65"/>
      <c r="LH274" s="65"/>
      <c r="LI274" s="65"/>
      <c r="LJ274" s="65"/>
      <c r="LK274" s="65"/>
      <c r="LL274" s="65"/>
      <c r="LM274" s="65"/>
      <c r="LN274" s="157"/>
      <c r="LO274" s="65"/>
      <c r="LP274" s="65"/>
      <c r="LQ274" s="65"/>
      <c r="LR274" s="65"/>
      <c r="LS274" s="65"/>
      <c r="LT274" s="65"/>
      <c r="LU274" s="56"/>
      <c r="LV274" s="57" t="s">
        <v>973</v>
      </c>
      <c r="LW274" s="57" t="s">
        <v>975</v>
      </c>
      <c r="LX274" s="206" t="s">
        <v>1016</v>
      </c>
      <c r="LY274" s="205" t="s">
        <v>993</v>
      </c>
      <c r="LZ274" s="193"/>
      <c r="MA274" s="5" t="s">
        <v>1</v>
      </c>
    </row>
    <row r="275" spans="1:339" ht="17.25" customHeight="1" x14ac:dyDescent="0.15">
      <c r="A275" s="196">
        <v>267</v>
      </c>
      <c r="B275" s="248" t="s">
        <v>1106</v>
      </c>
      <c r="C275" s="59"/>
      <c r="D275" s="59"/>
      <c r="E275" s="60" t="s">
        <v>716</v>
      </c>
      <c r="F275" s="36">
        <v>95</v>
      </c>
      <c r="G275" s="36" t="s">
        <v>968</v>
      </c>
      <c r="H275" s="57"/>
      <c r="I275" s="39" t="s">
        <v>348</v>
      </c>
      <c r="J275" s="40" t="s">
        <v>348</v>
      </c>
      <c r="K275" s="40" t="s">
        <v>348</v>
      </c>
      <c r="L275" s="40" t="s">
        <v>348</v>
      </c>
      <c r="M275" s="40" t="s">
        <v>348</v>
      </c>
      <c r="N275" s="40" t="s">
        <v>348</v>
      </c>
      <c r="O275" s="40" t="s">
        <v>348</v>
      </c>
      <c r="P275" s="40" t="s">
        <v>348</v>
      </c>
      <c r="Q275" s="40" t="s">
        <v>348</v>
      </c>
      <c r="R275" s="41" t="s">
        <v>348</v>
      </c>
      <c r="S275" s="42" t="s">
        <v>348</v>
      </c>
      <c r="T275" s="40" t="s">
        <v>348</v>
      </c>
      <c r="U275" s="40" t="s">
        <v>348</v>
      </c>
      <c r="V275" s="40" t="s">
        <v>348</v>
      </c>
      <c r="W275" s="40" t="s">
        <v>348</v>
      </c>
      <c r="X275" s="40" t="s">
        <v>348</v>
      </c>
      <c r="Y275" s="40" t="s">
        <v>348</v>
      </c>
      <c r="Z275" s="40" t="s">
        <v>348</v>
      </c>
      <c r="AA275" s="40" t="s">
        <v>348</v>
      </c>
      <c r="AB275" s="41" t="s">
        <v>348</v>
      </c>
      <c r="AC275" s="42" t="s">
        <v>348</v>
      </c>
      <c r="AD275" s="40" t="s">
        <v>348</v>
      </c>
      <c r="AE275" s="40" t="s">
        <v>348</v>
      </c>
      <c r="AF275" s="40" t="s">
        <v>348</v>
      </c>
      <c r="AG275" s="40" t="s">
        <v>348</v>
      </c>
      <c r="AH275" s="40" t="s">
        <v>348</v>
      </c>
      <c r="AI275" s="40" t="s">
        <v>348</v>
      </c>
      <c r="AJ275" s="40" t="s">
        <v>348</v>
      </c>
      <c r="AK275" s="40" t="s">
        <v>348</v>
      </c>
      <c r="AL275" s="41" t="s">
        <v>348</v>
      </c>
      <c r="AM275" s="42" t="s">
        <v>348</v>
      </c>
      <c r="AN275" s="40" t="s">
        <v>348</v>
      </c>
      <c r="AO275" s="40" t="s">
        <v>348</v>
      </c>
      <c r="AP275" s="40" t="s">
        <v>348</v>
      </c>
      <c r="AQ275" s="40" t="s">
        <v>348</v>
      </c>
      <c r="AR275" s="40" t="s">
        <v>348</v>
      </c>
      <c r="AS275" s="40" t="s">
        <v>348</v>
      </c>
      <c r="AT275" s="40" t="s">
        <v>348</v>
      </c>
      <c r="AU275" s="40" t="s">
        <v>348</v>
      </c>
      <c r="AV275" s="41" t="s">
        <v>348</v>
      </c>
      <c r="AW275" s="42" t="s">
        <v>348</v>
      </c>
      <c r="AX275" s="40" t="s">
        <v>348</v>
      </c>
      <c r="AY275" s="40" t="s">
        <v>348</v>
      </c>
      <c r="AZ275" s="40" t="s">
        <v>348</v>
      </c>
      <c r="BA275" s="40" t="s">
        <v>348</v>
      </c>
      <c r="BB275" s="40" t="s">
        <v>348</v>
      </c>
      <c r="BC275" s="40" t="s">
        <v>348</v>
      </c>
      <c r="BD275" s="40" t="s">
        <v>348</v>
      </c>
      <c r="BE275" s="40" t="s">
        <v>348</v>
      </c>
      <c r="BF275" s="41" t="s">
        <v>348</v>
      </c>
      <c r="BG275" s="42" t="s">
        <v>348</v>
      </c>
      <c r="BH275" s="40" t="s">
        <v>348</v>
      </c>
      <c r="BI275" s="40" t="s">
        <v>348</v>
      </c>
      <c r="BJ275" s="40" t="s">
        <v>348</v>
      </c>
      <c r="BK275" s="40" t="s">
        <v>348</v>
      </c>
      <c r="BL275" s="40" t="s">
        <v>348</v>
      </c>
      <c r="BM275" s="40" t="s">
        <v>348</v>
      </c>
      <c r="BN275" s="40" t="s">
        <v>348</v>
      </c>
      <c r="BO275" s="40" t="s">
        <v>348</v>
      </c>
      <c r="BP275" s="41" t="s">
        <v>348</v>
      </c>
      <c r="BQ275" s="43" t="s">
        <v>348</v>
      </c>
      <c r="BR275" s="40" t="s">
        <v>348</v>
      </c>
      <c r="BS275" s="40" t="s">
        <v>348</v>
      </c>
      <c r="BT275" s="40" t="s">
        <v>348</v>
      </c>
      <c r="BU275" s="40" t="s">
        <v>348</v>
      </c>
      <c r="BV275" s="40" t="s">
        <v>348</v>
      </c>
      <c r="BW275" s="40" t="s">
        <v>348</v>
      </c>
      <c r="BX275" s="40" t="s">
        <v>348</v>
      </c>
      <c r="BY275" s="40" t="s">
        <v>348</v>
      </c>
      <c r="BZ275" s="41" t="s">
        <v>348</v>
      </c>
      <c r="CA275" s="42" t="s">
        <v>348</v>
      </c>
      <c r="CB275" s="40" t="s">
        <v>348</v>
      </c>
      <c r="CC275" s="40" t="s">
        <v>347</v>
      </c>
      <c r="CD275" s="40" t="s">
        <v>347</v>
      </c>
      <c r="CE275" s="40" t="s">
        <v>347</v>
      </c>
      <c r="CF275" s="40" t="s">
        <v>347</v>
      </c>
      <c r="CG275" s="40" t="s">
        <v>347</v>
      </c>
      <c r="CH275" s="40" t="s">
        <v>347</v>
      </c>
      <c r="CI275" s="40" t="s">
        <v>347</v>
      </c>
      <c r="CJ275" s="41" t="s">
        <v>347</v>
      </c>
      <c r="CK275" s="42" t="s">
        <v>347</v>
      </c>
      <c r="CL275" s="40" t="s">
        <v>347</v>
      </c>
      <c r="CM275" s="40" t="s">
        <v>348</v>
      </c>
      <c r="CN275" s="40" t="s">
        <v>348</v>
      </c>
      <c r="CO275" s="40" t="s">
        <v>348</v>
      </c>
      <c r="CP275" s="40" t="s">
        <v>348</v>
      </c>
      <c r="CQ275" s="40" t="s">
        <v>348</v>
      </c>
      <c r="CR275" s="40" t="s">
        <v>348</v>
      </c>
      <c r="CS275" s="40" t="s">
        <v>348</v>
      </c>
      <c r="CT275" s="44" t="s">
        <v>348</v>
      </c>
      <c r="CU275" s="61" t="s">
        <v>349</v>
      </c>
      <c r="CV275" s="47">
        <v>2</v>
      </c>
      <c r="CW275" s="47">
        <v>3</v>
      </c>
      <c r="CX275" s="47">
        <v>3</v>
      </c>
      <c r="CY275" s="55">
        <v>4</v>
      </c>
      <c r="CZ275" s="172" t="s">
        <v>349</v>
      </c>
      <c r="DA275" s="47">
        <f t="shared" si="280"/>
        <v>2</v>
      </c>
      <c r="DB275" s="47">
        <f t="shared" si="281"/>
        <v>6</v>
      </c>
      <c r="DC275" s="47">
        <f t="shared" si="282"/>
        <v>18</v>
      </c>
      <c r="DD275" s="179">
        <f t="shared" si="283"/>
        <v>72</v>
      </c>
      <c r="DE275" s="32">
        <v>30</v>
      </c>
      <c r="DF275" s="47">
        <v>50</v>
      </c>
      <c r="DG275" s="47">
        <v>90</v>
      </c>
      <c r="DH275" s="47">
        <v>150</v>
      </c>
      <c r="DI275" s="55">
        <v>450</v>
      </c>
      <c r="DJ275" s="174">
        <v>1</v>
      </c>
      <c r="DK275" s="49">
        <f t="shared" si="284"/>
        <v>0.83333333333333337</v>
      </c>
      <c r="DL275" s="49">
        <f t="shared" si="285"/>
        <v>0.5</v>
      </c>
      <c r="DM275" s="49">
        <f t="shared" si="286"/>
        <v>0.27777777777777779</v>
      </c>
      <c r="DN275" s="56">
        <f t="shared" si="287"/>
        <v>0.20833333333333334</v>
      </c>
      <c r="DO275" s="45" t="s">
        <v>735</v>
      </c>
      <c r="DP275" s="31"/>
      <c r="DQ275" s="46">
        <v>4</v>
      </c>
      <c r="DR275" s="61">
        <v>67</v>
      </c>
      <c r="DS275" s="62">
        <v>29</v>
      </c>
      <c r="DT275" s="62">
        <v>63</v>
      </c>
      <c r="DU275" s="62">
        <v>38</v>
      </c>
      <c r="DV275" s="62">
        <v>10</v>
      </c>
      <c r="DW275" s="62">
        <v>10</v>
      </c>
      <c r="DX275" s="62">
        <v>55</v>
      </c>
      <c r="DY275" s="62">
        <v>49</v>
      </c>
      <c r="DZ275" s="48">
        <f t="shared" si="288"/>
        <v>73</v>
      </c>
      <c r="EA275" s="32">
        <f>RANK(DR275,$DR$9:$DR$350,0)</f>
        <v>111</v>
      </c>
      <c r="EB275" s="47">
        <f>RANK(DS275,$DS$9:$DS$350,0)</f>
        <v>193</v>
      </c>
      <c r="EC275" s="47">
        <f>RANK(DT275,$DT$9:$DT$350,0)</f>
        <v>43</v>
      </c>
      <c r="ED275" s="47">
        <f>RANK(DU275,$DU$9:$DU$350,0)</f>
        <v>90</v>
      </c>
      <c r="EE275" s="47">
        <f>RANK(DV275,$DV$9:$DV$350,0)</f>
        <v>216</v>
      </c>
      <c r="EF275" s="47">
        <f>RANK(DW275,$DW$9:$DW$350,0)</f>
        <v>196</v>
      </c>
      <c r="EG275" s="47">
        <f>RANK(DX275,$DX$9:$DX$350,0)</f>
        <v>73</v>
      </c>
      <c r="EH275" s="47">
        <f>RANK(DY275,$DY$9:$DY$350,0)</f>
        <v>91</v>
      </c>
      <c r="EI275" s="48">
        <f>RANK(DZ275,$DZ$9:$DZ$350,0)</f>
        <v>100</v>
      </c>
      <c r="EJ275" s="32">
        <f>COUNTIFS($DR$9:$DR$350,"&gt;"&amp;DR275,$DO$9:$DO$350,DO275)+1</f>
        <v>26</v>
      </c>
      <c r="EK275" s="47">
        <f>COUNTIFS($DS$9:$DS$350,"&gt;"&amp;DS275,$DO$9:$DO$350,DO275)+1</f>
        <v>20</v>
      </c>
      <c r="EL275" s="47">
        <f>COUNTIFS($DT$9:$DT$350,"&gt;"&amp;DT275,$DO$9:$DO$350,DO275)+1</f>
        <v>21</v>
      </c>
      <c r="EM275" s="47">
        <f>COUNTIFS($DU$9:$DU$350,"&gt;"&amp;DU275,$DO$9:$DO$350,DO275)+1</f>
        <v>16</v>
      </c>
      <c r="EN275" s="47">
        <f>COUNTIFS($DV$9:$DV$350,"&gt;"&amp;DV275,$DO$9:$DO$350,DO275)+1</f>
        <v>18</v>
      </c>
      <c r="EO275" s="47">
        <f>COUNTIFS($DW$9:$DW$350,"&gt;"&amp;DW275,$DO$9:$DO$350,DO275)+1</f>
        <v>17</v>
      </c>
      <c r="EP275" s="47">
        <f>COUNTIFS($DX$9:$DX$350,"&gt;"&amp;DX275,$DO$9:$DO$350,DO275)+1</f>
        <v>23</v>
      </c>
      <c r="EQ275" s="47">
        <f>COUNTIFS($DY$9:$DY$350,"&gt;"&amp;DY275,$DO$9:$DO$350,DO275)+1</f>
        <v>33</v>
      </c>
      <c r="ER275" s="48">
        <f>COUNTIFS($DZ$9:$DZ$350,"&gt;"&amp;DZ275,$DO$9:$DO$350,DO275)+1</f>
        <v>23</v>
      </c>
      <c r="ES275" s="164">
        <f t="shared" si="289"/>
        <v>0.71</v>
      </c>
      <c r="ET275" s="165">
        <f t="shared" si="290"/>
        <v>0.31</v>
      </c>
      <c r="EU275" s="165">
        <f t="shared" si="291"/>
        <v>0.66</v>
      </c>
      <c r="EV275" s="165">
        <f t="shared" si="292"/>
        <v>0.4</v>
      </c>
      <c r="EW275" s="165">
        <f t="shared" si="293"/>
        <v>0.11</v>
      </c>
      <c r="EX275" s="165">
        <f t="shared" si="294"/>
        <v>0.11</v>
      </c>
      <c r="EY275" s="165">
        <f t="shared" si="295"/>
        <v>0.57999999999999996</v>
      </c>
      <c r="EZ275" s="165">
        <f t="shared" si="296"/>
        <v>0.52</v>
      </c>
      <c r="FA275" s="213">
        <f t="shared" si="297"/>
        <v>0.77</v>
      </c>
      <c r="FB275" s="164">
        <f>ROUND(((ES275-AVERAGE(ES$9:ES$350))/STDEVP(ES$9:ES$350)*10+50),2)</f>
        <v>39.979999999999997</v>
      </c>
      <c r="FC275" s="165">
        <f>ROUND(((ET275-AVERAGE(ET$9:ET$350))/STDEVP(ET$9:ET$350)*10+50),2)</f>
        <v>38.4</v>
      </c>
      <c r="FD275" s="165">
        <f>ROUND(((EU275-AVERAGE(EU$9:EU$350))/STDEVP(EU$9:EU$350)*10+50),2)</f>
        <v>53.12</v>
      </c>
      <c r="FE275" s="165">
        <f>ROUND(((EV275-AVERAGE(EV$9:EV$350))/STDEVP(EV$9:EV$350)*10+50),2)</f>
        <v>44.48</v>
      </c>
      <c r="FF275" s="165">
        <f>ROUND(((EW275-AVERAGE(EW$9:EW$350))/STDEVP(EW$9:EW$350)*10+50),2)</f>
        <v>40.299999999999997</v>
      </c>
      <c r="FG275" s="165">
        <f>ROUND(((EX275-AVERAGE(EX$9:EX$350))/STDEVP(EX$9:EX$350)*10+50),2)</f>
        <v>41.39</v>
      </c>
      <c r="FH275" s="165">
        <f>ROUND(((EY275-AVERAGE(EY$9:EY$350))/STDEVP(EY$9:EY$350)*10+50),2)</f>
        <v>48.18</v>
      </c>
      <c r="FI275" s="165">
        <f>ROUND(((EZ275-AVERAGE(EZ$9:EZ$350))/STDEVP(EZ$9:EZ$350)*10+50),2)</f>
        <v>46.59</v>
      </c>
      <c r="FJ275" s="166">
        <f>ROUND(((FA275-AVERAGE(FA$9:FA$350))/STDEVP(FA$9:FA$350)*10+50),2)</f>
        <v>42.71</v>
      </c>
      <c r="FK275" s="32">
        <f>RANK(FB275,$FB$9:$FB$350,0)</f>
        <v>266</v>
      </c>
      <c r="FL275" s="47">
        <f>RANK(FC275,$FC$9:$FC$350,0)</f>
        <v>289</v>
      </c>
      <c r="FM275" s="47">
        <f>RANK(FD275,$FD$9:$FD$350,0)</f>
        <v>99</v>
      </c>
      <c r="FN275" s="47">
        <f>RANK(FE275,$FE$9:$FE$350,0)</f>
        <v>236</v>
      </c>
      <c r="FO275" s="47">
        <f>RANK(FF275,$FF$9:$FF$350,0)</f>
        <v>312</v>
      </c>
      <c r="FP275" s="47">
        <f>RANK(FG275,$FG$9:$FG$350,0)</f>
        <v>307</v>
      </c>
      <c r="FQ275" s="47">
        <f>RANK(FH275,$FH$9:$FH$350,0)</f>
        <v>172</v>
      </c>
      <c r="FR275" s="47">
        <f>RANK(FI275,$FI$9:$FI$350,0)</f>
        <v>193</v>
      </c>
      <c r="FS275" s="48">
        <f>RANK(FJ275,$FJ$9:$FJ$350,0)</f>
        <v>236</v>
      </c>
      <c r="FT275" s="164">
        <f>ROUND(AVERAGEIF($DO$9:$DO$347,$DO275,$ES$9:$ES$347),2)</f>
        <v>0.97</v>
      </c>
      <c r="FU275" s="165">
        <f>ROUND(AVERAGEIF($DO$9:$DO$347,$DO275,$ET$9:$ET$347),2)</f>
        <v>0.37</v>
      </c>
      <c r="FV275" s="165">
        <f>ROUND(AVERAGEIF($DO$9:$DO$347,$DO275,$EU$9:$EU$347),2)</f>
        <v>0.82</v>
      </c>
      <c r="FW275" s="165">
        <f>ROUND(AVERAGEIF($DO$9:$DO$347,$DO275,$EV$9:$EV$347),2)</f>
        <v>0.42</v>
      </c>
      <c r="FX275" s="165">
        <f>ROUND(AVERAGEIF($DO$9:$DO$347,$DO275,$EW$9:$EW$347),2)</f>
        <v>0.16</v>
      </c>
      <c r="FY275" s="165">
        <f>ROUND(AVERAGEIF($DO$9:$DO$347,$DO275,$EX$9:$EX$347),2)</f>
        <v>0.15</v>
      </c>
      <c r="FZ275" s="165">
        <f>ROUND(AVERAGEIF($DO$9:$DO$347,$DO275,$EY$9:$EY$347),2)</f>
        <v>0.78</v>
      </c>
      <c r="GA275" s="165">
        <f>ROUND(AVERAGEIF($DO$9:$DO$347,$DO275,$EZ$9:$EZ$347),2)</f>
        <v>0.92</v>
      </c>
      <c r="GB275" s="166">
        <f>ROUND(AVERAGEIF($DO$9:$DO$347,$DO275,$FA$9:$FA$347),2)</f>
        <v>0.98</v>
      </c>
      <c r="GC275" s="239">
        <f t="shared" si="298"/>
        <v>-0.26</v>
      </c>
      <c r="GD275" s="243">
        <f t="shared" si="299"/>
        <v>-0.06</v>
      </c>
      <c r="GE275" s="243">
        <f t="shared" si="300"/>
        <v>-0.15999999999999992</v>
      </c>
      <c r="GF275" s="243">
        <f t="shared" si="301"/>
        <v>-1.9999999999999962E-2</v>
      </c>
      <c r="GG275" s="243">
        <f t="shared" si="302"/>
        <v>-0.05</v>
      </c>
      <c r="GH275" s="243">
        <f t="shared" si="303"/>
        <v>-3.9999999999999994E-2</v>
      </c>
      <c r="GI275" s="243">
        <f t="shared" si="304"/>
        <v>-0.20000000000000007</v>
      </c>
      <c r="GJ275" s="243">
        <f t="shared" si="305"/>
        <v>-0.4</v>
      </c>
      <c r="GK275" s="244">
        <f t="shared" si="306"/>
        <v>-0.20999999999999996</v>
      </c>
      <c r="GL275" s="238">
        <f>COUNTIFS($ES$9:$ES$350,"&gt;"&amp;ES275,$DO$9:$DO$350,$DO275)+1</f>
        <v>50</v>
      </c>
      <c r="GM275" s="240">
        <f>COUNTIFS($ET$9:$ET$350,"&gt;"&amp;ET275,$DO$9:$DO$350,$DO275)+1</f>
        <v>43</v>
      </c>
      <c r="GN275" s="240">
        <f>COUNTIFS($EU$9:$EU$350,"&gt;"&amp;EU275,$DO$9:$DO$350,$DO275)+1</f>
        <v>45</v>
      </c>
      <c r="GO275" s="240">
        <f>COUNTIFS($EV$9:$EV$350,"&gt;"&amp;EV275,$DO$9:$DO$350,$DO275)+1</f>
        <v>39</v>
      </c>
      <c r="GP275" s="240">
        <f>COUNTIFS($EW$9:$EW$350,"&gt;"&amp;EW275,$DO$9:$DO$350,$DO275)+1</f>
        <v>54</v>
      </c>
      <c r="GQ275" s="240">
        <f>COUNTIFS($EX$9:$EX$350,"&gt;"&amp;EX275,$DO$9:$DO$350,$DO275)+1</f>
        <v>54</v>
      </c>
      <c r="GR275" s="240">
        <f>COUNTIFS($EY$9:$EY$350,"&gt;"&amp;EY275,$DO$9:$DO$350,$DO275)+1</f>
        <v>54</v>
      </c>
      <c r="GS275" s="240">
        <f>COUNTIFS($EZ$9:$EZ$350,"&gt;"&amp;EZ275,$DO$9:$DO$350,$DO275)+1</f>
        <v>55</v>
      </c>
      <c r="GT275" s="241">
        <f>COUNTIFS($FA$9:$FA$350,"&gt;"&amp;FA275,$DO$9:$DO$350,$DO275)+1</f>
        <v>50</v>
      </c>
      <c r="GU275" s="168"/>
      <c r="GV275" s="65"/>
      <c r="GW275" s="65"/>
      <c r="GX275" s="65"/>
      <c r="GY275" s="65"/>
      <c r="GZ275" s="66"/>
      <c r="HA275" s="67"/>
      <c r="HB275" s="68"/>
      <c r="HC275" s="69"/>
      <c r="HD275" s="65"/>
      <c r="HE275" s="65"/>
      <c r="HF275" s="65"/>
      <c r="HG275" s="65"/>
      <c r="HH275" s="65"/>
      <c r="HI275" s="65"/>
      <c r="HJ275" s="145"/>
      <c r="HK275" s="67"/>
      <c r="HL275" s="65"/>
      <c r="HM275" s="65"/>
      <c r="HN275" s="65"/>
      <c r="HO275" s="65"/>
      <c r="HP275" s="65"/>
      <c r="HQ275" s="65"/>
      <c r="HR275" s="151"/>
      <c r="HS275" s="69"/>
      <c r="HT275" s="65"/>
      <c r="HU275" s="65"/>
      <c r="HV275" s="65"/>
      <c r="HW275" s="65"/>
      <c r="HX275" s="65"/>
      <c r="HY275" s="65"/>
      <c r="HZ275" s="145"/>
      <c r="IA275" s="67"/>
      <c r="IB275" s="65"/>
      <c r="IC275" s="65"/>
      <c r="ID275" s="65"/>
      <c r="IE275" s="65"/>
      <c r="IF275" s="65"/>
      <c r="IG275" s="65"/>
      <c r="IH275" s="65"/>
      <c r="II275" s="65"/>
      <c r="IJ275" s="65"/>
      <c r="IK275" s="65"/>
      <c r="IL275" s="65"/>
      <c r="IM275" s="151"/>
      <c r="IN275" s="67"/>
      <c r="IO275" s="65"/>
      <c r="IP275" s="65"/>
      <c r="IQ275" s="65"/>
      <c r="IR275" s="151"/>
      <c r="IS275" s="69"/>
      <c r="IT275" s="65"/>
      <c r="IU275" s="65"/>
      <c r="IV275" s="65"/>
      <c r="IW275" s="65"/>
      <c r="IX275" s="157"/>
      <c r="IY275" s="65"/>
      <c r="IZ275" s="65"/>
      <c r="JA275" s="65"/>
      <c r="JB275" s="65"/>
      <c r="JC275" s="65"/>
      <c r="JD275" s="65"/>
      <c r="JE275" s="65"/>
      <c r="JF275" s="65"/>
      <c r="JG275" s="157"/>
      <c r="JH275" s="65"/>
      <c r="JI275" s="65"/>
      <c r="JJ275" s="65"/>
      <c r="JK275" s="65"/>
      <c r="JL275" s="65"/>
      <c r="JM275" s="65"/>
      <c r="JN275" s="145"/>
      <c r="JO275" s="70"/>
      <c r="JP275" s="71"/>
      <c r="JQ275" s="67"/>
      <c r="JR275" s="65"/>
      <c r="JS275" s="62"/>
      <c r="JT275" s="62"/>
      <c r="JU275" s="62"/>
      <c r="JV275" s="246"/>
      <c r="JW275" s="69"/>
      <c r="JX275" s="65"/>
      <c r="JY275" s="65"/>
      <c r="JZ275" s="65"/>
      <c r="KA275" s="145"/>
      <c r="KB275" s="67"/>
      <c r="KC275" s="65"/>
      <c r="KD275" s="65"/>
      <c r="KE275" s="65"/>
      <c r="KF275" s="65"/>
      <c r="KG275" s="65"/>
      <c r="KH275" s="65"/>
      <c r="KI275" s="65"/>
      <c r="KJ275" s="151"/>
      <c r="KK275" s="69"/>
      <c r="KL275" s="65"/>
      <c r="KM275" s="65"/>
      <c r="KN275" s="65"/>
      <c r="KO275" s="65"/>
      <c r="KP275" s="65"/>
      <c r="KQ275" s="65"/>
      <c r="KR275" s="65"/>
      <c r="KS275" s="65"/>
      <c r="KT275" s="65"/>
      <c r="KU275" s="65"/>
      <c r="KV275" s="65"/>
      <c r="KW275" s="157"/>
      <c r="KX275" s="157"/>
      <c r="KY275" s="157"/>
      <c r="KZ275" s="65"/>
      <c r="LA275" s="65"/>
      <c r="LB275" s="65"/>
      <c r="LC275" s="65"/>
      <c r="LD275" s="65"/>
      <c r="LE275" s="157"/>
      <c r="LF275" s="65"/>
      <c r="LG275" s="65"/>
      <c r="LH275" s="65"/>
      <c r="LI275" s="65"/>
      <c r="LJ275" s="65"/>
      <c r="LK275" s="65"/>
      <c r="LL275" s="65"/>
      <c r="LM275" s="65"/>
      <c r="LN275" s="157"/>
      <c r="LO275" s="65"/>
      <c r="LP275" s="65"/>
      <c r="LQ275" s="65"/>
      <c r="LR275" s="65"/>
      <c r="LS275" s="65"/>
      <c r="LT275" s="65"/>
      <c r="LU275" s="56"/>
      <c r="LV275" s="57" t="s">
        <v>974</v>
      </c>
      <c r="LW275" s="57" t="s">
        <v>976</v>
      </c>
      <c r="LX275" s="206" t="s">
        <v>1017</v>
      </c>
      <c r="LY275" s="205" t="s">
        <v>993</v>
      </c>
      <c r="LZ275" s="193"/>
      <c r="MA275" s="5" t="s">
        <v>1</v>
      </c>
    </row>
    <row r="276" spans="1:339" ht="17.25" customHeight="1" x14ac:dyDescent="0.15">
      <c r="A276" s="196">
        <v>268</v>
      </c>
      <c r="B276" s="248" t="s">
        <v>943</v>
      </c>
      <c r="C276" s="59"/>
      <c r="D276" s="59"/>
      <c r="E276" s="60" t="s">
        <v>716</v>
      </c>
      <c r="F276" s="36">
        <v>96</v>
      </c>
      <c r="G276" s="36" t="s">
        <v>967</v>
      </c>
      <c r="H276" s="57"/>
      <c r="I276" s="39" t="s">
        <v>348</v>
      </c>
      <c r="J276" s="40" t="s">
        <v>348</v>
      </c>
      <c r="K276" s="40" t="s">
        <v>348</v>
      </c>
      <c r="L276" s="40" t="s">
        <v>348</v>
      </c>
      <c r="M276" s="40" t="s">
        <v>348</v>
      </c>
      <c r="N276" s="40" t="s">
        <v>348</v>
      </c>
      <c r="O276" s="40" t="s">
        <v>348</v>
      </c>
      <c r="P276" s="40" t="s">
        <v>348</v>
      </c>
      <c r="Q276" s="40" t="s">
        <v>348</v>
      </c>
      <c r="R276" s="41" t="s">
        <v>348</v>
      </c>
      <c r="S276" s="42" t="s">
        <v>348</v>
      </c>
      <c r="T276" s="40" t="s">
        <v>348</v>
      </c>
      <c r="U276" s="40" t="s">
        <v>348</v>
      </c>
      <c r="V276" s="40" t="s">
        <v>348</v>
      </c>
      <c r="W276" s="40" t="s">
        <v>348</v>
      </c>
      <c r="X276" s="40" t="s">
        <v>348</v>
      </c>
      <c r="Y276" s="40" t="s">
        <v>348</v>
      </c>
      <c r="Z276" s="40" t="s">
        <v>348</v>
      </c>
      <c r="AA276" s="40" t="s">
        <v>348</v>
      </c>
      <c r="AB276" s="41" t="s">
        <v>348</v>
      </c>
      <c r="AC276" s="42" t="s">
        <v>348</v>
      </c>
      <c r="AD276" s="40" t="s">
        <v>348</v>
      </c>
      <c r="AE276" s="40" t="s">
        <v>348</v>
      </c>
      <c r="AF276" s="40" t="s">
        <v>348</v>
      </c>
      <c r="AG276" s="40" t="s">
        <v>348</v>
      </c>
      <c r="AH276" s="40" t="s">
        <v>348</v>
      </c>
      <c r="AI276" s="40" t="s">
        <v>348</v>
      </c>
      <c r="AJ276" s="40" t="s">
        <v>348</v>
      </c>
      <c r="AK276" s="40" t="s">
        <v>348</v>
      </c>
      <c r="AL276" s="41" t="s">
        <v>348</v>
      </c>
      <c r="AM276" s="42" t="s">
        <v>348</v>
      </c>
      <c r="AN276" s="40" t="s">
        <v>348</v>
      </c>
      <c r="AO276" s="40" t="s">
        <v>348</v>
      </c>
      <c r="AP276" s="40" t="s">
        <v>348</v>
      </c>
      <c r="AQ276" s="40" t="s">
        <v>348</v>
      </c>
      <c r="AR276" s="40" t="s">
        <v>348</v>
      </c>
      <c r="AS276" s="40" t="s">
        <v>348</v>
      </c>
      <c r="AT276" s="40" t="s">
        <v>348</v>
      </c>
      <c r="AU276" s="40" t="s">
        <v>348</v>
      </c>
      <c r="AV276" s="41" t="s">
        <v>348</v>
      </c>
      <c r="AW276" s="42" t="s">
        <v>348</v>
      </c>
      <c r="AX276" s="40" t="s">
        <v>348</v>
      </c>
      <c r="AY276" s="40" t="s">
        <v>348</v>
      </c>
      <c r="AZ276" s="40" t="s">
        <v>348</v>
      </c>
      <c r="BA276" s="40" t="s">
        <v>348</v>
      </c>
      <c r="BB276" s="40" t="s">
        <v>348</v>
      </c>
      <c r="BC276" s="40" t="s">
        <v>348</v>
      </c>
      <c r="BD276" s="40" t="s">
        <v>348</v>
      </c>
      <c r="BE276" s="40" t="s">
        <v>348</v>
      </c>
      <c r="BF276" s="41" t="s">
        <v>348</v>
      </c>
      <c r="BG276" s="42" t="s">
        <v>348</v>
      </c>
      <c r="BH276" s="40" t="s">
        <v>348</v>
      </c>
      <c r="BI276" s="40" t="s">
        <v>348</v>
      </c>
      <c r="BJ276" s="40" t="s">
        <v>348</v>
      </c>
      <c r="BK276" s="40" t="s">
        <v>348</v>
      </c>
      <c r="BL276" s="40" t="s">
        <v>348</v>
      </c>
      <c r="BM276" s="40" t="s">
        <v>348</v>
      </c>
      <c r="BN276" s="40" t="s">
        <v>348</v>
      </c>
      <c r="BO276" s="40" t="s">
        <v>348</v>
      </c>
      <c r="BP276" s="41" t="s">
        <v>348</v>
      </c>
      <c r="BQ276" s="43" t="s">
        <v>348</v>
      </c>
      <c r="BR276" s="40" t="s">
        <v>348</v>
      </c>
      <c r="BS276" s="40" t="s">
        <v>348</v>
      </c>
      <c r="BT276" s="40" t="s">
        <v>348</v>
      </c>
      <c r="BU276" s="40" t="s">
        <v>348</v>
      </c>
      <c r="BV276" s="40" t="s">
        <v>348</v>
      </c>
      <c r="BW276" s="40" t="s">
        <v>348</v>
      </c>
      <c r="BX276" s="40" t="s">
        <v>348</v>
      </c>
      <c r="BY276" s="40" t="s">
        <v>348</v>
      </c>
      <c r="BZ276" s="41" t="s">
        <v>348</v>
      </c>
      <c r="CA276" s="42" t="s">
        <v>348</v>
      </c>
      <c r="CB276" s="40" t="s">
        <v>348</v>
      </c>
      <c r="CC276" s="40" t="s">
        <v>348</v>
      </c>
      <c r="CD276" s="40" t="s">
        <v>348</v>
      </c>
      <c r="CE276" s="40" t="s">
        <v>347</v>
      </c>
      <c r="CF276" s="40" t="s">
        <v>347</v>
      </c>
      <c r="CG276" s="40" t="s">
        <v>347</v>
      </c>
      <c r="CH276" s="40" t="s">
        <v>347</v>
      </c>
      <c r="CI276" s="40" t="s">
        <v>347</v>
      </c>
      <c r="CJ276" s="41" t="s">
        <v>347</v>
      </c>
      <c r="CK276" s="42" t="s">
        <v>347</v>
      </c>
      <c r="CL276" s="40" t="s">
        <v>347</v>
      </c>
      <c r="CM276" s="40" t="s">
        <v>347</v>
      </c>
      <c r="CN276" s="40" t="s">
        <v>347</v>
      </c>
      <c r="CO276" s="40" t="s">
        <v>348</v>
      </c>
      <c r="CP276" s="40" t="s">
        <v>348</v>
      </c>
      <c r="CQ276" s="40" t="s">
        <v>348</v>
      </c>
      <c r="CR276" s="40" t="s">
        <v>348</v>
      </c>
      <c r="CS276" s="40" t="s">
        <v>348</v>
      </c>
      <c r="CT276" s="44" t="s">
        <v>348</v>
      </c>
      <c r="CU276" s="61" t="s">
        <v>349</v>
      </c>
      <c r="CV276" s="47">
        <v>2</v>
      </c>
      <c r="CW276" s="47">
        <v>3</v>
      </c>
      <c r="CX276" s="47">
        <v>3</v>
      </c>
      <c r="CY276" s="55">
        <v>4</v>
      </c>
      <c r="CZ276" s="172" t="s">
        <v>349</v>
      </c>
      <c r="DA276" s="47">
        <f t="shared" si="280"/>
        <v>2</v>
      </c>
      <c r="DB276" s="47">
        <f t="shared" si="281"/>
        <v>6</v>
      </c>
      <c r="DC276" s="47">
        <f t="shared" si="282"/>
        <v>18</v>
      </c>
      <c r="DD276" s="179">
        <f t="shared" si="283"/>
        <v>72</v>
      </c>
      <c r="DE276" s="32">
        <v>100</v>
      </c>
      <c r="DF276" s="47">
        <v>150</v>
      </c>
      <c r="DG276" s="47">
        <v>300</v>
      </c>
      <c r="DH276" s="47">
        <v>500</v>
      </c>
      <c r="DI276" s="55">
        <v>1500</v>
      </c>
      <c r="DJ276" s="174">
        <v>1</v>
      </c>
      <c r="DK276" s="49">
        <f t="shared" si="284"/>
        <v>0.75</v>
      </c>
      <c r="DL276" s="49">
        <f t="shared" si="285"/>
        <v>0.5</v>
      </c>
      <c r="DM276" s="49">
        <f t="shared" si="286"/>
        <v>0.27777777777777779</v>
      </c>
      <c r="DN276" s="56">
        <f t="shared" si="287"/>
        <v>0.20833333333333331</v>
      </c>
      <c r="DO276" s="45" t="s">
        <v>728</v>
      </c>
      <c r="DP276" s="31"/>
      <c r="DQ276" s="46">
        <v>4</v>
      </c>
      <c r="DR276" s="61">
        <v>74</v>
      </c>
      <c r="DS276" s="62">
        <v>68</v>
      </c>
      <c r="DT276" s="62">
        <v>25</v>
      </c>
      <c r="DU276" s="62">
        <v>46</v>
      </c>
      <c r="DV276" s="62">
        <v>37</v>
      </c>
      <c r="DW276" s="62">
        <v>64</v>
      </c>
      <c r="DX276" s="62">
        <v>34</v>
      </c>
      <c r="DY276" s="62">
        <v>27</v>
      </c>
      <c r="DZ276" s="48">
        <f t="shared" si="288"/>
        <v>62</v>
      </c>
      <c r="EA276" s="32">
        <f>RANK(DR276,$DR$9:$DR$350,0)</f>
        <v>89</v>
      </c>
      <c r="EB276" s="47">
        <f>RANK(DS276,$DS$9:$DS$350,0)</f>
        <v>48</v>
      </c>
      <c r="EC276" s="47">
        <f>RANK(DT276,$DT$9:$DT$350,0)</f>
        <v>177</v>
      </c>
      <c r="ED276" s="47">
        <f>RANK(DU276,$DU$9:$DU$350,0)</f>
        <v>60</v>
      </c>
      <c r="EE276" s="47">
        <f>RANK(DV276,$DV$9:$DV$350,0)</f>
        <v>53</v>
      </c>
      <c r="EF276" s="47">
        <f>RANK(DW276,$DW$9:$DW$350,0)</f>
        <v>11</v>
      </c>
      <c r="EG276" s="47">
        <f>RANK(DX276,$DX$9:$DX$350,0)</f>
        <v>147</v>
      </c>
      <c r="EH276" s="47">
        <f>RANK(DY276,$DY$9:$DY$350,0)</f>
        <v>186</v>
      </c>
      <c r="EI276" s="48">
        <f>RANK(DZ276,$DZ$9:$DZ$350,0)</f>
        <v>131</v>
      </c>
      <c r="EJ276" s="32">
        <f>COUNTIFS($DR$9:$DR$350,"&gt;"&amp;DR276,$DO$9:$DO$350,DO276)+1</f>
        <v>14</v>
      </c>
      <c r="EK276" s="47">
        <f>COUNTIFS($DS$9:$DS$350,"&gt;"&amp;DS276,$DO$9:$DO$350,DO276)+1</f>
        <v>16</v>
      </c>
      <c r="EL276" s="47">
        <f>COUNTIFS($DT$9:$DT$350,"&gt;"&amp;DT276,$DO$9:$DO$350,DO276)+1</f>
        <v>25</v>
      </c>
      <c r="EM276" s="47">
        <f>COUNTIFS($DU$9:$DU$350,"&gt;"&amp;DU276,$DO$9:$DO$350,DO276)+1</f>
        <v>4</v>
      </c>
      <c r="EN276" s="47">
        <f>COUNTIFS($DV$9:$DV$350,"&gt;"&amp;DV276,$DO$9:$DO$350,DO276)+1</f>
        <v>8</v>
      </c>
      <c r="EO276" s="47">
        <f>COUNTIFS($DW$9:$DW$350,"&gt;"&amp;DW276,$DO$9:$DO$350,DO276)+1</f>
        <v>11</v>
      </c>
      <c r="EP276" s="47">
        <f>COUNTIFS($DX$9:$DX$350,"&gt;"&amp;DX276,$DO$9:$DO$350,DO276)+1</f>
        <v>15</v>
      </c>
      <c r="EQ276" s="47">
        <f>COUNTIFS($DY$9:$DY$350,"&gt;"&amp;DY276,$DO$9:$DO$350,DO276)+1</f>
        <v>24</v>
      </c>
      <c r="ER276" s="48">
        <f>COUNTIFS($DZ$9:$DZ$350,"&gt;"&amp;DZ276,$DO$9:$DO$350,DO276)+1</f>
        <v>12</v>
      </c>
      <c r="ES276" s="164">
        <f t="shared" si="289"/>
        <v>0.77</v>
      </c>
      <c r="ET276" s="165">
        <f t="shared" si="290"/>
        <v>0.71</v>
      </c>
      <c r="EU276" s="165">
        <f t="shared" si="291"/>
        <v>0.26</v>
      </c>
      <c r="EV276" s="165">
        <f t="shared" si="292"/>
        <v>0.48</v>
      </c>
      <c r="EW276" s="165">
        <f t="shared" si="293"/>
        <v>0.39</v>
      </c>
      <c r="EX276" s="165">
        <f t="shared" si="294"/>
        <v>0.67</v>
      </c>
      <c r="EY276" s="165">
        <f t="shared" si="295"/>
        <v>0.35</v>
      </c>
      <c r="EZ276" s="165">
        <f t="shared" si="296"/>
        <v>0.28000000000000003</v>
      </c>
      <c r="FA276" s="213">
        <f t="shared" si="297"/>
        <v>0.65</v>
      </c>
      <c r="FB276" s="164">
        <f>ROUND(((ES276-AVERAGE(ES$9:ES$350))/STDEVP(ES$9:ES$350)*10+50),2)</f>
        <v>42.19</v>
      </c>
      <c r="FC276" s="165">
        <f>ROUND(((ET276-AVERAGE(ET$9:ET$350))/STDEVP(ET$9:ET$350)*10+50),2)</f>
        <v>49.58</v>
      </c>
      <c r="FD276" s="165">
        <f>ROUND(((EU276-AVERAGE(EU$9:EU$350))/STDEVP(EU$9:EU$350)*10+50),2)</f>
        <v>37.51</v>
      </c>
      <c r="FE276" s="165">
        <f>ROUND(((EV276-AVERAGE(EV$9:EV$350))/STDEVP(EV$9:EV$350)*10+50),2)</f>
        <v>48.55</v>
      </c>
      <c r="FF276" s="165">
        <f>ROUND(((EW276-AVERAGE(EW$9:EW$350))/STDEVP(EW$9:EW$350)*10+50),2)</f>
        <v>49.82</v>
      </c>
      <c r="FG276" s="165">
        <f>ROUND(((EX276-AVERAGE(EX$9:EX$350))/STDEVP(EX$9:EX$350)*10+50),2)</f>
        <v>61.24</v>
      </c>
      <c r="FH276" s="165">
        <f>ROUND(((EY276-AVERAGE(EY$9:EY$350))/STDEVP(EY$9:EY$350)*10+50),2)</f>
        <v>41.27</v>
      </c>
      <c r="FI276" s="165">
        <f>ROUND(((EZ276-AVERAGE(EZ$9:EZ$350))/STDEVP(EZ$9:EZ$350)*10+50),2)</f>
        <v>39.4</v>
      </c>
      <c r="FJ276" s="166">
        <f>ROUND(((FA276-AVERAGE(FA$9:FA$350))/STDEVP(FA$9:FA$350)*10+50),2)</f>
        <v>38.44</v>
      </c>
      <c r="FK276" s="32">
        <f>RANK(FB276,$FB$9:$FB$350,0)</f>
        <v>254</v>
      </c>
      <c r="FL276" s="47">
        <f>RANK(FC276,$FC$9:$FC$350,0)</f>
        <v>145</v>
      </c>
      <c r="FM276" s="47">
        <f>RANK(FD276,$FD$9:$FD$350,0)</f>
        <v>300</v>
      </c>
      <c r="FN276" s="47">
        <f>RANK(FE276,$FE$9:$FE$350,0)</f>
        <v>159</v>
      </c>
      <c r="FO276" s="47">
        <f>RANK(FF276,$FF$9:$FF$350,0)</f>
        <v>94</v>
      </c>
      <c r="FP276" s="47">
        <f>RANK(FG276,$FG$9:$FG$350,0)</f>
        <v>42</v>
      </c>
      <c r="FQ276" s="47">
        <f>RANK(FH276,$FH$9:$FH$350,0)</f>
        <v>246</v>
      </c>
      <c r="FR276" s="47">
        <f>RANK(FI276,$FI$9:$FI$350,0)</f>
        <v>267</v>
      </c>
      <c r="FS276" s="48">
        <f>RANK(FJ276,$FJ$9:$FJ$350,0)</f>
        <v>310</v>
      </c>
      <c r="FT276" s="164">
        <f>ROUND(AVERAGEIF($DO$9:$DO$347,$DO276,$ES$9:$ES$347),2)</f>
        <v>0.95</v>
      </c>
      <c r="FU276" s="165">
        <f>ROUND(AVERAGEIF($DO$9:$DO$347,$DO276,$ET$9:$ET$347),2)</f>
        <v>0.99</v>
      </c>
      <c r="FV276" s="165">
        <f>ROUND(AVERAGEIF($DO$9:$DO$347,$DO276,$EU$9:$EU$347),2)</f>
        <v>0.44</v>
      </c>
      <c r="FW276" s="165">
        <f>ROUND(AVERAGEIF($DO$9:$DO$347,$DO276,$EV$9:$EV$347),2)</f>
        <v>0.45</v>
      </c>
      <c r="FX276" s="165">
        <f>ROUND(AVERAGEIF($DO$9:$DO$347,$DO276,$EW$9:$EW$347),2)</f>
        <v>0.36</v>
      </c>
      <c r="FY276" s="165">
        <f>ROUND(AVERAGEIF($DO$9:$DO$347,$DO276,$EX$9:$EX$347),2)</f>
        <v>0.84</v>
      </c>
      <c r="FZ276" s="165">
        <f>ROUND(AVERAGEIF($DO$9:$DO$347,$DO276,$EY$9:$EY$347),2)</f>
        <v>0.46</v>
      </c>
      <c r="GA276" s="165">
        <f>ROUND(AVERAGEIF($DO$9:$DO$347,$DO276,$EZ$9:$EZ$347),2)</f>
        <v>0.44</v>
      </c>
      <c r="GB276" s="166">
        <f>ROUND(AVERAGEIF($DO$9:$DO$347,$DO276,$FA$9:$FA$347),2)</f>
        <v>0.8</v>
      </c>
      <c r="GC276" s="239">
        <f t="shared" si="298"/>
        <v>-0.17999999999999994</v>
      </c>
      <c r="GD276" s="243">
        <f t="shared" si="299"/>
        <v>-0.28000000000000003</v>
      </c>
      <c r="GE276" s="243">
        <f t="shared" si="300"/>
        <v>-0.18</v>
      </c>
      <c r="GF276" s="243">
        <f t="shared" si="301"/>
        <v>2.9999999999999971E-2</v>
      </c>
      <c r="GG276" s="243">
        <f t="shared" si="302"/>
        <v>3.0000000000000027E-2</v>
      </c>
      <c r="GH276" s="243">
        <f t="shared" si="303"/>
        <v>-0.16999999999999993</v>
      </c>
      <c r="GI276" s="243">
        <f t="shared" si="304"/>
        <v>-0.11000000000000004</v>
      </c>
      <c r="GJ276" s="243">
        <f t="shared" si="305"/>
        <v>-0.15999999999999998</v>
      </c>
      <c r="GK276" s="244">
        <f t="shared" si="306"/>
        <v>-0.15000000000000002</v>
      </c>
      <c r="GL276" s="238">
        <f>COUNTIFS($ES$9:$ES$350,"&gt;"&amp;ES276,$DO$9:$DO$350,$DO276)+1</f>
        <v>45</v>
      </c>
      <c r="GM276" s="240">
        <f>COUNTIFS($ET$9:$ET$350,"&gt;"&amp;ET276,$DO$9:$DO$350,$DO276)+1</f>
        <v>53</v>
      </c>
      <c r="GN276" s="240">
        <f>COUNTIFS($EU$9:$EU$350,"&gt;"&amp;EU276,$DO$9:$DO$350,$DO276)+1</f>
        <v>54</v>
      </c>
      <c r="GO276" s="240">
        <f>COUNTIFS($EV$9:$EV$350,"&gt;"&amp;EV276,$DO$9:$DO$350,$DO276)+1</f>
        <v>20</v>
      </c>
      <c r="GP276" s="240">
        <f>COUNTIFS($EW$9:$EW$350,"&gt;"&amp;EW276,$DO$9:$DO$350,$DO276)+1</f>
        <v>18</v>
      </c>
      <c r="GQ276" s="240">
        <f>COUNTIFS($EX$9:$EX$350,"&gt;"&amp;EX276,$DO$9:$DO$350,$DO276)+1</f>
        <v>38</v>
      </c>
      <c r="GR276" s="240">
        <f>COUNTIFS($EY$9:$EY$350,"&gt;"&amp;EY276,$DO$9:$DO$350,$DO276)+1</f>
        <v>44</v>
      </c>
      <c r="GS276" s="240">
        <f>COUNTIFS($EZ$9:$EZ$350,"&gt;"&amp;EZ276,$DO$9:$DO$350,$DO276)+1</f>
        <v>58</v>
      </c>
      <c r="GT276" s="241">
        <f>COUNTIFS($FA$9:$FA$350,"&gt;"&amp;FA276,$DO$9:$DO$350,$DO276)+1</f>
        <v>54</v>
      </c>
      <c r="GU276" s="168"/>
      <c r="GV276" s="65"/>
      <c r="GW276" s="65"/>
      <c r="GX276" s="65"/>
      <c r="GY276" s="65"/>
      <c r="GZ276" s="66"/>
      <c r="HA276" s="67"/>
      <c r="HB276" s="68"/>
      <c r="HC276" s="69"/>
      <c r="HD276" s="65"/>
      <c r="HE276" s="65"/>
      <c r="HF276" s="65"/>
      <c r="HG276" s="65"/>
      <c r="HH276" s="65"/>
      <c r="HI276" s="65"/>
      <c r="HJ276" s="145"/>
      <c r="HK276" s="67"/>
      <c r="HL276" s="65"/>
      <c r="HM276" s="65"/>
      <c r="HN276" s="65"/>
      <c r="HO276" s="65"/>
      <c r="HP276" s="65"/>
      <c r="HQ276" s="65"/>
      <c r="HR276" s="151"/>
      <c r="HS276" s="69"/>
      <c r="HT276" s="65"/>
      <c r="HU276" s="65"/>
      <c r="HV276" s="65"/>
      <c r="HW276" s="65"/>
      <c r="HX276" s="65"/>
      <c r="HY276" s="65"/>
      <c r="HZ276" s="145"/>
      <c r="IA276" s="67"/>
      <c r="IB276" s="65"/>
      <c r="IC276" s="65"/>
      <c r="ID276" s="65"/>
      <c r="IE276" s="65"/>
      <c r="IF276" s="65"/>
      <c r="IG276" s="65"/>
      <c r="IH276" s="65"/>
      <c r="II276" s="65"/>
      <c r="IJ276" s="65"/>
      <c r="IK276" s="65"/>
      <c r="IL276" s="65"/>
      <c r="IM276" s="151"/>
      <c r="IN276" s="67"/>
      <c r="IO276" s="65"/>
      <c r="IP276" s="65"/>
      <c r="IQ276" s="65"/>
      <c r="IR276" s="151"/>
      <c r="IS276" s="69"/>
      <c r="IT276" s="65"/>
      <c r="IU276" s="65"/>
      <c r="IV276" s="65"/>
      <c r="IW276" s="65"/>
      <c r="IX276" s="157"/>
      <c r="IY276" s="65"/>
      <c r="IZ276" s="65"/>
      <c r="JA276" s="65"/>
      <c r="JB276" s="65"/>
      <c r="JC276" s="65"/>
      <c r="JD276" s="65"/>
      <c r="JE276" s="65"/>
      <c r="JF276" s="65"/>
      <c r="JG276" s="157"/>
      <c r="JH276" s="65"/>
      <c r="JI276" s="65"/>
      <c r="JJ276" s="65"/>
      <c r="JK276" s="65"/>
      <c r="JL276" s="65"/>
      <c r="JM276" s="65"/>
      <c r="JN276" s="145"/>
      <c r="JO276" s="70"/>
      <c r="JP276" s="71"/>
      <c r="JQ276" s="67"/>
      <c r="JR276" s="65"/>
      <c r="JS276" s="62"/>
      <c r="JT276" s="62"/>
      <c r="JU276" s="62"/>
      <c r="JV276" s="246"/>
      <c r="JW276" s="69"/>
      <c r="JX276" s="65"/>
      <c r="JY276" s="65"/>
      <c r="JZ276" s="65"/>
      <c r="KA276" s="145"/>
      <c r="KB276" s="67"/>
      <c r="KC276" s="65"/>
      <c r="KD276" s="65"/>
      <c r="KE276" s="65"/>
      <c r="KF276" s="65"/>
      <c r="KG276" s="65"/>
      <c r="KH276" s="65"/>
      <c r="KI276" s="65"/>
      <c r="KJ276" s="151"/>
      <c r="KK276" s="69"/>
      <c r="KL276" s="65"/>
      <c r="KM276" s="65"/>
      <c r="KN276" s="65"/>
      <c r="KO276" s="65"/>
      <c r="KP276" s="65"/>
      <c r="KQ276" s="65"/>
      <c r="KR276" s="65"/>
      <c r="KS276" s="65"/>
      <c r="KT276" s="65"/>
      <c r="KU276" s="65"/>
      <c r="KV276" s="65"/>
      <c r="KW276" s="157"/>
      <c r="KX276" s="157"/>
      <c r="KY276" s="157"/>
      <c r="KZ276" s="65"/>
      <c r="LA276" s="65"/>
      <c r="LB276" s="65"/>
      <c r="LC276" s="65"/>
      <c r="LD276" s="65"/>
      <c r="LE276" s="157"/>
      <c r="LF276" s="65"/>
      <c r="LG276" s="65"/>
      <c r="LH276" s="65"/>
      <c r="LI276" s="65"/>
      <c r="LJ276" s="65">
        <v>0.05</v>
      </c>
      <c r="LK276" s="65"/>
      <c r="LL276" s="65"/>
      <c r="LM276" s="65"/>
      <c r="LN276" s="157"/>
      <c r="LO276" s="65"/>
      <c r="LP276" s="65"/>
      <c r="LQ276" s="65"/>
      <c r="LR276" s="65"/>
      <c r="LS276" s="65"/>
      <c r="LT276" s="65"/>
      <c r="LU276" s="56"/>
      <c r="LV276" s="57" t="s">
        <v>975</v>
      </c>
      <c r="LW276" s="57" t="s">
        <v>977</v>
      </c>
      <c r="LX276" s="206" t="s">
        <v>1283</v>
      </c>
      <c r="LY276" s="205" t="s">
        <v>1009</v>
      </c>
      <c r="LZ276" s="193"/>
      <c r="MA276" s="5" t="s">
        <v>1</v>
      </c>
    </row>
    <row r="277" spans="1:339" ht="17.25" customHeight="1" x14ac:dyDescent="0.15">
      <c r="A277" s="196">
        <v>269</v>
      </c>
      <c r="B277" s="248" t="s">
        <v>944</v>
      </c>
      <c r="C277" s="59"/>
      <c r="D277" s="59"/>
      <c r="E277" s="60" t="s">
        <v>716</v>
      </c>
      <c r="F277" s="36">
        <v>98</v>
      </c>
      <c r="G277" s="36" t="s">
        <v>968</v>
      </c>
      <c r="H277" s="57"/>
      <c r="I277" s="39" t="s">
        <v>348</v>
      </c>
      <c r="J277" s="40" t="s">
        <v>348</v>
      </c>
      <c r="K277" s="40" t="s">
        <v>348</v>
      </c>
      <c r="L277" s="40" t="s">
        <v>348</v>
      </c>
      <c r="M277" s="40" t="s">
        <v>348</v>
      </c>
      <c r="N277" s="40" t="s">
        <v>348</v>
      </c>
      <c r="O277" s="40" t="s">
        <v>348</v>
      </c>
      <c r="P277" s="40" t="s">
        <v>348</v>
      </c>
      <c r="Q277" s="40" t="s">
        <v>348</v>
      </c>
      <c r="R277" s="41" t="s">
        <v>348</v>
      </c>
      <c r="S277" s="42" t="s">
        <v>348</v>
      </c>
      <c r="T277" s="40" t="s">
        <v>348</v>
      </c>
      <c r="U277" s="40" t="s">
        <v>348</v>
      </c>
      <c r="V277" s="40" t="s">
        <v>348</v>
      </c>
      <c r="W277" s="40" t="s">
        <v>348</v>
      </c>
      <c r="X277" s="40" t="s">
        <v>348</v>
      </c>
      <c r="Y277" s="40" t="s">
        <v>348</v>
      </c>
      <c r="Z277" s="40" t="s">
        <v>348</v>
      </c>
      <c r="AA277" s="40" t="s">
        <v>348</v>
      </c>
      <c r="AB277" s="41" t="s">
        <v>348</v>
      </c>
      <c r="AC277" s="42" t="s">
        <v>348</v>
      </c>
      <c r="AD277" s="40" t="s">
        <v>348</v>
      </c>
      <c r="AE277" s="40" t="s">
        <v>348</v>
      </c>
      <c r="AF277" s="40" t="s">
        <v>348</v>
      </c>
      <c r="AG277" s="40" t="s">
        <v>348</v>
      </c>
      <c r="AH277" s="40" t="s">
        <v>348</v>
      </c>
      <c r="AI277" s="40" t="s">
        <v>348</v>
      </c>
      <c r="AJ277" s="40" t="s">
        <v>348</v>
      </c>
      <c r="AK277" s="40" t="s">
        <v>348</v>
      </c>
      <c r="AL277" s="41" t="s">
        <v>348</v>
      </c>
      <c r="AM277" s="42" t="s">
        <v>348</v>
      </c>
      <c r="AN277" s="40" t="s">
        <v>348</v>
      </c>
      <c r="AO277" s="40" t="s">
        <v>348</v>
      </c>
      <c r="AP277" s="40" t="s">
        <v>348</v>
      </c>
      <c r="AQ277" s="40" t="s">
        <v>348</v>
      </c>
      <c r="AR277" s="40" t="s">
        <v>348</v>
      </c>
      <c r="AS277" s="40" t="s">
        <v>348</v>
      </c>
      <c r="AT277" s="40" t="s">
        <v>348</v>
      </c>
      <c r="AU277" s="40" t="s">
        <v>348</v>
      </c>
      <c r="AV277" s="41" t="s">
        <v>348</v>
      </c>
      <c r="AW277" s="42" t="s">
        <v>348</v>
      </c>
      <c r="AX277" s="40" t="s">
        <v>348</v>
      </c>
      <c r="AY277" s="40" t="s">
        <v>348</v>
      </c>
      <c r="AZ277" s="40" t="s">
        <v>348</v>
      </c>
      <c r="BA277" s="40" t="s">
        <v>348</v>
      </c>
      <c r="BB277" s="40" t="s">
        <v>348</v>
      </c>
      <c r="BC277" s="40" t="s">
        <v>348</v>
      </c>
      <c r="BD277" s="40" t="s">
        <v>348</v>
      </c>
      <c r="BE277" s="40" t="s">
        <v>348</v>
      </c>
      <c r="BF277" s="41" t="s">
        <v>348</v>
      </c>
      <c r="BG277" s="42" t="s">
        <v>348</v>
      </c>
      <c r="BH277" s="40" t="s">
        <v>348</v>
      </c>
      <c r="BI277" s="40" t="s">
        <v>348</v>
      </c>
      <c r="BJ277" s="40" t="s">
        <v>348</v>
      </c>
      <c r="BK277" s="40" t="s">
        <v>348</v>
      </c>
      <c r="BL277" s="40" t="s">
        <v>348</v>
      </c>
      <c r="BM277" s="40" t="s">
        <v>348</v>
      </c>
      <c r="BN277" s="40" t="s">
        <v>348</v>
      </c>
      <c r="BO277" s="40" t="s">
        <v>348</v>
      </c>
      <c r="BP277" s="41" t="s">
        <v>348</v>
      </c>
      <c r="BQ277" s="43" t="s">
        <v>348</v>
      </c>
      <c r="BR277" s="40" t="s">
        <v>348</v>
      </c>
      <c r="BS277" s="40" t="s">
        <v>348</v>
      </c>
      <c r="BT277" s="40" t="s">
        <v>348</v>
      </c>
      <c r="BU277" s="40" t="s">
        <v>348</v>
      </c>
      <c r="BV277" s="40" t="s">
        <v>348</v>
      </c>
      <c r="BW277" s="40" t="s">
        <v>348</v>
      </c>
      <c r="BX277" s="40" t="s">
        <v>348</v>
      </c>
      <c r="BY277" s="40" t="s">
        <v>348</v>
      </c>
      <c r="BZ277" s="41" t="s">
        <v>348</v>
      </c>
      <c r="CA277" s="42" t="s">
        <v>348</v>
      </c>
      <c r="CB277" s="40" t="s">
        <v>348</v>
      </c>
      <c r="CC277" s="40" t="s">
        <v>348</v>
      </c>
      <c r="CD277" s="40" t="s">
        <v>348</v>
      </c>
      <c r="CE277" s="40" t="s">
        <v>348</v>
      </c>
      <c r="CF277" s="40" t="s">
        <v>348</v>
      </c>
      <c r="CG277" s="40" t="s">
        <v>347</v>
      </c>
      <c r="CH277" s="40" t="s">
        <v>347</v>
      </c>
      <c r="CI277" s="40" t="s">
        <v>347</v>
      </c>
      <c r="CJ277" s="41" t="s">
        <v>347</v>
      </c>
      <c r="CK277" s="42" t="s">
        <v>347</v>
      </c>
      <c r="CL277" s="40" t="s">
        <v>347</v>
      </c>
      <c r="CM277" s="40" t="s">
        <v>347</v>
      </c>
      <c r="CN277" s="40" t="s">
        <v>347</v>
      </c>
      <c r="CO277" s="40" t="s">
        <v>347</v>
      </c>
      <c r="CP277" s="40" t="s">
        <v>347</v>
      </c>
      <c r="CQ277" s="40" t="s">
        <v>348</v>
      </c>
      <c r="CR277" s="40" t="s">
        <v>348</v>
      </c>
      <c r="CS277" s="40" t="s">
        <v>348</v>
      </c>
      <c r="CT277" s="44" t="s">
        <v>348</v>
      </c>
      <c r="CU277" s="61" t="s">
        <v>349</v>
      </c>
      <c r="CV277" s="47">
        <v>2</v>
      </c>
      <c r="CW277" s="47">
        <v>3</v>
      </c>
      <c r="CX277" s="47">
        <v>3</v>
      </c>
      <c r="CY277" s="55">
        <v>4</v>
      </c>
      <c r="CZ277" s="172" t="s">
        <v>349</v>
      </c>
      <c r="DA277" s="47">
        <f t="shared" si="280"/>
        <v>2</v>
      </c>
      <c r="DB277" s="47">
        <f t="shared" si="281"/>
        <v>6</v>
      </c>
      <c r="DC277" s="47">
        <f t="shared" si="282"/>
        <v>18</v>
      </c>
      <c r="DD277" s="179">
        <f t="shared" si="283"/>
        <v>72</v>
      </c>
      <c r="DE277" s="32">
        <v>30</v>
      </c>
      <c r="DF277" s="47">
        <v>50</v>
      </c>
      <c r="DG277" s="47">
        <v>90</v>
      </c>
      <c r="DH277" s="47">
        <v>150</v>
      </c>
      <c r="DI277" s="55">
        <v>450</v>
      </c>
      <c r="DJ277" s="174">
        <v>1</v>
      </c>
      <c r="DK277" s="49">
        <f t="shared" si="284"/>
        <v>0.83333333333333337</v>
      </c>
      <c r="DL277" s="49">
        <f t="shared" si="285"/>
        <v>0.5</v>
      </c>
      <c r="DM277" s="49">
        <f t="shared" si="286"/>
        <v>0.27777777777777779</v>
      </c>
      <c r="DN277" s="56">
        <f t="shared" si="287"/>
        <v>0.20833333333333334</v>
      </c>
      <c r="DO277" s="45" t="s">
        <v>732</v>
      </c>
      <c r="DP277" s="31"/>
      <c r="DQ277" s="46">
        <v>4</v>
      </c>
      <c r="DR277" s="61">
        <v>67</v>
      </c>
      <c r="DS277" s="62">
        <v>78</v>
      </c>
      <c r="DT277" s="62">
        <v>13</v>
      </c>
      <c r="DU277" s="62">
        <v>42</v>
      </c>
      <c r="DV277" s="62">
        <v>65</v>
      </c>
      <c r="DW277" s="62">
        <v>26</v>
      </c>
      <c r="DX277" s="62">
        <v>49</v>
      </c>
      <c r="DY277" s="62">
        <v>57</v>
      </c>
      <c r="DZ277" s="48">
        <f t="shared" si="288"/>
        <v>78</v>
      </c>
      <c r="EA277" s="32">
        <f>RANK(DR277,$DR$9:$DR$350,0)</f>
        <v>111</v>
      </c>
      <c r="EB277" s="47">
        <f>RANK(DS277,$DS$9:$DS$350,0)</f>
        <v>28</v>
      </c>
      <c r="EC277" s="47">
        <f>RANK(DT277,$DT$9:$DT$350,0)</f>
        <v>257</v>
      </c>
      <c r="ED277" s="47">
        <f>RANK(DU277,$DU$9:$DU$350,0)</f>
        <v>73</v>
      </c>
      <c r="EE277" s="47">
        <f>RANK(DV277,$DV$9:$DV$350,0)</f>
        <v>19</v>
      </c>
      <c r="EF277" s="47">
        <f>RANK(DW277,$DW$9:$DW$350,0)</f>
        <v>72</v>
      </c>
      <c r="EG277" s="47">
        <f>RANK(DX277,$DX$9:$DX$350,0)</f>
        <v>95</v>
      </c>
      <c r="EH277" s="47">
        <f>RANK(DY277,$DY$9:$DY$350,0)</f>
        <v>71</v>
      </c>
      <c r="EI277" s="48">
        <f>RANK(DZ277,$DZ$9:$DZ$350,0)</f>
        <v>81</v>
      </c>
      <c r="EJ277" s="32">
        <f>COUNTIFS($DR$9:$DR$350,"&gt;"&amp;DR277,$DO$9:$DO$350,DO277)+1</f>
        <v>18</v>
      </c>
      <c r="EK277" s="47">
        <f>COUNTIFS($DS$9:$DS$350,"&gt;"&amp;DS277,$DO$9:$DO$350,DO277)+1</f>
        <v>20</v>
      </c>
      <c r="EL277" s="47">
        <f>COUNTIFS($DT$9:$DT$350,"&gt;"&amp;DT277,$DO$9:$DO$350,DO277)+1</f>
        <v>38</v>
      </c>
      <c r="EM277" s="47">
        <f>COUNTIFS($DU$9:$DU$350,"&gt;"&amp;DU277,$DO$9:$DO$350,DO277)+1</f>
        <v>9</v>
      </c>
      <c r="EN277" s="47">
        <f>COUNTIFS($DV$9:$DV$350,"&gt;"&amp;DV277,$DO$9:$DO$350,DO277)+1</f>
        <v>19</v>
      </c>
      <c r="EO277" s="47">
        <f>COUNTIFS($DW$9:$DW$350,"&gt;"&amp;DW277,$DO$9:$DO$350,DO277)+1</f>
        <v>15</v>
      </c>
      <c r="EP277" s="47">
        <f>COUNTIFS($DX$9:$DX$350,"&gt;"&amp;DX277,$DO$9:$DO$350,DO277)+1</f>
        <v>19</v>
      </c>
      <c r="EQ277" s="47">
        <f>COUNTIFS($DY$9:$DY$350,"&gt;"&amp;DY277,$DO$9:$DO$350,DO277)+1</f>
        <v>16</v>
      </c>
      <c r="ER277" s="48">
        <f>COUNTIFS($DZ$9:$DZ$350,"&gt;"&amp;DZ277,$DO$9:$DO$350,DO277)+1</f>
        <v>25</v>
      </c>
      <c r="ES277" s="164">
        <f t="shared" si="289"/>
        <v>0.68</v>
      </c>
      <c r="ET277" s="165">
        <f t="shared" si="290"/>
        <v>0.8</v>
      </c>
      <c r="EU277" s="165">
        <f t="shared" si="291"/>
        <v>0.13</v>
      </c>
      <c r="EV277" s="165">
        <f t="shared" si="292"/>
        <v>0.43</v>
      </c>
      <c r="EW277" s="165">
        <f t="shared" si="293"/>
        <v>0.66</v>
      </c>
      <c r="EX277" s="165">
        <f t="shared" si="294"/>
        <v>0.27</v>
      </c>
      <c r="EY277" s="165">
        <f t="shared" si="295"/>
        <v>0.5</v>
      </c>
      <c r="EZ277" s="165">
        <f t="shared" si="296"/>
        <v>0.57999999999999996</v>
      </c>
      <c r="FA277" s="213">
        <f t="shared" si="297"/>
        <v>0.8</v>
      </c>
      <c r="FB277" s="164">
        <f>ROUND(((ES277-AVERAGE(ES$9:ES$350))/STDEVP(ES$9:ES$350)*10+50),2)</f>
        <v>38.869999999999997</v>
      </c>
      <c r="FC277" s="165">
        <f>ROUND(((ET277-AVERAGE(ET$9:ET$350))/STDEVP(ET$9:ET$350)*10+50),2)</f>
        <v>52.1</v>
      </c>
      <c r="FD277" s="165">
        <f>ROUND(((EU277-AVERAGE(EU$9:EU$350))/STDEVP(EU$9:EU$350)*10+50),2)</f>
        <v>32.44</v>
      </c>
      <c r="FE277" s="165">
        <f>ROUND(((EV277-AVERAGE(EV$9:EV$350))/STDEVP(EV$9:EV$350)*10+50),2)</f>
        <v>46</v>
      </c>
      <c r="FF277" s="165">
        <f>ROUND(((EW277-AVERAGE(EW$9:EW$350))/STDEVP(EW$9:EW$350)*10+50),2)</f>
        <v>58.99</v>
      </c>
      <c r="FG277" s="165">
        <f>ROUND(((EX277-AVERAGE(EX$9:EX$350))/STDEVP(EX$9:EX$350)*10+50),2)</f>
        <v>47.06</v>
      </c>
      <c r="FH277" s="165">
        <f>ROUND(((EY277-AVERAGE(EY$9:EY$350))/STDEVP(EY$9:EY$350)*10+50),2)</f>
        <v>45.78</v>
      </c>
      <c r="FI277" s="165">
        <f>ROUND(((EZ277-AVERAGE(EZ$9:EZ$350))/STDEVP(EZ$9:EZ$350)*10+50),2)</f>
        <v>48.39</v>
      </c>
      <c r="FJ277" s="166">
        <f>ROUND(((FA277-AVERAGE(FA$9:FA$350))/STDEVP(FA$9:FA$350)*10+50),2)</f>
        <v>43.78</v>
      </c>
      <c r="FK277" s="32">
        <f>RANK(FB277,$FB$9:$FB$350,0)</f>
        <v>274</v>
      </c>
      <c r="FL277" s="47">
        <f>RANK(FC277,$FC$9:$FC$350,0)</f>
        <v>126</v>
      </c>
      <c r="FM277" s="47">
        <f>RANK(FD277,$FD$9:$FD$350,0)</f>
        <v>314</v>
      </c>
      <c r="FN277" s="47">
        <f>RANK(FE277,$FE$9:$FE$350,0)</f>
        <v>203</v>
      </c>
      <c r="FO277" s="47">
        <f>RANK(FF277,$FF$9:$FF$350,0)</f>
        <v>58</v>
      </c>
      <c r="FP277" s="47">
        <f>RANK(FG277,$FG$9:$FG$350,0)</f>
        <v>152</v>
      </c>
      <c r="FQ277" s="47">
        <f>RANK(FH277,$FH$9:$FH$350,0)</f>
        <v>192</v>
      </c>
      <c r="FR277" s="47">
        <f>RANK(FI277,$FI$9:$FI$350,0)</f>
        <v>178</v>
      </c>
      <c r="FS277" s="48">
        <f>RANK(FJ277,$FJ$9:$FJ$350,0)</f>
        <v>217</v>
      </c>
      <c r="FT277" s="164">
        <f>ROUND(AVERAGEIF($DO$9:$DO$347,$DO277,$ES$9:$ES$347),2)</f>
        <v>0.89</v>
      </c>
      <c r="FU277" s="165">
        <f>ROUND(AVERAGEIF($DO$9:$DO$347,$DO277,$ET$9:$ET$347),2)</f>
        <v>1.1499999999999999</v>
      </c>
      <c r="FV277" s="165">
        <f>ROUND(AVERAGEIF($DO$9:$DO$347,$DO277,$EU$9:$EU$347),2)</f>
        <v>0.32</v>
      </c>
      <c r="FW277" s="165">
        <f>ROUND(AVERAGEIF($DO$9:$DO$347,$DO277,$EV$9:$EV$347),2)</f>
        <v>0.41</v>
      </c>
      <c r="FX277" s="165">
        <f>ROUND(AVERAGEIF($DO$9:$DO$347,$DO277,$EW$9:$EW$347),2)</f>
        <v>0.86</v>
      </c>
      <c r="FY277" s="165">
        <f>ROUND(AVERAGEIF($DO$9:$DO$347,$DO277,$EX$9:$EX$347),2)</f>
        <v>0.3</v>
      </c>
      <c r="FZ277" s="165">
        <f>ROUND(AVERAGEIF($DO$9:$DO$347,$DO277,$EY$9:$EY$347),2)</f>
        <v>0.66</v>
      </c>
      <c r="GA277" s="165">
        <f>ROUND(AVERAGEIF($DO$9:$DO$347,$DO277,$EZ$9:$EZ$347),2)</f>
        <v>0.74</v>
      </c>
      <c r="GB277" s="166">
        <f>ROUND(AVERAGEIF($DO$9:$DO$347,$DO277,$FA$9:$FA$347),2)</f>
        <v>1.18</v>
      </c>
      <c r="GC277" s="239">
        <f t="shared" si="298"/>
        <v>-0.20999999999999996</v>
      </c>
      <c r="GD277" s="243">
        <f t="shared" si="299"/>
        <v>-0.34999999999999987</v>
      </c>
      <c r="GE277" s="243">
        <f t="shared" si="300"/>
        <v>-0.19</v>
      </c>
      <c r="GF277" s="243">
        <f t="shared" si="301"/>
        <v>2.0000000000000018E-2</v>
      </c>
      <c r="GG277" s="243">
        <f t="shared" si="302"/>
        <v>-0.19999999999999996</v>
      </c>
      <c r="GH277" s="243">
        <f t="shared" si="303"/>
        <v>-2.9999999999999971E-2</v>
      </c>
      <c r="GI277" s="243">
        <f t="shared" si="304"/>
        <v>-0.16000000000000003</v>
      </c>
      <c r="GJ277" s="243">
        <f t="shared" si="305"/>
        <v>-0.16000000000000003</v>
      </c>
      <c r="GK277" s="244">
        <f t="shared" si="306"/>
        <v>-0.37999999999999989</v>
      </c>
      <c r="GL277" s="238">
        <f>COUNTIFS($ES$9:$ES$350,"&gt;"&amp;ES277,$DO$9:$DO$350,$DO277)+1</f>
        <v>53</v>
      </c>
      <c r="GM277" s="240">
        <f>COUNTIFS($ET$9:$ET$350,"&gt;"&amp;ET277,$DO$9:$DO$350,$DO277)+1</f>
        <v>61</v>
      </c>
      <c r="GN277" s="240">
        <f>COUNTIFS($EU$9:$EU$350,"&gt;"&amp;EU277,$DO$9:$DO$350,$DO277)+1</f>
        <v>63</v>
      </c>
      <c r="GO277" s="240">
        <f>COUNTIFS($EV$9:$EV$350,"&gt;"&amp;EV277,$DO$9:$DO$350,$DO277)+1</f>
        <v>31</v>
      </c>
      <c r="GP277" s="240">
        <f>COUNTIFS($EW$9:$EW$350,"&gt;"&amp;EW277,$DO$9:$DO$350,$DO277)+1</f>
        <v>53</v>
      </c>
      <c r="GQ277" s="240">
        <f>COUNTIFS($EX$9:$EX$350,"&gt;"&amp;EX277,$DO$9:$DO$350,$DO277)+1</f>
        <v>35</v>
      </c>
      <c r="GR277" s="240">
        <f>COUNTIFS($EY$9:$EY$350,"&gt;"&amp;EY277,$DO$9:$DO$350,$DO277)+1</f>
        <v>51</v>
      </c>
      <c r="GS277" s="240">
        <f>COUNTIFS($EZ$9:$EZ$350,"&gt;"&amp;EZ277,$DO$9:$DO$350,$DO277)+1</f>
        <v>56</v>
      </c>
      <c r="GT277" s="241">
        <f>COUNTIFS($FA$9:$FA$350,"&gt;"&amp;FA277,$DO$9:$DO$350,$DO277)+1</f>
        <v>62</v>
      </c>
      <c r="GU277" s="168"/>
      <c r="GV277" s="65"/>
      <c r="GW277" s="65"/>
      <c r="GX277" s="65"/>
      <c r="GY277" s="65"/>
      <c r="GZ277" s="66"/>
      <c r="HA277" s="67"/>
      <c r="HB277" s="68"/>
      <c r="HC277" s="69"/>
      <c r="HD277" s="65"/>
      <c r="HE277" s="65"/>
      <c r="HF277" s="65"/>
      <c r="HG277" s="65"/>
      <c r="HH277" s="65"/>
      <c r="HI277" s="65"/>
      <c r="HJ277" s="145"/>
      <c r="HK277" s="67"/>
      <c r="HL277" s="65"/>
      <c r="HM277" s="65"/>
      <c r="HN277" s="65"/>
      <c r="HO277" s="65"/>
      <c r="HP277" s="65"/>
      <c r="HQ277" s="65"/>
      <c r="HR277" s="151"/>
      <c r="HS277" s="69"/>
      <c r="HT277" s="65"/>
      <c r="HU277" s="65"/>
      <c r="HV277" s="65"/>
      <c r="HW277" s="65"/>
      <c r="HX277" s="65"/>
      <c r="HY277" s="65"/>
      <c r="HZ277" s="145"/>
      <c r="IA277" s="67"/>
      <c r="IB277" s="65"/>
      <c r="IC277" s="65"/>
      <c r="ID277" s="65"/>
      <c r="IE277" s="65"/>
      <c r="IF277" s="65"/>
      <c r="IG277" s="65"/>
      <c r="IH277" s="65"/>
      <c r="II277" s="65"/>
      <c r="IJ277" s="65"/>
      <c r="IK277" s="65"/>
      <c r="IL277" s="65"/>
      <c r="IM277" s="151"/>
      <c r="IN277" s="67"/>
      <c r="IO277" s="65"/>
      <c r="IP277" s="65"/>
      <c r="IQ277" s="65"/>
      <c r="IR277" s="151"/>
      <c r="IS277" s="69"/>
      <c r="IT277" s="65"/>
      <c r="IU277" s="65"/>
      <c r="IV277" s="65"/>
      <c r="IW277" s="65"/>
      <c r="IX277" s="157"/>
      <c r="IY277" s="65"/>
      <c r="IZ277" s="65"/>
      <c r="JA277" s="65"/>
      <c r="JB277" s="65"/>
      <c r="JC277" s="65"/>
      <c r="JD277" s="65"/>
      <c r="JE277" s="65"/>
      <c r="JF277" s="65"/>
      <c r="JG277" s="157"/>
      <c r="JH277" s="65"/>
      <c r="JI277" s="65"/>
      <c r="JJ277" s="65"/>
      <c r="JK277" s="65"/>
      <c r="JL277" s="65"/>
      <c r="JM277" s="65"/>
      <c r="JN277" s="145"/>
      <c r="JO277" s="70"/>
      <c r="JP277" s="71"/>
      <c r="JQ277" s="67"/>
      <c r="JR277" s="65"/>
      <c r="JS277" s="62"/>
      <c r="JT277" s="62"/>
      <c r="JU277" s="62"/>
      <c r="JV277" s="246"/>
      <c r="JW277" s="69"/>
      <c r="JX277" s="65"/>
      <c r="JY277" s="65"/>
      <c r="JZ277" s="65"/>
      <c r="KA277" s="145"/>
      <c r="KB277" s="67"/>
      <c r="KC277" s="65"/>
      <c r="KD277" s="65"/>
      <c r="KE277" s="65"/>
      <c r="KF277" s="65"/>
      <c r="KG277" s="65"/>
      <c r="KH277" s="65"/>
      <c r="KI277" s="65"/>
      <c r="KJ277" s="151"/>
      <c r="KK277" s="69"/>
      <c r="KL277" s="65"/>
      <c r="KM277" s="65"/>
      <c r="KN277" s="65"/>
      <c r="KO277" s="65"/>
      <c r="KP277" s="65"/>
      <c r="KQ277" s="65"/>
      <c r="KR277" s="65"/>
      <c r="KS277" s="65"/>
      <c r="KT277" s="65"/>
      <c r="KU277" s="65"/>
      <c r="KV277" s="65"/>
      <c r="KW277" s="157"/>
      <c r="KX277" s="157"/>
      <c r="KY277" s="157"/>
      <c r="KZ277" s="65"/>
      <c r="LA277" s="65"/>
      <c r="LB277" s="65"/>
      <c r="LC277" s="65"/>
      <c r="LD277" s="65"/>
      <c r="LE277" s="157"/>
      <c r="LF277" s="65"/>
      <c r="LG277" s="65"/>
      <c r="LH277" s="65"/>
      <c r="LI277" s="65"/>
      <c r="LJ277" s="65"/>
      <c r="LK277" s="65"/>
      <c r="LL277" s="65"/>
      <c r="LM277" s="65"/>
      <c r="LN277" s="157"/>
      <c r="LO277" s="65"/>
      <c r="LP277" s="65"/>
      <c r="LQ277" s="65"/>
      <c r="LR277" s="65"/>
      <c r="LS277" s="65"/>
      <c r="LT277" s="65"/>
      <c r="LU277" s="56"/>
      <c r="LV277" s="57" t="s">
        <v>976</v>
      </c>
      <c r="LW277" s="57" t="s">
        <v>978</v>
      </c>
      <c r="LX277" s="206" t="s">
        <v>1018</v>
      </c>
      <c r="LY277" s="205" t="s">
        <v>993</v>
      </c>
      <c r="LZ277" s="193"/>
      <c r="MA277" s="5" t="s">
        <v>1</v>
      </c>
    </row>
    <row r="278" spans="1:339" ht="17.25" customHeight="1" x14ac:dyDescent="0.15">
      <c r="A278" s="196">
        <v>270</v>
      </c>
      <c r="B278" s="248" t="s">
        <v>938</v>
      </c>
      <c r="C278" s="59"/>
      <c r="D278" s="59"/>
      <c r="E278" s="60" t="s">
        <v>716</v>
      </c>
      <c r="F278" s="36">
        <v>99</v>
      </c>
      <c r="G278" s="57" t="s">
        <v>346</v>
      </c>
      <c r="H278" s="57"/>
      <c r="I278" s="39" t="s">
        <v>348</v>
      </c>
      <c r="J278" s="40" t="s">
        <v>348</v>
      </c>
      <c r="K278" s="40" t="s">
        <v>348</v>
      </c>
      <c r="L278" s="40" t="s">
        <v>348</v>
      </c>
      <c r="M278" s="40" t="s">
        <v>348</v>
      </c>
      <c r="N278" s="40" t="s">
        <v>348</v>
      </c>
      <c r="O278" s="40" t="s">
        <v>348</v>
      </c>
      <c r="P278" s="40" t="s">
        <v>348</v>
      </c>
      <c r="Q278" s="40" t="s">
        <v>348</v>
      </c>
      <c r="R278" s="41" t="s">
        <v>348</v>
      </c>
      <c r="S278" s="42" t="s">
        <v>348</v>
      </c>
      <c r="T278" s="40" t="s">
        <v>348</v>
      </c>
      <c r="U278" s="40" t="s">
        <v>348</v>
      </c>
      <c r="V278" s="40" t="s">
        <v>348</v>
      </c>
      <c r="W278" s="40" t="s">
        <v>348</v>
      </c>
      <c r="X278" s="40" t="s">
        <v>348</v>
      </c>
      <c r="Y278" s="40" t="s">
        <v>348</v>
      </c>
      <c r="Z278" s="40" t="s">
        <v>348</v>
      </c>
      <c r="AA278" s="40" t="s">
        <v>348</v>
      </c>
      <c r="AB278" s="41" t="s">
        <v>348</v>
      </c>
      <c r="AC278" s="42" t="s">
        <v>348</v>
      </c>
      <c r="AD278" s="40" t="s">
        <v>348</v>
      </c>
      <c r="AE278" s="40" t="s">
        <v>348</v>
      </c>
      <c r="AF278" s="40" t="s">
        <v>348</v>
      </c>
      <c r="AG278" s="40" t="s">
        <v>348</v>
      </c>
      <c r="AH278" s="40" t="s">
        <v>348</v>
      </c>
      <c r="AI278" s="40" t="s">
        <v>348</v>
      </c>
      <c r="AJ278" s="40" t="s">
        <v>348</v>
      </c>
      <c r="AK278" s="40" t="s">
        <v>348</v>
      </c>
      <c r="AL278" s="41" t="s">
        <v>348</v>
      </c>
      <c r="AM278" s="42" t="s">
        <v>348</v>
      </c>
      <c r="AN278" s="40" t="s">
        <v>348</v>
      </c>
      <c r="AO278" s="40" t="s">
        <v>348</v>
      </c>
      <c r="AP278" s="40" t="s">
        <v>348</v>
      </c>
      <c r="AQ278" s="40" t="s">
        <v>348</v>
      </c>
      <c r="AR278" s="40" t="s">
        <v>348</v>
      </c>
      <c r="AS278" s="40" t="s">
        <v>348</v>
      </c>
      <c r="AT278" s="40" t="s">
        <v>348</v>
      </c>
      <c r="AU278" s="40" t="s">
        <v>348</v>
      </c>
      <c r="AV278" s="41" t="s">
        <v>348</v>
      </c>
      <c r="AW278" s="42" t="s">
        <v>348</v>
      </c>
      <c r="AX278" s="40" t="s">
        <v>348</v>
      </c>
      <c r="AY278" s="40" t="s">
        <v>348</v>
      </c>
      <c r="AZ278" s="40" t="s">
        <v>348</v>
      </c>
      <c r="BA278" s="40" t="s">
        <v>348</v>
      </c>
      <c r="BB278" s="40" t="s">
        <v>348</v>
      </c>
      <c r="BC278" s="40" t="s">
        <v>348</v>
      </c>
      <c r="BD278" s="40" t="s">
        <v>348</v>
      </c>
      <c r="BE278" s="40" t="s">
        <v>348</v>
      </c>
      <c r="BF278" s="41" t="s">
        <v>348</v>
      </c>
      <c r="BG278" s="42" t="s">
        <v>348</v>
      </c>
      <c r="BH278" s="40" t="s">
        <v>348</v>
      </c>
      <c r="BI278" s="40" t="s">
        <v>348</v>
      </c>
      <c r="BJ278" s="40" t="s">
        <v>348</v>
      </c>
      <c r="BK278" s="40" t="s">
        <v>348</v>
      </c>
      <c r="BL278" s="40" t="s">
        <v>348</v>
      </c>
      <c r="BM278" s="40" t="s">
        <v>348</v>
      </c>
      <c r="BN278" s="40" t="s">
        <v>348</v>
      </c>
      <c r="BO278" s="40" t="s">
        <v>348</v>
      </c>
      <c r="BP278" s="41" t="s">
        <v>348</v>
      </c>
      <c r="BQ278" s="43" t="s">
        <v>348</v>
      </c>
      <c r="BR278" s="40" t="s">
        <v>348</v>
      </c>
      <c r="BS278" s="40" t="s">
        <v>348</v>
      </c>
      <c r="BT278" s="40" t="s">
        <v>348</v>
      </c>
      <c r="BU278" s="40" t="s">
        <v>348</v>
      </c>
      <c r="BV278" s="40" t="s">
        <v>348</v>
      </c>
      <c r="BW278" s="40" t="s">
        <v>348</v>
      </c>
      <c r="BX278" s="40" t="s">
        <v>348</v>
      </c>
      <c r="BY278" s="40" t="s">
        <v>348</v>
      </c>
      <c r="BZ278" s="41" t="s">
        <v>348</v>
      </c>
      <c r="CA278" s="42" t="s">
        <v>348</v>
      </c>
      <c r="CB278" s="40" t="s">
        <v>348</v>
      </c>
      <c r="CC278" s="40" t="s">
        <v>348</v>
      </c>
      <c r="CD278" s="40" t="s">
        <v>348</v>
      </c>
      <c r="CE278" s="40" t="s">
        <v>348</v>
      </c>
      <c r="CF278" s="40" t="s">
        <v>348</v>
      </c>
      <c r="CG278" s="40" t="s">
        <v>348</v>
      </c>
      <c r="CH278" s="40" t="s">
        <v>348</v>
      </c>
      <c r="CI278" s="40" t="s">
        <v>347</v>
      </c>
      <c r="CJ278" s="41" t="s">
        <v>347</v>
      </c>
      <c r="CK278" s="42" t="s">
        <v>347</v>
      </c>
      <c r="CL278" s="40" t="s">
        <v>347</v>
      </c>
      <c r="CM278" s="40" t="s">
        <v>347</v>
      </c>
      <c r="CN278" s="40" t="s">
        <v>347</v>
      </c>
      <c r="CO278" s="40" t="s">
        <v>347</v>
      </c>
      <c r="CP278" s="40" t="s">
        <v>347</v>
      </c>
      <c r="CQ278" s="40" t="s">
        <v>347</v>
      </c>
      <c r="CR278" s="40" t="s">
        <v>347</v>
      </c>
      <c r="CS278" s="40" t="s">
        <v>348</v>
      </c>
      <c r="CT278" s="44" t="s">
        <v>348</v>
      </c>
      <c r="CU278" s="61" t="s">
        <v>349</v>
      </c>
      <c r="CV278" s="47">
        <v>2</v>
      </c>
      <c r="CW278" s="47">
        <v>3</v>
      </c>
      <c r="CX278" s="47">
        <v>3</v>
      </c>
      <c r="CY278" s="55">
        <v>4</v>
      </c>
      <c r="CZ278" s="172" t="s">
        <v>349</v>
      </c>
      <c r="DA278" s="47">
        <f t="shared" si="280"/>
        <v>2</v>
      </c>
      <c r="DB278" s="47">
        <f t="shared" si="281"/>
        <v>6</v>
      </c>
      <c r="DC278" s="47">
        <f t="shared" si="282"/>
        <v>18</v>
      </c>
      <c r="DD278" s="179">
        <f t="shared" si="283"/>
        <v>72</v>
      </c>
      <c r="DE278" s="32">
        <v>30</v>
      </c>
      <c r="DF278" s="47">
        <v>50</v>
      </c>
      <c r="DG278" s="47">
        <v>90</v>
      </c>
      <c r="DH278" s="47">
        <v>150</v>
      </c>
      <c r="DI278" s="55">
        <v>450</v>
      </c>
      <c r="DJ278" s="174">
        <v>1</v>
      </c>
      <c r="DK278" s="49">
        <f t="shared" si="284"/>
        <v>0.83333333333333337</v>
      </c>
      <c r="DL278" s="49">
        <f t="shared" si="285"/>
        <v>0.5</v>
      </c>
      <c r="DM278" s="49">
        <f t="shared" si="286"/>
        <v>0.27777777777777779</v>
      </c>
      <c r="DN278" s="56">
        <f t="shared" si="287"/>
        <v>0.20833333333333334</v>
      </c>
      <c r="DO278" s="45" t="s">
        <v>722</v>
      </c>
      <c r="DP278" s="31"/>
      <c r="DQ278" s="46">
        <v>4</v>
      </c>
      <c r="DR278" s="61">
        <v>79</v>
      </c>
      <c r="DS278" s="62">
        <v>47</v>
      </c>
      <c r="DT278" s="62">
        <v>55</v>
      </c>
      <c r="DU278" s="62">
        <v>52</v>
      </c>
      <c r="DV278" s="62">
        <v>25</v>
      </c>
      <c r="DW278" s="62">
        <v>23</v>
      </c>
      <c r="DX278" s="62">
        <v>72</v>
      </c>
      <c r="DY278" s="62">
        <v>72</v>
      </c>
      <c r="DZ278" s="48">
        <f t="shared" si="288"/>
        <v>80</v>
      </c>
      <c r="EA278" s="32">
        <f>RANK(DR278,$DR$9:$DR$350,0)</f>
        <v>72</v>
      </c>
      <c r="EB278" s="47">
        <f>RANK(DS278,$DS$9:$DS$350,0)</f>
        <v>111</v>
      </c>
      <c r="EC278" s="47">
        <f>RANK(DT278,$DT$9:$DT$350,0)</f>
        <v>63</v>
      </c>
      <c r="ED278" s="47">
        <f>RANK(DU278,$DU$9:$DU$350,0)</f>
        <v>39</v>
      </c>
      <c r="EE278" s="47">
        <f>RANK(DV278,$DV$9:$DV$350,0)</f>
        <v>91</v>
      </c>
      <c r="EF278" s="47">
        <f>RANK(DW278,$DW$9:$DW$350,0)</f>
        <v>93</v>
      </c>
      <c r="EG278" s="47">
        <f>RANK(DX278,$DX$9:$DX$350,0)</f>
        <v>29</v>
      </c>
      <c r="EH278" s="47">
        <f>RANK(DY278,$DY$9:$DY$350,0)</f>
        <v>34</v>
      </c>
      <c r="EI278" s="48">
        <f>RANK(DZ278,$DZ$9:$DZ$350,0)</f>
        <v>78</v>
      </c>
      <c r="EJ278" s="32">
        <f>COUNTIFS($DR$9:$DR$350,"&gt;"&amp;DR278,$DO$9:$DO$350,DO278)+1</f>
        <v>15</v>
      </c>
      <c r="EK278" s="47">
        <f>COUNTIFS($DS$9:$DS$350,"&gt;"&amp;DS278,$DO$9:$DO$350,DO278)+1</f>
        <v>21</v>
      </c>
      <c r="EL278" s="47">
        <f>COUNTIFS($DT$9:$DT$350,"&gt;"&amp;DT278,$DO$9:$DO$350,DO278)+1</f>
        <v>18</v>
      </c>
      <c r="EM278" s="47">
        <f>COUNTIFS($DU$9:$DU$350,"&gt;"&amp;DU278,$DO$9:$DO$350,DO278)+1</f>
        <v>12</v>
      </c>
      <c r="EN278" s="47">
        <f>COUNTIFS($DV$9:$DV$350,"&gt;"&amp;DV278,$DO$9:$DO$350,DO278)+1</f>
        <v>12</v>
      </c>
      <c r="EO278" s="47">
        <f>COUNTIFS($DW$9:$DW$350,"&gt;"&amp;DW278,$DO$9:$DO$350,DO278)+1</f>
        <v>17</v>
      </c>
      <c r="EP278" s="47">
        <f>COUNTIFS($DX$9:$DX$350,"&gt;"&amp;DX278,$DO$9:$DO$350,DO278)+1</f>
        <v>23</v>
      </c>
      <c r="EQ278" s="47">
        <f>COUNTIFS($DY$9:$DY$350,"&gt;"&amp;DY278,$DO$9:$DO$350,DO278)+1</f>
        <v>18</v>
      </c>
      <c r="ER278" s="48">
        <f>COUNTIFS($DZ$9:$DZ$350,"&gt;"&amp;DZ278,$DO$9:$DO$350,DO278)+1</f>
        <v>18</v>
      </c>
      <c r="ES278" s="164">
        <f t="shared" si="289"/>
        <v>0.8</v>
      </c>
      <c r="ET278" s="165">
        <f t="shared" si="290"/>
        <v>0.47</v>
      </c>
      <c r="EU278" s="165">
        <f t="shared" si="291"/>
        <v>0.56000000000000005</v>
      </c>
      <c r="EV278" s="165">
        <f t="shared" si="292"/>
        <v>0.53</v>
      </c>
      <c r="EW278" s="165">
        <f t="shared" si="293"/>
        <v>0.25</v>
      </c>
      <c r="EX278" s="165">
        <f t="shared" si="294"/>
        <v>0.23</v>
      </c>
      <c r="EY278" s="165">
        <f t="shared" si="295"/>
        <v>0.73</v>
      </c>
      <c r="EZ278" s="165">
        <f t="shared" si="296"/>
        <v>0.73</v>
      </c>
      <c r="FA278" s="213">
        <f t="shared" si="297"/>
        <v>0.81</v>
      </c>
      <c r="FB278" s="164">
        <f>ROUND(((ES278-AVERAGE(ES$9:ES$350))/STDEVP(ES$9:ES$350)*10+50),2)</f>
        <v>43.3</v>
      </c>
      <c r="FC278" s="165">
        <f>ROUND(((ET278-AVERAGE(ET$9:ET$350))/STDEVP(ET$9:ET$350)*10+50),2)</f>
        <v>42.87</v>
      </c>
      <c r="FD278" s="165">
        <f>ROUND(((EU278-AVERAGE(EU$9:EU$350))/STDEVP(EU$9:EU$350)*10+50),2)</f>
        <v>49.22</v>
      </c>
      <c r="FE278" s="165">
        <f>ROUND(((EV278-AVERAGE(EV$9:EV$350))/STDEVP(EV$9:EV$350)*10+50),2)</f>
        <v>51.09</v>
      </c>
      <c r="FF278" s="165">
        <f>ROUND(((EW278-AVERAGE(EW$9:EW$350))/STDEVP(EW$9:EW$350)*10+50),2)</f>
        <v>45.06</v>
      </c>
      <c r="FG278" s="165">
        <f>ROUND(((EX278-AVERAGE(EX$9:EX$350))/STDEVP(EX$9:EX$350)*10+50),2)</f>
        <v>45.64</v>
      </c>
      <c r="FH278" s="165">
        <f>ROUND(((EY278-AVERAGE(EY$9:EY$350))/STDEVP(EY$9:EY$350)*10+50),2)</f>
        <v>52.69</v>
      </c>
      <c r="FI278" s="165">
        <f>ROUND(((EZ278-AVERAGE(EZ$9:EZ$350))/STDEVP(EZ$9:EZ$350)*10+50),2)</f>
        <v>52.88</v>
      </c>
      <c r="FJ278" s="166">
        <f>ROUND(((FA278-AVERAGE(FA$9:FA$350))/STDEVP(FA$9:FA$350)*10+50),2)</f>
        <v>44.13</v>
      </c>
      <c r="FK278" s="32">
        <f>RANK(FB278,$FB$9:$FB$350,0)</f>
        <v>246</v>
      </c>
      <c r="FL278" s="47">
        <f>RANK(FC278,$FC$9:$FC$350,0)</f>
        <v>215</v>
      </c>
      <c r="FM278" s="47">
        <f>RANK(FD278,$FD$9:$FD$350,0)</f>
        <v>144</v>
      </c>
      <c r="FN278" s="47">
        <f>RANK(FE278,$FE$9:$FE$350,0)</f>
        <v>120</v>
      </c>
      <c r="FO278" s="47">
        <f>RANK(FF278,$FF$9:$FF$350,0)</f>
        <v>197</v>
      </c>
      <c r="FP278" s="47">
        <f>RANK(FG278,$FG$9:$FG$350,0)</f>
        <v>184</v>
      </c>
      <c r="FQ278" s="47">
        <f>RANK(FH278,$FH$9:$FH$350,0)</f>
        <v>123</v>
      </c>
      <c r="FR278" s="47">
        <f>RANK(FI278,$FI$9:$FI$350,0)</f>
        <v>115</v>
      </c>
      <c r="FS278" s="48">
        <f>RANK(FJ278,$FJ$9:$FJ$350,0)</f>
        <v>208</v>
      </c>
      <c r="FT278" s="164">
        <f>ROUND(AVERAGEIF($DO$9:$DO$347,$DO278,$ES$9:$ES$347),2)</f>
        <v>0.95</v>
      </c>
      <c r="FU278" s="165">
        <f>ROUND(AVERAGEIF($DO$9:$DO$347,$DO278,$ET$9:$ET$347),2)</f>
        <v>0.69</v>
      </c>
      <c r="FV278" s="165">
        <f>ROUND(AVERAGEIF($DO$9:$DO$347,$DO278,$EU$9:$EU$347),2)</f>
        <v>0.66</v>
      </c>
      <c r="FW278" s="165">
        <f>ROUND(AVERAGEIF($DO$9:$DO$347,$DO278,$EV$9:$EV$347),2)</f>
        <v>0.52</v>
      </c>
      <c r="FX278" s="165">
        <f>ROUND(AVERAGEIF($DO$9:$DO$347,$DO278,$EW$9:$EW$347),2)</f>
        <v>0.32</v>
      </c>
      <c r="FY278" s="165">
        <f>ROUND(AVERAGEIF($DO$9:$DO$347,$DO278,$EX$9:$EX$347),2)</f>
        <v>0.34</v>
      </c>
      <c r="FZ278" s="165">
        <f>ROUND(AVERAGEIF($DO$9:$DO$347,$DO278,$EY$9:$EY$347),2)</f>
        <v>1.04</v>
      </c>
      <c r="GA278" s="165">
        <f>ROUND(AVERAGEIF($DO$9:$DO$347,$DO278,$EZ$9:$EZ$347),2)</f>
        <v>0.86</v>
      </c>
      <c r="GB278" s="166">
        <f>ROUND(AVERAGEIF($DO$9:$DO$347,$DO278,$FA$9:$FA$347),2)</f>
        <v>0.98</v>
      </c>
      <c r="GC278" s="239">
        <f t="shared" si="298"/>
        <v>-0.14999999999999991</v>
      </c>
      <c r="GD278" s="243">
        <f t="shared" si="299"/>
        <v>-0.21999999999999997</v>
      </c>
      <c r="GE278" s="243">
        <f t="shared" si="300"/>
        <v>-9.9999999999999978E-2</v>
      </c>
      <c r="GF278" s="243">
        <f t="shared" si="301"/>
        <v>1.0000000000000009E-2</v>
      </c>
      <c r="GG278" s="243">
        <f t="shared" si="302"/>
        <v>-7.0000000000000007E-2</v>
      </c>
      <c r="GH278" s="243">
        <f t="shared" si="303"/>
        <v>-0.11000000000000001</v>
      </c>
      <c r="GI278" s="243">
        <f t="shared" si="304"/>
        <v>-0.31000000000000005</v>
      </c>
      <c r="GJ278" s="243">
        <f t="shared" si="305"/>
        <v>-0.13</v>
      </c>
      <c r="GK278" s="244">
        <f t="shared" si="306"/>
        <v>-0.16999999999999993</v>
      </c>
      <c r="GL278" s="238">
        <f>COUNTIFS($ES$9:$ES$350,"&gt;"&amp;ES278,$DO$9:$DO$350,$DO278)+1</f>
        <v>48</v>
      </c>
      <c r="GM278" s="240">
        <f>COUNTIFS($ET$9:$ET$350,"&gt;"&amp;ET278,$DO$9:$DO$350,$DO278)+1</f>
        <v>58</v>
      </c>
      <c r="GN278" s="240">
        <f>COUNTIFS($EU$9:$EU$350,"&gt;"&amp;EU278,$DO$9:$DO$350,$DO278)+1</f>
        <v>34</v>
      </c>
      <c r="GO278" s="240">
        <f>COUNTIFS($EV$9:$EV$350,"&gt;"&amp;EV278,$DO$9:$DO$350,$DO278)+1</f>
        <v>26</v>
      </c>
      <c r="GP278" s="240">
        <f>COUNTIFS($EW$9:$EW$350,"&gt;"&amp;EW278,$DO$9:$DO$350,$DO278)+1</f>
        <v>52</v>
      </c>
      <c r="GQ278" s="240">
        <f>COUNTIFS($EX$9:$EX$350,"&gt;"&amp;EX278,$DO$9:$DO$350,$DO278)+1</f>
        <v>53</v>
      </c>
      <c r="GR278" s="240">
        <f>COUNTIFS($EY$9:$EY$350,"&gt;"&amp;EY278,$DO$9:$DO$350,$DO278)+1</f>
        <v>57</v>
      </c>
      <c r="GS278" s="240">
        <f>COUNTIFS($EZ$9:$EZ$350,"&gt;"&amp;EZ278,$DO$9:$DO$350,$DO278)+1</f>
        <v>41</v>
      </c>
      <c r="GT278" s="241">
        <f>COUNTIFS($FA$9:$FA$350,"&gt;"&amp;FA278,$DO$9:$DO$350,$DO278)+1</f>
        <v>41</v>
      </c>
      <c r="GU278" s="168"/>
      <c r="GV278" s="65"/>
      <c r="GW278" s="65"/>
      <c r="GX278" s="65"/>
      <c r="GY278" s="65"/>
      <c r="GZ278" s="66"/>
      <c r="HA278" s="67"/>
      <c r="HB278" s="68"/>
      <c r="HC278" s="69"/>
      <c r="HD278" s="65"/>
      <c r="HE278" s="65"/>
      <c r="HF278" s="65"/>
      <c r="HG278" s="65"/>
      <c r="HH278" s="65"/>
      <c r="HI278" s="65"/>
      <c r="HJ278" s="145"/>
      <c r="HK278" s="67"/>
      <c r="HL278" s="65"/>
      <c r="HM278" s="65"/>
      <c r="HN278" s="65"/>
      <c r="HO278" s="65"/>
      <c r="HP278" s="65"/>
      <c r="HQ278" s="65"/>
      <c r="HR278" s="151"/>
      <c r="HS278" s="69"/>
      <c r="HT278" s="65"/>
      <c r="HU278" s="65"/>
      <c r="HV278" s="65"/>
      <c r="HW278" s="65"/>
      <c r="HX278" s="65"/>
      <c r="HY278" s="65"/>
      <c r="HZ278" s="145"/>
      <c r="IA278" s="67"/>
      <c r="IB278" s="65"/>
      <c r="IC278" s="65"/>
      <c r="ID278" s="65"/>
      <c r="IE278" s="65"/>
      <c r="IF278" s="65"/>
      <c r="IG278" s="65"/>
      <c r="IH278" s="65"/>
      <c r="II278" s="65"/>
      <c r="IJ278" s="65"/>
      <c r="IK278" s="65"/>
      <c r="IL278" s="65"/>
      <c r="IM278" s="151"/>
      <c r="IN278" s="67"/>
      <c r="IO278" s="65"/>
      <c r="IP278" s="65"/>
      <c r="IQ278" s="65"/>
      <c r="IR278" s="151"/>
      <c r="IS278" s="69"/>
      <c r="IT278" s="65"/>
      <c r="IU278" s="65"/>
      <c r="IV278" s="65"/>
      <c r="IW278" s="65"/>
      <c r="IX278" s="157"/>
      <c r="IY278" s="65"/>
      <c r="IZ278" s="65"/>
      <c r="JA278" s="65"/>
      <c r="JB278" s="65"/>
      <c r="JC278" s="65"/>
      <c r="JD278" s="65"/>
      <c r="JE278" s="65"/>
      <c r="JF278" s="65"/>
      <c r="JG278" s="157"/>
      <c r="JH278" s="65"/>
      <c r="JI278" s="65"/>
      <c r="JJ278" s="65"/>
      <c r="JK278" s="65"/>
      <c r="JL278" s="65"/>
      <c r="JM278" s="65"/>
      <c r="JN278" s="145"/>
      <c r="JO278" s="70"/>
      <c r="JP278" s="71"/>
      <c r="JQ278" s="67"/>
      <c r="JR278" s="65"/>
      <c r="JS278" s="62"/>
      <c r="JT278" s="62"/>
      <c r="JU278" s="62"/>
      <c r="JV278" s="246"/>
      <c r="JW278" s="69"/>
      <c r="JX278" s="65"/>
      <c r="JY278" s="65"/>
      <c r="JZ278" s="65"/>
      <c r="KA278" s="145"/>
      <c r="KB278" s="67"/>
      <c r="KC278" s="65"/>
      <c r="KD278" s="65"/>
      <c r="KE278" s="65"/>
      <c r="KF278" s="65"/>
      <c r="KG278" s="65"/>
      <c r="KH278" s="65"/>
      <c r="KI278" s="65"/>
      <c r="KJ278" s="151"/>
      <c r="KK278" s="69"/>
      <c r="KL278" s="65"/>
      <c r="KM278" s="65"/>
      <c r="KN278" s="65"/>
      <c r="KO278" s="65"/>
      <c r="KP278" s="65"/>
      <c r="KQ278" s="65"/>
      <c r="KR278" s="65"/>
      <c r="KS278" s="65"/>
      <c r="KT278" s="65"/>
      <c r="KU278" s="65"/>
      <c r="KV278" s="65"/>
      <c r="KW278" s="157"/>
      <c r="KX278" s="157"/>
      <c r="KY278" s="157"/>
      <c r="KZ278" s="65"/>
      <c r="LA278" s="65"/>
      <c r="LB278" s="65"/>
      <c r="LC278" s="65"/>
      <c r="LD278" s="65"/>
      <c r="LE278" s="157"/>
      <c r="LF278" s="65"/>
      <c r="LG278" s="65"/>
      <c r="LH278" s="65"/>
      <c r="LI278" s="65"/>
      <c r="LJ278" s="65"/>
      <c r="LK278" s="65"/>
      <c r="LL278" s="65"/>
      <c r="LM278" s="65"/>
      <c r="LN278" s="157"/>
      <c r="LO278" s="65"/>
      <c r="LP278" s="65"/>
      <c r="LQ278" s="65"/>
      <c r="LR278" s="65"/>
      <c r="LS278" s="65"/>
      <c r="LT278" s="65"/>
      <c r="LU278" s="56"/>
      <c r="LV278" s="57" t="s">
        <v>977</v>
      </c>
      <c r="LW278" s="57" t="s">
        <v>979</v>
      </c>
      <c r="LX278" s="206" t="s">
        <v>1019</v>
      </c>
      <c r="LY278" s="204" t="s">
        <v>994</v>
      </c>
      <c r="LZ278" s="193"/>
      <c r="MA278" s="5" t="s">
        <v>1</v>
      </c>
    </row>
    <row r="279" spans="1:339" ht="17.25" customHeight="1" x14ac:dyDescent="0.15">
      <c r="A279" s="196">
        <v>271</v>
      </c>
      <c r="B279" s="248" t="s">
        <v>939</v>
      </c>
      <c r="C279" s="59"/>
      <c r="D279" s="59"/>
      <c r="E279" s="60" t="s">
        <v>716</v>
      </c>
      <c r="F279" s="36">
        <v>99</v>
      </c>
      <c r="G279" s="57" t="s">
        <v>365</v>
      </c>
      <c r="H279" s="57" t="s">
        <v>972</v>
      </c>
      <c r="I279" s="39" t="s">
        <v>348</v>
      </c>
      <c r="J279" s="40" t="s">
        <v>348</v>
      </c>
      <c r="K279" s="40" t="s">
        <v>348</v>
      </c>
      <c r="L279" s="40" t="s">
        <v>348</v>
      </c>
      <c r="M279" s="40" t="s">
        <v>348</v>
      </c>
      <c r="N279" s="40" t="s">
        <v>348</v>
      </c>
      <c r="O279" s="40" t="s">
        <v>348</v>
      </c>
      <c r="P279" s="40" t="s">
        <v>348</v>
      </c>
      <c r="Q279" s="40" t="s">
        <v>348</v>
      </c>
      <c r="R279" s="41" t="s">
        <v>348</v>
      </c>
      <c r="S279" s="42" t="s">
        <v>348</v>
      </c>
      <c r="T279" s="40" t="s">
        <v>348</v>
      </c>
      <c r="U279" s="40" t="s">
        <v>348</v>
      </c>
      <c r="V279" s="40" t="s">
        <v>348</v>
      </c>
      <c r="W279" s="40" t="s">
        <v>348</v>
      </c>
      <c r="X279" s="40" t="s">
        <v>348</v>
      </c>
      <c r="Y279" s="40" t="s">
        <v>348</v>
      </c>
      <c r="Z279" s="40" t="s">
        <v>348</v>
      </c>
      <c r="AA279" s="40" t="s">
        <v>348</v>
      </c>
      <c r="AB279" s="41" t="s">
        <v>348</v>
      </c>
      <c r="AC279" s="42" t="s">
        <v>348</v>
      </c>
      <c r="AD279" s="40" t="s">
        <v>348</v>
      </c>
      <c r="AE279" s="40" t="s">
        <v>348</v>
      </c>
      <c r="AF279" s="40" t="s">
        <v>348</v>
      </c>
      <c r="AG279" s="40" t="s">
        <v>348</v>
      </c>
      <c r="AH279" s="40" t="s">
        <v>348</v>
      </c>
      <c r="AI279" s="40" t="s">
        <v>348</v>
      </c>
      <c r="AJ279" s="40" t="s">
        <v>348</v>
      </c>
      <c r="AK279" s="40" t="s">
        <v>348</v>
      </c>
      <c r="AL279" s="41" t="s">
        <v>348</v>
      </c>
      <c r="AM279" s="42" t="s">
        <v>348</v>
      </c>
      <c r="AN279" s="40" t="s">
        <v>348</v>
      </c>
      <c r="AO279" s="40" t="s">
        <v>348</v>
      </c>
      <c r="AP279" s="40" t="s">
        <v>348</v>
      </c>
      <c r="AQ279" s="40" t="s">
        <v>348</v>
      </c>
      <c r="AR279" s="40" t="s">
        <v>348</v>
      </c>
      <c r="AS279" s="40" t="s">
        <v>348</v>
      </c>
      <c r="AT279" s="40" t="s">
        <v>348</v>
      </c>
      <c r="AU279" s="40" t="s">
        <v>348</v>
      </c>
      <c r="AV279" s="41" t="s">
        <v>348</v>
      </c>
      <c r="AW279" s="42" t="s">
        <v>348</v>
      </c>
      <c r="AX279" s="40" t="s">
        <v>348</v>
      </c>
      <c r="AY279" s="40" t="s">
        <v>348</v>
      </c>
      <c r="AZ279" s="40" t="s">
        <v>348</v>
      </c>
      <c r="BA279" s="40" t="s">
        <v>348</v>
      </c>
      <c r="BB279" s="40" t="s">
        <v>348</v>
      </c>
      <c r="BC279" s="40" t="s">
        <v>348</v>
      </c>
      <c r="BD279" s="40" t="s">
        <v>348</v>
      </c>
      <c r="BE279" s="40" t="s">
        <v>348</v>
      </c>
      <c r="BF279" s="41" t="s">
        <v>348</v>
      </c>
      <c r="BG279" s="42" t="s">
        <v>348</v>
      </c>
      <c r="BH279" s="40" t="s">
        <v>348</v>
      </c>
      <c r="BI279" s="40" t="s">
        <v>348</v>
      </c>
      <c r="BJ279" s="40" t="s">
        <v>348</v>
      </c>
      <c r="BK279" s="40" t="s">
        <v>348</v>
      </c>
      <c r="BL279" s="40" t="s">
        <v>348</v>
      </c>
      <c r="BM279" s="40" t="s">
        <v>348</v>
      </c>
      <c r="BN279" s="40" t="s">
        <v>348</v>
      </c>
      <c r="BO279" s="40" t="s">
        <v>348</v>
      </c>
      <c r="BP279" s="41" t="s">
        <v>348</v>
      </c>
      <c r="BQ279" s="43" t="s">
        <v>348</v>
      </c>
      <c r="BR279" s="40" t="s">
        <v>348</v>
      </c>
      <c r="BS279" s="40" t="s">
        <v>348</v>
      </c>
      <c r="BT279" s="40" t="s">
        <v>348</v>
      </c>
      <c r="BU279" s="40" t="s">
        <v>348</v>
      </c>
      <c r="BV279" s="40" t="s">
        <v>348</v>
      </c>
      <c r="BW279" s="40" t="s">
        <v>348</v>
      </c>
      <c r="BX279" s="40" t="s">
        <v>348</v>
      </c>
      <c r="BY279" s="40" t="s">
        <v>348</v>
      </c>
      <c r="BZ279" s="41" t="s">
        <v>348</v>
      </c>
      <c r="CA279" s="42" t="s">
        <v>348</v>
      </c>
      <c r="CB279" s="40" t="s">
        <v>348</v>
      </c>
      <c r="CC279" s="40" t="s">
        <v>348</v>
      </c>
      <c r="CD279" s="40" t="s">
        <v>348</v>
      </c>
      <c r="CE279" s="40" t="s">
        <v>348</v>
      </c>
      <c r="CF279" s="40" t="s">
        <v>348</v>
      </c>
      <c r="CG279" s="40" t="s">
        <v>348</v>
      </c>
      <c r="CH279" s="40" t="s">
        <v>348</v>
      </c>
      <c r="CI279" s="40" t="s">
        <v>347</v>
      </c>
      <c r="CJ279" s="41" t="s">
        <v>966</v>
      </c>
      <c r="CK279" s="42" t="s">
        <v>347</v>
      </c>
      <c r="CL279" s="40" t="s">
        <v>347</v>
      </c>
      <c r="CM279" s="40" t="s">
        <v>347</v>
      </c>
      <c r="CN279" s="40" t="s">
        <v>347</v>
      </c>
      <c r="CO279" s="40" t="s">
        <v>347</v>
      </c>
      <c r="CP279" s="40" t="s">
        <v>347</v>
      </c>
      <c r="CQ279" s="40" t="s">
        <v>347</v>
      </c>
      <c r="CR279" s="40" t="s">
        <v>347</v>
      </c>
      <c r="CS279" s="40" t="s">
        <v>348</v>
      </c>
      <c r="CT279" s="44" t="s">
        <v>348</v>
      </c>
      <c r="CU279" s="61" t="s">
        <v>349</v>
      </c>
      <c r="CV279" s="47">
        <v>2</v>
      </c>
      <c r="CW279" s="47">
        <v>3</v>
      </c>
      <c r="CX279" s="47">
        <v>3</v>
      </c>
      <c r="CY279" s="55">
        <v>4</v>
      </c>
      <c r="CZ279" s="172" t="s">
        <v>349</v>
      </c>
      <c r="DA279" s="47">
        <f t="shared" si="280"/>
        <v>2</v>
      </c>
      <c r="DB279" s="47">
        <f t="shared" si="281"/>
        <v>6</v>
      </c>
      <c r="DC279" s="47">
        <f t="shared" si="282"/>
        <v>18</v>
      </c>
      <c r="DD279" s="179">
        <f t="shared" si="283"/>
        <v>72</v>
      </c>
      <c r="DE279" s="32">
        <v>100</v>
      </c>
      <c r="DF279" s="47">
        <v>150</v>
      </c>
      <c r="DG279" s="47">
        <v>300</v>
      </c>
      <c r="DH279" s="47">
        <v>500</v>
      </c>
      <c r="DI279" s="55">
        <v>1500</v>
      </c>
      <c r="DJ279" s="174">
        <v>1</v>
      </c>
      <c r="DK279" s="49">
        <f t="shared" si="284"/>
        <v>0.75</v>
      </c>
      <c r="DL279" s="49">
        <f t="shared" si="285"/>
        <v>0.5</v>
      </c>
      <c r="DM279" s="49">
        <f t="shared" si="286"/>
        <v>0.27777777777777779</v>
      </c>
      <c r="DN279" s="56">
        <f t="shared" si="287"/>
        <v>0.20833333333333331</v>
      </c>
      <c r="DO279" s="45" t="s">
        <v>732</v>
      </c>
      <c r="DP279" s="31"/>
      <c r="DQ279" s="46">
        <v>4</v>
      </c>
      <c r="DR279" s="61">
        <v>74</v>
      </c>
      <c r="DS279" s="62">
        <v>87</v>
      </c>
      <c r="DT279" s="62">
        <v>14</v>
      </c>
      <c r="DU279" s="62">
        <v>46</v>
      </c>
      <c r="DV279" s="62">
        <v>72</v>
      </c>
      <c r="DW279" s="62">
        <v>29</v>
      </c>
      <c r="DX279" s="62">
        <v>54</v>
      </c>
      <c r="DY279" s="62">
        <v>63</v>
      </c>
      <c r="DZ279" s="48">
        <f t="shared" si="288"/>
        <v>86</v>
      </c>
      <c r="EA279" s="32">
        <f>RANK(DR279,$DR$9:$DR$350,0)</f>
        <v>89</v>
      </c>
      <c r="EB279" s="47">
        <f>RANK(DS279,$DS$9:$DS$350,0)</f>
        <v>14</v>
      </c>
      <c r="EC279" s="47">
        <f>RANK(DT279,$DT$9:$DT$350,0)</f>
        <v>246</v>
      </c>
      <c r="ED279" s="47">
        <f>RANK(DU279,$DU$9:$DU$350,0)</f>
        <v>60</v>
      </c>
      <c r="EE279" s="47">
        <f>RANK(DV279,$DV$9:$DV$350,0)</f>
        <v>14</v>
      </c>
      <c r="EF279" s="47">
        <f>RANK(DW279,$DW$9:$DW$350,0)</f>
        <v>62</v>
      </c>
      <c r="EG279" s="47">
        <f>RANK(DX279,$DX$9:$DX$350,0)</f>
        <v>78</v>
      </c>
      <c r="EH279" s="47">
        <f>RANK(DY279,$DY$9:$DY$350,0)</f>
        <v>52</v>
      </c>
      <c r="EI279" s="48">
        <f>RANK(DZ279,$DZ$9:$DZ$350,0)</f>
        <v>62</v>
      </c>
      <c r="EJ279" s="32">
        <f>COUNTIFS($DR$9:$DR$350,"&gt;"&amp;DR279,$DO$9:$DO$350,DO279)+1</f>
        <v>13</v>
      </c>
      <c r="EK279" s="47">
        <f>COUNTIFS($DS$9:$DS$350,"&gt;"&amp;DS279,$DO$9:$DO$350,DO279)+1</f>
        <v>11</v>
      </c>
      <c r="EL279" s="47">
        <f>COUNTIFS($DT$9:$DT$350,"&gt;"&amp;DT279,$DO$9:$DO$350,DO279)+1</f>
        <v>33</v>
      </c>
      <c r="EM279" s="47">
        <f>COUNTIFS($DU$9:$DU$350,"&gt;"&amp;DU279,$DO$9:$DO$350,DO279)+1</f>
        <v>6</v>
      </c>
      <c r="EN279" s="47">
        <f>COUNTIFS($DV$9:$DV$350,"&gt;"&amp;DV279,$DO$9:$DO$350,DO279)+1</f>
        <v>14</v>
      </c>
      <c r="EO279" s="47">
        <f>COUNTIFS($DW$9:$DW$350,"&gt;"&amp;DW279,$DO$9:$DO$350,DO279)+1</f>
        <v>11</v>
      </c>
      <c r="EP279" s="47">
        <f>COUNTIFS($DX$9:$DX$350,"&gt;"&amp;DX279,$DO$9:$DO$350,DO279)+1</f>
        <v>9</v>
      </c>
      <c r="EQ279" s="47">
        <f>COUNTIFS($DY$9:$DY$350,"&gt;"&amp;DY279,$DO$9:$DO$350,DO279)+1</f>
        <v>12</v>
      </c>
      <c r="ER279" s="48">
        <f>COUNTIFS($DZ$9:$DZ$350,"&gt;"&amp;DZ279,$DO$9:$DO$350,DO279)+1</f>
        <v>21</v>
      </c>
      <c r="ES279" s="164">
        <f t="shared" si="289"/>
        <v>0.75</v>
      </c>
      <c r="ET279" s="165">
        <f t="shared" si="290"/>
        <v>0.88</v>
      </c>
      <c r="EU279" s="165">
        <f t="shared" si="291"/>
        <v>0.14000000000000001</v>
      </c>
      <c r="EV279" s="165">
        <f t="shared" si="292"/>
        <v>0.46</v>
      </c>
      <c r="EW279" s="165">
        <f t="shared" si="293"/>
        <v>0.73</v>
      </c>
      <c r="EX279" s="165">
        <f t="shared" si="294"/>
        <v>0.28999999999999998</v>
      </c>
      <c r="EY279" s="165">
        <f t="shared" si="295"/>
        <v>0.55000000000000004</v>
      </c>
      <c r="EZ279" s="165">
        <f t="shared" si="296"/>
        <v>0.64</v>
      </c>
      <c r="FA279" s="213">
        <f t="shared" si="297"/>
        <v>0.87</v>
      </c>
      <c r="FB279" s="164">
        <f>ROUND(((ES279-AVERAGE(ES$9:ES$350))/STDEVP(ES$9:ES$350)*10+50),2)</f>
        <v>41.45</v>
      </c>
      <c r="FC279" s="165">
        <f>ROUND(((ET279-AVERAGE(ET$9:ET$350))/STDEVP(ET$9:ET$350)*10+50),2)</f>
        <v>54.33</v>
      </c>
      <c r="FD279" s="165">
        <f>ROUND(((EU279-AVERAGE(EU$9:EU$350))/STDEVP(EU$9:EU$350)*10+50),2)</f>
        <v>32.83</v>
      </c>
      <c r="FE279" s="165">
        <f>ROUND(((EV279-AVERAGE(EV$9:EV$350))/STDEVP(EV$9:EV$350)*10+50),2)</f>
        <v>47.53</v>
      </c>
      <c r="FF279" s="165">
        <f>ROUND(((EW279-AVERAGE(EW$9:EW$350))/STDEVP(EW$9:EW$350)*10+50),2)</f>
        <v>61.37</v>
      </c>
      <c r="FG279" s="165">
        <f>ROUND(((EX279-AVERAGE(EX$9:EX$350))/STDEVP(EX$9:EX$350)*10+50),2)</f>
        <v>47.77</v>
      </c>
      <c r="FH279" s="165">
        <f>ROUND(((EY279-AVERAGE(EY$9:EY$350))/STDEVP(EY$9:EY$350)*10+50),2)</f>
        <v>47.28</v>
      </c>
      <c r="FI279" s="165">
        <f>ROUND(((EZ279-AVERAGE(EZ$9:EZ$350))/STDEVP(EZ$9:EZ$350)*10+50),2)</f>
        <v>50.18</v>
      </c>
      <c r="FJ279" s="166">
        <f>ROUND(((FA279-AVERAGE(FA$9:FA$350))/STDEVP(FA$9:FA$350)*10+50),2)</f>
        <v>46.27</v>
      </c>
      <c r="FK279" s="32">
        <f>RANK(FB279,$FB$9:$FB$350,0)</f>
        <v>258</v>
      </c>
      <c r="FL279" s="47">
        <f>RANK(FC279,$FC$9:$FC$350,0)</f>
        <v>105</v>
      </c>
      <c r="FM279" s="47">
        <f>RANK(FD279,$FD$9:$FD$350,0)</f>
        <v>311</v>
      </c>
      <c r="FN279" s="47">
        <f>RANK(FE279,$FE$9:$FE$350,0)</f>
        <v>183</v>
      </c>
      <c r="FO279" s="47">
        <f>RANK(FF279,$FF$9:$FF$350,0)</f>
        <v>43</v>
      </c>
      <c r="FP279" s="47">
        <f>RANK(FG279,$FG$9:$FG$350,0)</f>
        <v>141</v>
      </c>
      <c r="FQ279" s="47">
        <f>RANK(FH279,$FH$9:$FH$350,0)</f>
        <v>179</v>
      </c>
      <c r="FR279" s="47">
        <f>RANK(FI279,$FI$9:$FI$350,0)</f>
        <v>157</v>
      </c>
      <c r="FS279" s="48">
        <f>RANK(FJ279,$FJ$9:$FJ$350,0)</f>
        <v>177</v>
      </c>
      <c r="FT279" s="164">
        <f>ROUND(AVERAGEIF($DO$9:$DO$347,$DO279,$ES$9:$ES$347),2)</f>
        <v>0.89</v>
      </c>
      <c r="FU279" s="165">
        <f>ROUND(AVERAGEIF($DO$9:$DO$347,$DO279,$ET$9:$ET$347),2)</f>
        <v>1.1499999999999999</v>
      </c>
      <c r="FV279" s="165">
        <f>ROUND(AVERAGEIF($DO$9:$DO$347,$DO279,$EU$9:$EU$347),2)</f>
        <v>0.32</v>
      </c>
      <c r="FW279" s="165">
        <f>ROUND(AVERAGEIF($DO$9:$DO$347,$DO279,$EV$9:$EV$347),2)</f>
        <v>0.41</v>
      </c>
      <c r="FX279" s="165">
        <f>ROUND(AVERAGEIF($DO$9:$DO$347,$DO279,$EW$9:$EW$347),2)</f>
        <v>0.86</v>
      </c>
      <c r="FY279" s="165">
        <f>ROUND(AVERAGEIF($DO$9:$DO$347,$DO279,$EX$9:$EX$347),2)</f>
        <v>0.3</v>
      </c>
      <c r="FZ279" s="165">
        <f>ROUND(AVERAGEIF($DO$9:$DO$347,$DO279,$EY$9:$EY$347),2)</f>
        <v>0.66</v>
      </c>
      <c r="GA279" s="165">
        <f>ROUND(AVERAGEIF($DO$9:$DO$347,$DO279,$EZ$9:$EZ$347),2)</f>
        <v>0.74</v>
      </c>
      <c r="GB279" s="166">
        <f>ROUND(AVERAGEIF($DO$9:$DO$347,$DO279,$FA$9:$FA$347),2)</f>
        <v>1.18</v>
      </c>
      <c r="GC279" s="239">
        <f t="shared" si="298"/>
        <v>-0.14000000000000001</v>
      </c>
      <c r="GD279" s="243">
        <f t="shared" si="299"/>
        <v>-0.26999999999999991</v>
      </c>
      <c r="GE279" s="243">
        <f t="shared" si="300"/>
        <v>-0.18</v>
      </c>
      <c r="GF279" s="243">
        <f t="shared" si="301"/>
        <v>5.0000000000000044E-2</v>
      </c>
      <c r="GG279" s="243">
        <f t="shared" si="302"/>
        <v>-0.13</v>
      </c>
      <c r="GH279" s="243">
        <f t="shared" si="303"/>
        <v>-1.0000000000000009E-2</v>
      </c>
      <c r="GI279" s="243">
        <f t="shared" si="304"/>
        <v>-0.10999999999999999</v>
      </c>
      <c r="GJ279" s="243">
        <f t="shared" si="305"/>
        <v>-9.9999999999999978E-2</v>
      </c>
      <c r="GK279" s="244">
        <f t="shared" si="306"/>
        <v>-0.30999999999999994</v>
      </c>
      <c r="GL279" s="238">
        <f>COUNTIFS($ES$9:$ES$350,"&gt;"&amp;ES279,$DO$9:$DO$350,$DO279)+1</f>
        <v>48</v>
      </c>
      <c r="GM279" s="240">
        <f>COUNTIFS($ET$9:$ET$350,"&gt;"&amp;ET279,$DO$9:$DO$350,$DO279)+1</f>
        <v>57</v>
      </c>
      <c r="GN279" s="240">
        <f>COUNTIFS($EU$9:$EU$350,"&gt;"&amp;EU279,$DO$9:$DO$350,$DO279)+1</f>
        <v>60</v>
      </c>
      <c r="GO279" s="240">
        <f>COUNTIFS($EV$9:$EV$350,"&gt;"&amp;EV279,$DO$9:$DO$350,$DO279)+1</f>
        <v>25</v>
      </c>
      <c r="GP279" s="240">
        <f>COUNTIFS($EW$9:$EW$350,"&gt;"&amp;EW279,$DO$9:$DO$350,$DO279)+1</f>
        <v>39</v>
      </c>
      <c r="GQ279" s="240">
        <f>COUNTIFS($EX$9:$EX$350,"&gt;"&amp;EX279,$DO$9:$DO$350,$DO279)+1</f>
        <v>28</v>
      </c>
      <c r="GR279" s="240">
        <f>COUNTIFS($EY$9:$EY$350,"&gt;"&amp;EY279,$DO$9:$DO$350,$DO279)+1</f>
        <v>44</v>
      </c>
      <c r="GS279" s="240">
        <f>COUNTIFS($EZ$9:$EZ$350,"&gt;"&amp;EZ279,$DO$9:$DO$350,$DO279)+1</f>
        <v>45</v>
      </c>
      <c r="GT279" s="241">
        <f>COUNTIFS($FA$9:$FA$350,"&gt;"&amp;FA279,$DO$9:$DO$350,$DO279)+1</f>
        <v>59</v>
      </c>
      <c r="GU279" s="168"/>
      <c r="GV279" s="65"/>
      <c r="GW279" s="65"/>
      <c r="GX279" s="65"/>
      <c r="GY279" s="65"/>
      <c r="GZ279" s="66"/>
      <c r="HA279" s="67"/>
      <c r="HB279" s="68"/>
      <c r="HC279" s="69"/>
      <c r="HD279" s="65"/>
      <c r="HE279" s="65"/>
      <c r="HF279" s="65"/>
      <c r="HG279" s="65"/>
      <c r="HH279" s="65"/>
      <c r="HI279" s="65"/>
      <c r="HJ279" s="145"/>
      <c r="HK279" s="67"/>
      <c r="HL279" s="65"/>
      <c r="HM279" s="65"/>
      <c r="HN279" s="65"/>
      <c r="HO279" s="65"/>
      <c r="HP279" s="65"/>
      <c r="HQ279" s="65"/>
      <c r="HR279" s="151"/>
      <c r="HS279" s="69"/>
      <c r="HT279" s="65"/>
      <c r="HU279" s="65"/>
      <c r="HV279" s="65"/>
      <c r="HW279" s="65"/>
      <c r="HX279" s="65"/>
      <c r="HY279" s="65"/>
      <c r="HZ279" s="145"/>
      <c r="IA279" s="67"/>
      <c r="IB279" s="65"/>
      <c r="IC279" s="65"/>
      <c r="ID279" s="65"/>
      <c r="IE279" s="65"/>
      <c r="IF279" s="65"/>
      <c r="IG279" s="65"/>
      <c r="IH279" s="65"/>
      <c r="II279" s="65"/>
      <c r="IJ279" s="65"/>
      <c r="IK279" s="65"/>
      <c r="IL279" s="65"/>
      <c r="IM279" s="151"/>
      <c r="IN279" s="67"/>
      <c r="IO279" s="65"/>
      <c r="IP279" s="65"/>
      <c r="IQ279" s="65"/>
      <c r="IR279" s="151"/>
      <c r="IS279" s="69"/>
      <c r="IT279" s="65"/>
      <c r="IU279" s="65"/>
      <c r="IV279" s="65"/>
      <c r="IW279" s="65"/>
      <c r="IX279" s="157"/>
      <c r="IY279" s="65"/>
      <c r="IZ279" s="65"/>
      <c r="JA279" s="65"/>
      <c r="JB279" s="65"/>
      <c r="JC279" s="65"/>
      <c r="JD279" s="65"/>
      <c r="JE279" s="65"/>
      <c r="JF279" s="65"/>
      <c r="JG279" s="157"/>
      <c r="JH279" s="65"/>
      <c r="JI279" s="65"/>
      <c r="JJ279" s="65"/>
      <c r="JK279" s="65"/>
      <c r="JL279" s="65"/>
      <c r="JM279" s="65"/>
      <c r="JN279" s="145"/>
      <c r="JO279" s="70"/>
      <c r="JP279" s="71"/>
      <c r="JQ279" s="67"/>
      <c r="JR279" s="65"/>
      <c r="JS279" s="62"/>
      <c r="JT279" s="62"/>
      <c r="JU279" s="62"/>
      <c r="JV279" s="246"/>
      <c r="JW279" s="69"/>
      <c r="JX279" s="65"/>
      <c r="JY279" s="65"/>
      <c r="JZ279" s="65"/>
      <c r="KA279" s="145"/>
      <c r="KB279" s="67"/>
      <c r="KC279" s="65"/>
      <c r="KD279" s="65"/>
      <c r="KE279" s="65"/>
      <c r="KF279" s="65"/>
      <c r="KG279" s="65"/>
      <c r="KH279" s="65"/>
      <c r="KI279" s="65"/>
      <c r="KJ279" s="151"/>
      <c r="KK279" s="69"/>
      <c r="KL279" s="65"/>
      <c r="KM279" s="65"/>
      <c r="KN279" s="65"/>
      <c r="KO279" s="65"/>
      <c r="KP279" s="65"/>
      <c r="KQ279" s="65"/>
      <c r="KR279" s="65"/>
      <c r="KS279" s="65"/>
      <c r="KT279" s="65"/>
      <c r="KU279" s="65"/>
      <c r="KV279" s="65"/>
      <c r="KW279" s="157"/>
      <c r="KX279" s="157"/>
      <c r="KY279" s="157"/>
      <c r="KZ279" s="65"/>
      <c r="LA279" s="65"/>
      <c r="LB279" s="65"/>
      <c r="LC279" s="65"/>
      <c r="LD279" s="65"/>
      <c r="LE279" s="157"/>
      <c r="LF279" s="65"/>
      <c r="LG279" s="65">
        <v>0.05</v>
      </c>
      <c r="LH279" s="65"/>
      <c r="LI279" s="65"/>
      <c r="LJ279" s="65"/>
      <c r="LK279" s="65"/>
      <c r="LL279" s="65"/>
      <c r="LM279" s="65"/>
      <c r="LN279" s="157"/>
      <c r="LO279" s="65"/>
      <c r="LP279" s="65"/>
      <c r="LQ279" s="65"/>
      <c r="LR279" s="65"/>
      <c r="LS279" s="65"/>
      <c r="LT279" s="65"/>
      <c r="LU279" s="56"/>
      <c r="LV279" s="57" t="s">
        <v>978</v>
      </c>
      <c r="LW279" s="57" t="s">
        <v>980</v>
      </c>
      <c r="LX279" s="206" t="s">
        <v>1282</v>
      </c>
      <c r="LY279" s="205" t="s">
        <v>1011</v>
      </c>
      <c r="LZ279" s="193"/>
      <c r="MA279" s="5" t="s">
        <v>1</v>
      </c>
    </row>
    <row r="280" spans="1:339" ht="17.25" customHeight="1" x14ac:dyDescent="0.15">
      <c r="A280" s="196">
        <v>272</v>
      </c>
      <c r="B280" s="248" t="s">
        <v>940</v>
      </c>
      <c r="C280" s="59"/>
      <c r="D280" s="59"/>
      <c r="E280" s="60" t="s">
        <v>716</v>
      </c>
      <c r="F280" s="36">
        <v>99</v>
      </c>
      <c r="G280" s="36" t="s">
        <v>941</v>
      </c>
      <c r="H280" s="57"/>
      <c r="I280" s="39" t="s">
        <v>348</v>
      </c>
      <c r="J280" s="40" t="s">
        <v>348</v>
      </c>
      <c r="K280" s="40" t="s">
        <v>348</v>
      </c>
      <c r="L280" s="40" t="s">
        <v>348</v>
      </c>
      <c r="M280" s="40" t="s">
        <v>348</v>
      </c>
      <c r="N280" s="40" t="s">
        <v>348</v>
      </c>
      <c r="O280" s="40" t="s">
        <v>348</v>
      </c>
      <c r="P280" s="40" t="s">
        <v>348</v>
      </c>
      <c r="Q280" s="40" t="s">
        <v>348</v>
      </c>
      <c r="R280" s="41" t="s">
        <v>348</v>
      </c>
      <c r="S280" s="42" t="s">
        <v>348</v>
      </c>
      <c r="T280" s="40" t="s">
        <v>348</v>
      </c>
      <c r="U280" s="40" t="s">
        <v>348</v>
      </c>
      <c r="V280" s="40" t="s">
        <v>348</v>
      </c>
      <c r="W280" s="40" t="s">
        <v>348</v>
      </c>
      <c r="X280" s="40" t="s">
        <v>348</v>
      </c>
      <c r="Y280" s="40" t="s">
        <v>348</v>
      </c>
      <c r="Z280" s="40" t="s">
        <v>348</v>
      </c>
      <c r="AA280" s="40" t="s">
        <v>348</v>
      </c>
      <c r="AB280" s="41" t="s">
        <v>348</v>
      </c>
      <c r="AC280" s="42" t="s">
        <v>348</v>
      </c>
      <c r="AD280" s="40" t="s">
        <v>348</v>
      </c>
      <c r="AE280" s="40" t="s">
        <v>348</v>
      </c>
      <c r="AF280" s="40" t="s">
        <v>348</v>
      </c>
      <c r="AG280" s="40" t="s">
        <v>348</v>
      </c>
      <c r="AH280" s="40" t="s">
        <v>348</v>
      </c>
      <c r="AI280" s="40" t="s">
        <v>348</v>
      </c>
      <c r="AJ280" s="40" t="s">
        <v>348</v>
      </c>
      <c r="AK280" s="40" t="s">
        <v>348</v>
      </c>
      <c r="AL280" s="41" t="s">
        <v>348</v>
      </c>
      <c r="AM280" s="42" t="s">
        <v>348</v>
      </c>
      <c r="AN280" s="40" t="s">
        <v>348</v>
      </c>
      <c r="AO280" s="40" t="s">
        <v>348</v>
      </c>
      <c r="AP280" s="40" t="s">
        <v>348</v>
      </c>
      <c r="AQ280" s="40" t="s">
        <v>348</v>
      </c>
      <c r="AR280" s="40" t="s">
        <v>348</v>
      </c>
      <c r="AS280" s="40" t="s">
        <v>348</v>
      </c>
      <c r="AT280" s="40" t="s">
        <v>348</v>
      </c>
      <c r="AU280" s="40" t="s">
        <v>348</v>
      </c>
      <c r="AV280" s="41" t="s">
        <v>348</v>
      </c>
      <c r="AW280" s="42" t="s">
        <v>348</v>
      </c>
      <c r="AX280" s="40" t="s">
        <v>348</v>
      </c>
      <c r="AY280" s="40" t="s">
        <v>348</v>
      </c>
      <c r="AZ280" s="40" t="s">
        <v>348</v>
      </c>
      <c r="BA280" s="40" t="s">
        <v>348</v>
      </c>
      <c r="BB280" s="40" t="s">
        <v>348</v>
      </c>
      <c r="BC280" s="40" t="s">
        <v>348</v>
      </c>
      <c r="BD280" s="40" t="s">
        <v>348</v>
      </c>
      <c r="BE280" s="40" t="s">
        <v>348</v>
      </c>
      <c r="BF280" s="41" t="s">
        <v>348</v>
      </c>
      <c r="BG280" s="42" t="s">
        <v>348</v>
      </c>
      <c r="BH280" s="40" t="s">
        <v>348</v>
      </c>
      <c r="BI280" s="40" t="s">
        <v>348</v>
      </c>
      <c r="BJ280" s="40" t="s">
        <v>348</v>
      </c>
      <c r="BK280" s="40" t="s">
        <v>348</v>
      </c>
      <c r="BL280" s="40" t="s">
        <v>348</v>
      </c>
      <c r="BM280" s="40" t="s">
        <v>348</v>
      </c>
      <c r="BN280" s="40" t="s">
        <v>348</v>
      </c>
      <c r="BO280" s="40" t="s">
        <v>348</v>
      </c>
      <c r="BP280" s="41" t="s">
        <v>348</v>
      </c>
      <c r="BQ280" s="43" t="s">
        <v>348</v>
      </c>
      <c r="BR280" s="40" t="s">
        <v>348</v>
      </c>
      <c r="BS280" s="40" t="s">
        <v>348</v>
      </c>
      <c r="BT280" s="40" t="s">
        <v>348</v>
      </c>
      <c r="BU280" s="40" t="s">
        <v>348</v>
      </c>
      <c r="BV280" s="40" t="s">
        <v>348</v>
      </c>
      <c r="BW280" s="40" t="s">
        <v>348</v>
      </c>
      <c r="BX280" s="40" t="s">
        <v>348</v>
      </c>
      <c r="BY280" s="40" t="s">
        <v>348</v>
      </c>
      <c r="BZ280" s="41" t="s">
        <v>348</v>
      </c>
      <c r="CA280" s="42" t="s">
        <v>348</v>
      </c>
      <c r="CB280" s="40" t="s">
        <v>348</v>
      </c>
      <c r="CC280" s="40" t="s">
        <v>348</v>
      </c>
      <c r="CD280" s="40" t="s">
        <v>348</v>
      </c>
      <c r="CE280" s="40" t="s">
        <v>348</v>
      </c>
      <c r="CF280" s="40" t="s">
        <v>348</v>
      </c>
      <c r="CG280" s="40" t="s">
        <v>348</v>
      </c>
      <c r="CH280" s="40" t="s">
        <v>348</v>
      </c>
      <c r="CI280" s="40" t="s">
        <v>347</v>
      </c>
      <c r="CJ280" s="41" t="s">
        <v>347</v>
      </c>
      <c r="CK280" s="42" t="s">
        <v>347</v>
      </c>
      <c r="CL280" s="40" t="s">
        <v>347</v>
      </c>
      <c r="CM280" s="40" t="s">
        <v>347</v>
      </c>
      <c r="CN280" s="40" t="s">
        <v>347</v>
      </c>
      <c r="CO280" s="40" t="s">
        <v>347</v>
      </c>
      <c r="CP280" s="40" t="s">
        <v>347</v>
      </c>
      <c r="CQ280" s="40" t="s">
        <v>347</v>
      </c>
      <c r="CR280" s="40" t="s">
        <v>347</v>
      </c>
      <c r="CS280" s="40" t="s">
        <v>348</v>
      </c>
      <c r="CT280" s="44" t="s">
        <v>348</v>
      </c>
      <c r="CU280" s="32" t="s">
        <v>354</v>
      </c>
      <c r="CV280" s="47">
        <v>2</v>
      </c>
      <c r="CW280" s="47">
        <v>3</v>
      </c>
      <c r="CX280" s="47">
        <v>3</v>
      </c>
      <c r="CY280" s="55">
        <v>4</v>
      </c>
      <c r="CZ280" s="34" t="s">
        <v>354</v>
      </c>
      <c r="DA280" s="47">
        <f t="shared" si="280"/>
        <v>2</v>
      </c>
      <c r="DB280" s="47">
        <f t="shared" si="281"/>
        <v>6</v>
      </c>
      <c r="DC280" s="47">
        <f t="shared" si="282"/>
        <v>18</v>
      </c>
      <c r="DD280" s="179">
        <f t="shared" si="283"/>
        <v>72</v>
      </c>
      <c r="DE280" s="32">
        <v>1000</v>
      </c>
      <c r="DF280" s="47">
        <v>1500</v>
      </c>
      <c r="DG280" s="47">
        <v>3000</v>
      </c>
      <c r="DH280" s="47">
        <v>5000</v>
      </c>
      <c r="DI280" s="55">
        <v>15000</v>
      </c>
      <c r="DJ280" s="174">
        <v>1</v>
      </c>
      <c r="DK280" s="49">
        <f t="shared" si="284"/>
        <v>0.75</v>
      </c>
      <c r="DL280" s="49">
        <f t="shared" si="285"/>
        <v>0.5</v>
      </c>
      <c r="DM280" s="49">
        <f t="shared" si="286"/>
        <v>0.27777777777777779</v>
      </c>
      <c r="DN280" s="56">
        <f t="shared" si="287"/>
        <v>0.20833333333333334</v>
      </c>
      <c r="DO280" s="45" t="s">
        <v>728</v>
      </c>
      <c r="DP280" s="31"/>
      <c r="DQ280" s="46">
        <v>4</v>
      </c>
      <c r="DR280" s="61">
        <v>114</v>
      </c>
      <c r="DS280" s="62">
        <v>103</v>
      </c>
      <c r="DT280" s="62">
        <v>38</v>
      </c>
      <c r="DU280" s="62">
        <v>71</v>
      </c>
      <c r="DV280" s="62">
        <v>58</v>
      </c>
      <c r="DW280" s="62">
        <v>98</v>
      </c>
      <c r="DX280" s="62">
        <v>51</v>
      </c>
      <c r="DY280" s="62">
        <v>41</v>
      </c>
      <c r="DZ280" s="48">
        <f t="shared" si="288"/>
        <v>96</v>
      </c>
      <c r="EA280" s="32">
        <f>RANK(DR280,$DR$9:$DR$350,0)</f>
        <v>12</v>
      </c>
      <c r="EB280" s="47">
        <f>RANK(DS280,$DS$9:$DS$350,0)</f>
        <v>5</v>
      </c>
      <c r="EC280" s="47">
        <f>RANK(DT280,$DT$9:$DT$350,0)</f>
        <v>105</v>
      </c>
      <c r="ED280" s="47">
        <f>RANK(DU280,$DU$9:$DU$350,0)</f>
        <v>13</v>
      </c>
      <c r="EE280" s="47">
        <f>RANK(DV280,$DV$9:$DV$350,0)</f>
        <v>22</v>
      </c>
      <c r="EF280" s="47">
        <f>RANK(DW280,$DW$9:$DW$350,0)</f>
        <v>1</v>
      </c>
      <c r="EG280" s="47">
        <f>RANK(DX280,$DX$9:$DX$350,0)</f>
        <v>90</v>
      </c>
      <c r="EH280" s="47">
        <f>RANK(DY280,$DY$9:$DY$350,0)</f>
        <v>119</v>
      </c>
      <c r="EI280" s="48">
        <f>RANK(DZ280,$DZ$9:$DZ$350,0)</f>
        <v>34</v>
      </c>
      <c r="EJ280" s="32">
        <f>COUNTIFS($DR$9:$DR$350,"&gt;"&amp;DR280,$DO$9:$DO$350,DO280)+1</f>
        <v>2</v>
      </c>
      <c r="EK280" s="47">
        <f>COUNTIFS($DS$9:$DS$350,"&gt;"&amp;DS280,$DO$9:$DO$350,DO280)+1</f>
        <v>1</v>
      </c>
      <c r="EL280" s="47">
        <f>COUNTIFS($DT$9:$DT$350,"&gt;"&amp;DT280,$DO$9:$DO$350,DO280)+1</f>
        <v>5</v>
      </c>
      <c r="EM280" s="47">
        <f>COUNTIFS($DU$9:$DU$350,"&gt;"&amp;DU280,$DO$9:$DO$350,DO280)+1</f>
        <v>1</v>
      </c>
      <c r="EN280" s="47">
        <f>COUNTIFS($DV$9:$DV$350,"&gt;"&amp;DV280,$DO$9:$DO$350,DO280)+1</f>
        <v>1</v>
      </c>
      <c r="EO280" s="47">
        <f>COUNTIFS($DW$9:$DW$350,"&gt;"&amp;DW280,$DO$9:$DO$350,DO280)+1</f>
        <v>1</v>
      </c>
      <c r="EP280" s="47">
        <f>COUNTIFS($DX$9:$DX$350,"&gt;"&amp;DX280,$DO$9:$DO$350,DO280)+1</f>
        <v>6</v>
      </c>
      <c r="EQ280" s="47">
        <f>COUNTIFS($DY$9:$DY$350,"&gt;"&amp;DY280,$DO$9:$DO$350,DO280)+1</f>
        <v>4</v>
      </c>
      <c r="ER280" s="48">
        <f>COUNTIFS($DZ$9:$DZ$350,"&gt;"&amp;DZ280,$DO$9:$DO$350,DO280)+1</f>
        <v>1</v>
      </c>
      <c r="ES280" s="164">
        <f t="shared" si="289"/>
        <v>1.1499999999999999</v>
      </c>
      <c r="ET280" s="165">
        <f t="shared" si="290"/>
        <v>1.04</v>
      </c>
      <c r="EU280" s="165">
        <f t="shared" si="291"/>
        <v>0.38</v>
      </c>
      <c r="EV280" s="165">
        <f t="shared" si="292"/>
        <v>0.72</v>
      </c>
      <c r="EW280" s="165">
        <f t="shared" si="293"/>
        <v>0.59</v>
      </c>
      <c r="EX280" s="165">
        <f t="shared" si="294"/>
        <v>0.99</v>
      </c>
      <c r="EY280" s="165">
        <f t="shared" si="295"/>
        <v>0.52</v>
      </c>
      <c r="EZ280" s="165">
        <f t="shared" si="296"/>
        <v>0.41</v>
      </c>
      <c r="FA280" s="213">
        <f t="shared" si="297"/>
        <v>0.97</v>
      </c>
      <c r="FB280" s="164">
        <f>ROUND(((ES280-AVERAGE(ES$9:ES$350))/STDEVP(ES$9:ES$350)*10+50),2)</f>
        <v>56.23</v>
      </c>
      <c r="FC280" s="165">
        <f>ROUND(((ET280-AVERAGE(ET$9:ET$350))/STDEVP(ET$9:ET$350)*10+50),2)</f>
        <v>58.81</v>
      </c>
      <c r="FD280" s="165">
        <f>ROUND(((EU280-AVERAGE(EU$9:EU$350))/STDEVP(EU$9:EU$350)*10+50),2)</f>
        <v>42.2</v>
      </c>
      <c r="FE280" s="165">
        <f>ROUND(((EV280-AVERAGE(EV$9:EV$350))/STDEVP(EV$9:EV$350)*10+50),2)</f>
        <v>60.76</v>
      </c>
      <c r="FF280" s="165">
        <f>ROUND(((EW280-AVERAGE(EW$9:EW$350))/STDEVP(EW$9:EW$350)*10+50),2)</f>
        <v>56.61</v>
      </c>
      <c r="FG280" s="165">
        <f>ROUND(((EX280-AVERAGE(EX$9:EX$350))/STDEVP(EX$9:EX$350)*10+50),2)</f>
        <v>72.58</v>
      </c>
      <c r="FH280" s="165">
        <f>ROUND(((EY280-AVERAGE(EY$9:EY$350))/STDEVP(EY$9:EY$350)*10+50),2)</f>
        <v>46.38</v>
      </c>
      <c r="FI280" s="165">
        <f>ROUND(((EZ280-AVERAGE(EZ$9:EZ$350))/STDEVP(EZ$9:EZ$350)*10+50),2)</f>
        <v>43.29</v>
      </c>
      <c r="FJ280" s="166">
        <f>ROUND(((FA280-AVERAGE(FA$9:FA$350))/STDEVP(FA$9:FA$350)*10+50),2)</f>
        <v>49.82</v>
      </c>
      <c r="FK280" s="32">
        <f>RANK(FB280,$FB$9:$FB$350,0)</f>
        <v>88</v>
      </c>
      <c r="FL280" s="47">
        <f>RANK(FC280,$FC$9:$FC$350,0)</f>
        <v>68</v>
      </c>
      <c r="FM280" s="47">
        <f>RANK(FD280,$FD$9:$FD$350,0)</f>
        <v>255</v>
      </c>
      <c r="FN280" s="47">
        <f>RANK(FE280,$FE$9:$FE$350,0)</f>
        <v>30</v>
      </c>
      <c r="FO280" s="47">
        <f>RANK(FF280,$FF$9:$FF$350,0)</f>
        <v>72</v>
      </c>
      <c r="FP280" s="47">
        <f>RANK(FG280,$FG$9:$FG$350,0)</f>
        <v>16</v>
      </c>
      <c r="FQ280" s="47">
        <f>RANK(FH280,$FH$9:$FH$350,0)</f>
        <v>188</v>
      </c>
      <c r="FR280" s="47">
        <f>RANK(FI280,$FI$9:$FI$350,0)</f>
        <v>235</v>
      </c>
      <c r="FS280" s="48">
        <f>RANK(FJ280,$FJ$9:$FJ$350,0)</f>
        <v>133</v>
      </c>
      <c r="FT280" s="164">
        <f>ROUND(AVERAGEIF($DO$9:$DO$347,$DO280,$ES$9:$ES$347),2)</f>
        <v>0.95</v>
      </c>
      <c r="FU280" s="165">
        <f>ROUND(AVERAGEIF($DO$9:$DO$347,$DO280,$ET$9:$ET$347),2)</f>
        <v>0.99</v>
      </c>
      <c r="FV280" s="165">
        <f>ROUND(AVERAGEIF($DO$9:$DO$347,$DO280,$EU$9:$EU$347),2)</f>
        <v>0.44</v>
      </c>
      <c r="FW280" s="165">
        <f>ROUND(AVERAGEIF($DO$9:$DO$347,$DO280,$EV$9:$EV$347),2)</f>
        <v>0.45</v>
      </c>
      <c r="FX280" s="165">
        <f>ROUND(AVERAGEIF($DO$9:$DO$347,$DO280,$EW$9:$EW$347),2)</f>
        <v>0.36</v>
      </c>
      <c r="FY280" s="165">
        <f>ROUND(AVERAGEIF($DO$9:$DO$347,$DO280,$EX$9:$EX$347),2)</f>
        <v>0.84</v>
      </c>
      <c r="FZ280" s="165">
        <f>ROUND(AVERAGEIF($DO$9:$DO$347,$DO280,$EY$9:$EY$347),2)</f>
        <v>0.46</v>
      </c>
      <c r="GA280" s="165">
        <f>ROUND(AVERAGEIF($DO$9:$DO$347,$DO280,$EZ$9:$EZ$347),2)</f>
        <v>0.44</v>
      </c>
      <c r="GB280" s="166">
        <f>ROUND(AVERAGEIF($DO$9:$DO$347,$DO280,$FA$9:$FA$347),2)</f>
        <v>0.8</v>
      </c>
      <c r="GC280" s="239">
        <f t="shared" si="298"/>
        <v>0.19999999999999996</v>
      </c>
      <c r="GD280" s="243">
        <f t="shared" si="299"/>
        <v>5.0000000000000044E-2</v>
      </c>
      <c r="GE280" s="243">
        <f t="shared" si="300"/>
        <v>-0.06</v>
      </c>
      <c r="GF280" s="243">
        <f t="shared" si="301"/>
        <v>0.26999999999999996</v>
      </c>
      <c r="GG280" s="243">
        <f t="shared" si="302"/>
        <v>0.22999999999999998</v>
      </c>
      <c r="GH280" s="243">
        <f t="shared" si="303"/>
        <v>0.15000000000000002</v>
      </c>
      <c r="GI280" s="243">
        <f t="shared" si="304"/>
        <v>0.06</v>
      </c>
      <c r="GJ280" s="243">
        <f t="shared" si="305"/>
        <v>-3.0000000000000027E-2</v>
      </c>
      <c r="GK280" s="244">
        <f t="shared" si="306"/>
        <v>0.16999999999999993</v>
      </c>
      <c r="GL280" s="238">
        <f>COUNTIFS($ES$9:$ES$350,"&gt;"&amp;ES280,$DO$9:$DO$350,$DO280)+1</f>
        <v>14</v>
      </c>
      <c r="GM280" s="240">
        <f>COUNTIFS($ET$9:$ET$350,"&gt;"&amp;ET280,$DO$9:$DO$350,$DO280)+1</f>
        <v>20</v>
      </c>
      <c r="GN280" s="240">
        <f>COUNTIFS($EU$9:$EU$350,"&gt;"&amp;EU280,$DO$9:$DO$350,$DO280)+1</f>
        <v>44</v>
      </c>
      <c r="GO280" s="240">
        <f>COUNTIFS($EV$9:$EV$350,"&gt;"&amp;EV280,$DO$9:$DO$350,$DO280)+1</f>
        <v>2</v>
      </c>
      <c r="GP280" s="240">
        <f>COUNTIFS($EW$9:$EW$350,"&gt;"&amp;EW280,$DO$9:$DO$350,$DO280)+1</f>
        <v>4</v>
      </c>
      <c r="GQ280" s="240">
        <f>COUNTIFS($EX$9:$EX$350,"&gt;"&amp;EX280,$DO$9:$DO$350,$DO280)+1</f>
        <v>14</v>
      </c>
      <c r="GR280" s="240">
        <f>COUNTIFS($EY$9:$EY$350,"&gt;"&amp;EY280,$DO$9:$DO$350,$DO280)+1</f>
        <v>16</v>
      </c>
      <c r="GS280" s="240">
        <f>COUNTIFS($EZ$9:$EZ$350,"&gt;"&amp;EZ280,$DO$9:$DO$350,$DO280)+1</f>
        <v>32</v>
      </c>
      <c r="GT280" s="241">
        <f>COUNTIFS($FA$9:$FA$350,"&gt;"&amp;FA280,$DO$9:$DO$350,$DO280)+1</f>
        <v>7</v>
      </c>
      <c r="GU280" s="168"/>
      <c r="GV280" s="65"/>
      <c r="GW280" s="65"/>
      <c r="GX280" s="65"/>
      <c r="GY280" s="65"/>
      <c r="GZ280" s="66"/>
      <c r="HA280" s="67"/>
      <c r="HB280" s="68"/>
      <c r="HC280" s="69"/>
      <c r="HD280" s="65"/>
      <c r="HE280" s="65"/>
      <c r="HF280" s="65"/>
      <c r="HG280" s="65"/>
      <c r="HH280" s="65"/>
      <c r="HI280" s="65"/>
      <c r="HJ280" s="145"/>
      <c r="HK280" s="67"/>
      <c r="HL280" s="65"/>
      <c r="HM280" s="65"/>
      <c r="HN280" s="65"/>
      <c r="HO280" s="65"/>
      <c r="HP280" s="65"/>
      <c r="HQ280" s="65"/>
      <c r="HR280" s="151"/>
      <c r="HS280" s="69"/>
      <c r="HT280" s="65"/>
      <c r="HU280" s="65"/>
      <c r="HV280" s="65"/>
      <c r="HW280" s="65"/>
      <c r="HX280" s="65"/>
      <c r="HY280" s="65"/>
      <c r="HZ280" s="145"/>
      <c r="IA280" s="67"/>
      <c r="IB280" s="65"/>
      <c r="IC280" s="65"/>
      <c r="ID280" s="65"/>
      <c r="IE280" s="65"/>
      <c r="IF280" s="65"/>
      <c r="IG280" s="65"/>
      <c r="IH280" s="65"/>
      <c r="II280" s="65"/>
      <c r="IJ280" s="65"/>
      <c r="IK280" s="65"/>
      <c r="IL280" s="65"/>
      <c r="IM280" s="151"/>
      <c r="IN280" s="67">
        <v>0.1</v>
      </c>
      <c r="IO280" s="65"/>
      <c r="IP280" s="65"/>
      <c r="IQ280" s="65"/>
      <c r="IR280" s="151"/>
      <c r="IS280" s="69"/>
      <c r="IT280" s="65"/>
      <c r="IU280" s="65"/>
      <c r="IV280" s="65"/>
      <c r="IW280" s="65"/>
      <c r="IX280" s="157"/>
      <c r="IY280" s="65"/>
      <c r="IZ280" s="65"/>
      <c r="JA280" s="65"/>
      <c r="JB280" s="65"/>
      <c r="JC280" s="65"/>
      <c r="JD280" s="65"/>
      <c r="JE280" s="65"/>
      <c r="JF280" s="65"/>
      <c r="JG280" s="157"/>
      <c r="JH280" s="65"/>
      <c r="JI280" s="65"/>
      <c r="JJ280" s="65"/>
      <c r="JK280" s="65"/>
      <c r="JL280" s="65"/>
      <c r="JM280" s="65"/>
      <c r="JN280" s="145"/>
      <c r="JO280" s="70"/>
      <c r="JP280" s="71"/>
      <c r="JQ280" s="67"/>
      <c r="JR280" s="65"/>
      <c r="JS280" s="62"/>
      <c r="JT280" s="62"/>
      <c r="JU280" s="62"/>
      <c r="JV280" s="246"/>
      <c r="JW280" s="69"/>
      <c r="JX280" s="65"/>
      <c r="JY280" s="65"/>
      <c r="JZ280" s="65"/>
      <c r="KA280" s="145"/>
      <c r="KB280" s="67"/>
      <c r="KC280" s="65"/>
      <c r="KD280" s="65"/>
      <c r="KE280" s="65"/>
      <c r="KF280" s="65"/>
      <c r="KG280" s="65"/>
      <c r="KH280" s="65"/>
      <c r="KI280" s="65"/>
      <c r="KJ280" s="151"/>
      <c r="KK280" s="69"/>
      <c r="KL280" s="65"/>
      <c r="KM280" s="65"/>
      <c r="KN280" s="65"/>
      <c r="KO280" s="65"/>
      <c r="KP280" s="65"/>
      <c r="KQ280" s="65"/>
      <c r="KR280" s="65"/>
      <c r="KS280" s="65"/>
      <c r="KT280" s="65"/>
      <c r="KU280" s="65"/>
      <c r="KV280" s="65"/>
      <c r="KW280" s="157"/>
      <c r="KX280" s="157"/>
      <c r="KY280" s="157"/>
      <c r="KZ280" s="65"/>
      <c r="LA280" s="65"/>
      <c r="LB280" s="65"/>
      <c r="LC280" s="65"/>
      <c r="LD280" s="65"/>
      <c r="LE280" s="157"/>
      <c r="LF280" s="65"/>
      <c r="LG280" s="65"/>
      <c r="LH280" s="65"/>
      <c r="LI280" s="65">
        <v>0.1</v>
      </c>
      <c r="LJ280" s="65"/>
      <c r="LK280" s="65"/>
      <c r="LL280" s="65">
        <v>0.1</v>
      </c>
      <c r="LM280" s="65"/>
      <c r="LN280" s="157">
        <v>0.1</v>
      </c>
      <c r="LO280" s="65"/>
      <c r="LP280" s="65"/>
      <c r="LQ280" s="65"/>
      <c r="LR280" s="65"/>
      <c r="LS280" s="65"/>
      <c r="LT280" s="65"/>
      <c r="LU280" s="56"/>
      <c r="LV280" s="57" t="s">
        <v>979</v>
      </c>
      <c r="LW280" s="57" t="s">
        <v>981</v>
      </c>
      <c r="LX280" s="206" t="s">
        <v>1225</v>
      </c>
      <c r="LY280" s="205" t="s">
        <v>1005</v>
      </c>
      <c r="LZ280" s="193"/>
      <c r="MA280" s="5" t="s">
        <v>1</v>
      </c>
    </row>
    <row r="281" spans="1:339" ht="17.25" customHeight="1" x14ac:dyDescent="0.15">
      <c r="A281" s="196">
        <v>273</v>
      </c>
      <c r="B281" s="248" t="s">
        <v>945</v>
      </c>
      <c r="C281" s="59"/>
      <c r="D281" s="59"/>
      <c r="E281" s="60" t="s">
        <v>716</v>
      </c>
      <c r="F281" s="36">
        <v>104</v>
      </c>
      <c r="G281" s="36" t="s">
        <v>967</v>
      </c>
      <c r="H281" s="57"/>
      <c r="I281" s="39" t="s">
        <v>348</v>
      </c>
      <c r="J281" s="40" t="s">
        <v>348</v>
      </c>
      <c r="K281" s="40" t="s">
        <v>348</v>
      </c>
      <c r="L281" s="40" t="s">
        <v>348</v>
      </c>
      <c r="M281" s="40" t="s">
        <v>348</v>
      </c>
      <c r="N281" s="40" t="s">
        <v>348</v>
      </c>
      <c r="O281" s="40" t="s">
        <v>348</v>
      </c>
      <c r="P281" s="40" t="s">
        <v>348</v>
      </c>
      <c r="Q281" s="40" t="s">
        <v>348</v>
      </c>
      <c r="R281" s="41" t="s">
        <v>348</v>
      </c>
      <c r="S281" s="42" t="s">
        <v>348</v>
      </c>
      <c r="T281" s="40" t="s">
        <v>348</v>
      </c>
      <c r="U281" s="40" t="s">
        <v>348</v>
      </c>
      <c r="V281" s="40" t="s">
        <v>348</v>
      </c>
      <c r="W281" s="40" t="s">
        <v>348</v>
      </c>
      <c r="X281" s="40" t="s">
        <v>348</v>
      </c>
      <c r="Y281" s="40" t="s">
        <v>348</v>
      </c>
      <c r="Z281" s="40" t="s">
        <v>348</v>
      </c>
      <c r="AA281" s="40" t="s">
        <v>348</v>
      </c>
      <c r="AB281" s="41" t="s">
        <v>348</v>
      </c>
      <c r="AC281" s="42" t="s">
        <v>348</v>
      </c>
      <c r="AD281" s="40" t="s">
        <v>348</v>
      </c>
      <c r="AE281" s="40" t="s">
        <v>348</v>
      </c>
      <c r="AF281" s="40" t="s">
        <v>348</v>
      </c>
      <c r="AG281" s="40" t="s">
        <v>348</v>
      </c>
      <c r="AH281" s="40" t="s">
        <v>348</v>
      </c>
      <c r="AI281" s="40" t="s">
        <v>348</v>
      </c>
      <c r="AJ281" s="40" t="s">
        <v>348</v>
      </c>
      <c r="AK281" s="40" t="s">
        <v>348</v>
      </c>
      <c r="AL281" s="41" t="s">
        <v>348</v>
      </c>
      <c r="AM281" s="42" t="s">
        <v>348</v>
      </c>
      <c r="AN281" s="40" t="s">
        <v>348</v>
      </c>
      <c r="AO281" s="40" t="s">
        <v>348</v>
      </c>
      <c r="AP281" s="40" t="s">
        <v>348</v>
      </c>
      <c r="AQ281" s="40" t="s">
        <v>348</v>
      </c>
      <c r="AR281" s="40" t="s">
        <v>348</v>
      </c>
      <c r="AS281" s="40" t="s">
        <v>348</v>
      </c>
      <c r="AT281" s="40" t="s">
        <v>348</v>
      </c>
      <c r="AU281" s="40" t="s">
        <v>348</v>
      </c>
      <c r="AV281" s="41" t="s">
        <v>348</v>
      </c>
      <c r="AW281" s="42" t="s">
        <v>348</v>
      </c>
      <c r="AX281" s="40" t="s">
        <v>348</v>
      </c>
      <c r="AY281" s="40" t="s">
        <v>348</v>
      </c>
      <c r="AZ281" s="40" t="s">
        <v>348</v>
      </c>
      <c r="BA281" s="40" t="s">
        <v>348</v>
      </c>
      <c r="BB281" s="40" t="s">
        <v>348</v>
      </c>
      <c r="BC281" s="40" t="s">
        <v>348</v>
      </c>
      <c r="BD281" s="40" t="s">
        <v>348</v>
      </c>
      <c r="BE281" s="40" t="s">
        <v>348</v>
      </c>
      <c r="BF281" s="41" t="s">
        <v>348</v>
      </c>
      <c r="BG281" s="42" t="s">
        <v>348</v>
      </c>
      <c r="BH281" s="40" t="s">
        <v>348</v>
      </c>
      <c r="BI281" s="40" t="s">
        <v>348</v>
      </c>
      <c r="BJ281" s="40" t="s">
        <v>348</v>
      </c>
      <c r="BK281" s="40" t="s">
        <v>348</v>
      </c>
      <c r="BL281" s="40" t="s">
        <v>348</v>
      </c>
      <c r="BM281" s="40" t="s">
        <v>348</v>
      </c>
      <c r="BN281" s="40" t="s">
        <v>348</v>
      </c>
      <c r="BO281" s="40" t="s">
        <v>348</v>
      </c>
      <c r="BP281" s="41" t="s">
        <v>348</v>
      </c>
      <c r="BQ281" s="43" t="s">
        <v>348</v>
      </c>
      <c r="BR281" s="40" t="s">
        <v>348</v>
      </c>
      <c r="BS281" s="40" t="s">
        <v>348</v>
      </c>
      <c r="BT281" s="40" t="s">
        <v>348</v>
      </c>
      <c r="BU281" s="40" t="s">
        <v>348</v>
      </c>
      <c r="BV281" s="40" t="s">
        <v>348</v>
      </c>
      <c r="BW281" s="40" t="s">
        <v>348</v>
      </c>
      <c r="BX281" s="40" t="s">
        <v>348</v>
      </c>
      <c r="BY281" s="40" t="s">
        <v>348</v>
      </c>
      <c r="BZ281" s="41" t="s">
        <v>348</v>
      </c>
      <c r="CA281" s="42" t="s">
        <v>348</v>
      </c>
      <c r="CB281" s="40" t="s">
        <v>348</v>
      </c>
      <c r="CC281" s="40" t="s">
        <v>348</v>
      </c>
      <c r="CD281" s="40" t="s">
        <v>348</v>
      </c>
      <c r="CE281" s="40" t="s">
        <v>348</v>
      </c>
      <c r="CF281" s="40" t="s">
        <v>348</v>
      </c>
      <c r="CG281" s="40" t="s">
        <v>348</v>
      </c>
      <c r="CH281" s="40" t="s">
        <v>348</v>
      </c>
      <c r="CI281" s="40" t="s">
        <v>348</v>
      </c>
      <c r="CJ281" s="41" t="s">
        <v>348</v>
      </c>
      <c r="CK281" s="42" t="s">
        <v>348</v>
      </c>
      <c r="CL281" s="40" t="s">
        <v>348</v>
      </c>
      <c r="CM281" s="40" t="s">
        <v>348</v>
      </c>
      <c r="CN281" s="40" t="s">
        <v>348</v>
      </c>
      <c r="CO281" s="40" t="s">
        <v>347</v>
      </c>
      <c r="CP281" s="40" t="s">
        <v>347</v>
      </c>
      <c r="CQ281" s="40" t="s">
        <v>347</v>
      </c>
      <c r="CR281" s="40" t="s">
        <v>347</v>
      </c>
      <c r="CS281" s="40" t="s">
        <v>347</v>
      </c>
      <c r="CT281" s="44" t="s">
        <v>347</v>
      </c>
      <c r="CU281" s="61" t="s">
        <v>349</v>
      </c>
      <c r="CV281" s="47">
        <v>2</v>
      </c>
      <c r="CW281" s="47">
        <v>3</v>
      </c>
      <c r="CX281" s="47">
        <v>3</v>
      </c>
      <c r="CY281" s="55">
        <v>4</v>
      </c>
      <c r="CZ281" s="172" t="s">
        <v>349</v>
      </c>
      <c r="DA281" s="47">
        <f t="shared" ref="DA281:DA282" si="307">CV281</f>
        <v>2</v>
      </c>
      <c r="DB281" s="47">
        <f t="shared" ref="DB281:DB282" si="308">CV281*CW281</f>
        <v>6</v>
      </c>
      <c r="DC281" s="47">
        <f t="shared" ref="DC281:DC282" si="309">CV281*CW281*CX281</f>
        <v>18</v>
      </c>
      <c r="DD281" s="179">
        <f t="shared" ref="DD281:DD282" si="310">CV281*CW281*CX281*CY281</f>
        <v>72</v>
      </c>
      <c r="DE281" s="32">
        <v>100</v>
      </c>
      <c r="DF281" s="47">
        <v>150</v>
      </c>
      <c r="DG281" s="47">
        <v>300</v>
      </c>
      <c r="DH281" s="47">
        <v>500</v>
      </c>
      <c r="DI281" s="55">
        <v>1500</v>
      </c>
      <c r="DJ281" s="174">
        <v>1</v>
      </c>
      <c r="DK281" s="49">
        <f t="shared" ref="DK281:DK282" si="311">(DF281/DA281)/DE281</f>
        <v>0.75</v>
      </c>
      <c r="DL281" s="49">
        <f t="shared" ref="DL281:DL282" si="312">(DG281/DB281)/DE281</f>
        <v>0.5</v>
      </c>
      <c r="DM281" s="49">
        <f t="shared" ref="DM281:DM282" si="313">(DH281/DC281)/DE281</f>
        <v>0.27777777777777779</v>
      </c>
      <c r="DN281" s="56">
        <f t="shared" ref="DN281:DN282" si="314">(DI281/DD281)/DE281</f>
        <v>0.20833333333333331</v>
      </c>
      <c r="DO281" s="45" t="s">
        <v>718</v>
      </c>
      <c r="DP281" s="31"/>
      <c r="DQ281" s="46">
        <v>4</v>
      </c>
      <c r="DR281" s="61">
        <v>107</v>
      </c>
      <c r="DS281" s="62">
        <v>43</v>
      </c>
      <c r="DT281" s="62">
        <v>50</v>
      </c>
      <c r="DU281" s="62">
        <v>77</v>
      </c>
      <c r="DV281" s="62">
        <v>28</v>
      </c>
      <c r="DW281" s="62">
        <v>28</v>
      </c>
      <c r="DX281" s="62">
        <v>26</v>
      </c>
      <c r="DY281" s="62">
        <v>42</v>
      </c>
      <c r="DZ281" s="63">
        <f t="shared" si="288"/>
        <v>78</v>
      </c>
      <c r="EA281" s="32">
        <f>RANK(DR281,$DR$9:$DR$350,0)</f>
        <v>19</v>
      </c>
      <c r="EB281" s="47">
        <f>RANK(DS281,$DS$9:$DS$350,0)</f>
        <v>127</v>
      </c>
      <c r="EC281" s="47">
        <f>RANK(DT281,$DT$9:$DT$350,0)</f>
        <v>74</v>
      </c>
      <c r="ED281" s="47">
        <f>RANK(DU281,$DU$9:$DU$350,0)</f>
        <v>10</v>
      </c>
      <c r="EE281" s="47">
        <f>RANK(DV281,$DV$9:$DV$350,0)</f>
        <v>75</v>
      </c>
      <c r="EF281" s="47">
        <f>RANK(DW281,$DW$9:$DW$350,0)</f>
        <v>65</v>
      </c>
      <c r="EG281" s="47">
        <f>RANK(DX281,$DX$9:$DX$350,0)</f>
        <v>188</v>
      </c>
      <c r="EH281" s="47">
        <f>RANK(DY281,$DY$9:$DY$350,0)</f>
        <v>118</v>
      </c>
      <c r="EI281" s="48">
        <f>RANK(DZ281,$DZ$9:$DZ$350,0)</f>
        <v>81</v>
      </c>
      <c r="EJ281" s="32">
        <f>COUNTIFS($DR$9:$DR$350,"&gt;"&amp;DR281,$DO$9:$DO$350,DO281)+1</f>
        <v>8</v>
      </c>
      <c r="EK281" s="47">
        <f>COUNTIFS($DS$9:$DS$350,"&gt;"&amp;DS281,$DO$9:$DO$350,DO281)+1</f>
        <v>12</v>
      </c>
      <c r="EL281" s="47">
        <f>COUNTIFS($DT$9:$DT$350,"&gt;"&amp;DT281,$DO$9:$DO$350,DO281)+1</f>
        <v>18</v>
      </c>
      <c r="EM281" s="47">
        <f>COUNTIFS($DU$9:$DU$350,"&gt;"&amp;DU281,$DO$9:$DO$350,DO281)+1</f>
        <v>9</v>
      </c>
      <c r="EN281" s="47">
        <f>COUNTIFS($DV$9:$DV$350,"&gt;"&amp;DV281,$DO$9:$DO$350,DO281)+1</f>
        <v>8</v>
      </c>
      <c r="EO281" s="47">
        <f>COUNTIFS($DW$9:$DW$350,"&gt;"&amp;DW281,$DO$9:$DO$350,DO281)+1</f>
        <v>7</v>
      </c>
      <c r="EP281" s="47">
        <f>COUNTIFS($DX$9:$DX$350,"&gt;"&amp;DX281,$DO$9:$DO$350,DO281)+1</f>
        <v>15</v>
      </c>
      <c r="EQ281" s="47">
        <f>COUNTIFS($DY$9:$DY$350,"&gt;"&amp;DY281,$DO$9:$DO$350,DO281)+1</f>
        <v>7</v>
      </c>
      <c r="ER281" s="48">
        <f>COUNTIFS($DZ$9:$DZ$350,"&gt;"&amp;DZ281,$DO$9:$DO$350,DO281)+1</f>
        <v>18</v>
      </c>
      <c r="ES281" s="164">
        <f t="shared" si="289"/>
        <v>1.03</v>
      </c>
      <c r="ET281" s="165">
        <f t="shared" si="290"/>
        <v>0.41</v>
      </c>
      <c r="EU281" s="165">
        <f t="shared" si="291"/>
        <v>0.48</v>
      </c>
      <c r="EV281" s="165">
        <f t="shared" si="292"/>
        <v>0.74</v>
      </c>
      <c r="EW281" s="165">
        <f t="shared" si="293"/>
        <v>0.27</v>
      </c>
      <c r="EX281" s="165">
        <f t="shared" si="294"/>
        <v>0.27</v>
      </c>
      <c r="EY281" s="165">
        <f t="shared" si="295"/>
        <v>0.25</v>
      </c>
      <c r="EZ281" s="165">
        <f t="shared" si="296"/>
        <v>0.4</v>
      </c>
      <c r="FA281" s="213">
        <f t="shared" si="297"/>
        <v>0.75</v>
      </c>
      <c r="FB281" s="164">
        <f>ROUND(((ES281-AVERAGE(ES$9:ES$350))/STDEVP(ES$9:ES$350)*10+50),2)</f>
        <v>51.8</v>
      </c>
      <c r="FC281" s="165">
        <f>ROUND(((ET281-AVERAGE(ET$9:ET$350))/STDEVP(ET$9:ET$350)*10+50),2)</f>
        <v>41.2</v>
      </c>
      <c r="FD281" s="165">
        <f>ROUND(((EU281-AVERAGE(EU$9:EU$350))/STDEVP(EU$9:EU$350)*10+50),2)</f>
        <v>46.1</v>
      </c>
      <c r="FE281" s="165">
        <f>ROUND(((EV281-AVERAGE(EV$9:EV$350))/STDEVP(EV$9:EV$350)*10+50),2)</f>
        <v>61.78</v>
      </c>
      <c r="FF281" s="165">
        <f>ROUND(((EW281-AVERAGE(EW$9:EW$350))/STDEVP(EW$9:EW$350)*10+50),2)</f>
        <v>45.74</v>
      </c>
      <c r="FG281" s="165">
        <f>ROUND(((EX281-AVERAGE(EX$9:EX$350))/STDEVP(EX$9:EX$350)*10+50),2)</f>
        <v>47.06</v>
      </c>
      <c r="FH281" s="165">
        <f>ROUND(((EY281-AVERAGE(EY$9:EY$350))/STDEVP(EY$9:EY$350)*10+50),2)</f>
        <v>38.26</v>
      </c>
      <c r="FI281" s="165">
        <f>ROUND(((EZ281-AVERAGE(EZ$9:EZ$350))/STDEVP(EZ$9:EZ$350)*10+50),2)</f>
        <v>42.99</v>
      </c>
      <c r="FJ281" s="166">
        <f>ROUND(((FA281-AVERAGE(FA$9:FA$350))/STDEVP(FA$9:FA$350)*10+50),2)</f>
        <v>42</v>
      </c>
      <c r="FK281" s="32">
        <f t="shared" ref="FK281" si="315">RANK(FB281,$FB$9:$FB$350,0)</f>
        <v>126</v>
      </c>
      <c r="FL281" s="47">
        <f t="shared" ref="FL281" si="316">RANK(FC281,$FC$9:$FC$350,0)</f>
        <v>247</v>
      </c>
      <c r="FM281" s="47">
        <f t="shared" ref="FM281" si="317">RANK(FD281,$FD$9:$FD$350,0)</f>
        <v>190</v>
      </c>
      <c r="FN281" s="47">
        <f t="shared" ref="FN281" si="318">RANK(FE281,$FE$9:$FE$350,0)</f>
        <v>28</v>
      </c>
      <c r="FO281" s="47">
        <f t="shared" ref="FO281" si="319">RANK(FF281,$FF$9:$FF$350,0)</f>
        <v>182</v>
      </c>
      <c r="FP281" s="47">
        <f t="shared" ref="FP281" si="320">RANK(FG281,$FG$9:$FG$350,0)</f>
        <v>152</v>
      </c>
      <c r="FQ281" s="47">
        <f t="shared" ref="FQ281" si="321">RANK(FH281,$FH$9:$FH$350,0)</f>
        <v>284</v>
      </c>
      <c r="FR281" s="47">
        <f t="shared" ref="FR281" si="322">RANK(FI281,$FI$9:$FI$350,0)</f>
        <v>240</v>
      </c>
      <c r="FS281" s="48">
        <f t="shared" ref="FS281" si="323">RANK(FJ281,$FJ$9:$FJ$350,0)</f>
        <v>258</v>
      </c>
      <c r="FT281" s="164">
        <f>ROUND(AVERAGEIF($DO$9:$DO$347,$DO281,$ES$9:$ES$347),2)</f>
        <v>1.1599999999999999</v>
      </c>
      <c r="FU281" s="165">
        <f>ROUND(AVERAGEIF($DO$9:$DO$347,$DO281,$ET$9:$ET$347),2)</f>
        <v>0.45</v>
      </c>
      <c r="FV281" s="165">
        <f>ROUND(AVERAGEIF($DO$9:$DO$347,$DO281,$EU$9:$EU$347),2)</f>
        <v>0.66</v>
      </c>
      <c r="FW281" s="165">
        <f>ROUND(AVERAGEIF($DO$9:$DO$347,$DO281,$EV$9:$EV$347),2)</f>
        <v>0.73</v>
      </c>
      <c r="FX281" s="165">
        <f>ROUND(AVERAGEIF($DO$9:$DO$347,$DO281,$EW$9:$EW$347),2)</f>
        <v>0.26</v>
      </c>
      <c r="FY281" s="165">
        <f>ROUND(AVERAGEIF($DO$9:$DO$347,$DO281,$EX$9:$EX$347),2)</f>
        <v>0.2</v>
      </c>
      <c r="FZ281" s="165">
        <f>ROUND(AVERAGEIF($DO$9:$DO$347,$DO281,$EY$9:$EY$347),2)</f>
        <v>0.28000000000000003</v>
      </c>
      <c r="GA281" s="165">
        <f>ROUND(AVERAGEIF($DO$9:$DO$347,$DO281,$EZ$9:$EZ$347),2)</f>
        <v>0.23</v>
      </c>
      <c r="GB281" s="166">
        <f>ROUND(AVERAGEIF($DO$9:$DO$347,$DO281,$FA$9:$FA$347),2)</f>
        <v>0.92</v>
      </c>
      <c r="GC281" s="239">
        <f t="shared" si="298"/>
        <v>-0.12999999999999989</v>
      </c>
      <c r="GD281" s="243">
        <f t="shared" si="299"/>
        <v>-4.0000000000000036E-2</v>
      </c>
      <c r="GE281" s="243">
        <f t="shared" si="300"/>
        <v>-0.18000000000000005</v>
      </c>
      <c r="GF281" s="243">
        <f t="shared" si="301"/>
        <v>1.0000000000000009E-2</v>
      </c>
      <c r="GG281" s="243">
        <f t="shared" si="302"/>
        <v>1.0000000000000009E-2</v>
      </c>
      <c r="GH281" s="243">
        <f t="shared" si="303"/>
        <v>7.0000000000000007E-2</v>
      </c>
      <c r="GI281" s="243">
        <f t="shared" si="304"/>
        <v>-3.0000000000000027E-2</v>
      </c>
      <c r="GJ281" s="243">
        <f t="shared" si="305"/>
        <v>0.17</v>
      </c>
      <c r="GK281" s="244">
        <f t="shared" si="306"/>
        <v>-0.17000000000000004</v>
      </c>
      <c r="GL281" s="238">
        <f>COUNTIFS($ES$9:$ES$350,"&gt;"&amp;ES281,$DO$9:$DO$350,$DO281)+1</f>
        <v>46</v>
      </c>
      <c r="GM281" s="240">
        <f>COUNTIFS($ET$9:$ET$350,"&gt;"&amp;ET281,$DO$9:$DO$350,$DO281)+1</f>
        <v>47</v>
      </c>
      <c r="GN281" s="240">
        <f>COUNTIFS($EU$9:$EU$350,"&gt;"&amp;EU281,$DO$9:$DO$350,$DO281)+1</f>
        <v>56</v>
      </c>
      <c r="GO281" s="240">
        <f>COUNTIFS($EV$9:$EV$350,"&gt;"&amp;EV281,$DO$9:$DO$350,$DO281)+1</f>
        <v>23</v>
      </c>
      <c r="GP281" s="240">
        <f>COUNTIFS($EW$9:$EW$350,"&gt;"&amp;EW281,$DO$9:$DO$350,$DO281)+1</f>
        <v>20</v>
      </c>
      <c r="GQ281" s="240">
        <f>COUNTIFS($EX$9:$EX$350,"&gt;"&amp;EX281,$DO$9:$DO$350,$DO281)+1</f>
        <v>13</v>
      </c>
      <c r="GR281" s="240">
        <f>COUNTIFS($EY$9:$EY$350,"&gt;"&amp;EY281,$DO$9:$DO$350,$DO281)+1</f>
        <v>36</v>
      </c>
      <c r="GS281" s="240">
        <f>COUNTIFS($EZ$9:$EZ$350,"&gt;"&amp;EZ281,$DO$9:$DO$350,$DO281)+1</f>
        <v>12</v>
      </c>
      <c r="GT281" s="241">
        <f>COUNTIFS($FA$9:$FA$350,"&gt;"&amp;FA281,$DO$9:$DO$350,$DO281)+1</f>
        <v>51</v>
      </c>
      <c r="GU281" s="168"/>
      <c r="GV281" s="65"/>
      <c r="GW281" s="65"/>
      <c r="GX281" s="65"/>
      <c r="GY281" s="65"/>
      <c r="GZ281" s="66"/>
      <c r="HA281" s="67"/>
      <c r="HB281" s="68"/>
      <c r="HC281" s="69"/>
      <c r="HD281" s="65"/>
      <c r="HE281" s="65"/>
      <c r="HF281" s="65"/>
      <c r="HG281" s="65"/>
      <c r="HH281" s="65"/>
      <c r="HI281" s="65"/>
      <c r="HJ281" s="145"/>
      <c r="HK281" s="67"/>
      <c r="HL281" s="65"/>
      <c r="HM281" s="65"/>
      <c r="HN281" s="65"/>
      <c r="HO281" s="65"/>
      <c r="HP281" s="65"/>
      <c r="HQ281" s="65"/>
      <c r="HR281" s="151"/>
      <c r="HS281" s="69"/>
      <c r="HT281" s="65"/>
      <c r="HU281" s="65"/>
      <c r="HV281" s="65"/>
      <c r="HW281" s="65"/>
      <c r="HX281" s="65"/>
      <c r="HY281" s="65"/>
      <c r="HZ281" s="145"/>
      <c r="IA281" s="67"/>
      <c r="IB281" s="65"/>
      <c r="IC281" s="65"/>
      <c r="ID281" s="65"/>
      <c r="IE281" s="65"/>
      <c r="IF281" s="65"/>
      <c r="IG281" s="65"/>
      <c r="IH281" s="65"/>
      <c r="II281" s="65"/>
      <c r="IJ281" s="65"/>
      <c r="IK281" s="65"/>
      <c r="IL281" s="65"/>
      <c r="IM281" s="151"/>
      <c r="IN281" s="67"/>
      <c r="IO281" s="65"/>
      <c r="IP281" s="65"/>
      <c r="IQ281" s="65"/>
      <c r="IR281" s="151"/>
      <c r="IS281" s="69"/>
      <c r="IT281" s="65"/>
      <c r="IU281" s="65"/>
      <c r="IV281" s="65"/>
      <c r="IW281" s="65"/>
      <c r="IX281" s="157"/>
      <c r="IY281" s="65"/>
      <c r="IZ281" s="65"/>
      <c r="JA281" s="65"/>
      <c r="JB281" s="65"/>
      <c r="JC281" s="65"/>
      <c r="JD281" s="65"/>
      <c r="JE281" s="65"/>
      <c r="JF281" s="65"/>
      <c r="JG281" s="157"/>
      <c r="JH281" s="65"/>
      <c r="JI281" s="65"/>
      <c r="JJ281" s="65"/>
      <c r="JK281" s="65"/>
      <c r="JL281" s="65"/>
      <c r="JM281" s="65"/>
      <c r="JN281" s="145"/>
      <c r="JO281" s="70"/>
      <c r="JP281" s="71"/>
      <c r="JQ281" s="67"/>
      <c r="JR281" s="65"/>
      <c r="JS281" s="62"/>
      <c r="JT281" s="62"/>
      <c r="JU281" s="62"/>
      <c r="JV281" s="246"/>
      <c r="JW281" s="69"/>
      <c r="JX281" s="65"/>
      <c r="JY281" s="65"/>
      <c r="JZ281" s="65"/>
      <c r="KA281" s="145"/>
      <c r="KB281" s="67"/>
      <c r="KC281" s="65"/>
      <c r="KD281" s="65"/>
      <c r="KE281" s="65"/>
      <c r="KF281" s="65"/>
      <c r="KG281" s="65"/>
      <c r="KH281" s="65"/>
      <c r="KI281" s="65"/>
      <c r="KJ281" s="151"/>
      <c r="KK281" s="69"/>
      <c r="KL281" s="65"/>
      <c r="KM281" s="65"/>
      <c r="KN281" s="65"/>
      <c r="KO281" s="65"/>
      <c r="KP281" s="65"/>
      <c r="KQ281" s="65"/>
      <c r="KR281" s="65"/>
      <c r="KS281" s="65"/>
      <c r="KT281" s="65"/>
      <c r="KU281" s="65"/>
      <c r="KV281" s="65"/>
      <c r="KW281" s="157"/>
      <c r="KX281" s="157"/>
      <c r="KY281" s="157"/>
      <c r="KZ281" s="65"/>
      <c r="LA281" s="65"/>
      <c r="LB281" s="65"/>
      <c r="LC281" s="65"/>
      <c r="LD281" s="65"/>
      <c r="LE281" s="157"/>
      <c r="LF281" s="65"/>
      <c r="LG281" s="65"/>
      <c r="LH281" s="65"/>
      <c r="LI281" s="65"/>
      <c r="LJ281" s="65"/>
      <c r="LK281" s="65"/>
      <c r="LL281" s="65"/>
      <c r="LM281" s="65"/>
      <c r="LN281" s="157"/>
      <c r="LO281" s="65"/>
      <c r="LP281" s="65">
        <v>0.05</v>
      </c>
      <c r="LQ281" s="65"/>
      <c r="LR281" s="65"/>
      <c r="LS281" s="65"/>
      <c r="LT281" s="65"/>
      <c r="LU281" s="56"/>
      <c r="LV281" s="57" t="s">
        <v>980</v>
      </c>
      <c r="LW281" s="57" t="s">
        <v>982</v>
      </c>
      <c r="LX281" s="206" t="s">
        <v>1285</v>
      </c>
      <c r="LY281" s="205" t="s">
        <v>1009</v>
      </c>
      <c r="LZ281" s="193"/>
      <c r="MA281" s="5" t="s">
        <v>1</v>
      </c>
    </row>
    <row r="282" spans="1:339" ht="17.25" customHeight="1" x14ac:dyDescent="0.15">
      <c r="A282" s="196">
        <v>274</v>
      </c>
      <c r="B282" s="248" t="s">
        <v>946</v>
      </c>
      <c r="C282" s="59"/>
      <c r="D282" s="59"/>
      <c r="E282" s="60" t="s">
        <v>716</v>
      </c>
      <c r="F282" s="36">
        <v>102</v>
      </c>
      <c r="G282" s="36" t="s">
        <v>970</v>
      </c>
      <c r="H282" s="57"/>
      <c r="I282" s="39" t="s">
        <v>348</v>
      </c>
      <c r="J282" s="40" t="s">
        <v>348</v>
      </c>
      <c r="K282" s="40" t="s">
        <v>348</v>
      </c>
      <c r="L282" s="40" t="s">
        <v>348</v>
      </c>
      <c r="M282" s="40" t="s">
        <v>348</v>
      </c>
      <c r="N282" s="40" t="s">
        <v>348</v>
      </c>
      <c r="O282" s="40" t="s">
        <v>348</v>
      </c>
      <c r="P282" s="40" t="s">
        <v>348</v>
      </c>
      <c r="Q282" s="40" t="s">
        <v>348</v>
      </c>
      <c r="R282" s="41" t="s">
        <v>348</v>
      </c>
      <c r="S282" s="42" t="s">
        <v>348</v>
      </c>
      <c r="T282" s="40" t="s">
        <v>348</v>
      </c>
      <c r="U282" s="40" t="s">
        <v>348</v>
      </c>
      <c r="V282" s="40" t="s">
        <v>348</v>
      </c>
      <c r="W282" s="40" t="s">
        <v>348</v>
      </c>
      <c r="X282" s="40" t="s">
        <v>348</v>
      </c>
      <c r="Y282" s="40" t="s">
        <v>348</v>
      </c>
      <c r="Z282" s="40" t="s">
        <v>348</v>
      </c>
      <c r="AA282" s="40" t="s">
        <v>348</v>
      </c>
      <c r="AB282" s="41" t="s">
        <v>348</v>
      </c>
      <c r="AC282" s="42" t="s">
        <v>348</v>
      </c>
      <c r="AD282" s="40" t="s">
        <v>348</v>
      </c>
      <c r="AE282" s="40" t="s">
        <v>348</v>
      </c>
      <c r="AF282" s="40" t="s">
        <v>348</v>
      </c>
      <c r="AG282" s="40" t="s">
        <v>348</v>
      </c>
      <c r="AH282" s="40" t="s">
        <v>348</v>
      </c>
      <c r="AI282" s="40" t="s">
        <v>348</v>
      </c>
      <c r="AJ282" s="40" t="s">
        <v>348</v>
      </c>
      <c r="AK282" s="40" t="s">
        <v>348</v>
      </c>
      <c r="AL282" s="41" t="s">
        <v>348</v>
      </c>
      <c r="AM282" s="42" t="s">
        <v>348</v>
      </c>
      <c r="AN282" s="40" t="s">
        <v>348</v>
      </c>
      <c r="AO282" s="40" t="s">
        <v>348</v>
      </c>
      <c r="AP282" s="40" t="s">
        <v>348</v>
      </c>
      <c r="AQ282" s="40" t="s">
        <v>348</v>
      </c>
      <c r="AR282" s="40" t="s">
        <v>348</v>
      </c>
      <c r="AS282" s="40" t="s">
        <v>348</v>
      </c>
      <c r="AT282" s="40" t="s">
        <v>348</v>
      </c>
      <c r="AU282" s="40" t="s">
        <v>348</v>
      </c>
      <c r="AV282" s="41" t="s">
        <v>348</v>
      </c>
      <c r="AW282" s="42" t="s">
        <v>348</v>
      </c>
      <c r="AX282" s="40" t="s">
        <v>348</v>
      </c>
      <c r="AY282" s="40" t="s">
        <v>348</v>
      </c>
      <c r="AZ282" s="40" t="s">
        <v>348</v>
      </c>
      <c r="BA282" s="40" t="s">
        <v>348</v>
      </c>
      <c r="BB282" s="40" t="s">
        <v>348</v>
      </c>
      <c r="BC282" s="40" t="s">
        <v>348</v>
      </c>
      <c r="BD282" s="40" t="s">
        <v>348</v>
      </c>
      <c r="BE282" s="40" t="s">
        <v>348</v>
      </c>
      <c r="BF282" s="41" t="s">
        <v>348</v>
      </c>
      <c r="BG282" s="42" t="s">
        <v>348</v>
      </c>
      <c r="BH282" s="40" t="s">
        <v>348</v>
      </c>
      <c r="BI282" s="40" t="s">
        <v>348</v>
      </c>
      <c r="BJ282" s="40" t="s">
        <v>348</v>
      </c>
      <c r="BK282" s="40" t="s">
        <v>348</v>
      </c>
      <c r="BL282" s="40" t="s">
        <v>348</v>
      </c>
      <c r="BM282" s="40" t="s">
        <v>348</v>
      </c>
      <c r="BN282" s="40" t="s">
        <v>348</v>
      </c>
      <c r="BO282" s="40" t="s">
        <v>348</v>
      </c>
      <c r="BP282" s="41" t="s">
        <v>348</v>
      </c>
      <c r="BQ282" s="43" t="s">
        <v>348</v>
      </c>
      <c r="BR282" s="40" t="s">
        <v>348</v>
      </c>
      <c r="BS282" s="40" t="s">
        <v>348</v>
      </c>
      <c r="BT282" s="40" t="s">
        <v>348</v>
      </c>
      <c r="BU282" s="40" t="s">
        <v>348</v>
      </c>
      <c r="BV282" s="40" t="s">
        <v>348</v>
      </c>
      <c r="BW282" s="40" t="s">
        <v>348</v>
      </c>
      <c r="BX282" s="40" t="s">
        <v>348</v>
      </c>
      <c r="BY282" s="40" t="s">
        <v>348</v>
      </c>
      <c r="BZ282" s="41" t="s">
        <v>348</v>
      </c>
      <c r="CA282" s="42" t="s">
        <v>348</v>
      </c>
      <c r="CB282" s="40" t="s">
        <v>348</v>
      </c>
      <c r="CC282" s="40" t="s">
        <v>348</v>
      </c>
      <c r="CD282" s="40" t="s">
        <v>348</v>
      </c>
      <c r="CE282" s="40" t="s">
        <v>348</v>
      </c>
      <c r="CF282" s="40" t="s">
        <v>348</v>
      </c>
      <c r="CG282" s="40" t="s">
        <v>348</v>
      </c>
      <c r="CH282" s="40" t="s">
        <v>348</v>
      </c>
      <c r="CI282" s="40" t="s">
        <v>348</v>
      </c>
      <c r="CJ282" s="41" t="s">
        <v>348</v>
      </c>
      <c r="CK282" s="42" t="s">
        <v>348</v>
      </c>
      <c r="CL282" s="40" t="s">
        <v>348</v>
      </c>
      <c r="CM282" s="40" t="s">
        <v>347</v>
      </c>
      <c r="CN282" s="40" t="s">
        <v>347</v>
      </c>
      <c r="CO282" s="40" t="s">
        <v>347</v>
      </c>
      <c r="CP282" s="40" t="s">
        <v>347</v>
      </c>
      <c r="CQ282" s="40" t="s">
        <v>347</v>
      </c>
      <c r="CR282" s="40" t="s">
        <v>347</v>
      </c>
      <c r="CS282" s="40" t="s">
        <v>347</v>
      </c>
      <c r="CT282" s="44" t="s">
        <v>347</v>
      </c>
      <c r="CU282" s="32" t="s">
        <v>354</v>
      </c>
      <c r="CV282" s="47">
        <v>2</v>
      </c>
      <c r="CW282" s="47">
        <v>3</v>
      </c>
      <c r="CX282" s="47">
        <v>3</v>
      </c>
      <c r="CY282" s="55">
        <v>4</v>
      </c>
      <c r="CZ282" s="34" t="s">
        <v>354</v>
      </c>
      <c r="DA282" s="47">
        <f t="shared" si="307"/>
        <v>2</v>
      </c>
      <c r="DB282" s="47">
        <f t="shared" si="308"/>
        <v>6</v>
      </c>
      <c r="DC282" s="47">
        <f t="shared" si="309"/>
        <v>18</v>
      </c>
      <c r="DD282" s="179">
        <f t="shared" si="310"/>
        <v>72</v>
      </c>
      <c r="DE282" s="32">
        <v>300</v>
      </c>
      <c r="DF282" s="47">
        <v>450</v>
      </c>
      <c r="DG282" s="47">
        <v>900</v>
      </c>
      <c r="DH282" s="47">
        <v>1500</v>
      </c>
      <c r="DI282" s="55">
        <v>4500</v>
      </c>
      <c r="DJ282" s="174">
        <v>1</v>
      </c>
      <c r="DK282" s="49">
        <f t="shared" si="311"/>
        <v>0.75</v>
      </c>
      <c r="DL282" s="49">
        <f t="shared" si="312"/>
        <v>0.5</v>
      </c>
      <c r="DM282" s="49">
        <f t="shared" si="313"/>
        <v>0.27777777777777773</v>
      </c>
      <c r="DN282" s="56">
        <f t="shared" si="314"/>
        <v>0.20833333333333334</v>
      </c>
      <c r="DO282" s="45" t="s">
        <v>718</v>
      </c>
      <c r="DP282" s="31"/>
      <c r="DQ282" s="46">
        <v>4</v>
      </c>
      <c r="DR282" s="61">
        <v>114</v>
      </c>
      <c r="DS282" s="62">
        <v>47</v>
      </c>
      <c r="DT282" s="62">
        <v>53</v>
      </c>
      <c r="DU282" s="62">
        <v>82</v>
      </c>
      <c r="DV282" s="62">
        <v>31</v>
      </c>
      <c r="DW282" s="62">
        <v>31</v>
      </c>
      <c r="DX282" s="62">
        <v>28</v>
      </c>
      <c r="DY282" s="62">
        <v>45</v>
      </c>
      <c r="DZ282" s="63">
        <f t="shared" si="288"/>
        <v>84</v>
      </c>
      <c r="EA282" s="32">
        <f>RANK(DR282,$DR$9:$DR$350,0)</f>
        <v>12</v>
      </c>
      <c r="EB282" s="47">
        <f>RANK(DS282,$DS$9:$DS$350,0)</f>
        <v>111</v>
      </c>
      <c r="EC282" s="47">
        <f>RANK(DT282,$DT$9:$DT$350,0)</f>
        <v>67</v>
      </c>
      <c r="ED282" s="47">
        <f>RANK(DU282,$DU$9:$DU$350,0)</f>
        <v>8</v>
      </c>
      <c r="EE282" s="47">
        <f>RANK(DV282,$DV$9:$DV$350,0)</f>
        <v>69</v>
      </c>
      <c r="EF282" s="47">
        <f>RANK(DW282,$DW$9:$DW$350,0)</f>
        <v>57</v>
      </c>
      <c r="EG282" s="47">
        <f>RANK(DX282,$DX$9:$DX$350,0)</f>
        <v>179</v>
      </c>
      <c r="EH282" s="47">
        <f>RANK(DY282,$DY$9:$DY$350,0)</f>
        <v>103</v>
      </c>
      <c r="EI282" s="48">
        <f>RANK(DZ282,$DZ$9:$DZ$350,0)</f>
        <v>68</v>
      </c>
      <c r="EJ282" s="32">
        <f>COUNTIFS($DR$9:$DR$350,"&gt;"&amp;DR282,$DO$9:$DO$350,DO282)+1</f>
        <v>6</v>
      </c>
      <c r="EK282" s="47">
        <f>COUNTIFS($DS$9:$DS$350,"&gt;"&amp;DS282,$DO$9:$DO$350,DO282)+1</f>
        <v>10</v>
      </c>
      <c r="EL282" s="47">
        <f>COUNTIFS($DT$9:$DT$350,"&gt;"&amp;DT282,$DO$9:$DO$350,DO282)+1</f>
        <v>17</v>
      </c>
      <c r="EM282" s="47">
        <f>COUNTIFS($DU$9:$DU$350,"&gt;"&amp;DU282,$DO$9:$DO$350,DO282)+1</f>
        <v>8</v>
      </c>
      <c r="EN282" s="47">
        <f>COUNTIFS($DV$9:$DV$350,"&gt;"&amp;DV282,$DO$9:$DO$350,DO282)+1</f>
        <v>7</v>
      </c>
      <c r="EO282" s="47">
        <f>COUNTIFS($DW$9:$DW$350,"&gt;"&amp;DW282,$DO$9:$DO$350,DO282)+1</f>
        <v>5</v>
      </c>
      <c r="EP282" s="47">
        <f>COUNTIFS($DX$9:$DX$350,"&gt;"&amp;DX282,$DO$9:$DO$350,DO282)+1</f>
        <v>12</v>
      </c>
      <c r="EQ282" s="47">
        <f>COUNTIFS($DY$9:$DY$350,"&gt;"&amp;DY282,$DO$9:$DO$350,DO282)+1</f>
        <v>5</v>
      </c>
      <c r="ER282" s="48">
        <f>COUNTIFS($DZ$9:$DZ$350,"&gt;"&amp;DZ282,$DO$9:$DO$350,DO282)+1</f>
        <v>14</v>
      </c>
      <c r="ES282" s="164">
        <f t="shared" si="289"/>
        <v>1.1200000000000001</v>
      </c>
      <c r="ET282" s="165">
        <f t="shared" si="290"/>
        <v>0.46</v>
      </c>
      <c r="EU282" s="165">
        <f t="shared" si="291"/>
        <v>0.52</v>
      </c>
      <c r="EV282" s="165">
        <f t="shared" si="292"/>
        <v>0.8</v>
      </c>
      <c r="EW282" s="165">
        <f t="shared" si="293"/>
        <v>0.3</v>
      </c>
      <c r="EX282" s="165">
        <f t="shared" si="294"/>
        <v>0.3</v>
      </c>
      <c r="EY282" s="165">
        <f t="shared" si="295"/>
        <v>0.27</v>
      </c>
      <c r="EZ282" s="165">
        <f t="shared" si="296"/>
        <v>0.44</v>
      </c>
      <c r="FA282" s="213">
        <f t="shared" si="297"/>
        <v>0.82</v>
      </c>
      <c r="FB282" s="164">
        <f>ROUND(((ES282-AVERAGE(ES$9:ES$350))/STDEVP(ES$9:ES$350)*10+50),2)</f>
        <v>55.12</v>
      </c>
      <c r="FC282" s="165">
        <f>ROUND(((ET282-AVERAGE(ET$9:ET$350))/STDEVP(ET$9:ET$350)*10+50),2)</f>
        <v>42.59</v>
      </c>
      <c r="FD282" s="165">
        <f>ROUND(((EU282-AVERAGE(EU$9:EU$350))/STDEVP(EU$9:EU$350)*10+50),2)</f>
        <v>47.66</v>
      </c>
      <c r="FE282" s="165">
        <f>ROUND(((EV282-AVERAGE(EV$9:EV$350))/STDEVP(EV$9:EV$350)*10+50),2)</f>
        <v>64.84</v>
      </c>
      <c r="FF282" s="165">
        <f>ROUND(((EW282-AVERAGE(EW$9:EW$350))/STDEVP(EW$9:EW$350)*10+50),2)</f>
        <v>46.76</v>
      </c>
      <c r="FG282" s="165">
        <f>ROUND(((EX282-AVERAGE(EX$9:EX$350))/STDEVP(EX$9:EX$350)*10+50),2)</f>
        <v>48.12</v>
      </c>
      <c r="FH282" s="165">
        <f>ROUND(((EY282-AVERAGE(EY$9:EY$350))/STDEVP(EY$9:EY$350)*10+50),2)</f>
        <v>38.86</v>
      </c>
      <c r="FI282" s="165">
        <f>ROUND(((EZ282-AVERAGE(EZ$9:EZ$350))/STDEVP(EZ$9:EZ$350)*10+50),2)</f>
        <v>44.19</v>
      </c>
      <c r="FJ282" s="166">
        <f>ROUND(((FA282-AVERAGE(FA$9:FA$350))/STDEVP(FA$9:FA$350)*10+50),2)</f>
        <v>44.49</v>
      </c>
      <c r="FK282" s="164">
        <f>RANK(FB282,$FB$9:$FB$350,0)</f>
        <v>99</v>
      </c>
      <c r="FL282" s="165">
        <f>RANK(FC282,$FC$9:$FC$350,0)</f>
        <v>222</v>
      </c>
      <c r="FM282" s="165">
        <f>RANK(FD282,$FD$9:$FD$350,0)</f>
        <v>171</v>
      </c>
      <c r="FN282" s="165">
        <f>RANK(FE282,$FE$9:$FE$350,0)</f>
        <v>22</v>
      </c>
      <c r="FO282" s="165">
        <f>RANK(FF282,$FF$9:$FF$350,0)</f>
        <v>144</v>
      </c>
      <c r="FP282" s="165">
        <f>RANK(FG282,$FG$9:$FG$350,0)</f>
        <v>135</v>
      </c>
      <c r="FQ282" s="165">
        <f>RANK(FH282,$FH$9:$FH$350,0)</f>
        <v>270</v>
      </c>
      <c r="FR282" s="165">
        <f>RANK(FI282,$FI$9:$FI$350,0)</f>
        <v>218</v>
      </c>
      <c r="FS282" s="166">
        <f>RANK(FJ282,$FJ$9:$FJ$350,0)</f>
        <v>202</v>
      </c>
      <c r="FT282" s="164">
        <f>ROUND(AVERAGEIF($DO$9:$DO$347,$DO282,$ES$9:$ES$347),2)</f>
        <v>1.1599999999999999</v>
      </c>
      <c r="FU282" s="165">
        <f>ROUND(AVERAGEIF($DO$9:$DO$347,$DO282,$ET$9:$ET$347),2)</f>
        <v>0.45</v>
      </c>
      <c r="FV282" s="165">
        <f>ROUND(AVERAGEIF($DO$9:$DO$347,$DO282,$EU$9:$EU$347),2)</f>
        <v>0.66</v>
      </c>
      <c r="FW282" s="165">
        <f>ROUND(AVERAGEIF($DO$9:$DO$347,$DO282,$EV$9:$EV$347),2)</f>
        <v>0.73</v>
      </c>
      <c r="FX282" s="165">
        <f>ROUND(AVERAGEIF($DO$9:$DO$347,$DO282,$EW$9:$EW$347),2)</f>
        <v>0.26</v>
      </c>
      <c r="FY282" s="165">
        <f>ROUND(AVERAGEIF($DO$9:$DO$347,$DO282,$EX$9:$EX$347),2)</f>
        <v>0.2</v>
      </c>
      <c r="FZ282" s="165">
        <f>ROUND(AVERAGEIF($DO$9:$DO$347,$DO282,$EY$9:$EY$347),2)</f>
        <v>0.28000000000000003</v>
      </c>
      <c r="GA282" s="165">
        <f>ROUND(AVERAGEIF($DO$9:$DO$347,$DO282,$EZ$9:$EZ$347),2)</f>
        <v>0.23</v>
      </c>
      <c r="GB282" s="166">
        <f>ROUND(AVERAGEIF($DO$9:$DO$347,$DO282,$FA$9:$FA$347),2)</f>
        <v>0.92</v>
      </c>
      <c r="GC282" s="239">
        <f t="shared" ref="GC282" si="324">ES282-FT282</f>
        <v>-3.9999999999999813E-2</v>
      </c>
      <c r="GD282" s="243">
        <f t="shared" ref="GD282" si="325">ET282-FU282</f>
        <v>1.0000000000000009E-2</v>
      </c>
      <c r="GE282" s="243">
        <f t="shared" ref="GE282" si="326">EU282-FV282</f>
        <v>-0.14000000000000001</v>
      </c>
      <c r="GF282" s="243">
        <f t="shared" ref="GF282" si="327">EV282-FW282</f>
        <v>7.0000000000000062E-2</v>
      </c>
      <c r="GG282" s="243">
        <f t="shared" ref="GG282" si="328">EW282-FX282</f>
        <v>3.999999999999998E-2</v>
      </c>
      <c r="GH282" s="243">
        <f t="shared" ref="GH282" si="329">EX282-FY282</f>
        <v>9.9999999999999978E-2</v>
      </c>
      <c r="GI282" s="243">
        <f t="shared" ref="GI282" si="330">EY282-FZ282</f>
        <v>-1.0000000000000009E-2</v>
      </c>
      <c r="GJ282" s="243">
        <f t="shared" ref="GJ282" si="331">EZ282-GA282</f>
        <v>0.21</v>
      </c>
      <c r="GK282" s="244">
        <f t="shared" ref="GK282" si="332">FA282-GB282</f>
        <v>-0.10000000000000009</v>
      </c>
      <c r="GL282" s="238">
        <f>COUNTIFS($ES$9:$ES$350,"&gt;"&amp;ES282,$DO$9:$DO$350,$DO282)+1</f>
        <v>41</v>
      </c>
      <c r="GM282" s="240">
        <f>COUNTIFS($ET$9:$ET$350,"&gt;"&amp;ET282,$DO$9:$DO$350,$DO282)+1</f>
        <v>28</v>
      </c>
      <c r="GN282" s="240">
        <f>COUNTIFS($EU$9:$EU$350,"&gt;"&amp;EU282,$DO$9:$DO$350,$DO282)+1</f>
        <v>52</v>
      </c>
      <c r="GO282" s="240">
        <f>COUNTIFS($EV$9:$EV$350,"&gt;"&amp;EV282,$DO$9:$DO$350,$DO282)+1</f>
        <v>19</v>
      </c>
      <c r="GP282" s="240">
        <f>COUNTIFS($EW$9:$EW$350,"&gt;"&amp;EW282,$DO$9:$DO$350,$DO282)+1</f>
        <v>12</v>
      </c>
      <c r="GQ282" s="240">
        <f>COUNTIFS($EX$9:$EX$350,"&gt;"&amp;EX282,$DO$9:$DO$350,$DO282)+1</f>
        <v>8</v>
      </c>
      <c r="GR282" s="240">
        <f>COUNTIFS($EY$9:$EY$350,"&gt;"&amp;EY282,$DO$9:$DO$350,$DO282)+1</f>
        <v>25</v>
      </c>
      <c r="GS282" s="240">
        <f>COUNTIFS($EZ$9:$EZ$350,"&gt;"&amp;EZ282,$DO$9:$DO$350,$DO282)+1</f>
        <v>10</v>
      </c>
      <c r="GT282" s="241">
        <f>COUNTIFS($FA$9:$FA$350,"&gt;"&amp;FA282,$DO$9:$DO$350,$DO282)+1</f>
        <v>39</v>
      </c>
      <c r="GU282" s="168"/>
      <c r="GV282" s="65">
        <v>7.0000000000000007E-2</v>
      </c>
      <c r="GW282" s="65"/>
      <c r="GX282" s="65"/>
      <c r="GY282" s="65"/>
      <c r="GZ282" s="66"/>
      <c r="HA282" s="67"/>
      <c r="HB282" s="68"/>
      <c r="HC282" s="69"/>
      <c r="HD282" s="65"/>
      <c r="HE282" s="65"/>
      <c r="HF282" s="65"/>
      <c r="HG282" s="65"/>
      <c r="HH282" s="65"/>
      <c r="HI282" s="65"/>
      <c r="HJ282" s="145"/>
      <c r="HK282" s="67"/>
      <c r="HL282" s="65"/>
      <c r="HM282" s="65"/>
      <c r="HN282" s="65"/>
      <c r="HO282" s="65"/>
      <c r="HP282" s="65"/>
      <c r="HQ282" s="65"/>
      <c r="HR282" s="151"/>
      <c r="HS282" s="69"/>
      <c r="HT282" s="65"/>
      <c r="HU282" s="65"/>
      <c r="HV282" s="65"/>
      <c r="HW282" s="65"/>
      <c r="HX282" s="65"/>
      <c r="HY282" s="65"/>
      <c r="HZ282" s="145"/>
      <c r="IA282" s="67"/>
      <c r="IB282" s="65"/>
      <c r="IC282" s="65"/>
      <c r="ID282" s="65"/>
      <c r="IE282" s="65"/>
      <c r="IF282" s="65"/>
      <c r="IG282" s="65"/>
      <c r="IH282" s="65"/>
      <c r="II282" s="65"/>
      <c r="IJ282" s="65"/>
      <c r="IK282" s="65"/>
      <c r="IL282" s="65"/>
      <c r="IM282" s="151"/>
      <c r="IN282" s="67"/>
      <c r="IO282" s="65"/>
      <c r="IP282" s="65"/>
      <c r="IQ282" s="65"/>
      <c r="IR282" s="151"/>
      <c r="IS282" s="69"/>
      <c r="IT282" s="65"/>
      <c r="IU282" s="65"/>
      <c r="IV282" s="65"/>
      <c r="IW282" s="65"/>
      <c r="IX282" s="157"/>
      <c r="IY282" s="65"/>
      <c r="IZ282" s="65"/>
      <c r="JA282" s="65"/>
      <c r="JB282" s="65"/>
      <c r="JC282" s="65"/>
      <c r="JD282" s="65"/>
      <c r="JE282" s="65"/>
      <c r="JF282" s="65"/>
      <c r="JG282" s="157"/>
      <c r="JH282" s="65"/>
      <c r="JI282" s="65"/>
      <c r="JJ282" s="65"/>
      <c r="JK282" s="65"/>
      <c r="JL282" s="65"/>
      <c r="JM282" s="65"/>
      <c r="JN282" s="145"/>
      <c r="JO282" s="70"/>
      <c r="JP282" s="71"/>
      <c r="JQ282" s="67"/>
      <c r="JR282" s="65"/>
      <c r="JS282" s="62"/>
      <c r="JT282" s="62"/>
      <c r="JU282" s="62"/>
      <c r="JV282" s="246"/>
      <c r="JW282" s="69"/>
      <c r="JX282" s="65"/>
      <c r="JY282" s="65"/>
      <c r="JZ282" s="65"/>
      <c r="KA282" s="145"/>
      <c r="KB282" s="67"/>
      <c r="KC282" s="65">
        <v>0.05</v>
      </c>
      <c r="KD282" s="65"/>
      <c r="KE282" s="65"/>
      <c r="KF282" s="65"/>
      <c r="KG282" s="65"/>
      <c r="KH282" s="65"/>
      <c r="KI282" s="65"/>
      <c r="KJ282" s="151"/>
      <c r="KK282" s="69"/>
      <c r="KL282" s="65"/>
      <c r="KM282" s="65"/>
      <c r="KN282" s="65"/>
      <c r="KO282" s="65"/>
      <c r="KP282" s="65"/>
      <c r="KQ282" s="65"/>
      <c r="KR282" s="65"/>
      <c r="KS282" s="65"/>
      <c r="KT282" s="65"/>
      <c r="KU282" s="65"/>
      <c r="KV282" s="65"/>
      <c r="KW282" s="157"/>
      <c r="KX282" s="157"/>
      <c r="KY282" s="157"/>
      <c r="KZ282" s="65"/>
      <c r="LA282" s="65"/>
      <c r="LB282" s="65"/>
      <c r="LC282" s="65"/>
      <c r="LD282" s="65"/>
      <c r="LE282" s="157"/>
      <c r="LF282" s="65"/>
      <c r="LG282" s="65"/>
      <c r="LH282" s="65"/>
      <c r="LI282" s="65"/>
      <c r="LJ282" s="65"/>
      <c r="LK282" s="65"/>
      <c r="LL282" s="65"/>
      <c r="LM282" s="65"/>
      <c r="LN282" s="157"/>
      <c r="LO282" s="65"/>
      <c r="LP282" s="65"/>
      <c r="LQ282" s="65"/>
      <c r="LR282" s="65"/>
      <c r="LS282" s="65"/>
      <c r="LT282" s="65"/>
      <c r="LU282" s="56"/>
      <c r="LV282" s="57" t="s">
        <v>981</v>
      </c>
      <c r="LW282" s="57" t="s">
        <v>983</v>
      </c>
      <c r="LX282" s="207" t="s">
        <v>609</v>
      </c>
      <c r="LY282" s="208" t="s">
        <v>609</v>
      </c>
      <c r="LZ282" s="193"/>
      <c r="MA282" s="5" t="s">
        <v>1</v>
      </c>
    </row>
    <row r="283" spans="1:339" ht="17.25" customHeight="1" x14ac:dyDescent="0.15">
      <c r="A283" s="196">
        <v>275</v>
      </c>
      <c r="B283" s="248" t="s">
        <v>948</v>
      </c>
      <c r="C283" s="59"/>
      <c r="D283" s="59"/>
      <c r="E283" s="60" t="s">
        <v>947</v>
      </c>
      <c r="F283" s="36" t="s">
        <v>609</v>
      </c>
      <c r="G283" s="36" t="s">
        <v>609</v>
      </c>
      <c r="H283" s="57"/>
      <c r="I283" s="39" t="s">
        <v>348</v>
      </c>
      <c r="J283" s="40" t="s">
        <v>348</v>
      </c>
      <c r="K283" s="40" t="s">
        <v>348</v>
      </c>
      <c r="L283" s="40" t="s">
        <v>348</v>
      </c>
      <c r="M283" s="40" t="s">
        <v>348</v>
      </c>
      <c r="N283" s="40" t="s">
        <v>348</v>
      </c>
      <c r="O283" s="40" t="s">
        <v>348</v>
      </c>
      <c r="P283" s="40" t="s">
        <v>348</v>
      </c>
      <c r="Q283" s="40" t="s">
        <v>348</v>
      </c>
      <c r="R283" s="41" t="s">
        <v>348</v>
      </c>
      <c r="S283" s="42" t="s">
        <v>348</v>
      </c>
      <c r="T283" s="40" t="s">
        <v>348</v>
      </c>
      <c r="U283" s="40" t="s">
        <v>348</v>
      </c>
      <c r="V283" s="40" t="s">
        <v>348</v>
      </c>
      <c r="W283" s="40" t="s">
        <v>348</v>
      </c>
      <c r="X283" s="40" t="s">
        <v>348</v>
      </c>
      <c r="Y283" s="40" t="s">
        <v>348</v>
      </c>
      <c r="Z283" s="40" t="s">
        <v>348</v>
      </c>
      <c r="AA283" s="40" t="s">
        <v>348</v>
      </c>
      <c r="AB283" s="41" t="s">
        <v>348</v>
      </c>
      <c r="AC283" s="42" t="s">
        <v>348</v>
      </c>
      <c r="AD283" s="40" t="s">
        <v>348</v>
      </c>
      <c r="AE283" s="40" t="s">
        <v>348</v>
      </c>
      <c r="AF283" s="40" t="s">
        <v>348</v>
      </c>
      <c r="AG283" s="40" t="s">
        <v>348</v>
      </c>
      <c r="AH283" s="40" t="s">
        <v>348</v>
      </c>
      <c r="AI283" s="40" t="s">
        <v>348</v>
      </c>
      <c r="AJ283" s="40" t="s">
        <v>348</v>
      </c>
      <c r="AK283" s="40" t="s">
        <v>348</v>
      </c>
      <c r="AL283" s="41" t="s">
        <v>348</v>
      </c>
      <c r="AM283" s="42" t="s">
        <v>348</v>
      </c>
      <c r="AN283" s="40" t="s">
        <v>348</v>
      </c>
      <c r="AO283" s="40" t="s">
        <v>348</v>
      </c>
      <c r="AP283" s="40" t="s">
        <v>348</v>
      </c>
      <c r="AQ283" s="40" t="s">
        <v>348</v>
      </c>
      <c r="AR283" s="40" t="s">
        <v>348</v>
      </c>
      <c r="AS283" s="40" t="s">
        <v>348</v>
      </c>
      <c r="AT283" s="40" t="s">
        <v>348</v>
      </c>
      <c r="AU283" s="40" t="s">
        <v>348</v>
      </c>
      <c r="AV283" s="41" t="s">
        <v>348</v>
      </c>
      <c r="AW283" s="42" t="s">
        <v>348</v>
      </c>
      <c r="AX283" s="40" t="s">
        <v>348</v>
      </c>
      <c r="AY283" s="40" t="s">
        <v>348</v>
      </c>
      <c r="AZ283" s="40" t="s">
        <v>348</v>
      </c>
      <c r="BA283" s="40" t="s">
        <v>348</v>
      </c>
      <c r="BB283" s="40" t="s">
        <v>348</v>
      </c>
      <c r="BC283" s="40" t="s">
        <v>348</v>
      </c>
      <c r="BD283" s="40" t="s">
        <v>348</v>
      </c>
      <c r="BE283" s="40" t="s">
        <v>348</v>
      </c>
      <c r="BF283" s="41" t="s">
        <v>348</v>
      </c>
      <c r="BG283" s="42" t="s">
        <v>348</v>
      </c>
      <c r="BH283" s="40" t="s">
        <v>348</v>
      </c>
      <c r="BI283" s="40" t="s">
        <v>348</v>
      </c>
      <c r="BJ283" s="40" t="s">
        <v>348</v>
      </c>
      <c r="BK283" s="40" t="s">
        <v>348</v>
      </c>
      <c r="BL283" s="40" t="s">
        <v>348</v>
      </c>
      <c r="BM283" s="40" t="s">
        <v>348</v>
      </c>
      <c r="BN283" s="40" t="s">
        <v>348</v>
      </c>
      <c r="BO283" s="40" t="s">
        <v>348</v>
      </c>
      <c r="BP283" s="41" t="s">
        <v>348</v>
      </c>
      <c r="BQ283" s="43" t="s">
        <v>348</v>
      </c>
      <c r="BR283" s="40" t="s">
        <v>348</v>
      </c>
      <c r="BS283" s="40" t="s">
        <v>348</v>
      </c>
      <c r="BT283" s="40" t="s">
        <v>348</v>
      </c>
      <c r="BU283" s="40" t="s">
        <v>348</v>
      </c>
      <c r="BV283" s="40" t="s">
        <v>348</v>
      </c>
      <c r="BW283" s="40" t="s">
        <v>348</v>
      </c>
      <c r="BX283" s="40" t="s">
        <v>348</v>
      </c>
      <c r="BY283" s="40" t="s">
        <v>348</v>
      </c>
      <c r="BZ283" s="41" t="s">
        <v>348</v>
      </c>
      <c r="CA283" s="42" t="s">
        <v>348</v>
      </c>
      <c r="CB283" s="40" t="s">
        <v>348</v>
      </c>
      <c r="CC283" s="40" t="s">
        <v>348</v>
      </c>
      <c r="CD283" s="40" t="s">
        <v>348</v>
      </c>
      <c r="CE283" s="40" t="s">
        <v>348</v>
      </c>
      <c r="CF283" s="40" t="s">
        <v>348</v>
      </c>
      <c r="CG283" s="40" t="s">
        <v>348</v>
      </c>
      <c r="CH283" s="40" t="s">
        <v>348</v>
      </c>
      <c r="CI283" s="40" t="s">
        <v>348</v>
      </c>
      <c r="CJ283" s="41" t="s">
        <v>348</v>
      </c>
      <c r="CK283" s="42" t="s">
        <v>348</v>
      </c>
      <c r="CL283" s="40" t="s">
        <v>348</v>
      </c>
      <c r="CM283" s="40" t="s">
        <v>348</v>
      </c>
      <c r="CN283" s="40" t="s">
        <v>348</v>
      </c>
      <c r="CO283" s="40" t="s">
        <v>348</v>
      </c>
      <c r="CP283" s="40" t="s">
        <v>348</v>
      </c>
      <c r="CQ283" s="40" t="s">
        <v>348</v>
      </c>
      <c r="CR283" s="40" t="s">
        <v>348</v>
      </c>
      <c r="CS283" s="40" t="s">
        <v>348</v>
      </c>
      <c r="CT283" s="44" t="s">
        <v>348</v>
      </c>
      <c r="CU283" s="61" t="s">
        <v>349</v>
      </c>
      <c r="CV283" s="47"/>
      <c r="CW283" s="47"/>
      <c r="CX283" s="47"/>
      <c r="CY283" s="55"/>
      <c r="CZ283" s="172"/>
      <c r="DA283" s="47"/>
      <c r="DB283" s="47"/>
      <c r="DC283" s="47"/>
      <c r="DD283" s="179"/>
      <c r="DE283" s="32"/>
      <c r="DF283" s="47"/>
      <c r="DG283" s="47"/>
      <c r="DH283" s="47"/>
      <c r="DI283" s="55"/>
      <c r="DJ283" s="174"/>
      <c r="DK283" s="49"/>
      <c r="DL283" s="49"/>
      <c r="DM283" s="49"/>
      <c r="DN283" s="56"/>
      <c r="DO283" s="45" t="s">
        <v>609</v>
      </c>
      <c r="DP283" s="31"/>
      <c r="DQ283" s="46"/>
      <c r="DR283" s="61"/>
      <c r="DS283" s="62"/>
      <c r="DT283" s="62"/>
      <c r="DU283" s="62"/>
      <c r="DV283" s="62"/>
      <c r="DW283" s="62"/>
      <c r="DX283" s="62"/>
      <c r="DY283" s="62"/>
      <c r="DZ283" s="63"/>
      <c r="EA283" s="32"/>
      <c r="EB283" s="47"/>
      <c r="EC283" s="47"/>
      <c r="ED283" s="47"/>
      <c r="EE283" s="47"/>
      <c r="EF283" s="47"/>
      <c r="EG283" s="47"/>
      <c r="EH283" s="47"/>
      <c r="EI283" s="48"/>
      <c r="EJ283" s="32"/>
      <c r="EK283" s="47"/>
      <c r="EL283" s="47"/>
      <c r="EM283" s="47"/>
      <c r="EN283" s="47"/>
      <c r="EO283" s="47"/>
      <c r="EP283" s="47"/>
      <c r="EQ283" s="47"/>
      <c r="ER283" s="48"/>
      <c r="ES283" s="164"/>
      <c r="ET283" s="165"/>
      <c r="EU283" s="165"/>
      <c r="EV283" s="165"/>
      <c r="EW283" s="165"/>
      <c r="EX283" s="165"/>
      <c r="EY283" s="165"/>
      <c r="EZ283" s="165"/>
      <c r="FA283" s="213"/>
      <c r="FB283" s="164"/>
      <c r="FC283" s="165"/>
      <c r="FD283" s="165"/>
      <c r="FE283" s="165"/>
      <c r="FF283" s="165"/>
      <c r="FG283" s="165"/>
      <c r="FH283" s="165"/>
      <c r="FI283" s="165"/>
      <c r="FJ283" s="166"/>
      <c r="FK283" s="164"/>
      <c r="FL283" s="165"/>
      <c r="FM283" s="165"/>
      <c r="FN283" s="165"/>
      <c r="FO283" s="165"/>
      <c r="FP283" s="165"/>
      <c r="FQ283" s="165"/>
      <c r="FR283" s="165"/>
      <c r="FS283" s="166"/>
      <c r="FT283" s="164"/>
      <c r="FU283" s="165"/>
      <c r="FV283" s="165"/>
      <c r="FW283" s="165"/>
      <c r="FX283" s="165"/>
      <c r="FY283" s="165"/>
      <c r="FZ283" s="165"/>
      <c r="GA283" s="165"/>
      <c r="GB283" s="213"/>
      <c r="GC283" s="164"/>
      <c r="GD283" s="165"/>
      <c r="GE283" s="165"/>
      <c r="GF283" s="165"/>
      <c r="GG283" s="165"/>
      <c r="GH283" s="165"/>
      <c r="GI283" s="165"/>
      <c r="GJ283" s="165"/>
      <c r="GK283" s="166"/>
      <c r="GL283" s="238"/>
      <c r="GM283" s="240"/>
      <c r="GN283" s="240"/>
      <c r="GO283" s="240"/>
      <c r="GP283" s="240"/>
      <c r="GQ283" s="240"/>
      <c r="GR283" s="240"/>
      <c r="GS283" s="240"/>
      <c r="GT283" s="241"/>
      <c r="GU283" s="168"/>
      <c r="GV283" s="65"/>
      <c r="GW283" s="65"/>
      <c r="GX283" s="65"/>
      <c r="GY283" s="65"/>
      <c r="GZ283" s="66"/>
      <c r="HA283" s="67"/>
      <c r="HB283" s="68"/>
      <c r="HC283" s="69"/>
      <c r="HD283" s="65"/>
      <c r="HE283" s="65"/>
      <c r="HF283" s="65"/>
      <c r="HG283" s="65"/>
      <c r="HH283" s="65"/>
      <c r="HI283" s="65"/>
      <c r="HJ283" s="145"/>
      <c r="HK283" s="67"/>
      <c r="HL283" s="65"/>
      <c r="HM283" s="65"/>
      <c r="HN283" s="65"/>
      <c r="HO283" s="65"/>
      <c r="HP283" s="65"/>
      <c r="HQ283" s="65"/>
      <c r="HR283" s="151"/>
      <c r="HS283" s="69"/>
      <c r="HT283" s="65"/>
      <c r="HU283" s="65"/>
      <c r="HV283" s="65"/>
      <c r="HW283" s="65"/>
      <c r="HX283" s="65"/>
      <c r="HY283" s="65"/>
      <c r="HZ283" s="145"/>
      <c r="IA283" s="67"/>
      <c r="IB283" s="65"/>
      <c r="IC283" s="65"/>
      <c r="ID283" s="65"/>
      <c r="IE283" s="65"/>
      <c r="IF283" s="65"/>
      <c r="IG283" s="65"/>
      <c r="IH283" s="65"/>
      <c r="II283" s="65"/>
      <c r="IJ283" s="65"/>
      <c r="IK283" s="65"/>
      <c r="IL283" s="65"/>
      <c r="IM283" s="151"/>
      <c r="IN283" s="67"/>
      <c r="IO283" s="65"/>
      <c r="IP283" s="65"/>
      <c r="IQ283" s="65"/>
      <c r="IR283" s="151"/>
      <c r="IS283" s="69"/>
      <c r="IT283" s="65"/>
      <c r="IU283" s="65"/>
      <c r="IV283" s="65"/>
      <c r="IW283" s="65"/>
      <c r="IX283" s="157"/>
      <c r="IY283" s="65"/>
      <c r="IZ283" s="65"/>
      <c r="JA283" s="65"/>
      <c r="JB283" s="65"/>
      <c r="JC283" s="65"/>
      <c r="JD283" s="65"/>
      <c r="JE283" s="65"/>
      <c r="JF283" s="65"/>
      <c r="JG283" s="157"/>
      <c r="JH283" s="65"/>
      <c r="JI283" s="65"/>
      <c r="JJ283" s="65"/>
      <c r="JK283" s="65"/>
      <c r="JL283" s="65"/>
      <c r="JM283" s="65"/>
      <c r="JN283" s="145"/>
      <c r="JO283" s="70"/>
      <c r="JP283" s="71"/>
      <c r="JQ283" s="67"/>
      <c r="JR283" s="65"/>
      <c r="JS283" s="62"/>
      <c r="JT283" s="62"/>
      <c r="JU283" s="62"/>
      <c r="JV283" s="246"/>
      <c r="JW283" s="69"/>
      <c r="JX283" s="65"/>
      <c r="JY283" s="65"/>
      <c r="JZ283" s="65"/>
      <c r="KA283" s="145"/>
      <c r="KB283" s="67"/>
      <c r="KC283" s="65"/>
      <c r="KD283" s="65"/>
      <c r="KE283" s="65"/>
      <c r="KF283" s="65"/>
      <c r="KG283" s="65"/>
      <c r="KH283" s="65"/>
      <c r="KI283" s="65"/>
      <c r="KJ283" s="151"/>
      <c r="KK283" s="69"/>
      <c r="KL283" s="65"/>
      <c r="KM283" s="65"/>
      <c r="KN283" s="65"/>
      <c r="KO283" s="65"/>
      <c r="KP283" s="65"/>
      <c r="KQ283" s="65"/>
      <c r="KR283" s="65"/>
      <c r="KS283" s="65"/>
      <c r="KT283" s="65"/>
      <c r="KU283" s="65"/>
      <c r="KV283" s="65"/>
      <c r="KW283" s="157"/>
      <c r="KX283" s="157"/>
      <c r="KY283" s="157"/>
      <c r="KZ283" s="65"/>
      <c r="LA283" s="65"/>
      <c r="LB283" s="65"/>
      <c r="LC283" s="65"/>
      <c r="LD283" s="65"/>
      <c r="LE283" s="157"/>
      <c r="LF283" s="65"/>
      <c r="LG283" s="65"/>
      <c r="LH283" s="65"/>
      <c r="LI283" s="65"/>
      <c r="LJ283" s="65"/>
      <c r="LK283" s="65"/>
      <c r="LL283" s="65"/>
      <c r="LM283" s="65"/>
      <c r="LN283" s="157"/>
      <c r="LO283" s="65"/>
      <c r="LP283" s="65"/>
      <c r="LQ283" s="65"/>
      <c r="LR283" s="65"/>
      <c r="LS283" s="65"/>
      <c r="LT283" s="65"/>
      <c r="LU283" s="56"/>
      <c r="LV283" s="57" t="s">
        <v>982</v>
      </c>
      <c r="LW283" s="57" t="s">
        <v>984</v>
      </c>
      <c r="LX283" s="207" t="s">
        <v>609</v>
      </c>
      <c r="LY283" s="208" t="s">
        <v>609</v>
      </c>
      <c r="LZ283" s="193"/>
      <c r="MA283" s="5" t="s">
        <v>1</v>
      </c>
    </row>
    <row r="284" spans="1:339" ht="17.25" customHeight="1" x14ac:dyDescent="0.15">
      <c r="A284" s="196">
        <v>276</v>
      </c>
      <c r="B284" s="248" t="s">
        <v>949</v>
      </c>
      <c r="C284" s="59"/>
      <c r="D284" s="59"/>
      <c r="E284" s="60" t="s">
        <v>716</v>
      </c>
      <c r="F284" s="36">
        <v>105</v>
      </c>
      <c r="G284" s="36" t="s">
        <v>970</v>
      </c>
      <c r="H284" s="57"/>
      <c r="I284" s="39" t="s">
        <v>348</v>
      </c>
      <c r="J284" s="40" t="s">
        <v>348</v>
      </c>
      <c r="K284" s="40" t="s">
        <v>348</v>
      </c>
      <c r="L284" s="40" t="s">
        <v>348</v>
      </c>
      <c r="M284" s="40" t="s">
        <v>348</v>
      </c>
      <c r="N284" s="40" t="s">
        <v>348</v>
      </c>
      <c r="O284" s="40" t="s">
        <v>348</v>
      </c>
      <c r="P284" s="40" t="s">
        <v>348</v>
      </c>
      <c r="Q284" s="40" t="s">
        <v>348</v>
      </c>
      <c r="R284" s="41" t="s">
        <v>348</v>
      </c>
      <c r="S284" s="42" t="s">
        <v>348</v>
      </c>
      <c r="T284" s="40" t="s">
        <v>348</v>
      </c>
      <c r="U284" s="40" t="s">
        <v>348</v>
      </c>
      <c r="V284" s="40" t="s">
        <v>348</v>
      </c>
      <c r="W284" s="40" t="s">
        <v>348</v>
      </c>
      <c r="X284" s="40" t="s">
        <v>348</v>
      </c>
      <c r="Y284" s="40" t="s">
        <v>348</v>
      </c>
      <c r="Z284" s="40" t="s">
        <v>348</v>
      </c>
      <c r="AA284" s="40" t="s">
        <v>348</v>
      </c>
      <c r="AB284" s="41" t="s">
        <v>348</v>
      </c>
      <c r="AC284" s="42" t="s">
        <v>348</v>
      </c>
      <c r="AD284" s="40" t="s">
        <v>348</v>
      </c>
      <c r="AE284" s="40" t="s">
        <v>348</v>
      </c>
      <c r="AF284" s="40" t="s">
        <v>348</v>
      </c>
      <c r="AG284" s="40" t="s">
        <v>348</v>
      </c>
      <c r="AH284" s="40" t="s">
        <v>348</v>
      </c>
      <c r="AI284" s="40" t="s">
        <v>348</v>
      </c>
      <c r="AJ284" s="40" t="s">
        <v>348</v>
      </c>
      <c r="AK284" s="40" t="s">
        <v>348</v>
      </c>
      <c r="AL284" s="41" t="s">
        <v>348</v>
      </c>
      <c r="AM284" s="42" t="s">
        <v>348</v>
      </c>
      <c r="AN284" s="40" t="s">
        <v>348</v>
      </c>
      <c r="AO284" s="40" t="s">
        <v>348</v>
      </c>
      <c r="AP284" s="40" t="s">
        <v>348</v>
      </c>
      <c r="AQ284" s="40" t="s">
        <v>348</v>
      </c>
      <c r="AR284" s="40" t="s">
        <v>348</v>
      </c>
      <c r="AS284" s="40" t="s">
        <v>348</v>
      </c>
      <c r="AT284" s="40" t="s">
        <v>348</v>
      </c>
      <c r="AU284" s="40" t="s">
        <v>348</v>
      </c>
      <c r="AV284" s="41" t="s">
        <v>348</v>
      </c>
      <c r="AW284" s="42" t="s">
        <v>348</v>
      </c>
      <c r="AX284" s="40" t="s">
        <v>348</v>
      </c>
      <c r="AY284" s="40" t="s">
        <v>348</v>
      </c>
      <c r="AZ284" s="40" t="s">
        <v>348</v>
      </c>
      <c r="BA284" s="40" t="s">
        <v>348</v>
      </c>
      <c r="BB284" s="40" t="s">
        <v>348</v>
      </c>
      <c r="BC284" s="40" t="s">
        <v>348</v>
      </c>
      <c r="BD284" s="40" t="s">
        <v>348</v>
      </c>
      <c r="BE284" s="40" t="s">
        <v>348</v>
      </c>
      <c r="BF284" s="41" t="s">
        <v>348</v>
      </c>
      <c r="BG284" s="42" t="s">
        <v>348</v>
      </c>
      <c r="BH284" s="40" t="s">
        <v>348</v>
      </c>
      <c r="BI284" s="40" t="s">
        <v>348</v>
      </c>
      <c r="BJ284" s="40" t="s">
        <v>348</v>
      </c>
      <c r="BK284" s="40" t="s">
        <v>348</v>
      </c>
      <c r="BL284" s="40" t="s">
        <v>348</v>
      </c>
      <c r="BM284" s="40" t="s">
        <v>348</v>
      </c>
      <c r="BN284" s="40" t="s">
        <v>348</v>
      </c>
      <c r="BO284" s="40" t="s">
        <v>348</v>
      </c>
      <c r="BP284" s="41" t="s">
        <v>348</v>
      </c>
      <c r="BQ284" s="43" t="s">
        <v>348</v>
      </c>
      <c r="BR284" s="40" t="s">
        <v>348</v>
      </c>
      <c r="BS284" s="40" t="s">
        <v>348</v>
      </c>
      <c r="BT284" s="40" t="s">
        <v>348</v>
      </c>
      <c r="BU284" s="40" t="s">
        <v>348</v>
      </c>
      <c r="BV284" s="40" t="s">
        <v>348</v>
      </c>
      <c r="BW284" s="40" t="s">
        <v>348</v>
      </c>
      <c r="BX284" s="40" t="s">
        <v>348</v>
      </c>
      <c r="BY284" s="40" t="s">
        <v>348</v>
      </c>
      <c r="BZ284" s="41" t="s">
        <v>348</v>
      </c>
      <c r="CA284" s="42" t="s">
        <v>348</v>
      </c>
      <c r="CB284" s="40" t="s">
        <v>348</v>
      </c>
      <c r="CC284" s="40" t="s">
        <v>348</v>
      </c>
      <c r="CD284" s="40" t="s">
        <v>348</v>
      </c>
      <c r="CE284" s="40" t="s">
        <v>348</v>
      </c>
      <c r="CF284" s="40" t="s">
        <v>348</v>
      </c>
      <c r="CG284" s="40" t="s">
        <v>348</v>
      </c>
      <c r="CH284" s="40" t="s">
        <v>348</v>
      </c>
      <c r="CI284" s="40" t="s">
        <v>348</v>
      </c>
      <c r="CJ284" s="41" t="s">
        <v>348</v>
      </c>
      <c r="CK284" s="42" t="s">
        <v>348</v>
      </c>
      <c r="CL284" s="40" t="s">
        <v>348</v>
      </c>
      <c r="CM284" s="40" t="s">
        <v>348</v>
      </c>
      <c r="CN284" s="40" t="s">
        <v>348</v>
      </c>
      <c r="CO284" s="40" t="s">
        <v>348</v>
      </c>
      <c r="CP284" s="40" t="s">
        <v>348</v>
      </c>
      <c r="CQ284" s="40" t="s">
        <v>347</v>
      </c>
      <c r="CR284" s="40" t="s">
        <v>347</v>
      </c>
      <c r="CS284" s="40" t="s">
        <v>347</v>
      </c>
      <c r="CT284" s="44" t="s">
        <v>347</v>
      </c>
      <c r="CU284" s="32" t="s">
        <v>354</v>
      </c>
      <c r="CV284" s="47">
        <v>2</v>
      </c>
      <c r="CW284" s="47">
        <v>3</v>
      </c>
      <c r="CX284" s="47">
        <v>3</v>
      </c>
      <c r="CY284" s="55">
        <v>4</v>
      </c>
      <c r="CZ284" s="34" t="s">
        <v>354</v>
      </c>
      <c r="DA284" s="47">
        <f t="shared" ref="DA284" si="333">CV284</f>
        <v>2</v>
      </c>
      <c r="DB284" s="47">
        <f t="shared" ref="DB284" si="334">CV284*CW284</f>
        <v>6</v>
      </c>
      <c r="DC284" s="47">
        <f t="shared" ref="DC284" si="335">CV284*CW284*CX284</f>
        <v>18</v>
      </c>
      <c r="DD284" s="179">
        <f t="shared" ref="DD284" si="336">CV284*CW284*CX284*CY284</f>
        <v>72</v>
      </c>
      <c r="DE284" s="32">
        <v>300</v>
      </c>
      <c r="DF284" s="47">
        <v>450</v>
      </c>
      <c r="DG284" s="47">
        <v>900</v>
      </c>
      <c r="DH284" s="47">
        <v>1500</v>
      </c>
      <c r="DI284" s="55">
        <v>4500</v>
      </c>
      <c r="DJ284" s="174">
        <v>1</v>
      </c>
      <c r="DK284" s="49">
        <f t="shared" ref="DK284" si="337">(DF284/DA284)/DE284</f>
        <v>0.75</v>
      </c>
      <c r="DL284" s="49">
        <f t="shared" ref="DL284" si="338">(DG284/DB284)/DE284</f>
        <v>0.5</v>
      </c>
      <c r="DM284" s="49">
        <f t="shared" ref="DM284" si="339">(DH284/DC284)/DE284</f>
        <v>0.27777777777777773</v>
      </c>
      <c r="DN284" s="56">
        <f t="shared" ref="DN284" si="340">(DI284/DD284)/DE284</f>
        <v>0.20833333333333334</v>
      </c>
      <c r="DO284" s="45" t="s">
        <v>1186</v>
      </c>
      <c r="DP284" s="31"/>
      <c r="DQ284" s="46">
        <v>4</v>
      </c>
      <c r="DR284" s="61">
        <v>88</v>
      </c>
      <c r="DS284" s="62">
        <v>38</v>
      </c>
      <c r="DT284" s="62">
        <v>83</v>
      </c>
      <c r="DU284" s="62">
        <v>50</v>
      </c>
      <c r="DV284" s="62">
        <v>13</v>
      </c>
      <c r="DW284" s="62">
        <v>13</v>
      </c>
      <c r="DX284" s="62">
        <v>72</v>
      </c>
      <c r="DY284" s="62">
        <v>63</v>
      </c>
      <c r="DZ284" s="48">
        <f t="shared" ref="DZ284:DZ285" si="341">DT284+DV284</f>
        <v>96</v>
      </c>
      <c r="EA284" s="32">
        <f>RANK(DR284,$DR$9:$DR$350,0)</f>
        <v>45</v>
      </c>
      <c r="EB284" s="47">
        <f>RANK(DS284,$DS$9:$DS$350,0)</f>
        <v>150</v>
      </c>
      <c r="EC284" s="47">
        <f>RANK(DT284,$DT$9:$DT$350,0)</f>
        <v>8</v>
      </c>
      <c r="ED284" s="47">
        <f>RANK(DU284,$DU$9:$DU$350,0)</f>
        <v>45</v>
      </c>
      <c r="EE284" s="47">
        <f>RANK(DV284,$DV$9:$DV$350,0)</f>
        <v>175</v>
      </c>
      <c r="EF284" s="47">
        <f>RANK(DW284,$DW$9:$DW$350,0)</f>
        <v>161</v>
      </c>
      <c r="EG284" s="47">
        <f>RANK(DX284,$DX$9:$DX$350,0)</f>
        <v>29</v>
      </c>
      <c r="EH284" s="47">
        <f>RANK(DY284,$DY$9:$DY$350,0)</f>
        <v>52</v>
      </c>
      <c r="EI284" s="48">
        <f>RANK(DZ284,$DZ$9:$DZ$350,0)</f>
        <v>34</v>
      </c>
      <c r="EJ284" s="32">
        <f>COUNTIFS($DR$9:$DR$350,"&gt;"&amp;DR284,$DO$9:$DO$350,DO284)+1</f>
        <v>9</v>
      </c>
      <c r="EK284" s="47">
        <f>COUNTIFS($DS$9:$DS$350,"&gt;"&amp;DS284,$DO$9:$DO$350,DO284)+1</f>
        <v>6</v>
      </c>
      <c r="EL284" s="47">
        <f>COUNTIFS($DT$9:$DT$350,"&gt;"&amp;DT284,$DO$9:$DO$350,DO284)+1</f>
        <v>4</v>
      </c>
      <c r="EM284" s="47">
        <f>COUNTIFS($DU$9:$DU$350,"&gt;"&amp;DU284,$DO$9:$DO$350,DO284)+1</f>
        <v>2</v>
      </c>
      <c r="EN284" s="47">
        <f>COUNTIFS($DV$9:$DV$350,"&gt;"&amp;DV284,$DO$9:$DO$350,DO284)+1</f>
        <v>6</v>
      </c>
      <c r="EO284" s="47">
        <f>COUNTIFS($DW$9:$DW$350,"&gt;"&amp;DW284,$DO$9:$DO$350,DO284)+1</f>
        <v>5</v>
      </c>
      <c r="EP284" s="47">
        <f>COUNTIFS($DX$9:$DX$350,"&gt;"&amp;DX284,$DO$9:$DO$350,DO284)+1</f>
        <v>5</v>
      </c>
      <c r="EQ284" s="47">
        <f>COUNTIFS($DY$9:$DY$350,"&gt;"&amp;DY284,$DO$9:$DO$350,DO284)+1</f>
        <v>17</v>
      </c>
      <c r="ER284" s="48">
        <f>COUNTIFS($DZ$9:$DZ$350,"&gt;"&amp;DZ284,$DO$9:$DO$350,DO284)+1</f>
        <v>4</v>
      </c>
      <c r="ES284" s="164">
        <f t="shared" ref="ES284" si="342">ROUND(DR284/$F284,2)</f>
        <v>0.84</v>
      </c>
      <c r="ET284" s="165">
        <f t="shared" ref="ET284" si="343">ROUND(DS284/$F284,2)</f>
        <v>0.36</v>
      </c>
      <c r="EU284" s="165">
        <f t="shared" ref="EU284" si="344">ROUND(DT284/$F284,2)</f>
        <v>0.79</v>
      </c>
      <c r="EV284" s="165">
        <f t="shared" ref="EV284" si="345">ROUND(DU284/$F284,2)</f>
        <v>0.48</v>
      </c>
      <c r="EW284" s="165">
        <f t="shared" ref="EW284" si="346">ROUND(DV284/$F284,2)</f>
        <v>0.12</v>
      </c>
      <c r="EX284" s="165">
        <f t="shared" ref="EX284" si="347">ROUND(DW284/$F284,2)</f>
        <v>0.12</v>
      </c>
      <c r="EY284" s="165">
        <f t="shared" ref="EY284" si="348">ROUND(DX284/$F284,2)</f>
        <v>0.69</v>
      </c>
      <c r="EZ284" s="165">
        <f t="shared" ref="EZ284" si="349">ROUND(DY284/$F284,2)</f>
        <v>0.6</v>
      </c>
      <c r="FA284" s="213">
        <f t="shared" ref="FA284" si="350">ROUND(DZ284/$F284,2)</f>
        <v>0.91</v>
      </c>
      <c r="FB284" s="164">
        <f>ROUND(((ES284-AVERAGE(ES$9:ES$350))/STDEVP(ES$9:ES$350)*10+50),2)</f>
        <v>44.78</v>
      </c>
      <c r="FC284" s="165">
        <f>ROUND(((ET284-AVERAGE(ET$9:ET$350))/STDEVP(ET$9:ET$350)*10+50),2)</f>
        <v>39.799999999999997</v>
      </c>
      <c r="FD284" s="165">
        <f>ROUND(((EU284-AVERAGE(EU$9:EU$350))/STDEVP(EU$9:EU$350)*10+50),2)</f>
        <v>58.2</v>
      </c>
      <c r="FE284" s="165">
        <f>ROUND(((EV284-AVERAGE(EV$9:EV$350))/STDEVP(EV$9:EV$350)*10+50),2)</f>
        <v>48.55</v>
      </c>
      <c r="FF284" s="165">
        <f>ROUND(((EW284-AVERAGE(EW$9:EW$350))/STDEVP(EW$9:EW$350)*10+50),2)</f>
        <v>40.64</v>
      </c>
      <c r="FG284" s="165">
        <f>ROUND(((EX284-AVERAGE(EX$9:EX$350))/STDEVP(EX$9:EX$350)*10+50),2)</f>
        <v>41.74</v>
      </c>
      <c r="FH284" s="165">
        <f>ROUND(((EY284-AVERAGE(EY$9:EY$350))/STDEVP(EY$9:EY$350)*10+50),2)</f>
        <v>51.49</v>
      </c>
      <c r="FI284" s="165">
        <f>ROUND(((EZ284-AVERAGE(EZ$9:EZ$350))/STDEVP(EZ$9:EZ$350)*10+50),2)</f>
        <v>48.99</v>
      </c>
      <c r="FJ284" s="166">
        <f>ROUND(((FA284-AVERAGE(FA$9:FA$350))/STDEVP(FA$9:FA$350)*10+50),2)</f>
        <v>47.69</v>
      </c>
      <c r="FK284" s="164">
        <f>RANK(FB284,$FB$9:$FB$350,0)</f>
        <v>232</v>
      </c>
      <c r="FL284" s="165">
        <f>RANK(FC284,$FC$9:$FC$350,0)</f>
        <v>270</v>
      </c>
      <c r="FM284" s="165">
        <f>RANK(FD284,$FD$9:$FD$350,0)</f>
        <v>62</v>
      </c>
      <c r="FN284" s="165">
        <f>RANK(FE284,$FE$9:$FE$350,0)</f>
        <v>159</v>
      </c>
      <c r="FO284" s="165">
        <f>RANK(FF284,$FF$9:$FF$350,0)</f>
        <v>303</v>
      </c>
      <c r="FP284" s="165">
        <f>RANK(FG284,$FG$9:$FG$350,0)</f>
        <v>298</v>
      </c>
      <c r="FQ284" s="165">
        <f>RANK(FH284,$FH$9:$FH$350,0)</f>
        <v>135</v>
      </c>
      <c r="FR284" s="165">
        <f>RANK(FI284,$FI$9:$FI$350,0)</f>
        <v>171</v>
      </c>
      <c r="FS284" s="166">
        <f>RANK(FJ284,$FJ$9:$FJ$350,0)</f>
        <v>165</v>
      </c>
      <c r="FT284" s="164">
        <f>ROUND(AVERAGEIF($DO$9:$DO$347,$DO284,$ES$9:$ES$347),2)</f>
        <v>0.97</v>
      </c>
      <c r="FU284" s="165">
        <f>ROUND(AVERAGEIF($DO$9:$DO$347,$DO284,$ET$9:$ET$347),2)</f>
        <v>0.37</v>
      </c>
      <c r="FV284" s="165">
        <f>ROUND(AVERAGEIF($DO$9:$DO$347,$DO284,$EU$9:$EU$347),2)</f>
        <v>0.82</v>
      </c>
      <c r="FW284" s="165">
        <f>ROUND(AVERAGEIF($DO$9:$DO$347,$DO284,$EV$9:$EV$347),2)</f>
        <v>0.42</v>
      </c>
      <c r="FX284" s="165">
        <f>ROUND(AVERAGEIF($DO$9:$DO$347,$DO284,$EW$9:$EW$347),2)</f>
        <v>0.16</v>
      </c>
      <c r="FY284" s="165">
        <f>ROUND(AVERAGEIF($DO$9:$DO$347,$DO284,$EX$9:$EX$347),2)</f>
        <v>0.15</v>
      </c>
      <c r="FZ284" s="165">
        <f>ROUND(AVERAGEIF($DO$9:$DO$347,$DO284,$EY$9:$EY$347),2)</f>
        <v>0.78</v>
      </c>
      <c r="GA284" s="165">
        <f>ROUND(AVERAGEIF($DO$9:$DO$347,$DO284,$EZ$9:$EZ$347),2)</f>
        <v>0.92</v>
      </c>
      <c r="GB284" s="166">
        <f>ROUND(AVERAGEIF($DO$9:$DO$347,$DO284,$FA$9:$FA$347),2)</f>
        <v>0.98</v>
      </c>
      <c r="GC284" s="239">
        <f t="shared" ref="GC284" si="351">ES284-FT284</f>
        <v>-0.13</v>
      </c>
      <c r="GD284" s="243">
        <f t="shared" ref="GD284" si="352">ET284-FU284</f>
        <v>-1.0000000000000009E-2</v>
      </c>
      <c r="GE284" s="243">
        <f t="shared" ref="GE284" si="353">EU284-FV284</f>
        <v>-2.9999999999999916E-2</v>
      </c>
      <c r="GF284" s="243">
        <f t="shared" ref="GF284" si="354">EV284-FW284</f>
        <v>0.06</v>
      </c>
      <c r="GG284" s="243">
        <f t="shared" ref="GG284" si="355">EW284-FX284</f>
        <v>-4.0000000000000008E-2</v>
      </c>
      <c r="GH284" s="243">
        <f t="shared" ref="GH284" si="356">EX284-FY284</f>
        <v>-0.03</v>
      </c>
      <c r="GI284" s="243">
        <f t="shared" ref="GI284" si="357">EY284-FZ284</f>
        <v>-9.000000000000008E-2</v>
      </c>
      <c r="GJ284" s="243">
        <f t="shared" ref="GJ284" si="358">EZ284-GA284</f>
        <v>-0.32000000000000006</v>
      </c>
      <c r="GK284" s="244">
        <f t="shared" ref="GK284" si="359">FA284-GB284</f>
        <v>-6.9999999999999951E-2</v>
      </c>
      <c r="GL284" s="238">
        <f>COUNTIFS($ES$9:$ES$350,"&gt;"&amp;ES284,$DO$9:$DO$350,$DO284)+1</f>
        <v>45</v>
      </c>
      <c r="GM284" s="240">
        <f>COUNTIFS($ET$9:$ET$350,"&gt;"&amp;ET284,$DO$9:$DO$350,$DO284)+1</f>
        <v>28</v>
      </c>
      <c r="GN284" s="240">
        <f>COUNTIFS($EU$9:$EU$350,"&gt;"&amp;EU284,$DO$9:$DO$350,$DO284)+1</f>
        <v>29</v>
      </c>
      <c r="GO284" s="240">
        <f>COUNTIFS($EV$9:$EV$350,"&gt;"&amp;EV284,$DO$9:$DO$350,$DO284)+1</f>
        <v>18</v>
      </c>
      <c r="GP284" s="240">
        <f>COUNTIFS($EW$9:$EW$350,"&gt;"&amp;EW284,$DO$9:$DO$350,$DO284)+1</f>
        <v>46</v>
      </c>
      <c r="GQ284" s="240">
        <f>COUNTIFS($EX$9:$EX$350,"&gt;"&amp;EX284,$DO$9:$DO$350,$DO284)+1</f>
        <v>46</v>
      </c>
      <c r="GR284" s="240">
        <f>COUNTIFS($EY$9:$EY$350,"&gt;"&amp;EY284,$DO$9:$DO$350,$DO284)+1</f>
        <v>45</v>
      </c>
      <c r="GS284" s="240">
        <f>COUNTIFS($EZ$9:$EZ$350,"&gt;"&amp;EZ284,$DO$9:$DO$350,$DO284)+1</f>
        <v>51</v>
      </c>
      <c r="GT284" s="241">
        <f>COUNTIFS($FA$9:$FA$350,"&gt;"&amp;FA284,$DO$9:$DO$350,$DO284)+1</f>
        <v>35</v>
      </c>
      <c r="GU284" s="168">
        <v>7.0000000000000007E-2</v>
      </c>
      <c r="GV284" s="65"/>
      <c r="GW284" s="65"/>
      <c r="GX284" s="65"/>
      <c r="GY284" s="65"/>
      <c r="GZ284" s="66"/>
      <c r="HA284" s="67"/>
      <c r="HB284" s="68"/>
      <c r="HC284" s="69"/>
      <c r="HD284" s="65"/>
      <c r="HE284" s="65"/>
      <c r="HF284" s="65"/>
      <c r="HG284" s="65"/>
      <c r="HH284" s="65"/>
      <c r="HI284" s="65"/>
      <c r="HJ284" s="145"/>
      <c r="HK284" s="67"/>
      <c r="HL284" s="65"/>
      <c r="HM284" s="65"/>
      <c r="HN284" s="65"/>
      <c r="HO284" s="65"/>
      <c r="HP284" s="65"/>
      <c r="HQ284" s="65"/>
      <c r="HR284" s="151"/>
      <c r="HS284" s="69"/>
      <c r="HT284" s="65"/>
      <c r="HU284" s="65"/>
      <c r="HV284" s="65"/>
      <c r="HW284" s="65"/>
      <c r="HX284" s="65"/>
      <c r="HY284" s="65"/>
      <c r="HZ284" s="145"/>
      <c r="IA284" s="67"/>
      <c r="IB284" s="65"/>
      <c r="IC284" s="65"/>
      <c r="ID284" s="65"/>
      <c r="IE284" s="65"/>
      <c r="IF284" s="65"/>
      <c r="IG284" s="65"/>
      <c r="IH284" s="65"/>
      <c r="II284" s="65"/>
      <c r="IJ284" s="65"/>
      <c r="IK284" s="65"/>
      <c r="IL284" s="65"/>
      <c r="IM284" s="151"/>
      <c r="IN284" s="67"/>
      <c r="IO284" s="65"/>
      <c r="IP284" s="65"/>
      <c r="IQ284" s="65"/>
      <c r="IR284" s="151"/>
      <c r="IS284" s="69"/>
      <c r="IT284" s="65"/>
      <c r="IU284" s="65"/>
      <c r="IV284" s="65"/>
      <c r="IW284" s="65"/>
      <c r="IX284" s="157"/>
      <c r="IY284" s="65"/>
      <c r="IZ284" s="65"/>
      <c r="JA284" s="65"/>
      <c r="JB284" s="65"/>
      <c r="JC284" s="65"/>
      <c r="JD284" s="65"/>
      <c r="JE284" s="65"/>
      <c r="JF284" s="65"/>
      <c r="JG284" s="157"/>
      <c r="JH284" s="65"/>
      <c r="JI284" s="65"/>
      <c r="JJ284" s="65"/>
      <c r="JK284" s="65"/>
      <c r="JL284" s="65"/>
      <c r="JM284" s="65"/>
      <c r="JN284" s="145"/>
      <c r="JO284" s="70"/>
      <c r="JP284" s="71"/>
      <c r="JQ284" s="67"/>
      <c r="JR284" s="65"/>
      <c r="JS284" s="62"/>
      <c r="JT284" s="62"/>
      <c r="JU284" s="62"/>
      <c r="JV284" s="246"/>
      <c r="JW284" s="69"/>
      <c r="JX284" s="65"/>
      <c r="JY284" s="65"/>
      <c r="JZ284" s="65"/>
      <c r="KA284" s="145"/>
      <c r="KB284" s="67"/>
      <c r="KC284" s="65"/>
      <c r="KD284" s="65"/>
      <c r="KE284" s="65"/>
      <c r="KF284" s="65"/>
      <c r="KG284" s="65"/>
      <c r="KH284" s="65"/>
      <c r="KI284" s="65"/>
      <c r="KJ284" s="151"/>
      <c r="KK284" s="69"/>
      <c r="KL284" s="65"/>
      <c r="KM284" s="65"/>
      <c r="KN284" s="65"/>
      <c r="KO284" s="65"/>
      <c r="KP284" s="65"/>
      <c r="KQ284" s="65"/>
      <c r="KR284" s="65"/>
      <c r="KS284" s="65"/>
      <c r="KT284" s="65"/>
      <c r="KU284" s="65"/>
      <c r="KV284" s="65"/>
      <c r="KW284" s="157"/>
      <c r="KX284" s="157"/>
      <c r="KY284" s="157"/>
      <c r="KZ284" s="65"/>
      <c r="LA284" s="65"/>
      <c r="LB284" s="65"/>
      <c r="LC284" s="65"/>
      <c r="LD284" s="65"/>
      <c r="LE284" s="157"/>
      <c r="LF284" s="65"/>
      <c r="LG284" s="65"/>
      <c r="LH284" s="65"/>
      <c r="LI284" s="65"/>
      <c r="LJ284" s="65"/>
      <c r="LK284" s="65"/>
      <c r="LL284" s="65"/>
      <c r="LM284" s="65"/>
      <c r="LN284" s="157"/>
      <c r="LO284" s="65">
        <v>0.05</v>
      </c>
      <c r="LP284" s="65"/>
      <c r="LQ284" s="65"/>
      <c r="LR284" s="65"/>
      <c r="LS284" s="65"/>
      <c r="LT284" s="65"/>
      <c r="LU284" s="56"/>
      <c r="LV284" s="57" t="s">
        <v>983</v>
      </c>
      <c r="LW284" s="57" t="s">
        <v>985</v>
      </c>
      <c r="LX284" s="207" t="s">
        <v>609</v>
      </c>
      <c r="LY284" s="208" t="s">
        <v>609</v>
      </c>
      <c r="LZ284" s="193"/>
      <c r="MA284" s="5" t="s">
        <v>1</v>
      </c>
    </row>
    <row r="285" spans="1:339" ht="17.25" customHeight="1" x14ac:dyDescent="0.15">
      <c r="A285" s="196">
        <v>277</v>
      </c>
      <c r="B285" s="248" t="s">
        <v>950</v>
      </c>
      <c r="C285" s="59"/>
      <c r="D285" s="59"/>
      <c r="E285" s="60" t="s">
        <v>716</v>
      </c>
      <c r="F285" s="36">
        <v>104</v>
      </c>
      <c r="G285" s="36" t="s">
        <v>969</v>
      </c>
      <c r="H285" s="57"/>
      <c r="I285" s="39" t="s">
        <v>348</v>
      </c>
      <c r="J285" s="40" t="s">
        <v>348</v>
      </c>
      <c r="K285" s="40" t="s">
        <v>348</v>
      </c>
      <c r="L285" s="40" t="s">
        <v>348</v>
      </c>
      <c r="M285" s="40" t="s">
        <v>348</v>
      </c>
      <c r="N285" s="40" t="s">
        <v>348</v>
      </c>
      <c r="O285" s="40" t="s">
        <v>348</v>
      </c>
      <c r="P285" s="40" t="s">
        <v>348</v>
      </c>
      <c r="Q285" s="40" t="s">
        <v>348</v>
      </c>
      <c r="R285" s="41" t="s">
        <v>348</v>
      </c>
      <c r="S285" s="42" t="s">
        <v>348</v>
      </c>
      <c r="T285" s="40" t="s">
        <v>348</v>
      </c>
      <c r="U285" s="40" t="s">
        <v>348</v>
      </c>
      <c r="V285" s="40" t="s">
        <v>348</v>
      </c>
      <c r="W285" s="40" t="s">
        <v>348</v>
      </c>
      <c r="X285" s="40" t="s">
        <v>348</v>
      </c>
      <c r="Y285" s="40" t="s">
        <v>348</v>
      </c>
      <c r="Z285" s="40" t="s">
        <v>348</v>
      </c>
      <c r="AA285" s="40" t="s">
        <v>348</v>
      </c>
      <c r="AB285" s="41" t="s">
        <v>348</v>
      </c>
      <c r="AC285" s="42" t="s">
        <v>348</v>
      </c>
      <c r="AD285" s="40" t="s">
        <v>348</v>
      </c>
      <c r="AE285" s="40" t="s">
        <v>348</v>
      </c>
      <c r="AF285" s="40" t="s">
        <v>348</v>
      </c>
      <c r="AG285" s="40" t="s">
        <v>348</v>
      </c>
      <c r="AH285" s="40" t="s">
        <v>348</v>
      </c>
      <c r="AI285" s="40" t="s">
        <v>348</v>
      </c>
      <c r="AJ285" s="40" t="s">
        <v>348</v>
      </c>
      <c r="AK285" s="40" t="s">
        <v>348</v>
      </c>
      <c r="AL285" s="41" t="s">
        <v>348</v>
      </c>
      <c r="AM285" s="42" t="s">
        <v>348</v>
      </c>
      <c r="AN285" s="40" t="s">
        <v>348</v>
      </c>
      <c r="AO285" s="40" t="s">
        <v>348</v>
      </c>
      <c r="AP285" s="40" t="s">
        <v>348</v>
      </c>
      <c r="AQ285" s="40" t="s">
        <v>348</v>
      </c>
      <c r="AR285" s="40" t="s">
        <v>348</v>
      </c>
      <c r="AS285" s="40" t="s">
        <v>348</v>
      </c>
      <c r="AT285" s="40" t="s">
        <v>348</v>
      </c>
      <c r="AU285" s="40" t="s">
        <v>348</v>
      </c>
      <c r="AV285" s="41" t="s">
        <v>348</v>
      </c>
      <c r="AW285" s="42" t="s">
        <v>348</v>
      </c>
      <c r="AX285" s="40" t="s">
        <v>348</v>
      </c>
      <c r="AY285" s="40" t="s">
        <v>348</v>
      </c>
      <c r="AZ285" s="40" t="s">
        <v>348</v>
      </c>
      <c r="BA285" s="40" t="s">
        <v>348</v>
      </c>
      <c r="BB285" s="40" t="s">
        <v>348</v>
      </c>
      <c r="BC285" s="40" t="s">
        <v>348</v>
      </c>
      <c r="BD285" s="40" t="s">
        <v>348</v>
      </c>
      <c r="BE285" s="40" t="s">
        <v>348</v>
      </c>
      <c r="BF285" s="41" t="s">
        <v>348</v>
      </c>
      <c r="BG285" s="42" t="s">
        <v>348</v>
      </c>
      <c r="BH285" s="40" t="s">
        <v>348</v>
      </c>
      <c r="BI285" s="40" t="s">
        <v>348</v>
      </c>
      <c r="BJ285" s="40" t="s">
        <v>348</v>
      </c>
      <c r="BK285" s="40" t="s">
        <v>348</v>
      </c>
      <c r="BL285" s="40" t="s">
        <v>348</v>
      </c>
      <c r="BM285" s="40" t="s">
        <v>348</v>
      </c>
      <c r="BN285" s="40" t="s">
        <v>348</v>
      </c>
      <c r="BO285" s="40" t="s">
        <v>348</v>
      </c>
      <c r="BP285" s="41" t="s">
        <v>348</v>
      </c>
      <c r="BQ285" s="43" t="s">
        <v>348</v>
      </c>
      <c r="BR285" s="40" t="s">
        <v>348</v>
      </c>
      <c r="BS285" s="40" t="s">
        <v>348</v>
      </c>
      <c r="BT285" s="40" t="s">
        <v>348</v>
      </c>
      <c r="BU285" s="40" t="s">
        <v>348</v>
      </c>
      <c r="BV285" s="40" t="s">
        <v>348</v>
      </c>
      <c r="BW285" s="40" t="s">
        <v>348</v>
      </c>
      <c r="BX285" s="40" t="s">
        <v>348</v>
      </c>
      <c r="BY285" s="40" t="s">
        <v>348</v>
      </c>
      <c r="BZ285" s="41" t="s">
        <v>348</v>
      </c>
      <c r="CA285" s="42" t="s">
        <v>348</v>
      </c>
      <c r="CB285" s="40" t="s">
        <v>348</v>
      </c>
      <c r="CC285" s="40" t="s">
        <v>348</v>
      </c>
      <c r="CD285" s="40" t="s">
        <v>348</v>
      </c>
      <c r="CE285" s="40" t="s">
        <v>348</v>
      </c>
      <c r="CF285" s="40" t="s">
        <v>348</v>
      </c>
      <c r="CG285" s="40" t="s">
        <v>348</v>
      </c>
      <c r="CH285" s="40" t="s">
        <v>348</v>
      </c>
      <c r="CI285" s="40" t="s">
        <v>348</v>
      </c>
      <c r="CJ285" s="41" t="s">
        <v>348</v>
      </c>
      <c r="CK285" s="42" t="s">
        <v>348</v>
      </c>
      <c r="CL285" s="40" t="s">
        <v>348</v>
      </c>
      <c r="CM285" s="40" t="s">
        <v>348</v>
      </c>
      <c r="CN285" s="40" t="s">
        <v>348</v>
      </c>
      <c r="CO285" s="40" t="s">
        <v>347</v>
      </c>
      <c r="CP285" s="40" t="s">
        <v>347</v>
      </c>
      <c r="CQ285" s="40" t="s">
        <v>347</v>
      </c>
      <c r="CR285" s="40" t="s">
        <v>347</v>
      </c>
      <c r="CS285" s="40" t="s">
        <v>347</v>
      </c>
      <c r="CT285" s="44" t="s">
        <v>347</v>
      </c>
      <c r="CU285" s="32" t="s">
        <v>354</v>
      </c>
      <c r="CV285" s="47">
        <v>2</v>
      </c>
      <c r="CW285" s="47">
        <v>3</v>
      </c>
      <c r="CX285" s="47">
        <v>3</v>
      </c>
      <c r="CY285" s="55">
        <v>4</v>
      </c>
      <c r="CZ285" s="34" t="s">
        <v>354</v>
      </c>
      <c r="DA285" s="47">
        <f t="shared" ref="DA285" si="360">CV285</f>
        <v>2</v>
      </c>
      <c r="DB285" s="47">
        <f t="shared" ref="DB285" si="361">CV285*CW285</f>
        <v>6</v>
      </c>
      <c r="DC285" s="47">
        <f t="shared" ref="DC285" si="362">CV285*CW285*CX285</f>
        <v>18</v>
      </c>
      <c r="DD285" s="179">
        <f t="shared" ref="DD285" si="363">CV285*CW285*CX285*CY285</f>
        <v>72</v>
      </c>
      <c r="DE285" s="32">
        <v>600</v>
      </c>
      <c r="DF285" s="47">
        <v>900</v>
      </c>
      <c r="DG285" s="47">
        <v>1800</v>
      </c>
      <c r="DH285" s="47">
        <v>3000</v>
      </c>
      <c r="DI285" s="55">
        <v>9000</v>
      </c>
      <c r="DJ285" s="174">
        <v>1</v>
      </c>
      <c r="DK285" s="49">
        <f t="shared" ref="DK285" si="364">(DF285/DA285)/DE285</f>
        <v>0.75</v>
      </c>
      <c r="DL285" s="49">
        <f t="shared" ref="DL285" si="365">(DG285/DB285)/DE285</f>
        <v>0.5</v>
      </c>
      <c r="DM285" s="49">
        <f t="shared" ref="DM285" si="366">(DH285/DC285)/DE285</f>
        <v>0.27777777777777773</v>
      </c>
      <c r="DN285" s="56">
        <f t="shared" ref="DN285" si="367">(DI285/DD285)/DE285</f>
        <v>0.20833333333333334</v>
      </c>
      <c r="DO285" s="45" t="s">
        <v>732</v>
      </c>
      <c r="DP285" s="31"/>
      <c r="DQ285" s="46">
        <v>4</v>
      </c>
      <c r="DR285" s="61">
        <v>61</v>
      </c>
      <c r="DS285" s="62">
        <v>86</v>
      </c>
      <c r="DT285" s="62">
        <v>8</v>
      </c>
      <c r="DU285" s="62">
        <v>29</v>
      </c>
      <c r="DV285" s="62">
        <v>102</v>
      </c>
      <c r="DW285" s="62">
        <v>47</v>
      </c>
      <c r="DX285" s="62">
        <v>122</v>
      </c>
      <c r="DY285" s="62">
        <v>78</v>
      </c>
      <c r="DZ285" s="48">
        <f t="shared" si="341"/>
        <v>110</v>
      </c>
      <c r="EA285" s="32">
        <f>RANK(DR285,$DR$9:$DR$350,0)</f>
        <v>128</v>
      </c>
      <c r="EB285" s="47">
        <f>RANK(DS285,$DS$9:$DS$350,0)</f>
        <v>16</v>
      </c>
      <c r="EC285" s="47">
        <f>RANK(DT285,$DT$9:$DT$350,0)</f>
        <v>290</v>
      </c>
      <c r="ED285" s="47">
        <f>RANK(DU285,$DU$9:$DU$350,0)</f>
        <v>139</v>
      </c>
      <c r="EE285" s="47">
        <f>RANK(DV285,$DV$9:$DV$350,0)</f>
        <v>2</v>
      </c>
      <c r="EF285" s="47">
        <f>RANK(DW285,$DW$9:$DW$350,0)</f>
        <v>27</v>
      </c>
      <c r="EG285" s="47">
        <f>RANK(DX285,$DX$9:$DX$350,0)</f>
        <v>2</v>
      </c>
      <c r="EH285" s="47">
        <f>RANK(DY285,$DY$9:$DY$350,0)</f>
        <v>21</v>
      </c>
      <c r="EI285" s="48">
        <f>RANK(DZ285,$DZ$9:$DZ$350,0)</f>
        <v>10</v>
      </c>
      <c r="EJ285" s="32">
        <f>COUNTIFS($DR$9:$DR$350,"&gt;"&amp;DR285,$DO$9:$DO$350,DO285)+1</f>
        <v>21</v>
      </c>
      <c r="EK285" s="47">
        <f>COUNTIFS($DS$9:$DS$350,"&gt;"&amp;DS285,$DO$9:$DO$350,DO285)+1</f>
        <v>12</v>
      </c>
      <c r="EL285" s="47">
        <f>COUNTIFS($DT$9:$DT$350,"&gt;"&amp;DT285,$DO$9:$DO$350,DO285)+1</f>
        <v>55</v>
      </c>
      <c r="EM285" s="47">
        <f>COUNTIFS($DU$9:$DU$350,"&gt;"&amp;DU285,$DO$9:$DO$350,DO285)+1</f>
        <v>22</v>
      </c>
      <c r="EN285" s="47">
        <f>COUNTIFS($DV$9:$DV$350,"&gt;"&amp;DV285,$DO$9:$DO$350,DO285)+1</f>
        <v>2</v>
      </c>
      <c r="EO285" s="47">
        <f>COUNTIFS($DW$9:$DW$350,"&gt;"&amp;DW285,$DO$9:$DO$350,DO285)+1</f>
        <v>1</v>
      </c>
      <c r="EP285" s="47">
        <f>COUNTIFS($DX$9:$DX$350,"&gt;"&amp;DX285,$DO$9:$DO$350,DO285)+1</f>
        <v>1</v>
      </c>
      <c r="EQ285" s="47">
        <f>COUNTIFS($DY$9:$DY$350,"&gt;"&amp;DY285,$DO$9:$DO$350,DO285)+1</f>
        <v>2</v>
      </c>
      <c r="ER285" s="48">
        <f>COUNTIFS($DZ$9:$DZ$350,"&gt;"&amp;DZ285,$DO$9:$DO$350,DO285)+1</f>
        <v>4</v>
      </c>
      <c r="ES285" s="164">
        <f t="shared" ref="ES285" si="368">ROUND(DR285/$F285,2)</f>
        <v>0.59</v>
      </c>
      <c r="ET285" s="165">
        <f t="shared" ref="ET285" si="369">ROUND(DS285/$F285,2)</f>
        <v>0.83</v>
      </c>
      <c r="EU285" s="165">
        <f t="shared" ref="EU285" si="370">ROUND(DT285/$F285,2)</f>
        <v>0.08</v>
      </c>
      <c r="EV285" s="165">
        <f t="shared" ref="EV285" si="371">ROUND(DU285/$F285,2)</f>
        <v>0.28000000000000003</v>
      </c>
      <c r="EW285" s="165">
        <f t="shared" ref="EW285" si="372">ROUND(DV285/$F285,2)</f>
        <v>0.98</v>
      </c>
      <c r="EX285" s="165">
        <f t="shared" ref="EX285" si="373">ROUND(DW285/$F285,2)</f>
        <v>0.45</v>
      </c>
      <c r="EY285" s="165">
        <f t="shared" ref="EY285" si="374">ROUND(DX285/$F285,2)</f>
        <v>1.17</v>
      </c>
      <c r="EZ285" s="165">
        <f t="shared" ref="EZ285" si="375">ROUND(DY285/$F285,2)</f>
        <v>0.75</v>
      </c>
      <c r="FA285" s="213">
        <f t="shared" ref="FA285" si="376">ROUND(DZ285/$F285,2)</f>
        <v>1.06</v>
      </c>
      <c r="FB285" s="164">
        <f>ROUND(((ES285-AVERAGE(ES$9:ES$350))/STDEVP(ES$9:ES$350)*10+50),2)</f>
        <v>35.54</v>
      </c>
      <c r="FC285" s="165">
        <f>ROUND(((ET285-AVERAGE(ET$9:ET$350))/STDEVP(ET$9:ET$350)*10+50),2)</f>
        <v>52.94</v>
      </c>
      <c r="FD285" s="165">
        <f>ROUND(((EU285-AVERAGE(EU$9:EU$350))/STDEVP(EU$9:EU$350)*10+50),2)</f>
        <v>30.49</v>
      </c>
      <c r="FE285" s="165">
        <f>ROUND(((EV285-AVERAGE(EV$9:EV$350))/STDEVP(EV$9:EV$350)*10+50),2)</f>
        <v>38.369999999999997</v>
      </c>
      <c r="FF285" s="165">
        <f>ROUND(((EW285-AVERAGE(EW$9:EW$350))/STDEVP(EW$9:EW$350)*10+50),2)</f>
        <v>69.87</v>
      </c>
      <c r="FG285" s="165">
        <f>ROUND(((EX285-AVERAGE(EX$9:EX$350))/STDEVP(EX$9:EX$350)*10+50),2)</f>
        <v>53.44</v>
      </c>
      <c r="FH285" s="165">
        <f>ROUND(((EY285-AVERAGE(EY$9:EY$350))/STDEVP(EY$9:EY$350)*10+50),2)</f>
        <v>65.92</v>
      </c>
      <c r="FI285" s="165">
        <f>ROUND(((EZ285-AVERAGE(EZ$9:EZ$350))/STDEVP(EZ$9:EZ$350)*10+50),2)</f>
        <v>53.48</v>
      </c>
      <c r="FJ285" s="166">
        <f>ROUND(((FA285-AVERAGE(FA$9:FA$350))/STDEVP(FA$9:FA$350)*10+50),2)</f>
        <v>53.02</v>
      </c>
      <c r="FK285" s="32">
        <f>RANK(FB285,$FB$9:$FB$350,0)</f>
        <v>296</v>
      </c>
      <c r="FL285" s="47">
        <f>RANK(FC285,$FC$9:$FC$350,0)</f>
        <v>120</v>
      </c>
      <c r="FM285" s="47">
        <f>RANK(FD285,$FD$9:$FD$350,0)</f>
        <v>319</v>
      </c>
      <c r="FN285" s="47">
        <f>RANK(FE285,$FE$9:$FE$350,0)</f>
        <v>283</v>
      </c>
      <c r="FO285" s="47">
        <f>RANK(FF285,$FF$9:$FF$350,0)</f>
        <v>23</v>
      </c>
      <c r="FP285" s="47">
        <f>RANK(FG285,$FG$9:$FG$350,0)</f>
        <v>68</v>
      </c>
      <c r="FQ285" s="47">
        <f>RANK(FH285,$FH$9:$FH$350,0)</f>
        <v>20</v>
      </c>
      <c r="FR285" s="47">
        <f>RANK(FI285,$FI$9:$FI$350,0)</f>
        <v>105</v>
      </c>
      <c r="FS285" s="48">
        <f>RANK(FJ285,$FJ$9:$FJ$350,0)</f>
        <v>104</v>
      </c>
      <c r="FT285" s="164">
        <f>ROUND(AVERAGEIF($DO$9:$DO$347,$DO285,$ES$9:$ES$347),2)</f>
        <v>0.89</v>
      </c>
      <c r="FU285" s="165">
        <f>ROUND(AVERAGEIF($DO$9:$DO$347,$DO285,$ET$9:$ET$347),2)</f>
        <v>1.1499999999999999</v>
      </c>
      <c r="FV285" s="165">
        <f>ROUND(AVERAGEIF($DO$9:$DO$347,$DO285,$EU$9:$EU$347),2)</f>
        <v>0.32</v>
      </c>
      <c r="FW285" s="165">
        <f>ROUND(AVERAGEIF($DO$9:$DO$347,$DO285,$EV$9:$EV$347),2)</f>
        <v>0.41</v>
      </c>
      <c r="FX285" s="165">
        <f>ROUND(AVERAGEIF($DO$9:$DO$347,$DO285,$EW$9:$EW$347),2)</f>
        <v>0.86</v>
      </c>
      <c r="FY285" s="165">
        <f>ROUND(AVERAGEIF($DO$9:$DO$347,$DO285,$EX$9:$EX$347),2)</f>
        <v>0.3</v>
      </c>
      <c r="FZ285" s="165">
        <f>ROUND(AVERAGEIF($DO$9:$DO$347,$DO285,$EY$9:$EY$347),2)</f>
        <v>0.66</v>
      </c>
      <c r="GA285" s="165">
        <f>ROUND(AVERAGEIF($DO$9:$DO$347,$DO285,$EZ$9:$EZ$347),2)</f>
        <v>0.74</v>
      </c>
      <c r="GB285" s="166">
        <f>ROUND(AVERAGEIF($DO$9:$DO$347,$DO285,$FA$9:$FA$347),2)</f>
        <v>1.18</v>
      </c>
      <c r="GC285" s="239">
        <f t="shared" ref="GC285" si="377">ES285-FT285</f>
        <v>-0.30000000000000004</v>
      </c>
      <c r="GD285" s="243">
        <f t="shared" ref="GD285" si="378">ET285-FU285</f>
        <v>-0.31999999999999995</v>
      </c>
      <c r="GE285" s="243">
        <f t="shared" ref="GE285" si="379">EU285-FV285</f>
        <v>-0.24</v>
      </c>
      <c r="GF285" s="243">
        <f t="shared" ref="GF285" si="380">EV285-FW285</f>
        <v>-0.12999999999999995</v>
      </c>
      <c r="GG285" s="243">
        <f t="shared" ref="GG285" si="381">EW285-FX285</f>
        <v>0.12</v>
      </c>
      <c r="GH285" s="243">
        <f t="shared" ref="GH285" si="382">EX285-FY285</f>
        <v>0.15000000000000002</v>
      </c>
      <c r="GI285" s="243">
        <f t="shared" ref="GI285" si="383">EY285-FZ285</f>
        <v>0.5099999999999999</v>
      </c>
      <c r="GJ285" s="243">
        <f t="shared" ref="GJ285" si="384">EZ285-GA285</f>
        <v>1.0000000000000009E-2</v>
      </c>
      <c r="GK285" s="244">
        <f t="shared" ref="GK285" si="385">FA285-GB285</f>
        <v>-0.11999999999999988</v>
      </c>
      <c r="GL285" s="238">
        <f>COUNTIFS($ES$9:$ES$350,"&gt;"&amp;ES285,$DO$9:$DO$350,$DO285)+1</f>
        <v>60</v>
      </c>
      <c r="GM285" s="240">
        <f>COUNTIFS($ET$9:$ET$350,"&gt;"&amp;ET285,$DO$9:$DO$350,$DO285)+1</f>
        <v>60</v>
      </c>
      <c r="GN285" s="240">
        <f>COUNTIFS($EU$9:$EU$350,"&gt;"&amp;EU285,$DO$9:$DO$350,$DO285)+1</f>
        <v>66</v>
      </c>
      <c r="GO285" s="240">
        <f>COUNTIFS($EV$9:$EV$350,"&gt;"&amp;EV285,$DO$9:$DO$350,$DO285)+1</f>
        <v>53</v>
      </c>
      <c r="GP285" s="240">
        <f>COUNTIFS($EW$9:$EW$350,"&gt;"&amp;EW285,$DO$9:$DO$350,$DO285)+1</f>
        <v>19</v>
      </c>
      <c r="GQ285" s="240">
        <f>COUNTIFS($EX$9:$EX$350,"&gt;"&amp;EX285,$DO$9:$DO$350,$DO285)+1</f>
        <v>7</v>
      </c>
      <c r="GR285" s="240">
        <f>COUNTIFS($EY$9:$EY$350,"&gt;"&amp;EY285,$DO$9:$DO$350,$DO285)+1</f>
        <v>2</v>
      </c>
      <c r="GS285" s="240">
        <f>COUNTIFS($EZ$9:$EZ$350,"&gt;"&amp;EZ285,$DO$9:$DO$350,$DO285)+1</f>
        <v>27</v>
      </c>
      <c r="GT285" s="241">
        <f>COUNTIFS($FA$9:$FA$350,"&gt;"&amp;FA285,$DO$9:$DO$350,$DO285)+1</f>
        <v>43</v>
      </c>
      <c r="GU285" s="168"/>
      <c r="GV285" s="65"/>
      <c r="GW285" s="65"/>
      <c r="GX285" s="65"/>
      <c r="GY285" s="65">
        <v>7.0000000000000007E-2</v>
      </c>
      <c r="GZ285" s="66"/>
      <c r="HA285" s="67"/>
      <c r="HB285" s="68"/>
      <c r="HC285" s="69"/>
      <c r="HD285" s="65"/>
      <c r="HE285" s="65"/>
      <c r="HF285" s="65"/>
      <c r="HG285" s="65"/>
      <c r="HH285" s="65"/>
      <c r="HI285" s="65"/>
      <c r="HJ285" s="145"/>
      <c r="HK285" s="67"/>
      <c r="HL285" s="65"/>
      <c r="HM285" s="65"/>
      <c r="HN285" s="65"/>
      <c r="HO285" s="65"/>
      <c r="HP285" s="65"/>
      <c r="HQ285" s="65"/>
      <c r="HR285" s="151"/>
      <c r="HS285" s="69"/>
      <c r="HT285" s="65"/>
      <c r="HU285" s="65"/>
      <c r="HV285" s="65"/>
      <c r="HW285" s="65"/>
      <c r="HX285" s="65">
        <v>7.0000000000000007E-2</v>
      </c>
      <c r="HY285" s="65"/>
      <c r="HZ285" s="145"/>
      <c r="IA285" s="67"/>
      <c r="IB285" s="65"/>
      <c r="IC285" s="65"/>
      <c r="ID285" s="65"/>
      <c r="IE285" s="65"/>
      <c r="IF285" s="65"/>
      <c r="IG285" s="65"/>
      <c r="IH285" s="65"/>
      <c r="II285" s="65"/>
      <c r="IJ285" s="65"/>
      <c r="IK285" s="65"/>
      <c r="IL285" s="65"/>
      <c r="IM285" s="151"/>
      <c r="IN285" s="67"/>
      <c r="IO285" s="65"/>
      <c r="IP285" s="65"/>
      <c r="IQ285" s="65"/>
      <c r="IR285" s="151"/>
      <c r="IS285" s="69"/>
      <c r="IT285" s="65"/>
      <c r="IU285" s="65"/>
      <c r="IV285" s="65"/>
      <c r="IW285" s="65"/>
      <c r="IX285" s="157"/>
      <c r="IY285" s="65"/>
      <c r="IZ285" s="65"/>
      <c r="JA285" s="65"/>
      <c r="JB285" s="65"/>
      <c r="JC285" s="65"/>
      <c r="JD285" s="65"/>
      <c r="JE285" s="65"/>
      <c r="JF285" s="65"/>
      <c r="JG285" s="157"/>
      <c r="JH285" s="65"/>
      <c r="JI285" s="65"/>
      <c r="JJ285" s="65"/>
      <c r="JK285" s="65"/>
      <c r="JL285" s="65"/>
      <c r="JM285" s="65"/>
      <c r="JN285" s="145"/>
      <c r="JO285" s="70"/>
      <c r="JP285" s="71"/>
      <c r="JQ285" s="67"/>
      <c r="JR285" s="65"/>
      <c r="JS285" s="62"/>
      <c r="JT285" s="62"/>
      <c r="JU285" s="62"/>
      <c r="JV285" s="246"/>
      <c r="JW285" s="69"/>
      <c r="JX285" s="65"/>
      <c r="JY285" s="65"/>
      <c r="JZ285" s="65"/>
      <c r="KA285" s="145"/>
      <c r="KB285" s="67"/>
      <c r="KC285" s="65"/>
      <c r="KD285" s="65">
        <v>7.0000000000000007E-2</v>
      </c>
      <c r="KE285" s="65"/>
      <c r="KF285" s="65"/>
      <c r="KG285" s="65"/>
      <c r="KH285" s="65"/>
      <c r="KI285" s="65"/>
      <c r="KJ285" s="151"/>
      <c r="KK285" s="69"/>
      <c r="KL285" s="65"/>
      <c r="KM285" s="65"/>
      <c r="KN285" s="65"/>
      <c r="KO285" s="65"/>
      <c r="KP285" s="65"/>
      <c r="KQ285" s="65"/>
      <c r="KR285" s="65"/>
      <c r="KS285" s="65"/>
      <c r="KT285" s="65"/>
      <c r="KU285" s="65"/>
      <c r="KV285" s="65"/>
      <c r="KW285" s="157"/>
      <c r="KX285" s="157"/>
      <c r="KY285" s="157"/>
      <c r="KZ285" s="65"/>
      <c r="LA285" s="65"/>
      <c r="LB285" s="65"/>
      <c r="LC285" s="65"/>
      <c r="LD285" s="65"/>
      <c r="LE285" s="157"/>
      <c r="LF285" s="65"/>
      <c r="LG285" s="65"/>
      <c r="LH285" s="65"/>
      <c r="LI285" s="65"/>
      <c r="LJ285" s="65"/>
      <c r="LK285" s="65"/>
      <c r="LL285" s="65"/>
      <c r="LM285" s="65"/>
      <c r="LN285" s="157"/>
      <c r="LO285" s="65"/>
      <c r="LP285" s="65"/>
      <c r="LQ285" s="65"/>
      <c r="LR285" s="65"/>
      <c r="LS285" s="65">
        <v>7.0000000000000007E-2</v>
      </c>
      <c r="LT285" s="65"/>
      <c r="LU285" s="56"/>
      <c r="LV285" s="57" t="s">
        <v>984</v>
      </c>
      <c r="LW285" s="57" t="s">
        <v>986</v>
      </c>
      <c r="LX285" s="207" t="s">
        <v>609</v>
      </c>
      <c r="LY285" s="208" t="s">
        <v>609</v>
      </c>
      <c r="LZ285" s="193"/>
      <c r="MA285" s="5" t="s">
        <v>1</v>
      </c>
    </row>
    <row r="286" spans="1:339" ht="17.25" customHeight="1" x14ac:dyDescent="0.15">
      <c r="A286" s="196">
        <v>278</v>
      </c>
      <c r="B286" s="248" t="s">
        <v>953</v>
      </c>
      <c r="C286" s="59"/>
      <c r="D286" s="59"/>
      <c r="E286" s="60" t="s">
        <v>947</v>
      </c>
      <c r="F286" s="36" t="s">
        <v>609</v>
      </c>
      <c r="G286" s="36" t="s">
        <v>609</v>
      </c>
      <c r="H286" s="57"/>
      <c r="I286" s="39" t="s">
        <v>348</v>
      </c>
      <c r="J286" s="40" t="s">
        <v>348</v>
      </c>
      <c r="K286" s="40" t="s">
        <v>348</v>
      </c>
      <c r="L286" s="40" t="s">
        <v>348</v>
      </c>
      <c r="M286" s="40" t="s">
        <v>348</v>
      </c>
      <c r="N286" s="40" t="s">
        <v>348</v>
      </c>
      <c r="O286" s="40" t="s">
        <v>348</v>
      </c>
      <c r="P286" s="40" t="s">
        <v>348</v>
      </c>
      <c r="Q286" s="40" t="s">
        <v>348</v>
      </c>
      <c r="R286" s="41" t="s">
        <v>348</v>
      </c>
      <c r="S286" s="42" t="s">
        <v>348</v>
      </c>
      <c r="T286" s="40" t="s">
        <v>348</v>
      </c>
      <c r="U286" s="40" t="s">
        <v>348</v>
      </c>
      <c r="V286" s="40" t="s">
        <v>348</v>
      </c>
      <c r="W286" s="40" t="s">
        <v>348</v>
      </c>
      <c r="X286" s="40" t="s">
        <v>348</v>
      </c>
      <c r="Y286" s="40" t="s">
        <v>348</v>
      </c>
      <c r="Z286" s="40" t="s">
        <v>348</v>
      </c>
      <c r="AA286" s="40" t="s">
        <v>348</v>
      </c>
      <c r="AB286" s="41" t="s">
        <v>348</v>
      </c>
      <c r="AC286" s="42" t="s">
        <v>348</v>
      </c>
      <c r="AD286" s="40" t="s">
        <v>348</v>
      </c>
      <c r="AE286" s="40" t="s">
        <v>348</v>
      </c>
      <c r="AF286" s="40" t="s">
        <v>348</v>
      </c>
      <c r="AG286" s="40" t="s">
        <v>348</v>
      </c>
      <c r="AH286" s="40" t="s">
        <v>348</v>
      </c>
      <c r="AI286" s="40" t="s">
        <v>348</v>
      </c>
      <c r="AJ286" s="40" t="s">
        <v>348</v>
      </c>
      <c r="AK286" s="40" t="s">
        <v>348</v>
      </c>
      <c r="AL286" s="41" t="s">
        <v>348</v>
      </c>
      <c r="AM286" s="42" t="s">
        <v>348</v>
      </c>
      <c r="AN286" s="40" t="s">
        <v>348</v>
      </c>
      <c r="AO286" s="40" t="s">
        <v>348</v>
      </c>
      <c r="AP286" s="40" t="s">
        <v>348</v>
      </c>
      <c r="AQ286" s="40" t="s">
        <v>348</v>
      </c>
      <c r="AR286" s="40" t="s">
        <v>348</v>
      </c>
      <c r="AS286" s="40" t="s">
        <v>348</v>
      </c>
      <c r="AT286" s="40" t="s">
        <v>348</v>
      </c>
      <c r="AU286" s="40" t="s">
        <v>348</v>
      </c>
      <c r="AV286" s="41" t="s">
        <v>348</v>
      </c>
      <c r="AW286" s="42" t="s">
        <v>348</v>
      </c>
      <c r="AX286" s="40" t="s">
        <v>348</v>
      </c>
      <c r="AY286" s="40" t="s">
        <v>348</v>
      </c>
      <c r="AZ286" s="40" t="s">
        <v>348</v>
      </c>
      <c r="BA286" s="40" t="s">
        <v>348</v>
      </c>
      <c r="BB286" s="40" t="s">
        <v>348</v>
      </c>
      <c r="BC286" s="40" t="s">
        <v>348</v>
      </c>
      <c r="BD286" s="40" t="s">
        <v>348</v>
      </c>
      <c r="BE286" s="40" t="s">
        <v>348</v>
      </c>
      <c r="BF286" s="41" t="s">
        <v>348</v>
      </c>
      <c r="BG286" s="42" t="s">
        <v>348</v>
      </c>
      <c r="BH286" s="40" t="s">
        <v>348</v>
      </c>
      <c r="BI286" s="40" t="s">
        <v>348</v>
      </c>
      <c r="BJ286" s="40" t="s">
        <v>348</v>
      </c>
      <c r="BK286" s="40" t="s">
        <v>348</v>
      </c>
      <c r="BL286" s="40" t="s">
        <v>348</v>
      </c>
      <c r="BM286" s="40" t="s">
        <v>348</v>
      </c>
      <c r="BN286" s="40" t="s">
        <v>348</v>
      </c>
      <c r="BO286" s="40" t="s">
        <v>348</v>
      </c>
      <c r="BP286" s="41" t="s">
        <v>348</v>
      </c>
      <c r="BQ286" s="43" t="s">
        <v>348</v>
      </c>
      <c r="BR286" s="40" t="s">
        <v>348</v>
      </c>
      <c r="BS286" s="40" t="s">
        <v>348</v>
      </c>
      <c r="BT286" s="40" t="s">
        <v>348</v>
      </c>
      <c r="BU286" s="40" t="s">
        <v>348</v>
      </c>
      <c r="BV286" s="40" t="s">
        <v>348</v>
      </c>
      <c r="BW286" s="40" t="s">
        <v>348</v>
      </c>
      <c r="BX286" s="40" t="s">
        <v>348</v>
      </c>
      <c r="BY286" s="40" t="s">
        <v>348</v>
      </c>
      <c r="BZ286" s="41" t="s">
        <v>348</v>
      </c>
      <c r="CA286" s="42" t="s">
        <v>348</v>
      </c>
      <c r="CB286" s="40" t="s">
        <v>348</v>
      </c>
      <c r="CC286" s="40" t="s">
        <v>348</v>
      </c>
      <c r="CD286" s="40" t="s">
        <v>348</v>
      </c>
      <c r="CE286" s="40" t="s">
        <v>348</v>
      </c>
      <c r="CF286" s="40" t="s">
        <v>348</v>
      </c>
      <c r="CG286" s="40" t="s">
        <v>348</v>
      </c>
      <c r="CH286" s="40" t="s">
        <v>348</v>
      </c>
      <c r="CI286" s="40" t="s">
        <v>348</v>
      </c>
      <c r="CJ286" s="41" t="s">
        <v>348</v>
      </c>
      <c r="CK286" s="42" t="s">
        <v>348</v>
      </c>
      <c r="CL286" s="40" t="s">
        <v>348</v>
      </c>
      <c r="CM286" s="40" t="s">
        <v>348</v>
      </c>
      <c r="CN286" s="40" t="s">
        <v>348</v>
      </c>
      <c r="CO286" s="40" t="s">
        <v>348</v>
      </c>
      <c r="CP286" s="40" t="s">
        <v>348</v>
      </c>
      <c r="CQ286" s="40" t="s">
        <v>348</v>
      </c>
      <c r="CR286" s="40" t="s">
        <v>348</v>
      </c>
      <c r="CS286" s="40" t="s">
        <v>348</v>
      </c>
      <c r="CT286" s="44" t="s">
        <v>348</v>
      </c>
      <c r="CU286" s="61" t="s">
        <v>349</v>
      </c>
      <c r="CV286" s="47"/>
      <c r="CW286" s="47"/>
      <c r="CX286" s="47"/>
      <c r="CY286" s="55"/>
      <c r="CZ286" s="172"/>
      <c r="DA286" s="47"/>
      <c r="DB286" s="47"/>
      <c r="DC286" s="47"/>
      <c r="DD286" s="179"/>
      <c r="DE286" s="32"/>
      <c r="DF286" s="47"/>
      <c r="DG286" s="47"/>
      <c r="DH286" s="47"/>
      <c r="DI286" s="55"/>
      <c r="DJ286" s="174"/>
      <c r="DK286" s="49"/>
      <c r="DL286" s="49"/>
      <c r="DM286" s="49"/>
      <c r="DN286" s="56"/>
      <c r="DO286" s="45" t="s">
        <v>609</v>
      </c>
      <c r="DP286" s="31"/>
      <c r="DQ286" s="46"/>
      <c r="DR286" s="61"/>
      <c r="DS286" s="62"/>
      <c r="DT286" s="62"/>
      <c r="DU286" s="62"/>
      <c r="DV286" s="62"/>
      <c r="DW286" s="62"/>
      <c r="DX286" s="62"/>
      <c r="DY286" s="62"/>
      <c r="DZ286" s="63"/>
      <c r="EA286" s="32"/>
      <c r="EB286" s="47"/>
      <c r="EC286" s="47"/>
      <c r="ED286" s="47"/>
      <c r="EE286" s="47"/>
      <c r="EF286" s="47"/>
      <c r="EG286" s="47"/>
      <c r="EH286" s="47"/>
      <c r="EI286" s="48"/>
      <c r="EJ286" s="32"/>
      <c r="EK286" s="47"/>
      <c r="EL286" s="47"/>
      <c r="EM286" s="47"/>
      <c r="EN286" s="47"/>
      <c r="EO286" s="47"/>
      <c r="EP286" s="47"/>
      <c r="EQ286" s="47"/>
      <c r="ER286" s="48"/>
      <c r="ES286" s="164"/>
      <c r="ET286" s="165"/>
      <c r="EU286" s="165"/>
      <c r="EV286" s="165"/>
      <c r="EW286" s="165"/>
      <c r="EX286" s="165"/>
      <c r="EY286" s="165"/>
      <c r="EZ286" s="165"/>
      <c r="FA286" s="213"/>
      <c r="FB286" s="164"/>
      <c r="FC286" s="165"/>
      <c r="FD286" s="165"/>
      <c r="FE286" s="165"/>
      <c r="FF286" s="165"/>
      <c r="FG286" s="165"/>
      <c r="FH286" s="165"/>
      <c r="FI286" s="165"/>
      <c r="FJ286" s="166"/>
      <c r="FK286" s="164"/>
      <c r="FL286" s="165"/>
      <c r="FM286" s="165"/>
      <c r="FN286" s="165"/>
      <c r="FO286" s="165"/>
      <c r="FP286" s="165"/>
      <c r="FQ286" s="165"/>
      <c r="FR286" s="165"/>
      <c r="FS286" s="166"/>
      <c r="FT286" s="164"/>
      <c r="FU286" s="165"/>
      <c r="FV286" s="165"/>
      <c r="FW286" s="165"/>
      <c r="FX286" s="165"/>
      <c r="FY286" s="165"/>
      <c r="FZ286" s="165"/>
      <c r="GA286" s="165"/>
      <c r="GB286" s="213"/>
      <c r="GC286" s="164"/>
      <c r="GD286" s="165"/>
      <c r="GE286" s="165"/>
      <c r="GF286" s="165"/>
      <c r="GG286" s="165"/>
      <c r="GH286" s="165"/>
      <c r="GI286" s="165"/>
      <c r="GJ286" s="165"/>
      <c r="GK286" s="166"/>
      <c r="GL286" s="238"/>
      <c r="GM286" s="240"/>
      <c r="GN286" s="240"/>
      <c r="GO286" s="240"/>
      <c r="GP286" s="240"/>
      <c r="GQ286" s="240"/>
      <c r="GR286" s="240"/>
      <c r="GS286" s="240"/>
      <c r="GT286" s="241"/>
      <c r="GU286" s="168"/>
      <c r="GV286" s="65"/>
      <c r="GW286" s="65"/>
      <c r="GX286" s="65"/>
      <c r="GY286" s="65"/>
      <c r="GZ286" s="66"/>
      <c r="HA286" s="67"/>
      <c r="HB286" s="68"/>
      <c r="HC286" s="69"/>
      <c r="HD286" s="65"/>
      <c r="HE286" s="65"/>
      <c r="HF286" s="65"/>
      <c r="HG286" s="65"/>
      <c r="HH286" s="65"/>
      <c r="HI286" s="65"/>
      <c r="HJ286" s="145"/>
      <c r="HK286" s="67"/>
      <c r="HL286" s="65"/>
      <c r="HM286" s="65"/>
      <c r="HN286" s="65"/>
      <c r="HO286" s="65"/>
      <c r="HP286" s="65"/>
      <c r="HQ286" s="65"/>
      <c r="HR286" s="151"/>
      <c r="HS286" s="69"/>
      <c r="HT286" s="65"/>
      <c r="HU286" s="65"/>
      <c r="HV286" s="65"/>
      <c r="HW286" s="65"/>
      <c r="HX286" s="65"/>
      <c r="HY286" s="65"/>
      <c r="HZ286" s="145"/>
      <c r="IA286" s="67"/>
      <c r="IB286" s="65"/>
      <c r="IC286" s="65"/>
      <c r="ID286" s="65"/>
      <c r="IE286" s="65"/>
      <c r="IF286" s="65"/>
      <c r="IG286" s="65"/>
      <c r="IH286" s="65"/>
      <c r="II286" s="65"/>
      <c r="IJ286" s="65"/>
      <c r="IK286" s="65"/>
      <c r="IL286" s="65"/>
      <c r="IM286" s="151"/>
      <c r="IN286" s="67"/>
      <c r="IO286" s="65"/>
      <c r="IP286" s="65"/>
      <c r="IQ286" s="65"/>
      <c r="IR286" s="151"/>
      <c r="IS286" s="69"/>
      <c r="IT286" s="65"/>
      <c r="IU286" s="65"/>
      <c r="IV286" s="65"/>
      <c r="IW286" s="65"/>
      <c r="IX286" s="157"/>
      <c r="IY286" s="65"/>
      <c r="IZ286" s="65"/>
      <c r="JA286" s="65"/>
      <c r="JB286" s="65"/>
      <c r="JC286" s="65"/>
      <c r="JD286" s="65"/>
      <c r="JE286" s="65"/>
      <c r="JF286" s="65"/>
      <c r="JG286" s="157"/>
      <c r="JH286" s="65"/>
      <c r="JI286" s="65"/>
      <c r="JJ286" s="65"/>
      <c r="JK286" s="65"/>
      <c r="JL286" s="65"/>
      <c r="JM286" s="65"/>
      <c r="JN286" s="145"/>
      <c r="JO286" s="70"/>
      <c r="JP286" s="71"/>
      <c r="JQ286" s="67"/>
      <c r="JR286" s="65"/>
      <c r="JS286" s="62"/>
      <c r="JT286" s="62"/>
      <c r="JU286" s="62"/>
      <c r="JV286" s="246"/>
      <c r="JW286" s="69"/>
      <c r="JX286" s="65"/>
      <c r="JY286" s="65"/>
      <c r="JZ286" s="65"/>
      <c r="KA286" s="145"/>
      <c r="KB286" s="67"/>
      <c r="KC286" s="65"/>
      <c r="KD286" s="65"/>
      <c r="KE286" s="65"/>
      <c r="KF286" s="65"/>
      <c r="KG286" s="65"/>
      <c r="KH286" s="65"/>
      <c r="KI286" s="65"/>
      <c r="KJ286" s="151"/>
      <c r="KK286" s="69"/>
      <c r="KL286" s="65"/>
      <c r="KM286" s="65"/>
      <c r="KN286" s="65"/>
      <c r="KO286" s="65"/>
      <c r="KP286" s="65"/>
      <c r="KQ286" s="65"/>
      <c r="KR286" s="65"/>
      <c r="KS286" s="65"/>
      <c r="KT286" s="65"/>
      <c r="KU286" s="65"/>
      <c r="KV286" s="65"/>
      <c r="KW286" s="157"/>
      <c r="KX286" s="157"/>
      <c r="KY286" s="157"/>
      <c r="KZ286" s="65"/>
      <c r="LA286" s="65"/>
      <c r="LB286" s="65"/>
      <c r="LC286" s="65"/>
      <c r="LD286" s="65"/>
      <c r="LE286" s="157"/>
      <c r="LF286" s="65"/>
      <c r="LG286" s="65"/>
      <c r="LH286" s="65"/>
      <c r="LI286" s="65"/>
      <c r="LJ286" s="65"/>
      <c r="LK286" s="65"/>
      <c r="LL286" s="65"/>
      <c r="LM286" s="65"/>
      <c r="LN286" s="157"/>
      <c r="LO286" s="65"/>
      <c r="LP286" s="65"/>
      <c r="LQ286" s="65"/>
      <c r="LR286" s="65"/>
      <c r="LS286" s="65"/>
      <c r="LT286" s="65"/>
      <c r="LU286" s="56"/>
      <c r="LV286" s="57" t="s">
        <v>985</v>
      </c>
      <c r="LW286" s="57" t="s">
        <v>987</v>
      </c>
      <c r="LX286" s="207" t="s">
        <v>609</v>
      </c>
      <c r="LY286" s="208" t="s">
        <v>609</v>
      </c>
      <c r="LZ286" s="193"/>
      <c r="MA286" s="5" t="s">
        <v>1</v>
      </c>
    </row>
    <row r="287" spans="1:339" ht="17.25" customHeight="1" x14ac:dyDescent="0.15">
      <c r="A287" s="196">
        <v>279</v>
      </c>
      <c r="B287" s="248" t="s">
        <v>951</v>
      </c>
      <c r="C287" s="59"/>
      <c r="D287" s="59"/>
      <c r="E287" s="60" t="s">
        <v>716</v>
      </c>
      <c r="F287" s="36">
        <v>47</v>
      </c>
      <c r="G287" s="36" t="s">
        <v>609</v>
      </c>
      <c r="H287" s="57" t="s">
        <v>717</v>
      </c>
      <c r="I287" s="39" t="s">
        <v>348</v>
      </c>
      <c r="J287" s="40" t="s">
        <v>348</v>
      </c>
      <c r="K287" s="40" t="s">
        <v>348</v>
      </c>
      <c r="L287" s="40" t="s">
        <v>348</v>
      </c>
      <c r="M287" s="40" t="s">
        <v>348</v>
      </c>
      <c r="N287" s="40" t="s">
        <v>348</v>
      </c>
      <c r="O287" s="40" t="s">
        <v>348</v>
      </c>
      <c r="P287" s="40" t="s">
        <v>348</v>
      </c>
      <c r="Q287" s="40" t="s">
        <v>348</v>
      </c>
      <c r="R287" s="41" t="s">
        <v>348</v>
      </c>
      <c r="S287" s="42" t="s">
        <v>348</v>
      </c>
      <c r="T287" s="40" t="s">
        <v>348</v>
      </c>
      <c r="U287" s="40" t="s">
        <v>348</v>
      </c>
      <c r="V287" s="40" t="s">
        <v>348</v>
      </c>
      <c r="W287" s="40" t="s">
        <v>348</v>
      </c>
      <c r="X287" s="40" t="s">
        <v>348</v>
      </c>
      <c r="Y287" s="40" t="s">
        <v>348</v>
      </c>
      <c r="Z287" s="40" t="s">
        <v>348</v>
      </c>
      <c r="AA287" s="40" t="s">
        <v>348</v>
      </c>
      <c r="AB287" s="41" t="s">
        <v>348</v>
      </c>
      <c r="AC287" s="42" t="s">
        <v>348</v>
      </c>
      <c r="AD287" s="40" t="s">
        <v>348</v>
      </c>
      <c r="AE287" s="40" t="s">
        <v>348</v>
      </c>
      <c r="AF287" s="40" t="s">
        <v>348</v>
      </c>
      <c r="AG287" s="40" t="s">
        <v>348</v>
      </c>
      <c r="AH287" s="40" t="s">
        <v>348</v>
      </c>
      <c r="AI287" s="40" t="s">
        <v>348</v>
      </c>
      <c r="AJ287" s="40" t="s">
        <v>348</v>
      </c>
      <c r="AK287" s="40" t="s">
        <v>348</v>
      </c>
      <c r="AL287" s="41" t="s">
        <v>348</v>
      </c>
      <c r="AM287" s="42" t="s">
        <v>348</v>
      </c>
      <c r="AN287" s="40" t="s">
        <v>348</v>
      </c>
      <c r="AO287" s="40" t="s">
        <v>348</v>
      </c>
      <c r="AP287" s="40" t="s">
        <v>348</v>
      </c>
      <c r="AQ287" s="40" t="s">
        <v>348</v>
      </c>
      <c r="AR287" s="40" t="s">
        <v>348</v>
      </c>
      <c r="AS287" s="40" t="s">
        <v>348</v>
      </c>
      <c r="AT287" s="40" t="s">
        <v>348</v>
      </c>
      <c r="AU287" s="40" t="s">
        <v>348</v>
      </c>
      <c r="AV287" s="41" t="s">
        <v>348</v>
      </c>
      <c r="AW287" s="42" t="s">
        <v>348</v>
      </c>
      <c r="AX287" s="40" t="s">
        <v>348</v>
      </c>
      <c r="AY287" s="40" t="s">
        <v>348</v>
      </c>
      <c r="AZ287" s="40" t="s">
        <v>348</v>
      </c>
      <c r="BA287" s="40" t="s">
        <v>348</v>
      </c>
      <c r="BB287" s="40" t="s">
        <v>348</v>
      </c>
      <c r="BC287" s="40" t="s">
        <v>348</v>
      </c>
      <c r="BD287" s="40" t="s">
        <v>348</v>
      </c>
      <c r="BE287" s="40" t="s">
        <v>348</v>
      </c>
      <c r="BF287" s="41" t="s">
        <v>348</v>
      </c>
      <c r="BG287" s="42" t="s">
        <v>348</v>
      </c>
      <c r="BH287" s="40" t="s">
        <v>348</v>
      </c>
      <c r="BI287" s="40" t="s">
        <v>348</v>
      </c>
      <c r="BJ287" s="40" t="s">
        <v>348</v>
      </c>
      <c r="BK287" s="40" t="s">
        <v>348</v>
      </c>
      <c r="BL287" s="40" t="s">
        <v>348</v>
      </c>
      <c r="BM287" s="40" t="s">
        <v>348</v>
      </c>
      <c r="BN287" s="40" t="s">
        <v>348</v>
      </c>
      <c r="BO287" s="40" t="s">
        <v>348</v>
      </c>
      <c r="BP287" s="41" t="s">
        <v>348</v>
      </c>
      <c r="BQ287" s="43" t="s">
        <v>348</v>
      </c>
      <c r="BR287" s="40" t="s">
        <v>348</v>
      </c>
      <c r="BS287" s="40" t="s">
        <v>348</v>
      </c>
      <c r="BT287" s="40" t="s">
        <v>348</v>
      </c>
      <c r="BU287" s="40" t="s">
        <v>348</v>
      </c>
      <c r="BV287" s="40" t="s">
        <v>348</v>
      </c>
      <c r="BW287" s="40" t="s">
        <v>348</v>
      </c>
      <c r="BX287" s="40" t="s">
        <v>348</v>
      </c>
      <c r="BY287" s="40" t="s">
        <v>348</v>
      </c>
      <c r="BZ287" s="41" t="s">
        <v>348</v>
      </c>
      <c r="CA287" s="42" t="s">
        <v>348</v>
      </c>
      <c r="CB287" s="40" t="s">
        <v>348</v>
      </c>
      <c r="CC287" s="40" t="s">
        <v>348</v>
      </c>
      <c r="CD287" s="40" t="s">
        <v>348</v>
      </c>
      <c r="CE287" s="40" t="s">
        <v>348</v>
      </c>
      <c r="CF287" s="40" t="s">
        <v>348</v>
      </c>
      <c r="CG287" s="40" t="s">
        <v>348</v>
      </c>
      <c r="CH287" s="40" t="s">
        <v>348</v>
      </c>
      <c r="CI287" s="40" t="s">
        <v>348</v>
      </c>
      <c r="CJ287" s="41" t="s">
        <v>348</v>
      </c>
      <c r="CK287" s="42" t="s">
        <v>348</v>
      </c>
      <c r="CL287" s="40" t="s">
        <v>348</v>
      </c>
      <c r="CM287" s="40" t="s">
        <v>348</v>
      </c>
      <c r="CN287" s="40" t="s">
        <v>348</v>
      </c>
      <c r="CO287" s="40" t="s">
        <v>348</v>
      </c>
      <c r="CP287" s="40" t="s">
        <v>348</v>
      </c>
      <c r="CQ287" s="40" t="s">
        <v>348</v>
      </c>
      <c r="CR287" s="40" t="s">
        <v>348</v>
      </c>
      <c r="CS287" s="40" t="s">
        <v>348</v>
      </c>
      <c r="CT287" s="44" t="s">
        <v>348</v>
      </c>
      <c r="CU287" s="61" t="s">
        <v>349</v>
      </c>
      <c r="CV287" s="47">
        <v>3</v>
      </c>
      <c r="CW287" s="47">
        <v>3</v>
      </c>
      <c r="CX287" s="47">
        <v>4</v>
      </c>
      <c r="CY287" s="55">
        <v>5</v>
      </c>
      <c r="CZ287" s="172" t="s">
        <v>349</v>
      </c>
      <c r="DA287" s="47">
        <f>CV287</f>
        <v>3</v>
      </c>
      <c r="DB287" s="47">
        <f>CV287*CW287</f>
        <v>9</v>
      </c>
      <c r="DC287" s="47">
        <f>CV287*CW287*CX287</f>
        <v>36</v>
      </c>
      <c r="DD287" s="179">
        <f>CV287*CW287*CX287*CY287</f>
        <v>180</v>
      </c>
      <c r="DE287" s="32">
        <v>10</v>
      </c>
      <c r="DF287" s="47">
        <v>50</v>
      </c>
      <c r="DG287" s="47">
        <v>270</v>
      </c>
      <c r="DH287" s="47">
        <v>450</v>
      </c>
      <c r="DI287" s="55">
        <v>1350</v>
      </c>
      <c r="DJ287" s="174">
        <v>1</v>
      </c>
      <c r="DK287" s="49">
        <f>(DF287/DA287)/DE287</f>
        <v>1.6666666666666667</v>
      </c>
      <c r="DL287" s="49">
        <f>(DG287/DB287)/DE287</f>
        <v>3</v>
      </c>
      <c r="DM287" s="49">
        <f>(DH287/DC287)/DE287</f>
        <v>1.25</v>
      </c>
      <c r="DN287" s="56">
        <f>(DI287/DD287)/DE287</f>
        <v>0.75</v>
      </c>
      <c r="DO287" s="45" t="s">
        <v>722</v>
      </c>
      <c r="DP287" s="31"/>
      <c r="DQ287" s="46">
        <v>4</v>
      </c>
      <c r="DR287" s="61">
        <v>57</v>
      </c>
      <c r="DS287" s="62">
        <v>39</v>
      </c>
      <c r="DT287" s="62">
        <v>32</v>
      </c>
      <c r="DU287" s="62">
        <v>31</v>
      </c>
      <c r="DV287" s="62">
        <v>18</v>
      </c>
      <c r="DW287" s="62">
        <v>20</v>
      </c>
      <c r="DX287" s="62">
        <v>57</v>
      </c>
      <c r="DY287" s="62">
        <v>44</v>
      </c>
      <c r="DZ287" s="48">
        <f>DT287+DV287</f>
        <v>50</v>
      </c>
      <c r="EA287" s="32">
        <f>RANK(DR287,$DR$9:$DR$350,0)</f>
        <v>141</v>
      </c>
      <c r="EB287" s="47">
        <f>RANK(DS287,$DS$9:$DS$350,0)</f>
        <v>147</v>
      </c>
      <c r="EC287" s="47">
        <f>RANK(DT287,$DT$9:$DT$350,0)</f>
        <v>132</v>
      </c>
      <c r="ED287" s="47">
        <f>RANK(DU287,$DU$9:$DU$350,0)</f>
        <v>122</v>
      </c>
      <c r="EE287" s="47">
        <f>RANK(DV287,$DV$9:$DV$350,0)</f>
        <v>138</v>
      </c>
      <c r="EF287" s="47">
        <f>RANK(DW287,$DW$9:$DW$350,0)</f>
        <v>117</v>
      </c>
      <c r="EG287" s="47">
        <f>RANK(DX287,$DX$9:$DX$350,0)</f>
        <v>66</v>
      </c>
      <c r="EH287" s="47">
        <f>RANK(DY287,$DY$9:$DY$350,0)</f>
        <v>106</v>
      </c>
      <c r="EI287" s="48">
        <f>RANK(DZ287,$DZ$9:$DZ$350,0)</f>
        <v>175</v>
      </c>
      <c r="EJ287" s="32">
        <f>COUNTIFS($DR$9:$DR$350,"&gt;"&amp;DR287,$DO$9:$DO$350,DO287)+1</f>
        <v>26</v>
      </c>
      <c r="EK287" s="47">
        <f>COUNTIFS($DS$9:$DS$350,"&gt;"&amp;DS287,$DO$9:$DO$350,DO287)+1</f>
        <v>33</v>
      </c>
      <c r="EL287" s="47">
        <f>COUNTIFS($DT$9:$DT$350,"&gt;"&amp;DT287,$DO$9:$DO$350,DO287)+1</f>
        <v>37</v>
      </c>
      <c r="EM287" s="47">
        <f>COUNTIFS($DU$9:$DU$350,"&gt;"&amp;DU287,$DO$9:$DO$350,DO287)+1</f>
        <v>26</v>
      </c>
      <c r="EN287" s="47">
        <f>COUNTIFS($DV$9:$DV$350,"&gt;"&amp;DV287,$DO$9:$DO$350,DO287)+1</f>
        <v>32</v>
      </c>
      <c r="EO287" s="47">
        <f>COUNTIFS($DW$9:$DW$350,"&gt;"&amp;DW287,$DO$9:$DO$350,DO287)+1</f>
        <v>27</v>
      </c>
      <c r="EP287" s="47">
        <f>COUNTIFS($DX$9:$DX$350,"&gt;"&amp;DX287,$DO$9:$DO$350,DO287)+1</f>
        <v>33</v>
      </c>
      <c r="EQ287" s="47">
        <f>COUNTIFS($DY$9:$DY$350,"&gt;"&amp;DY287,$DO$9:$DO$350,DO287)+1</f>
        <v>36</v>
      </c>
      <c r="ER287" s="48">
        <f>COUNTIFS($DZ$9:$DZ$350,"&gt;"&amp;DZ287,$DO$9:$DO$350,DO287)+1</f>
        <v>36</v>
      </c>
      <c r="ES287" s="164">
        <f t="shared" ref="ES287:FA287" si="386">ROUND(DR287/$F287,2)</f>
        <v>1.21</v>
      </c>
      <c r="ET287" s="165">
        <f t="shared" si="386"/>
        <v>0.83</v>
      </c>
      <c r="EU287" s="165">
        <f t="shared" si="386"/>
        <v>0.68</v>
      </c>
      <c r="EV287" s="165">
        <f t="shared" si="386"/>
        <v>0.66</v>
      </c>
      <c r="EW287" s="165">
        <f t="shared" si="386"/>
        <v>0.38</v>
      </c>
      <c r="EX287" s="165">
        <f t="shared" si="386"/>
        <v>0.43</v>
      </c>
      <c r="EY287" s="165">
        <f t="shared" si="386"/>
        <v>1.21</v>
      </c>
      <c r="EZ287" s="165">
        <f t="shared" si="386"/>
        <v>0.94</v>
      </c>
      <c r="FA287" s="213">
        <f t="shared" si="386"/>
        <v>1.06</v>
      </c>
      <c r="FB287" s="164">
        <f t="shared" ref="FB287:FJ287" si="387">ROUND(((ES287-AVERAGE(ES$9:ES$350))/STDEVP(ES$9:ES$350)*10+50),2)</f>
        <v>58.44</v>
      </c>
      <c r="FC287" s="165">
        <f t="shared" si="387"/>
        <v>52.94</v>
      </c>
      <c r="FD287" s="165">
        <f t="shared" si="387"/>
        <v>53.91</v>
      </c>
      <c r="FE287" s="165">
        <f t="shared" si="387"/>
        <v>57.71</v>
      </c>
      <c r="FF287" s="165">
        <f t="shared" si="387"/>
        <v>49.48</v>
      </c>
      <c r="FG287" s="165">
        <f t="shared" si="387"/>
        <v>52.73</v>
      </c>
      <c r="FH287" s="165">
        <f t="shared" si="387"/>
        <v>67.12</v>
      </c>
      <c r="FI287" s="165">
        <f t="shared" si="387"/>
        <v>59.17</v>
      </c>
      <c r="FJ287" s="166">
        <f t="shared" si="387"/>
        <v>53.02</v>
      </c>
      <c r="FK287" s="32">
        <f>RANK(FB287,$FB$9:$FB$350,0)</f>
        <v>66</v>
      </c>
      <c r="FL287" s="47">
        <f>RANK(FC287,$FC$9:$FC$350,0)</f>
        <v>120</v>
      </c>
      <c r="FM287" s="47">
        <f>RANK(FD287,$FD$9:$FD$350,0)</f>
        <v>89</v>
      </c>
      <c r="FN287" s="47">
        <f>RANK(FE287,$FE$9:$FE$350,0)</f>
        <v>52</v>
      </c>
      <c r="FO287" s="47">
        <f>RANK(FF287,$FF$9:$FF$350,0)</f>
        <v>97</v>
      </c>
      <c r="FP287" s="47">
        <f>RANK(FG287,$FG$9:$FG$350,0)</f>
        <v>70</v>
      </c>
      <c r="FQ287" s="47">
        <f>RANK(FH287,$FH$9:$FH$350,0)</f>
        <v>16</v>
      </c>
      <c r="FR287" s="47">
        <f>RANK(FI287,$FI$9:$FI$350,0)</f>
        <v>58</v>
      </c>
      <c r="FS287" s="48">
        <f>RANK(FJ287,$FJ$9:$FJ$350,0)</f>
        <v>104</v>
      </c>
      <c r="FT287" s="164">
        <f>ROUND(AVERAGEIF($DO$9:$DO$347,$DO287,$ES$9:$ES$347),2)</f>
        <v>0.95</v>
      </c>
      <c r="FU287" s="165">
        <f>ROUND(AVERAGEIF($DO$9:$DO$347,$DO287,$ET$9:$ET$347),2)</f>
        <v>0.69</v>
      </c>
      <c r="FV287" s="165">
        <f>ROUND(AVERAGEIF($DO$9:$DO$347,$DO287,$EU$9:$EU$347),2)</f>
        <v>0.66</v>
      </c>
      <c r="FW287" s="165">
        <f>ROUND(AVERAGEIF($DO$9:$DO$347,$DO287,$EV$9:$EV$347),2)</f>
        <v>0.52</v>
      </c>
      <c r="FX287" s="165">
        <f>ROUND(AVERAGEIF($DO$9:$DO$347,$DO287,$EW$9:$EW$347),2)</f>
        <v>0.32</v>
      </c>
      <c r="FY287" s="165">
        <f>ROUND(AVERAGEIF($DO$9:$DO$347,$DO287,$EX$9:$EX$347),2)</f>
        <v>0.34</v>
      </c>
      <c r="FZ287" s="165">
        <f>ROUND(AVERAGEIF($DO$9:$DO$347,$DO287,$EY$9:$EY$347),2)</f>
        <v>1.04</v>
      </c>
      <c r="GA287" s="165">
        <f>ROUND(AVERAGEIF($DO$9:$DO$347,$DO287,$EZ$9:$EZ$347),2)</f>
        <v>0.86</v>
      </c>
      <c r="GB287" s="166">
        <f>ROUND(AVERAGEIF($DO$9:$DO$347,$DO287,$FA$9:$FA$347),2)</f>
        <v>0.98</v>
      </c>
      <c r="GC287" s="239">
        <f>ES287-FT287</f>
        <v>0.26</v>
      </c>
      <c r="GD287" s="243">
        <f t="shared" ref="GD287" si="388">ET287-FU287</f>
        <v>0.14000000000000001</v>
      </c>
      <c r="GE287" s="243">
        <f t="shared" ref="GE287" si="389">EU287-FV287</f>
        <v>2.0000000000000018E-2</v>
      </c>
      <c r="GF287" s="243">
        <f t="shared" ref="GF287" si="390">EV287-FW287</f>
        <v>0.14000000000000001</v>
      </c>
      <c r="GG287" s="243">
        <f t="shared" ref="GG287" si="391">EW287-FX287</f>
        <v>0.06</v>
      </c>
      <c r="GH287" s="243">
        <f t="shared" ref="GH287" si="392">EX287-FY287</f>
        <v>8.9999999999999969E-2</v>
      </c>
      <c r="GI287" s="243">
        <f t="shared" ref="GI287" si="393">EY287-FZ287</f>
        <v>0.16999999999999993</v>
      </c>
      <c r="GJ287" s="243">
        <f t="shared" ref="GJ287" si="394">EZ287-GA287</f>
        <v>7.999999999999996E-2</v>
      </c>
      <c r="GK287" s="244">
        <f t="shared" ref="GK287" si="395">FA287-GB287</f>
        <v>8.0000000000000071E-2</v>
      </c>
      <c r="GL287" s="238">
        <f>COUNTIFS($ES$9:$ES$350,"&gt;"&amp;ES287,$DO$9:$DO$350,$DO287)+1</f>
        <v>10</v>
      </c>
      <c r="GM287" s="240">
        <f>COUNTIFS($ET$9:$ET$350,"&gt;"&amp;ET287,$DO$9:$DO$350,$DO287)+1</f>
        <v>15</v>
      </c>
      <c r="GN287" s="240">
        <f>COUNTIFS($EU$9:$EU$350,"&gt;"&amp;EU287,$DO$9:$DO$350,$DO287)+1</f>
        <v>24</v>
      </c>
      <c r="GO287" s="240">
        <f>COUNTIFS($EV$9:$EV$350,"&gt;"&amp;EV287,$DO$9:$DO$350,$DO287)+1</f>
        <v>13</v>
      </c>
      <c r="GP287" s="240">
        <f>COUNTIFS($EW$9:$EW$350,"&gt;"&amp;EW287,$DO$9:$DO$350,$DO287)+1</f>
        <v>7</v>
      </c>
      <c r="GQ287" s="240">
        <f>COUNTIFS($EX$9:$EX$350,"&gt;"&amp;EX287,$DO$9:$DO$350,$DO287)+1</f>
        <v>6</v>
      </c>
      <c r="GR287" s="240">
        <f>COUNTIFS($EY$9:$EY$350,"&gt;"&amp;EY287,$DO$9:$DO$350,$DO287)+1</f>
        <v>16</v>
      </c>
      <c r="GS287" s="240">
        <f>COUNTIFS($EZ$9:$EZ$350,"&gt;"&amp;EZ287,$DO$9:$DO$350,$DO287)+1</f>
        <v>22</v>
      </c>
      <c r="GT287" s="241">
        <f>COUNTIFS($FA$9:$FA$350,"&gt;"&amp;FA287,$DO$9:$DO$350,$DO287)+1</f>
        <v>24</v>
      </c>
      <c r="GU287" s="168"/>
      <c r="GV287" s="65">
        <v>7.0000000000000007E-2</v>
      </c>
      <c r="GW287" s="65"/>
      <c r="GX287" s="65"/>
      <c r="GY287" s="65"/>
      <c r="GZ287" s="66"/>
      <c r="HA287" s="67"/>
      <c r="HB287" s="68"/>
      <c r="HC287" s="69"/>
      <c r="HD287" s="65"/>
      <c r="HE287" s="65"/>
      <c r="HF287" s="65"/>
      <c r="HG287" s="65"/>
      <c r="HH287" s="65"/>
      <c r="HI287" s="65"/>
      <c r="HJ287" s="145"/>
      <c r="HK287" s="67"/>
      <c r="HL287" s="65"/>
      <c r="HM287" s="65"/>
      <c r="HN287" s="65"/>
      <c r="HO287" s="65"/>
      <c r="HP287" s="65"/>
      <c r="HQ287" s="65"/>
      <c r="HR287" s="151"/>
      <c r="HS287" s="69"/>
      <c r="HT287" s="65"/>
      <c r="HU287" s="65"/>
      <c r="HV287" s="65"/>
      <c r="HW287" s="65"/>
      <c r="HX287" s="65"/>
      <c r="HY287" s="65"/>
      <c r="HZ287" s="145"/>
      <c r="IA287" s="67"/>
      <c r="IB287" s="65"/>
      <c r="IC287" s="65">
        <v>0.05</v>
      </c>
      <c r="ID287" s="65"/>
      <c r="IE287" s="65"/>
      <c r="IF287" s="65"/>
      <c r="IG287" s="65"/>
      <c r="IH287" s="65"/>
      <c r="II287" s="65"/>
      <c r="IJ287" s="65"/>
      <c r="IK287" s="65"/>
      <c r="IL287" s="65"/>
      <c r="IM287" s="151"/>
      <c r="IN287" s="67"/>
      <c r="IO287" s="65"/>
      <c r="IP287" s="65"/>
      <c r="IQ287" s="65"/>
      <c r="IR287" s="151"/>
      <c r="IS287" s="69"/>
      <c r="IT287" s="65"/>
      <c r="IU287" s="65"/>
      <c r="IV287" s="65"/>
      <c r="IW287" s="65"/>
      <c r="IX287" s="157"/>
      <c r="IY287" s="65"/>
      <c r="IZ287" s="65"/>
      <c r="JA287" s="65"/>
      <c r="JB287" s="65"/>
      <c r="JC287" s="65"/>
      <c r="JD287" s="65"/>
      <c r="JE287" s="65"/>
      <c r="JF287" s="65"/>
      <c r="JG287" s="157"/>
      <c r="JH287" s="65"/>
      <c r="JI287" s="65"/>
      <c r="JJ287" s="65"/>
      <c r="JK287" s="65"/>
      <c r="JL287" s="65"/>
      <c r="JM287" s="65"/>
      <c r="JN287" s="145"/>
      <c r="JO287" s="70"/>
      <c r="JP287" s="71"/>
      <c r="JQ287" s="67"/>
      <c r="JR287" s="65"/>
      <c r="JS287" s="62"/>
      <c r="JT287" s="62"/>
      <c r="JU287" s="62">
        <v>20</v>
      </c>
      <c r="JV287" s="246"/>
      <c r="JW287" s="69"/>
      <c r="JX287" s="65"/>
      <c r="JY287" s="65"/>
      <c r="JZ287" s="65"/>
      <c r="KA287" s="145"/>
      <c r="KB287" s="67"/>
      <c r="KC287" s="65"/>
      <c r="KD287" s="65"/>
      <c r="KE287" s="65"/>
      <c r="KF287" s="65"/>
      <c r="KG287" s="65"/>
      <c r="KH287" s="65"/>
      <c r="KI287" s="65"/>
      <c r="KJ287" s="151"/>
      <c r="KK287" s="69"/>
      <c r="KL287" s="65"/>
      <c r="KM287" s="65"/>
      <c r="KN287" s="65"/>
      <c r="KO287" s="65"/>
      <c r="KP287" s="65"/>
      <c r="KQ287" s="65"/>
      <c r="KR287" s="65"/>
      <c r="KS287" s="65"/>
      <c r="KT287" s="65"/>
      <c r="KU287" s="65"/>
      <c r="KV287" s="65"/>
      <c r="KW287" s="157"/>
      <c r="KX287" s="157"/>
      <c r="KY287" s="157"/>
      <c r="KZ287" s="65"/>
      <c r="LA287" s="65"/>
      <c r="LB287" s="65"/>
      <c r="LC287" s="65"/>
      <c r="LD287" s="65"/>
      <c r="LE287" s="157"/>
      <c r="LF287" s="65"/>
      <c r="LG287" s="65"/>
      <c r="LH287" s="65"/>
      <c r="LI287" s="65"/>
      <c r="LJ287" s="65"/>
      <c r="LK287" s="65"/>
      <c r="LL287" s="65"/>
      <c r="LM287" s="65"/>
      <c r="LN287" s="157"/>
      <c r="LO287" s="65"/>
      <c r="LP287" s="65"/>
      <c r="LQ287" s="65"/>
      <c r="LR287" s="65"/>
      <c r="LS287" s="65"/>
      <c r="LT287" s="65"/>
      <c r="LU287" s="56"/>
      <c r="LV287" s="57" t="s">
        <v>986</v>
      </c>
      <c r="LW287" s="57" t="s">
        <v>988</v>
      </c>
      <c r="LX287" s="211" t="s">
        <v>1022</v>
      </c>
      <c r="LY287" s="205" t="s">
        <v>1032</v>
      </c>
      <c r="LZ287" s="193"/>
      <c r="MA287" s="5" t="s">
        <v>1</v>
      </c>
    </row>
    <row r="288" spans="1:339" ht="17.25" customHeight="1" x14ac:dyDescent="0.15">
      <c r="A288" s="196">
        <v>280</v>
      </c>
      <c r="B288" s="248" t="s">
        <v>952</v>
      </c>
      <c r="C288" s="59"/>
      <c r="D288" s="59"/>
      <c r="E288" s="60" t="s">
        <v>947</v>
      </c>
      <c r="F288" s="36" t="s">
        <v>609</v>
      </c>
      <c r="G288" s="36" t="s">
        <v>609</v>
      </c>
      <c r="H288" s="57"/>
      <c r="I288" s="39" t="s">
        <v>348</v>
      </c>
      <c r="J288" s="40" t="s">
        <v>348</v>
      </c>
      <c r="K288" s="40" t="s">
        <v>348</v>
      </c>
      <c r="L288" s="40" t="s">
        <v>348</v>
      </c>
      <c r="M288" s="40" t="s">
        <v>348</v>
      </c>
      <c r="N288" s="40" t="s">
        <v>348</v>
      </c>
      <c r="O288" s="40" t="s">
        <v>348</v>
      </c>
      <c r="P288" s="40" t="s">
        <v>348</v>
      </c>
      <c r="Q288" s="40" t="s">
        <v>348</v>
      </c>
      <c r="R288" s="41" t="s">
        <v>348</v>
      </c>
      <c r="S288" s="42" t="s">
        <v>348</v>
      </c>
      <c r="T288" s="40" t="s">
        <v>348</v>
      </c>
      <c r="U288" s="40" t="s">
        <v>348</v>
      </c>
      <c r="V288" s="40" t="s">
        <v>348</v>
      </c>
      <c r="W288" s="40" t="s">
        <v>348</v>
      </c>
      <c r="X288" s="40" t="s">
        <v>348</v>
      </c>
      <c r="Y288" s="40" t="s">
        <v>348</v>
      </c>
      <c r="Z288" s="40" t="s">
        <v>348</v>
      </c>
      <c r="AA288" s="40" t="s">
        <v>348</v>
      </c>
      <c r="AB288" s="41" t="s">
        <v>348</v>
      </c>
      <c r="AC288" s="42" t="s">
        <v>348</v>
      </c>
      <c r="AD288" s="40" t="s">
        <v>348</v>
      </c>
      <c r="AE288" s="40" t="s">
        <v>348</v>
      </c>
      <c r="AF288" s="40" t="s">
        <v>348</v>
      </c>
      <c r="AG288" s="40" t="s">
        <v>348</v>
      </c>
      <c r="AH288" s="40" t="s">
        <v>348</v>
      </c>
      <c r="AI288" s="40" t="s">
        <v>348</v>
      </c>
      <c r="AJ288" s="40" t="s">
        <v>348</v>
      </c>
      <c r="AK288" s="40" t="s">
        <v>348</v>
      </c>
      <c r="AL288" s="41" t="s">
        <v>348</v>
      </c>
      <c r="AM288" s="42" t="s">
        <v>348</v>
      </c>
      <c r="AN288" s="40" t="s">
        <v>348</v>
      </c>
      <c r="AO288" s="40" t="s">
        <v>348</v>
      </c>
      <c r="AP288" s="40" t="s">
        <v>348</v>
      </c>
      <c r="AQ288" s="40" t="s">
        <v>348</v>
      </c>
      <c r="AR288" s="40" t="s">
        <v>348</v>
      </c>
      <c r="AS288" s="40" t="s">
        <v>348</v>
      </c>
      <c r="AT288" s="40" t="s">
        <v>348</v>
      </c>
      <c r="AU288" s="40" t="s">
        <v>348</v>
      </c>
      <c r="AV288" s="41" t="s">
        <v>348</v>
      </c>
      <c r="AW288" s="42" t="s">
        <v>348</v>
      </c>
      <c r="AX288" s="40" t="s">
        <v>348</v>
      </c>
      <c r="AY288" s="40" t="s">
        <v>348</v>
      </c>
      <c r="AZ288" s="40" t="s">
        <v>348</v>
      </c>
      <c r="BA288" s="40" t="s">
        <v>348</v>
      </c>
      <c r="BB288" s="40" t="s">
        <v>348</v>
      </c>
      <c r="BC288" s="40" t="s">
        <v>348</v>
      </c>
      <c r="BD288" s="40" t="s">
        <v>348</v>
      </c>
      <c r="BE288" s="40" t="s">
        <v>348</v>
      </c>
      <c r="BF288" s="41" t="s">
        <v>348</v>
      </c>
      <c r="BG288" s="42" t="s">
        <v>348</v>
      </c>
      <c r="BH288" s="40" t="s">
        <v>348</v>
      </c>
      <c r="BI288" s="40" t="s">
        <v>348</v>
      </c>
      <c r="BJ288" s="40" t="s">
        <v>348</v>
      </c>
      <c r="BK288" s="40" t="s">
        <v>348</v>
      </c>
      <c r="BL288" s="40" t="s">
        <v>348</v>
      </c>
      <c r="BM288" s="40" t="s">
        <v>348</v>
      </c>
      <c r="BN288" s="40" t="s">
        <v>348</v>
      </c>
      <c r="BO288" s="40" t="s">
        <v>348</v>
      </c>
      <c r="BP288" s="41" t="s">
        <v>348</v>
      </c>
      <c r="BQ288" s="43" t="s">
        <v>348</v>
      </c>
      <c r="BR288" s="40" t="s">
        <v>348</v>
      </c>
      <c r="BS288" s="40" t="s">
        <v>348</v>
      </c>
      <c r="BT288" s="40" t="s">
        <v>348</v>
      </c>
      <c r="BU288" s="40" t="s">
        <v>348</v>
      </c>
      <c r="BV288" s="40" t="s">
        <v>348</v>
      </c>
      <c r="BW288" s="40" t="s">
        <v>348</v>
      </c>
      <c r="BX288" s="40" t="s">
        <v>348</v>
      </c>
      <c r="BY288" s="40" t="s">
        <v>348</v>
      </c>
      <c r="BZ288" s="41" t="s">
        <v>348</v>
      </c>
      <c r="CA288" s="42" t="s">
        <v>348</v>
      </c>
      <c r="CB288" s="40" t="s">
        <v>348</v>
      </c>
      <c r="CC288" s="40" t="s">
        <v>348</v>
      </c>
      <c r="CD288" s="40" t="s">
        <v>348</v>
      </c>
      <c r="CE288" s="40" t="s">
        <v>348</v>
      </c>
      <c r="CF288" s="40" t="s">
        <v>348</v>
      </c>
      <c r="CG288" s="40" t="s">
        <v>348</v>
      </c>
      <c r="CH288" s="40" t="s">
        <v>348</v>
      </c>
      <c r="CI288" s="40" t="s">
        <v>348</v>
      </c>
      <c r="CJ288" s="41" t="s">
        <v>348</v>
      </c>
      <c r="CK288" s="42" t="s">
        <v>348</v>
      </c>
      <c r="CL288" s="40" t="s">
        <v>348</v>
      </c>
      <c r="CM288" s="40" t="s">
        <v>348</v>
      </c>
      <c r="CN288" s="40" t="s">
        <v>348</v>
      </c>
      <c r="CO288" s="40" t="s">
        <v>348</v>
      </c>
      <c r="CP288" s="40" t="s">
        <v>348</v>
      </c>
      <c r="CQ288" s="40" t="s">
        <v>348</v>
      </c>
      <c r="CR288" s="40" t="s">
        <v>348</v>
      </c>
      <c r="CS288" s="40" t="s">
        <v>348</v>
      </c>
      <c r="CT288" s="44" t="s">
        <v>348</v>
      </c>
      <c r="CU288" s="61" t="s">
        <v>349</v>
      </c>
      <c r="CV288" s="47"/>
      <c r="CW288" s="47"/>
      <c r="CX288" s="47"/>
      <c r="CY288" s="55"/>
      <c r="CZ288" s="172"/>
      <c r="DA288" s="47"/>
      <c r="DB288" s="47"/>
      <c r="DC288" s="47"/>
      <c r="DD288" s="179"/>
      <c r="DE288" s="32"/>
      <c r="DF288" s="47"/>
      <c r="DG288" s="47"/>
      <c r="DH288" s="47"/>
      <c r="DI288" s="55"/>
      <c r="DJ288" s="174"/>
      <c r="DK288" s="49"/>
      <c r="DL288" s="49"/>
      <c r="DM288" s="49"/>
      <c r="DN288" s="56"/>
      <c r="DO288" s="45" t="s">
        <v>609</v>
      </c>
      <c r="DP288" s="31"/>
      <c r="DQ288" s="46"/>
      <c r="DR288" s="61"/>
      <c r="DS288" s="62"/>
      <c r="DT288" s="62"/>
      <c r="DU288" s="62"/>
      <c r="DV288" s="62"/>
      <c r="DW288" s="62"/>
      <c r="DX288" s="62"/>
      <c r="DY288" s="62"/>
      <c r="DZ288" s="63"/>
      <c r="EA288" s="32"/>
      <c r="EB288" s="47"/>
      <c r="EC288" s="47"/>
      <c r="ED288" s="47"/>
      <c r="EE288" s="47"/>
      <c r="EF288" s="47"/>
      <c r="EG288" s="47"/>
      <c r="EH288" s="47"/>
      <c r="EI288" s="48"/>
      <c r="EJ288" s="32"/>
      <c r="EK288" s="47"/>
      <c r="EL288" s="47"/>
      <c r="EM288" s="47"/>
      <c r="EN288" s="47"/>
      <c r="EO288" s="47"/>
      <c r="EP288" s="47"/>
      <c r="EQ288" s="47"/>
      <c r="ER288" s="48"/>
      <c r="ES288" s="164"/>
      <c r="ET288" s="165"/>
      <c r="EU288" s="165"/>
      <c r="EV288" s="165"/>
      <c r="EW288" s="165"/>
      <c r="EX288" s="165"/>
      <c r="EY288" s="165"/>
      <c r="EZ288" s="165"/>
      <c r="FA288" s="213"/>
      <c r="FB288" s="164"/>
      <c r="FC288" s="165"/>
      <c r="FD288" s="165"/>
      <c r="FE288" s="165"/>
      <c r="FF288" s="165"/>
      <c r="FG288" s="165"/>
      <c r="FH288" s="165"/>
      <c r="FI288" s="165"/>
      <c r="FJ288" s="166"/>
      <c r="FK288" s="164"/>
      <c r="FL288" s="165"/>
      <c r="FM288" s="165"/>
      <c r="FN288" s="165"/>
      <c r="FO288" s="165"/>
      <c r="FP288" s="165"/>
      <c r="FQ288" s="165"/>
      <c r="FR288" s="165"/>
      <c r="FS288" s="166"/>
      <c r="FT288" s="164"/>
      <c r="FU288" s="165"/>
      <c r="FV288" s="165"/>
      <c r="FW288" s="165"/>
      <c r="FX288" s="165"/>
      <c r="FY288" s="165"/>
      <c r="FZ288" s="165"/>
      <c r="GA288" s="165"/>
      <c r="GB288" s="213"/>
      <c r="GC288" s="164"/>
      <c r="GD288" s="165"/>
      <c r="GE288" s="165"/>
      <c r="GF288" s="165"/>
      <c r="GG288" s="165"/>
      <c r="GH288" s="165"/>
      <c r="GI288" s="165"/>
      <c r="GJ288" s="165"/>
      <c r="GK288" s="166"/>
      <c r="GL288" s="238"/>
      <c r="GM288" s="240"/>
      <c r="GN288" s="240"/>
      <c r="GO288" s="240"/>
      <c r="GP288" s="240"/>
      <c r="GQ288" s="240"/>
      <c r="GR288" s="240"/>
      <c r="GS288" s="240"/>
      <c r="GT288" s="241"/>
      <c r="GU288" s="168"/>
      <c r="GV288" s="65"/>
      <c r="GW288" s="65"/>
      <c r="GX288" s="65"/>
      <c r="GY288" s="65"/>
      <c r="GZ288" s="66"/>
      <c r="HA288" s="67"/>
      <c r="HB288" s="68"/>
      <c r="HC288" s="69"/>
      <c r="HD288" s="65"/>
      <c r="HE288" s="65"/>
      <c r="HF288" s="65"/>
      <c r="HG288" s="65"/>
      <c r="HH288" s="65"/>
      <c r="HI288" s="65"/>
      <c r="HJ288" s="145"/>
      <c r="HK288" s="67"/>
      <c r="HL288" s="65"/>
      <c r="HM288" s="65"/>
      <c r="HN288" s="65"/>
      <c r="HO288" s="65"/>
      <c r="HP288" s="65"/>
      <c r="HQ288" s="65"/>
      <c r="HR288" s="151"/>
      <c r="HS288" s="69"/>
      <c r="HT288" s="65"/>
      <c r="HU288" s="65"/>
      <c r="HV288" s="65"/>
      <c r="HW288" s="65"/>
      <c r="HX288" s="65"/>
      <c r="HY288" s="65"/>
      <c r="HZ288" s="145"/>
      <c r="IA288" s="67"/>
      <c r="IB288" s="65"/>
      <c r="IC288" s="65"/>
      <c r="ID288" s="65"/>
      <c r="IE288" s="65"/>
      <c r="IF288" s="65"/>
      <c r="IG288" s="65"/>
      <c r="IH288" s="65"/>
      <c r="II288" s="65"/>
      <c r="IJ288" s="65"/>
      <c r="IK288" s="65"/>
      <c r="IL288" s="65"/>
      <c r="IM288" s="151"/>
      <c r="IN288" s="67"/>
      <c r="IO288" s="65"/>
      <c r="IP288" s="65"/>
      <c r="IQ288" s="65"/>
      <c r="IR288" s="151"/>
      <c r="IS288" s="69"/>
      <c r="IT288" s="65"/>
      <c r="IU288" s="65"/>
      <c r="IV288" s="65"/>
      <c r="IW288" s="65"/>
      <c r="IX288" s="157"/>
      <c r="IY288" s="65"/>
      <c r="IZ288" s="65"/>
      <c r="JA288" s="65"/>
      <c r="JB288" s="65"/>
      <c r="JC288" s="65"/>
      <c r="JD288" s="65"/>
      <c r="JE288" s="65"/>
      <c r="JF288" s="65"/>
      <c r="JG288" s="157"/>
      <c r="JH288" s="65"/>
      <c r="JI288" s="65"/>
      <c r="JJ288" s="65"/>
      <c r="JK288" s="65"/>
      <c r="JL288" s="65"/>
      <c r="JM288" s="65"/>
      <c r="JN288" s="145"/>
      <c r="JO288" s="70"/>
      <c r="JP288" s="71"/>
      <c r="JQ288" s="67"/>
      <c r="JR288" s="65"/>
      <c r="JS288" s="62"/>
      <c r="JT288" s="62"/>
      <c r="JU288" s="62"/>
      <c r="JV288" s="246"/>
      <c r="JW288" s="69"/>
      <c r="JX288" s="65"/>
      <c r="JY288" s="65"/>
      <c r="JZ288" s="65"/>
      <c r="KA288" s="145"/>
      <c r="KB288" s="67"/>
      <c r="KC288" s="65"/>
      <c r="KD288" s="65"/>
      <c r="KE288" s="65"/>
      <c r="KF288" s="65"/>
      <c r="KG288" s="65"/>
      <c r="KH288" s="65"/>
      <c r="KI288" s="65"/>
      <c r="KJ288" s="151"/>
      <c r="KK288" s="69"/>
      <c r="KL288" s="65"/>
      <c r="KM288" s="65"/>
      <c r="KN288" s="65"/>
      <c r="KO288" s="65"/>
      <c r="KP288" s="65"/>
      <c r="KQ288" s="65"/>
      <c r="KR288" s="65"/>
      <c r="KS288" s="65"/>
      <c r="KT288" s="65"/>
      <c r="KU288" s="65"/>
      <c r="KV288" s="65"/>
      <c r="KW288" s="157"/>
      <c r="KX288" s="157"/>
      <c r="KY288" s="157"/>
      <c r="KZ288" s="65"/>
      <c r="LA288" s="65"/>
      <c r="LB288" s="65"/>
      <c r="LC288" s="65"/>
      <c r="LD288" s="65"/>
      <c r="LE288" s="157"/>
      <c r="LF288" s="65"/>
      <c r="LG288" s="65"/>
      <c r="LH288" s="65"/>
      <c r="LI288" s="65"/>
      <c r="LJ288" s="65"/>
      <c r="LK288" s="65"/>
      <c r="LL288" s="65"/>
      <c r="LM288" s="65"/>
      <c r="LN288" s="157"/>
      <c r="LO288" s="65"/>
      <c r="LP288" s="65"/>
      <c r="LQ288" s="65"/>
      <c r="LR288" s="65"/>
      <c r="LS288" s="65"/>
      <c r="LT288" s="65"/>
      <c r="LU288" s="56"/>
      <c r="LV288" s="57" t="s">
        <v>987</v>
      </c>
      <c r="LW288" s="57" t="s">
        <v>1024</v>
      </c>
      <c r="LX288" s="207" t="s">
        <v>609</v>
      </c>
      <c r="LY288" s="208" t="s">
        <v>609</v>
      </c>
      <c r="LZ288" s="193"/>
      <c r="MA288" s="5" t="s">
        <v>1</v>
      </c>
    </row>
    <row r="289" spans="1:339" ht="17.25" customHeight="1" x14ac:dyDescent="0.15">
      <c r="A289" s="196">
        <v>281</v>
      </c>
      <c r="B289" s="248" t="s">
        <v>1024</v>
      </c>
      <c r="C289" s="59"/>
      <c r="D289" s="59"/>
      <c r="E289" s="60" t="s">
        <v>716</v>
      </c>
      <c r="F289" s="36">
        <v>10</v>
      </c>
      <c r="G289" s="36" t="s">
        <v>609</v>
      </c>
      <c r="H289" s="57" t="s">
        <v>720</v>
      </c>
      <c r="I289" s="39" t="s">
        <v>348</v>
      </c>
      <c r="J289" s="40" t="s">
        <v>348</v>
      </c>
      <c r="K289" s="40" t="s">
        <v>348</v>
      </c>
      <c r="L289" s="40" t="s">
        <v>348</v>
      </c>
      <c r="M289" s="40" t="s">
        <v>348</v>
      </c>
      <c r="N289" s="40" t="s">
        <v>348</v>
      </c>
      <c r="O289" s="40" t="s">
        <v>348</v>
      </c>
      <c r="P289" s="40" t="s">
        <v>348</v>
      </c>
      <c r="Q289" s="40" t="s">
        <v>348</v>
      </c>
      <c r="R289" s="41" t="s">
        <v>348</v>
      </c>
      <c r="S289" s="42" t="s">
        <v>348</v>
      </c>
      <c r="T289" s="40" t="s">
        <v>348</v>
      </c>
      <c r="U289" s="40" t="s">
        <v>348</v>
      </c>
      <c r="V289" s="40" t="s">
        <v>348</v>
      </c>
      <c r="W289" s="40" t="s">
        <v>348</v>
      </c>
      <c r="X289" s="40" t="s">
        <v>348</v>
      </c>
      <c r="Y289" s="40" t="s">
        <v>348</v>
      </c>
      <c r="Z289" s="40" t="s">
        <v>348</v>
      </c>
      <c r="AA289" s="40" t="s">
        <v>348</v>
      </c>
      <c r="AB289" s="41" t="s">
        <v>348</v>
      </c>
      <c r="AC289" s="42" t="s">
        <v>348</v>
      </c>
      <c r="AD289" s="40" t="s">
        <v>348</v>
      </c>
      <c r="AE289" s="40" t="s">
        <v>348</v>
      </c>
      <c r="AF289" s="40" t="s">
        <v>348</v>
      </c>
      <c r="AG289" s="40" t="s">
        <v>348</v>
      </c>
      <c r="AH289" s="40" t="s">
        <v>348</v>
      </c>
      <c r="AI289" s="40" t="s">
        <v>348</v>
      </c>
      <c r="AJ289" s="40" t="s">
        <v>348</v>
      </c>
      <c r="AK289" s="40" t="s">
        <v>348</v>
      </c>
      <c r="AL289" s="41" t="s">
        <v>348</v>
      </c>
      <c r="AM289" s="42" t="s">
        <v>348</v>
      </c>
      <c r="AN289" s="40" t="s">
        <v>348</v>
      </c>
      <c r="AO289" s="40" t="s">
        <v>348</v>
      </c>
      <c r="AP289" s="40" t="s">
        <v>348</v>
      </c>
      <c r="AQ289" s="40" t="s">
        <v>348</v>
      </c>
      <c r="AR289" s="40" t="s">
        <v>348</v>
      </c>
      <c r="AS289" s="40" t="s">
        <v>348</v>
      </c>
      <c r="AT289" s="40" t="s">
        <v>348</v>
      </c>
      <c r="AU289" s="40" t="s">
        <v>348</v>
      </c>
      <c r="AV289" s="41" t="s">
        <v>348</v>
      </c>
      <c r="AW289" s="42" t="s">
        <v>348</v>
      </c>
      <c r="AX289" s="40" t="s">
        <v>348</v>
      </c>
      <c r="AY289" s="40" t="s">
        <v>348</v>
      </c>
      <c r="AZ289" s="40" t="s">
        <v>348</v>
      </c>
      <c r="BA289" s="40" t="s">
        <v>348</v>
      </c>
      <c r="BB289" s="40" t="s">
        <v>348</v>
      </c>
      <c r="BC289" s="40" t="s">
        <v>348</v>
      </c>
      <c r="BD289" s="40" t="s">
        <v>348</v>
      </c>
      <c r="BE289" s="40" t="s">
        <v>348</v>
      </c>
      <c r="BF289" s="41" t="s">
        <v>348</v>
      </c>
      <c r="BG289" s="42" t="s">
        <v>348</v>
      </c>
      <c r="BH289" s="40" t="s">
        <v>348</v>
      </c>
      <c r="BI289" s="40" t="s">
        <v>348</v>
      </c>
      <c r="BJ289" s="40" t="s">
        <v>348</v>
      </c>
      <c r="BK289" s="40" t="s">
        <v>348</v>
      </c>
      <c r="BL289" s="40" t="s">
        <v>348</v>
      </c>
      <c r="BM289" s="40" t="s">
        <v>348</v>
      </c>
      <c r="BN289" s="40" t="s">
        <v>348</v>
      </c>
      <c r="BO289" s="40" t="s">
        <v>348</v>
      </c>
      <c r="BP289" s="41" t="s">
        <v>348</v>
      </c>
      <c r="BQ289" s="43" t="s">
        <v>348</v>
      </c>
      <c r="BR289" s="40" t="s">
        <v>348</v>
      </c>
      <c r="BS289" s="40" t="s">
        <v>348</v>
      </c>
      <c r="BT289" s="40" t="s">
        <v>348</v>
      </c>
      <c r="BU289" s="40" t="s">
        <v>348</v>
      </c>
      <c r="BV289" s="40" t="s">
        <v>348</v>
      </c>
      <c r="BW289" s="40" t="s">
        <v>348</v>
      </c>
      <c r="BX289" s="40" t="s">
        <v>348</v>
      </c>
      <c r="BY289" s="40" t="s">
        <v>348</v>
      </c>
      <c r="BZ289" s="41" t="s">
        <v>348</v>
      </c>
      <c r="CA289" s="42" t="s">
        <v>348</v>
      </c>
      <c r="CB289" s="40" t="s">
        <v>348</v>
      </c>
      <c r="CC289" s="40" t="s">
        <v>348</v>
      </c>
      <c r="CD289" s="40" t="s">
        <v>348</v>
      </c>
      <c r="CE289" s="40" t="s">
        <v>348</v>
      </c>
      <c r="CF289" s="40" t="s">
        <v>348</v>
      </c>
      <c r="CG289" s="40" t="s">
        <v>348</v>
      </c>
      <c r="CH289" s="40" t="s">
        <v>348</v>
      </c>
      <c r="CI289" s="40" t="s">
        <v>348</v>
      </c>
      <c r="CJ289" s="41" t="s">
        <v>348</v>
      </c>
      <c r="CK289" s="42" t="s">
        <v>348</v>
      </c>
      <c r="CL289" s="40" t="s">
        <v>348</v>
      </c>
      <c r="CM289" s="40" t="s">
        <v>348</v>
      </c>
      <c r="CN289" s="40" t="s">
        <v>348</v>
      </c>
      <c r="CO289" s="40" t="s">
        <v>348</v>
      </c>
      <c r="CP289" s="40" t="s">
        <v>348</v>
      </c>
      <c r="CQ289" s="40" t="s">
        <v>348</v>
      </c>
      <c r="CR289" s="40" t="s">
        <v>348</v>
      </c>
      <c r="CS289" s="40" t="s">
        <v>348</v>
      </c>
      <c r="CT289" s="44" t="s">
        <v>348</v>
      </c>
      <c r="CU289" s="61" t="s">
        <v>349</v>
      </c>
      <c r="CV289" s="47" t="s">
        <v>349</v>
      </c>
      <c r="CW289" s="47" t="s">
        <v>349</v>
      </c>
      <c r="CX289" s="47" t="s">
        <v>349</v>
      </c>
      <c r="CY289" s="55" t="s">
        <v>349</v>
      </c>
      <c r="CZ289" s="172" t="s">
        <v>349</v>
      </c>
      <c r="DA289" s="47" t="str">
        <f t="shared" ref="DA289:DA347" si="396">CV289</f>
        <v>-</v>
      </c>
      <c r="DB289" s="47" t="s">
        <v>349</v>
      </c>
      <c r="DC289" s="47" t="s">
        <v>349</v>
      </c>
      <c r="DD289" s="179" t="s">
        <v>349</v>
      </c>
      <c r="DE289" s="32" t="s">
        <v>349</v>
      </c>
      <c r="DF289" s="47" t="s">
        <v>349</v>
      </c>
      <c r="DG289" s="47" t="s">
        <v>349</v>
      </c>
      <c r="DH289" s="47" t="s">
        <v>349</v>
      </c>
      <c r="DI289" s="55">
        <v>1000</v>
      </c>
      <c r="DJ289" s="174" t="s">
        <v>349</v>
      </c>
      <c r="DK289" s="49" t="s">
        <v>349</v>
      </c>
      <c r="DL289" s="49" t="s">
        <v>349</v>
      </c>
      <c r="DM289" s="49" t="s">
        <v>349</v>
      </c>
      <c r="DN289" s="56">
        <v>1</v>
      </c>
      <c r="DO289" s="45" t="s">
        <v>722</v>
      </c>
      <c r="DP289" s="31"/>
      <c r="DQ289" s="46">
        <v>4</v>
      </c>
      <c r="DR289" s="61">
        <v>10</v>
      </c>
      <c r="DS289" s="62">
        <v>10</v>
      </c>
      <c r="DT289" s="62">
        <v>10</v>
      </c>
      <c r="DU289" s="62">
        <v>10</v>
      </c>
      <c r="DV289" s="62">
        <v>10</v>
      </c>
      <c r="DW289" s="62">
        <v>10</v>
      </c>
      <c r="DX289" s="62">
        <v>10</v>
      </c>
      <c r="DY289" s="62">
        <v>10</v>
      </c>
      <c r="DZ289" s="48">
        <f t="shared" ref="DZ289:DZ349" si="397">DT289+DV289</f>
        <v>20</v>
      </c>
      <c r="EA289" s="32">
        <f>RANK(DR289,$DR$9:$DR$350,0)</f>
        <v>306</v>
      </c>
      <c r="EB289" s="47">
        <f>RANK(DS289,$DS$9:$DS$350,0)</f>
        <v>287</v>
      </c>
      <c r="EC289" s="47">
        <f>RANK(DT289,$DT$9:$DT$350,0)</f>
        <v>277</v>
      </c>
      <c r="ED289" s="47">
        <f>RANK(DU289,$DU$9:$DU$350,0)</f>
        <v>272</v>
      </c>
      <c r="EE289" s="47">
        <f>RANK(DV289,$DV$9:$DV$350,0)</f>
        <v>216</v>
      </c>
      <c r="EF289" s="47">
        <f>RANK(DW289,$DW$9:$DW$350,0)</f>
        <v>196</v>
      </c>
      <c r="EG289" s="47">
        <f>RANK(DX289,$DX$9:$DX$350,0)</f>
        <v>270</v>
      </c>
      <c r="EH289" s="47">
        <f>RANK(DY289,$DY$9:$DY$350,0)</f>
        <v>258</v>
      </c>
      <c r="EI289" s="48">
        <f>RANK(DZ289,$DZ$9:$DZ$350,0)</f>
        <v>280</v>
      </c>
      <c r="EJ289" s="32">
        <f>COUNTIFS($DR$9:$DR$350,"&gt;"&amp;DR289,$DO$9:$DO$350,DO289)+1</f>
        <v>63</v>
      </c>
      <c r="EK289" s="47">
        <f>COUNTIFS($DS$9:$DS$350,"&gt;"&amp;DS289,$DO$9:$DO$350,DO289)+1</f>
        <v>60</v>
      </c>
      <c r="EL289" s="47">
        <f>COUNTIFS($DT$9:$DT$350,"&gt;"&amp;DT289,$DO$9:$DO$350,DO289)+1</f>
        <v>58</v>
      </c>
      <c r="EM289" s="47">
        <f>COUNTIFS($DU$9:$DU$350,"&gt;"&amp;DU289,$DO$9:$DO$350,DO289)+1</f>
        <v>56</v>
      </c>
      <c r="EN289" s="47">
        <f>COUNTIFS($DV$9:$DV$350,"&gt;"&amp;DV289,$DO$9:$DO$350,DO289)+1</f>
        <v>50</v>
      </c>
      <c r="EO289" s="47">
        <f>COUNTIFS($DW$9:$DW$350,"&gt;"&amp;DW289,$DO$9:$DO$350,DO289)+1</f>
        <v>54</v>
      </c>
      <c r="EP289" s="47">
        <f>COUNTIFS($DX$9:$DX$350,"&gt;"&amp;DX289,$DO$9:$DO$350,DO289)+1</f>
        <v>63</v>
      </c>
      <c r="EQ289" s="47">
        <f>COUNTIFS($DY$9:$DY$350,"&gt;"&amp;DY289,$DO$9:$DO$350,DO289)+1</f>
        <v>61</v>
      </c>
      <c r="ER289" s="48">
        <f>COUNTIFS($DZ$9:$DZ$350,"&gt;"&amp;DZ289,$DO$9:$DO$350,DO289)+1</f>
        <v>57</v>
      </c>
      <c r="ES289" s="164">
        <f t="shared" ref="ES289:ES347" si="398">ROUND(DR289/$F289,2)</f>
        <v>1</v>
      </c>
      <c r="ET289" s="165">
        <f t="shared" ref="ET289:ET347" si="399">ROUND(DS289/$F289,2)</f>
        <v>1</v>
      </c>
      <c r="EU289" s="165">
        <f t="shared" ref="EU289:EU347" si="400">ROUND(DT289/$F289,2)</f>
        <v>1</v>
      </c>
      <c r="EV289" s="165">
        <f t="shared" ref="EV289:EV347" si="401">ROUND(DU289/$F289,2)</f>
        <v>1</v>
      </c>
      <c r="EW289" s="165">
        <f t="shared" ref="EW289:EW347" si="402">ROUND(DV289/$F289,2)</f>
        <v>1</v>
      </c>
      <c r="EX289" s="165">
        <f t="shared" ref="EX289:EX347" si="403">ROUND(DW289/$F289,2)</f>
        <v>1</v>
      </c>
      <c r="EY289" s="165">
        <f t="shared" ref="EY289:EY347" si="404">ROUND(DX289/$F289,2)</f>
        <v>1</v>
      </c>
      <c r="EZ289" s="165">
        <f t="shared" ref="EZ289:EZ347" si="405">ROUND(DY289/$F289,2)</f>
        <v>1</v>
      </c>
      <c r="FA289" s="213">
        <f t="shared" ref="FA289:FA347" si="406">ROUND(DZ289/$F289,2)</f>
        <v>2</v>
      </c>
      <c r="FB289" s="164">
        <f>ROUND(((ES289-AVERAGE(ES$9:ES$350))/STDEVP(ES$9:ES$350)*10+50),2)</f>
        <v>50.69</v>
      </c>
      <c r="FC289" s="165">
        <f>ROUND(((ET289-AVERAGE(ET$9:ET$350))/STDEVP(ET$9:ET$350)*10+50),2)</f>
        <v>57.69</v>
      </c>
      <c r="FD289" s="165">
        <f>ROUND(((EU289-AVERAGE(EU$9:EU$350))/STDEVP(EU$9:EU$350)*10+50),2)</f>
        <v>66.39</v>
      </c>
      <c r="FE289" s="165">
        <f>ROUND(((EV289-AVERAGE(EV$9:EV$350))/STDEVP(EV$9:EV$350)*10+50),2)</f>
        <v>75.02</v>
      </c>
      <c r="FF289" s="165">
        <f>ROUND(((EW289-AVERAGE(EW$9:EW$350))/STDEVP(EW$9:EW$350)*10+50),2)</f>
        <v>70.55</v>
      </c>
      <c r="FG289" s="165">
        <f>ROUND(((EX289-AVERAGE(EX$9:EX$350))/STDEVP(EX$9:EX$350)*10+50),2)</f>
        <v>72.930000000000007</v>
      </c>
      <c r="FH289" s="165">
        <f>ROUND(((EY289-AVERAGE(EY$9:EY$350))/STDEVP(EY$9:EY$350)*10+50),2)</f>
        <v>60.81</v>
      </c>
      <c r="FI289" s="165">
        <f>ROUND(((EZ289-AVERAGE(EZ$9:EZ$350))/STDEVP(EZ$9:EZ$350)*10+50),2)</f>
        <v>60.97</v>
      </c>
      <c r="FJ289" s="166">
        <f>ROUND(((FA289-AVERAGE(FA$9:FA$350))/STDEVP(FA$9:FA$350)*10+50),2)</f>
        <v>86.45</v>
      </c>
      <c r="FK289" s="32">
        <f>RANK(FB289,$FB$9:$FB$350,0)</f>
        <v>134</v>
      </c>
      <c r="FL289" s="47">
        <f>RANK(FC289,$FC$9:$FC$350,0)</f>
        <v>71</v>
      </c>
      <c r="FM289" s="47">
        <f>RANK(FD289,$FD$9:$FD$350,0)</f>
        <v>20</v>
      </c>
      <c r="FN289" s="47">
        <f>RANK(FE289,$FE$9:$FE$350,0)</f>
        <v>13</v>
      </c>
      <c r="FO289" s="47">
        <f>RANK(FF289,$FF$9:$FF$350,0)</f>
        <v>14</v>
      </c>
      <c r="FP289" s="47">
        <f>RANK(FG289,$FG$9:$FG$350,0)</f>
        <v>12</v>
      </c>
      <c r="FQ289" s="47">
        <f>RANK(FH289,$FH$9:$FH$350,0)</f>
        <v>39</v>
      </c>
      <c r="FR289" s="47">
        <f>RANK(FI289,$FI$9:$FI$350,0)</f>
        <v>36</v>
      </c>
      <c r="FS289" s="48">
        <f>RANK(FJ289,$FJ$9:$FJ$350,0)</f>
        <v>2</v>
      </c>
      <c r="FT289" s="164">
        <f>ROUND(AVERAGEIF($DO$9:$DO$347,$DO289,$ES$9:$ES$347),2)</f>
        <v>0.95</v>
      </c>
      <c r="FU289" s="165">
        <f>ROUND(AVERAGEIF($DO$9:$DO$347,$DO289,$ET$9:$ET$347),2)</f>
        <v>0.69</v>
      </c>
      <c r="FV289" s="165">
        <f>ROUND(AVERAGEIF($DO$9:$DO$347,$DO289,$EU$9:$EU$347),2)</f>
        <v>0.66</v>
      </c>
      <c r="FW289" s="165">
        <f>ROUND(AVERAGEIF($DO$9:$DO$347,$DO289,$EV$9:$EV$347),2)</f>
        <v>0.52</v>
      </c>
      <c r="FX289" s="165">
        <f>ROUND(AVERAGEIF($DO$9:$DO$347,$DO289,$EW$9:$EW$347),2)</f>
        <v>0.32</v>
      </c>
      <c r="FY289" s="165">
        <f>ROUND(AVERAGEIF($DO$9:$DO$347,$DO289,$EX$9:$EX$347),2)</f>
        <v>0.34</v>
      </c>
      <c r="FZ289" s="165">
        <f>ROUND(AVERAGEIF($DO$9:$DO$347,$DO289,$EY$9:$EY$347),2)</f>
        <v>1.04</v>
      </c>
      <c r="GA289" s="165">
        <f>ROUND(AVERAGEIF($DO$9:$DO$347,$DO289,$EZ$9:$EZ$347),2)</f>
        <v>0.86</v>
      </c>
      <c r="GB289" s="166">
        <f>ROUND(AVERAGEIF($DO$9:$DO$347,$DO289,$FA$9:$FA$347),2)</f>
        <v>0.98</v>
      </c>
      <c r="GC289" s="239">
        <f t="shared" ref="GC289:GC347" si="407">ES289-FT289</f>
        <v>5.0000000000000044E-2</v>
      </c>
      <c r="GD289" s="243">
        <f t="shared" ref="GD289:GD347" si="408">ET289-FU289</f>
        <v>0.31000000000000005</v>
      </c>
      <c r="GE289" s="243">
        <f t="shared" ref="GE289:GE347" si="409">EU289-FV289</f>
        <v>0.33999999999999997</v>
      </c>
      <c r="GF289" s="243">
        <f t="shared" ref="GF289:GF347" si="410">EV289-FW289</f>
        <v>0.48</v>
      </c>
      <c r="GG289" s="243">
        <f t="shared" ref="GG289:GG347" si="411">EW289-FX289</f>
        <v>0.67999999999999994</v>
      </c>
      <c r="GH289" s="243">
        <f t="shared" ref="GH289:GH347" si="412">EX289-FY289</f>
        <v>0.65999999999999992</v>
      </c>
      <c r="GI289" s="243">
        <f t="shared" ref="GI289:GI347" si="413">EY289-FZ289</f>
        <v>-4.0000000000000036E-2</v>
      </c>
      <c r="GJ289" s="243">
        <f t="shared" ref="GJ289:GJ347" si="414">EZ289-GA289</f>
        <v>0.14000000000000001</v>
      </c>
      <c r="GK289" s="244">
        <f t="shared" ref="GK289:GK347" si="415">FA289-GB289</f>
        <v>1.02</v>
      </c>
      <c r="GL289" s="238">
        <f>COUNTIFS($ES$9:$ES$350,"&gt;"&amp;ES289,$DO$9:$DO$350,$DO289)+1</f>
        <v>24</v>
      </c>
      <c r="GM289" s="240">
        <f>COUNTIFS($ET$9:$ET$350,"&gt;"&amp;ET289,$DO$9:$DO$350,$DO289)+1</f>
        <v>2</v>
      </c>
      <c r="GN289" s="240">
        <f>COUNTIFS($EU$9:$EU$350,"&gt;"&amp;EU289,$DO$9:$DO$350,$DO289)+1</f>
        <v>5</v>
      </c>
      <c r="GO289" s="240">
        <f>COUNTIFS($EV$9:$EV$350,"&gt;"&amp;EV289,$DO$9:$DO$350,$DO289)+1</f>
        <v>1</v>
      </c>
      <c r="GP289" s="240">
        <f>COUNTIFS($EW$9:$EW$350,"&gt;"&amp;EW289,$DO$9:$DO$350,$DO289)+1</f>
        <v>1</v>
      </c>
      <c r="GQ289" s="240">
        <f>COUNTIFS($EX$9:$EX$350,"&gt;"&amp;EX289,$DO$9:$DO$350,$DO289)+1</f>
        <v>1</v>
      </c>
      <c r="GR289" s="240">
        <f>COUNTIFS($EY$9:$EY$350,"&gt;"&amp;EY289,$DO$9:$DO$350,$DO289)+1</f>
        <v>29</v>
      </c>
      <c r="GS289" s="240">
        <f>COUNTIFS($EZ$9:$EZ$350,"&gt;"&amp;EZ289,$DO$9:$DO$350,$DO289)+1</f>
        <v>13</v>
      </c>
      <c r="GT289" s="241">
        <f>COUNTIFS($FA$9:$FA$350,"&gt;"&amp;FA289,$DO$9:$DO$350,$DO289)+1</f>
        <v>1</v>
      </c>
      <c r="GU289" s="168"/>
      <c r="GV289" s="65"/>
      <c r="GW289" s="65"/>
      <c r="GX289" s="65"/>
      <c r="GY289" s="65"/>
      <c r="GZ289" s="66"/>
      <c r="HA289" s="67"/>
      <c r="HB289" s="68"/>
      <c r="HC289" s="69"/>
      <c r="HD289" s="65"/>
      <c r="HE289" s="65"/>
      <c r="HF289" s="65"/>
      <c r="HG289" s="65"/>
      <c r="HH289" s="65"/>
      <c r="HI289" s="65"/>
      <c r="HJ289" s="145"/>
      <c r="HK289" s="67"/>
      <c r="HL289" s="65"/>
      <c r="HM289" s="65"/>
      <c r="HN289" s="65"/>
      <c r="HO289" s="65"/>
      <c r="HP289" s="65"/>
      <c r="HQ289" s="65"/>
      <c r="HR289" s="151"/>
      <c r="HS289" s="69"/>
      <c r="HT289" s="65"/>
      <c r="HU289" s="65"/>
      <c r="HV289" s="65"/>
      <c r="HW289" s="65"/>
      <c r="HX289" s="65"/>
      <c r="HY289" s="65"/>
      <c r="HZ289" s="145"/>
      <c r="IA289" s="67"/>
      <c r="IB289" s="65"/>
      <c r="IC289" s="65"/>
      <c r="ID289" s="65"/>
      <c r="IE289" s="65"/>
      <c r="IF289" s="65"/>
      <c r="IG289" s="65"/>
      <c r="IH289" s="65"/>
      <c r="II289" s="65"/>
      <c r="IJ289" s="65"/>
      <c r="IK289" s="65"/>
      <c r="IL289" s="65"/>
      <c r="IM289" s="151"/>
      <c r="IN289" s="67"/>
      <c r="IO289" s="65"/>
      <c r="IP289" s="65"/>
      <c r="IQ289" s="65"/>
      <c r="IR289" s="151"/>
      <c r="IS289" s="69"/>
      <c r="IT289" s="65"/>
      <c r="IU289" s="65"/>
      <c r="IV289" s="65"/>
      <c r="IW289" s="65"/>
      <c r="IX289" s="157"/>
      <c r="IY289" s="65"/>
      <c r="IZ289" s="65"/>
      <c r="JA289" s="65"/>
      <c r="JB289" s="65"/>
      <c r="JC289" s="65"/>
      <c r="JD289" s="65"/>
      <c r="JE289" s="65"/>
      <c r="JF289" s="65"/>
      <c r="JG289" s="157"/>
      <c r="JH289" s="65"/>
      <c r="JI289" s="65"/>
      <c r="JJ289" s="65"/>
      <c r="JK289" s="65"/>
      <c r="JL289" s="65"/>
      <c r="JM289" s="65"/>
      <c r="JN289" s="145"/>
      <c r="JO289" s="70"/>
      <c r="JP289" s="71"/>
      <c r="JQ289" s="67"/>
      <c r="JR289" s="65"/>
      <c r="JS289" s="62"/>
      <c r="JT289" s="62"/>
      <c r="JU289" s="62"/>
      <c r="JV289" s="246"/>
      <c r="JW289" s="69"/>
      <c r="JX289" s="65"/>
      <c r="JY289" s="65"/>
      <c r="JZ289" s="65"/>
      <c r="KA289" s="145"/>
      <c r="KB289" s="67"/>
      <c r="KC289" s="65"/>
      <c r="KD289" s="65"/>
      <c r="KE289" s="65"/>
      <c r="KF289" s="65"/>
      <c r="KG289" s="65"/>
      <c r="KH289" s="65"/>
      <c r="KI289" s="65"/>
      <c r="KJ289" s="151"/>
      <c r="KK289" s="69"/>
      <c r="KL289" s="65"/>
      <c r="KM289" s="65"/>
      <c r="KN289" s="65"/>
      <c r="KO289" s="65"/>
      <c r="KP289" s="65">
        <v>0.1</v>
      </c>
      <c r="KQ289" s="65"/>
      <c r="KR289" s="65"/>
      <c r="KS289" s="65"/>
      <c r="KT289" s="65"/>
      <c r="KU289" s="65"/>
      <c r="KV289" s="65"/>
      <c r="KW289" s="157"/>
      <c r="KX289" s="157"/>
      <c r="KY289" s="157"/>
      <c r="KZ289" s="65"/>
      <c r="LA289" s="65"/>
      <c r="LB289" s="65"/>
      <c r="LC289" s="65"/>
      <c r="LD289" s="65"/>
      <c r="LE289" s="157"/>
      <c r="LF289" s="65"/>
      <c r="LG289" s="65"/>
      <c r="LH289" s="65"/>
      <c r="LI289" s="65"/>
      <c r="LJ289" s="65"/>
      <c r="LK289" s="65"/>
      <c r="LL289" s="65"/>
      <c r="LM289" s="65"/>
      <c r="LN289" s="157"/>
      <c r="LO289" s="65"/>
      <c r="LP289" s="65"/>
      <c r="LQ289" s="65"/>
      <c r="LR289" s="65"/>
      <c r="LS289" s="65"/>
      <c r="LT289" s="65"/>
      <c r="LU289" s="56"/>
      <c r="LV289" s="57" t="s">
        <v>988</v>
      </c>
      <c r="LW289" s="57" t="s">
        <v>1025</v>
      </c>
      <c r="LX289" s="207" t="s">
        <v>1027</v>
      </c>
      <c r="LY289" s="205" t="s">
        <v>1029</v>
      </c>
      <c r="LZ289" s="193"/>
      <c r="MA289" s="5" t="s">
        <v>1</v>
      </c>
    </row>
    <row r="290" spans="1:339" ht="17.25" customHeight="1" x14ac:dyDescent="0.15">
      <c r="A290" s="196">
        <v>282</v>
      </c>
      <c r="B290" s="248" t="s">
        <v>1026</v>
      </c>
      <c r="C290" s="59"/>
      <c r="D290" s="59"/>
      <c r="E290" s="60" t="s">
        <v>716</v>
      </c>
      <c r="F290" s="36">
        <v>92</v>
      </c>
      <c r="G290" s="36" t="s">
        <v>609</v>
      </c>
      <c r="H290" s="57" t="s">
        <v>717</v>
      </c>
      <c r="I290" s="39" t="s">
        <v>348</v>
      </c>
      <c r="J290" s="40" t="s">
        <v>348</v>
      </c>
      <c r="K290" s="40" t="s">
        <v>348</v>
      </c>
      <c r="L290" s="40" t="s">
        <v>348</v>
      </c>
      <c r="M290" s="40" t="s">
        <v>348</v>
      </c>
      <c r="N290" s="40" t="s">
        <v>348</v>
      </c>
      <c r="O290" s="40" t="s">
        <v>348</v>
      </c>
      <c r="P290" s="40" t="s">
        <v>348</v>
      </c>
      <c r="Q290" s="40" t="s">
        <v>348</v>
      </c>
      <c r="R290" s="41" t="s">
        <v>348</v>
      </c>
      <c r="S290" s="42" t="s">
        <v>348</v>
      </c>
      <c r="T290" s="40" t="s">
        <v>348</v>
      </c>
      <c r="U290" s="40" t="s">
        <v>348</v>
      </c>
      <c r="V290" s="40" t="s">
        <v>348</v>
      </c>
      <c r="W290" s="40" t="s">
        <v>348</v>
      </c>
      <c r="X290" s="40" t="s">
        <v>348</v>
      </c>
      <c r="Y290" s="40" t="s">
        <v>348</v>
      </c>
      <c r="Z290" s="40" t="s">
        <v>348</v>
      </c>
      <c r="AA290" s="40" t="s">
        <v>348</v>
      </c>
      <c r="AB290" s="41" t="s">
        <v>348</v>
      </c>
      <c r="AC290" s="42" t="s">
        <v>348</v>
      </c>
      <c r="AD290" s="40" t="s">
        <v>348</v>
      </c>
      <c r="AE290" s="40" t="s">
        <v>348</v>
      </c>
      <c r="AF290" s="40" t="s">
        <v>348</v>
      </c>
      <c r="AG290" s="40" t="s">
        <v>348</v>
      </c>
      <c r="AH290" s="40" t="s">
        <v>348</v>
      </c>
      <c r="AI290" s="40" t="s">
        <v>348</v>
      </c>
      <c r="AJ290" s="40" t="s">
        <v>348</v>
      </c>
      <c r="AK290" s="40" t="s">
        <v>348</v>
      </c>
      <c r="AL290" s="41" t="s">
        <v>348</v>
      </c>
      <c r="AM290" s="42" t="s">
        <v>348</v>
      </c>
      <c r="AN290" s="40" t="s">
        <v>348</v>
      </c>
      <c r="AO290" s="40" t="s">
        <v>348</v>
      </c>
      <c r="AP290" s="40" t="s">
        <v>348</v>
      </c>
      <c r="AQ290" s="40" t="s">
        <v>348</v>
      </c>
      <c r="AR290" s="40" t="s">
        <v>348</v>
      </c>
      <c r="AS290" s="40" t="s">
        <v>348</v>
      </c>
      <c r="AT290" s="40" t="s">
        <v>348</v>
      </c>
      <c r="AU290" s="40" t="s">
        <v>348</v>
      </c>
      <c r="AV290" s="41" t="s">
        <v>348</v>
      </c>
      <c r="AW290" s="42" t="s">
        <v>348</v>
      </c>
      <c r="AX290" s="40" t="s">
        <v>348</v>
      </c>
      <c r="AY290" s="40" t="s">
        <v>348</v>
      </c>
      <c r="AZ290" s="40" t="s">
        <v>348</v>
      </c>
      <c r="BA290" s="40" t="s">
        <v>348</v>
      </c>
      <c r="BB290" s="40" t="s">
        <v>348</v>
      </c>
      <c r="BC290" s="40" t="s">
        <v>348</v>
      </c>
      <c r="BD290" s="40" t="s">
        <v>348</v>
      </c>
      <c r="BE290" s="40" t="s">
        <v>348</v>
      </c>
      <c r="BF290" s="41" t="s">
        <v>348</v>
      </c>
      <c r="BG290" s="42" t="s">
        <v>348</v>
      </c>
      <c r="BH290" s="40" t="s">
        <v>348</v>
      </c>
      <c r="BI290" s="40" t="s">
        <v>348</v>
      </c>
      <c r="BJ290" s="40" t="s">
        <v>348</v>
      </c>
      <c r="BK290" s="40" t="s">
        <v>348</v>
      </c>
      <c r="BL290" s="40" t="s">
        <v>348</v>
      </c>
      <c r="BM290" s="40" t="s">
        <v>348</v>
      </c>
      <c r="BN290" s="40" t="s">
        <v>348</v>
      </c>
      <c r="BO290" s="40" t="s">
        <v>348</v>
      </c>
      <c r="BP290" s="41" t="s">
        <v>348</v>
      </c>
      <c r="BQ290" s="43" t="s">
        <v>348</v>
      </c>
      <c r="BR290" s="40" t="s">
        <v>348</v>
      </c>
      <c r="BS290" s="40" t="s">
        <v>348</v>
      </c>
      <c r="BT290" s="40" t="s">
        <v>348</v>
      </c>
      <c r="BU290" s="40" t="s">
        <v>348</v>
      </c>
      <c r="BV290" s="40" t="s">
        <v>348</v>
      </c>
      <c r="BW290" s="40" t="s">
        <v>348</v>
      </c>
      <c r="BX290" s="40" t="s">
        <v>348</v>
      </c>
      <c r="BY290" s="40" t="s">
        <v>348</v>
      </c>
      <c r="BZ290" s="41" t="s">
        <v>348</v>
      </c>
      <c r="CA290" s="42" t="s">
        <v>348</v>
      </c>
      <c r="CB290" s="40" t="s">
        <v>348</v>
      </c>
      <c r="CC290" s="40" t="s">
        <v>348</v>
      </c>
      <c r="CD290" s="40" t="s">
        <v>348</v>
      </c>
      <c r="CE290" s="40" t="s">
        <v>348</v>
      </c>
      <c r="CF290" s="40" t="s">
        <v>348</v>
      </c>
      <c r="CG290" s="40" t="s">
        <v>348</v>
      </c>
      <c r="CH290" s="40" t="s">
        <v>348</v>
      </c>
      <c r="CI290" s="40" t="s">
        <v>348</v>
      </c>
      <c r="CJ290" s="41" t="s">
        <v>348</v>
      </c>
      <c r="CK290" s="42" t="s">
        <v>348</v>
      </c>
      <c r="CL290" s="40" t="s">
        <v>348</v>
      </c>
      <c r="CM290" s="40" t="s">
        <v>348</v>
      </c>
      <c r="CN290" s="40" t="s">
        <v>348</v>
      </c>
      <c r="CO290" s="40" t="s">
        <v>348</v>
      </c>
      <c r="CP290" s="40" t="s">
        <v>348</v>
      </c>
      <c r="CQ290" s="40" t="s">
        <v>348</v>
      </c>
      <c r="CR290" s="40" t="s">
        <v>348</v>
      </c>
      <c r="CS290" s="40" t="s">
        <v>348</v>
      </c>
      <c r="CT290" s="44" t="s">
        <v>348</v>
      </c>
      <c r="CU290" s="61" t="s">
        <v>349</v>
      </c>
      <c r="CV290" s="47">
        <v>3</v>
      </c>
      <c r="CW290" s="47">
        <v>4</v>
      </c>
      <c r="CX290" s="47">
        <v>4</v>
      </c>
      <c r="CY290" s="55">
        <v>5</v>
      </c>
      <c r="CZ290" s="172" t="s">
        <v>349</v>
      </c>
      <c r="DA290" s="47">
        <f t="shared" si="396"/>
        <v>3</v>
      </c>
      <c r="DB290" s="47">
        <f t="shared" ref="DB290:DB298" si="416">CV290*CW290</f>
        <v>12</v>
      </c>
      <c r="DC290" s="47">
        <f t="shared" ref="DC290:DC298" si="417">CV290*CW290*CX290</f>
        <v>48</v>
      </c>
      <c r="DD290" s="179">
        <f t="shared" ref="DD290:DD298" si="418">CV290*CW290*CX290*CY290</f>
        <v>240</v>
      </c>
      <c r="DE290" s="32">
        <v>10</v>
      </c>
      <c r="DF290" s="47">
        <v>50</v>
      </c>
      <c r="DG290" s="47">
        <v>270</v>
      </c>
      <c r="DH290" s="47">
        <v>900</v>
      </c>
      <c r="DI290" s="55">
        <v>2700</v>
      </c>
      <c r="DJ290" s="174">
        <v>1</v>
      </c>
      <c r="DK290" s="49">
        <f t="shared" ref="DK290:DK298" si="419">(DF290/DA290)/DE290</f>
        <v>1.6666666666666667</v>
      </c>
      <c r="DL290" s="49">
        <f t="shared" ref="DL290:DL298" si="420">(DG290/DB290)/DE290</f>
        <v>2.25</v>
      </c>
      <c r="DM290" s="49">
        <f t="shared" ref="DM290:DM298" si="421">(DH290/DC290)/DE290</f>
        <v>1.875</v>
      </c>
      <c r="DN290" s="56">
        <f t="shared" ref="DN290:DN298" si="422">(DI290/DD290)/DE290</f>
        <v>1.125</v>
      </c>
      <c r="DO290" s="45" t="s">
        <v>722</v>
      </c>
      <c r="DP290" s="31" t="s">
        <v>1030</v>
      </c>
      <c r="DQ290" s="46">
        <v>4</v>
      </c>
      <c r="DR290" s="61">
        <v>97</v>
      </c>
      <c r="DS290" s="62">
        <v>58</v>
      </c>
      <c r="DT290" s="62">
        <v>67</v>
      </c>
      <c r="DU290" s="62">
        <v>64</v>
      </c>
      <c r="DV290" s="62">
        <v>31</v>
      </c>
      <c r="DW290" s="62">
        <v>28</v>
      </c>
      <c r="DX290" s="62">
        <v>91</v>
      </c>
      <c r="DY290" s="62">
        <v>91</v>
      </c>
      <c r="DZ290" s="48">
        <f t="shared" si="397"/>
        <v>98</v>
      </c>
      <c r="EA290" s="32">
        <f>RANK(DR290,$DR$9:$DR$350,0)</f>
        <v>33</v>
      </c>
      <c r="EB290" s="47">
        <f>RANK(DS290,$DS$9:$DS$350,0)</f>
        <v>67</v>
      </c>
      <c r="EC290" s="47">
        <f>RANK(DT290,$DT$9:$DT$350,0)</f>
        <v>37</v>
      </c>
      <c r="ED290" s="47">
        <f>RANK(DU290,$DU$9:$DU$350,0)</f>
        <v>20</v>
      </c>
      <c r="EE290" s="47">
        <f>RANK(DV290,$DV$9:$DV$350,0)</f>
        <v>69</v>
      </c>
      <c r="EF290" s="47">
        <f>RANK(DW290,$DW$9:$DW$350,0)</f>
        <v>65</v>
      </c>
      <c r="EG290" s="47">
        <f>RANK(DX290,$DX$9:$DX$350,0)</f>
        <v>9</v>
      </c>
      <c r="EH290" s="47">
        <f>RANK(DY290,$DY$9:$DY$350,0)</f>
        <v>10</v>
      </c>
      <c r="EI290" s="48">
        <f>RANK(DZ290,$DZ$9:$DZ$350,0)</f>
        <v>30</v>
      </c>
      <c r="EJ290" s="32">
        <f>COUNTIFS($DR$9:$DR$350,"&gt;"&amp;DR290,$DO$9:$DO$350,DO290)+1</f>
        <v>7</v>
      </c>
      <c r="EK290" s="47">
        <f>COUNTIFS($DS$9:$DS$350,"&gt;"&amp;DS290,$DO$9:$DO$350,DO290)+1</f>
        <v>7</v>
      </c>
      <c r="EL290" s="47">
        <f>COUNTIFS($DT$9:$DT$350,"&gt;"&amp;DT290,$DO$9:$DO$350,DO290)+1</f>
        <v>8</v>
      </c>
      <c r="EM290" s="47">
        <f>COUNTIFS($DU$9:$DU$350,"&gt;"&amp;DU290,$DO$9:$DO$350,DO290)+1</f>
        <v>4</v>
      </c>
      <c r="EN290" s="47">
        <f>COUNTIFS($DV$9:$DV$350,"&gt;"&amp;DV290,$DO$9:$DO$350,DO290)+1</f>
        <v>3</v>
      </c>
      <c r="EO290" s="47">
        <f>COUNTIFS($DW$9:$DW$350,"&gt;"&amp;DW290,$DO$9:$DO$350,DO290)+1</f>
        <v>5</v>
      </c>
      <c r="EP290" s="47">
        <f>COUNTIFS($DX$9:$DX$350,"&gt;"&amp;DX290,$DO$9:$DO$350,DO290)+1</f>
        <v>8</v>
      </c>
      <c r="EQ290" s="47">
        <f>COUNTIFS($DY$9:$DY$350,"&gt;"&amp;DY290,$DO$9:$DO$350,DO290)+1</f>
        <v>7</v>
      </c>
      <c r="ER290" s="48">
        <f>COUNTIFS($DZ$9:$DZ$350,"&gt;"&amp;DZ290,$DO$9:$DO$350,DO290)+1</f>
        <v>5</v>
      </c>
      <c r="ES290" s="164">
        <f t="shared" si="398"/>
        <v>1.05</v>
      </c>
      <c r="ET290" s="165">
        <f t="shared" si="399"/>
        <v>0.63</v>
      </c>
      <c r="EU290" s="165">
        <f t="shared" si="400"/>
        <v>0.73</v>
      </c>
      <c r="EV290" s="165">
        <f t="shared" si="401"/>
        <v>0.7</v>
      </c>
      <c r="EW290" s="165">
        <f t="shared" si="402"/>
        <v>0.34</v>
      </c>
      <c r="EX290" s="165">
        <f t="shared" si="403"/>
        <v>0.3</v>
      </c>
      <c r="EY290" s="165">
        <f t="shared" si="404"/>
        <v>0.99</v>
      </c>
      <c r="EZ290" s="165">
        <f t="shared" si="405"/>
        <v>0.99</v>
      </c>
      <c r="FA290" s="213">
        <f t="shared" si="406"/>
        <v>1.07</v>
      </c>
      <c r="FB290" s="164">
        <f>ROUND(((ES290-AVERAGE(ES$9:ES$350))/STDEVP(ES$9:ES$350)*10+50),2)</f>
        <v>52.53</v>
      </c>
      <c r="FC290" s="165">
        <f>ROUND(((ET290-AVERAGE(ET$9:ET$350))/STDEVP(ET$9:ET$350)*10+50),2)</f>
        <v>47.35</v>
      </c>
      <c r="FD290" s="165">
        <f>ROUND(((EU290-AVERAGE(EU$9:EU$350))/STDEVP(EU$9:EU$350)*10+50),2)</f>
        <v>55.86</v>
      </c>
      <c r="FE290" s="165">
        <f>ROUND(((EV290-AVERAGE(EV$9:EV$350))/STDEVP(EV$9:EV$350)*10+50),2)</f>
        <v>59.75</v>
      </c>
      <c r="FF290" s="165">
        <f>ROUND(((EW290-AVERAGE(EW$9:EW$350))/STDEVP(EW$9:EW$350)*10+50),2)</f>
        <v>48.12</v>
      </c>
      <c r="FG290" s="165">
        <f>ROUND(((EX290-AVERAGE(EX$9:EX$350))/STDEVP(EX$9:EX$350)*10+50),2)</f>
        <v>48.12</v>
      </c>
      <c r="FH290" s="165">
        <f>ROUND(((EY290-AVERAGE(EY$9:EY$350))/STDEVP(EY$9:EY$350)*10+50),2)</f>
        <v>60.51</v>
      </c>
      <c r="FI290" s="165">
        <f>ROUND(((EZ290-AVERAGE(EZ$9:EZ$350))/STDEVP(EZ$9:EZ$350)*10+50),2)</f>
        <v>60.67</v>
      </c>
      <c r="FJ290" s="166">
        <f>ROUND(((FA290-AVERAGE(FA$9:FA$350))/STDEVP(FA$9:FA$350)*10+50),2)</f>
        <v>53.38</v>
      </c>
      <c r="FK290" s="32">
        <f>RANK(FB290,$FB$9:$FB$350,0)</f>
        <v>117</v>
      </c>
      <c r="FL290" s="47">
        <f>RANK(FC290,$FC$9:$FC$350,0)</f>
        <v>167</v>
      </c>
      <c r="FM290" s="47">
        <f>RANK(FD290,$FD$9:$FD$350,0)</f>
        <v>76</v>
      </c>
      <c r="FN290" s="47">
        <f>RANK(FE290,$FE$9:$FE$350,0)</f>
        <v>34</v>
      </c>
      <c r="FO290" s="47">
        <f>RANK(FF290,$FF$9:$FF$350,0)</f>
        <v>117</v>
      </c>
      <c r="FP290" s="47">
        <f>RANK(FG290,$FG$9:$FG$350,0)</f>
        <v>135</v>
      </c>
      <c r="FQ290" s="47">
        <f>RANK(FH290,$FH$9:$FH$350,0)</f>
        <v>50</v>
      </c>
      <c r="FR290" s="47">
        <f>RANK(FI290,$FI$9:$FI$350,0)</f>
        <v>44</v>
      </c>
      <c r="FS290" s="48">
        <f>RANK(FJ290,$FJ$9:$FJ$350,0)</f>
        <v>96</v>
      </c>
      <c r="FT290" s="164">
        <f>ROUND(AVERAGEIF($DO$9:$DO$347,$DO290,$ES$9:$ES$347),2)</f>
        <v>0.95</v>
      </c>
      <c r="FU290" s="165">
        <f>ROUND(AVERAGEIF($DO$9:$DO$347,$DO290,$ET$9:$ET$347),2)</f>
        <v>0.69</v>
      </c>
      <c r="FV290" s="165">
        <f>ROUND(AVERAGEIF($DO$9:$DO$347,$DO290,$EU$9:$EU$347),2)</f>
        <v>0.66</v>
      </c>
      <c r="FW290" s="165">
        <f>ROUND(AVERAGEIF($DO$9:$DO$347,$DO290,$EV$9:$EV$347),2)</f>
        <v>0.52</v>
      </c>
      <c r="FX290" s="165">
        <f>ROUND(AVERAGEIF($DO$9:$DO$347,$DO290,$EW$9:$EW$347),2)</f>
        <v>0.32</v>
      </c>
      <c r="FY290" s="165">
        <f>ROUND(AVERAGEIF($DO$9:$DO$347,$DO290,$EX$9:$EX$347),2)</f>
        <v>0.34</v>
      </c>
      <c r="FZ290" s="165">
        <f>ROUND(AVERAGEIF($DO$9:$DO$347,$DO290,$EY$9:$EY$347),2)</f>
        <v>1.04</v>
      </c>
      <c r="GA290" s="165">
        <f>ROUND(AVERAGEIF($DO$9:$DO$347,$DO290,$EZ$9:$EZ$347),2)</f>
        <v>0.86</v>
      </c>
      <c r="GB290" s="166">
        <f>ROUND(AVERAGEIF($DO$9:$DO$347,$DO290,$FA$9:$FA$347),2)</f>
        <v>0.98</v>
      </c>
      <c r="GC290" s="239">
        <f t="shared" si="407"/>
        <v>0.10000000000000009</v>
      </c>
      <c r="GD290" s="243">
        <f t="shared" si="408"/>
        <v>-5.9999999999999942E-2</v>
      </c>
      <c r="GE290" s="243">
        <f t="shared" si="409"/>
        <v>6.9999999999999951E-2</v>
      </c>
      <c r="GF290" s="243">
        <f t="shared" si="410"/>
        <v>0.17999999999999994</v>
      </c>
      <c r="GG290" s="243">
        <f t="shared" si="411"/>
        <v>2.0000000000000018E-2</v>
      </c>
      <c r="GH290" s="243">
        <f t="shared" si="412"/>
        <v>-4.0000000000000036E-2</v>
      </c>
      <c r="GI290" s="243">
        <f t="shared" si="413"/>
        <v>-5.0000000000000044E-2</v>
      </c>
      <c r="GJ290" s="243">
        <f t="shared" si="414"/>
        <v>0.13</v>
      </c>
      <c r="GK290" s="244">
        <f t="shared" si="415"/>
        <v>9.000000000000008E-2</v>
      </c>
      <c r="GL290" s="238">
        <f>COUNTIFS($ES$9:$ES$350,"&gt;"&amp;ES290,$DO$9:$DO$350,$DO290)+1</f>
        <v>21</v>
      </c>
      <c r="GM290" s="240">
        <f>COUNTIFS($ET$9:$ET$350,"&gt;"&amp;ET290,$DO$9:$DO$350,$DO290)+1</f>
        <v>40</v>
      </c>
      <c r="GN290" s="240">
        <f>COUNTIFS($EU$9:$EU$350,"&gt;"&amp;EU290,$DO$9:$DO$350,$DO290)+1</f>
        <v>18</v>
      </c>
      <c r="GO290" s="240">
        <f>COUNTIFS($EV$9:$EV$350,"&gt;"&amp;EV290,$DO$9:$DO$350,$DO290)+1</f>
        <v>6</v>
      </c>
      <c r="GP290" s="240">
        <f>COUNTIFS($EW$9:$EW$350,"&gt;"&amp;EW290,$DO$9:$DO$350,$DO290)+1</f>
        <v>16</v>
      </c>
      <c r="GQ290" s="240">
        <f>COUNTIFS($EX$9:$EX$350,"&gt;"&amp;EX290,$DO$9:$DO$350,$DO290)+1</f>
        <v>43</v>
      </c>
      <c r="GR290" s="240">
        <f>COUNTIFS($EY$9:$EY$350,"&gt;"&amp;EY290,$DO$9:$DO$350,$DO290)+1</f>
        <v>35</v>
      </c>
      <c r="GS290" s="240">
        <f>COUNTIFS($EZ$9:$EZ$350,"&gt;"&amp;EZ290,$DO$9:$DO$350,$DO290)+1</f>
        <v>17</v>
      </c>
      <c r="GT290" s="241">
        <f>COUNTIFS($FA$9:$FA$350,"&gt;"&amp;FA290,$DO$9:$DO$350,$DO290)+1</f>
        <v>19</v>
      </c>
      <c r="GU290" s="168"/>
      <c r="GV290" s="65">
        <v>0.05</v>
      </c>
      <c r="GW290" s="65"/>
      <c r="GX290" s="65"/>
      <c r="GY290" s="65"/>
      <c r="GZ290" s="66"/>
      <c r="HA290" s="67"/>
      <c r="HB290" s="68"/>
      <c r="HC290" s="69"/>
      <c r="HD290" s="65"/>
      <c r="HE290" s="65"/>
      <c r="HF290" s="65"/>
      <c r="HG290" s="65"/>
      <c r="HH290" s="65"/>
      <c r="HI290" s="65"/>
      <c r="HJ290" s="145"/>
      <c r="HK290" s="67"/>
      <c r="HL290" s="65"/>
      <c r="HM290" s="65"/>
      <c r="HN290" s="65">
        <v>7.0000000000000007E-2</v>
      </c>
      <c r="HO290" s="65"/>
      <c r="HP290" s="65"/>
      <c r="HQ290" s="65"/>
      <c r="HR290" s="151"/>
      <c r="HS290" s="69"/>
      <c r="HT290" s="65"/>
      <c r="HU290" s="65"/>
      <c r="HV290" s="65"/>
      <c r="HW290" s="65"/>
      <c r="HX290" s="65"/>
      <c r="HY290" s="65"/>
      <c r="HZ290" s="145"/>
      <c r="IA290" s="67"/>
      <c r="IB290" s="65"/>
      <c r="IC290" s="65"/>
      <c r="ID290" s="65"/>
      <c r="IE290" s="65"/>
      <c r="IF290" s="65"/>
      <c r="IG290" s="65">
        <v>0.05</v>
      </c>
      <c r="IH290" s="65"/>
      <c r="II290" s="65"/>
      <c r="IJ290" s="65"/>
      <c r="IK290" s="65"/>
      <c r="IL290" s="65"/>
      <c r="IM290" s="151"/>
      <c r="IN290" s="67"/>
      <c r="IO290" s="65"/>
      <c r="IP290" s="65"/>
      <c r="IQ290" s="65"/>
      <c r="IR290" s="151"/>
      <c r="IS290" s="69"/>
      <c r="IT290" s="65"/>
      <c r="IU290" s="65"/>
      <c r="IV290" s="65"/>
      <c r="IW290" s="65"/>
      <c r="IX290" s="157"/>
      <c r="IY290" s="65"/>
      <c r="IZ290" s="65"/>
      <c r="JA290" s="65"/>
      <c r="JB290" s="65"/>
      <c r="JC290" s="65"/>
      <c r="JD290" s="65"/>
      <c r="JE290" s="65"/>
      <c r="JF290" s="65"/>
      <c r="JG290" s="157"/>
      <c r="JH290" s="65"/>
      <c r="JI290" s="65"/>
      <c r="JJ290" s="65"/>
      <c r="JK290" s="65"/>
      <c r="JL290" s="65"/>
      <c r="JM290" s="65"/>
      <c r="JN290" s="145"/>
      <c r="JO290" s="70"/>
      <c r="JP290" s="71"/>
      <c r="JQ290" s="67"/>
      <c r="JR290" s="65"/>
      <c r="JS290" s="62"/>
      <c r="JT290" s="62"/>
      <c r="JU290" s="62"/>
      <c r="JV290" s="246"/>
      <c r="JW290" s="69"/>
      <c r="JX290" s="65"/>
      <c r="JY290" s="65"/>
      <c r="JZ290" s="65"/>
      <c r="KA290" s="145"/>
      <c r="KB290" s="67"/>
      <c r="KC290" s="65"/>
      <c r="KD290" s="65"/>
      <c r="KE290" s="65"/>
      <c r="KF290" s="65"/>
      <c r="KG290" s="65"/>
      <c r="KH290" s="65"/>
      <c r="KI290" s="65"/>
      <c r="KJ290" s="151"/>
      <c r="KK290" s="69"/>
      <c r="KL290" s="65"/>
      <c r="KM290" s="65"/>
      <c r="KN290" s="65"/>
      <c r="KO290" s="65"/>
      <c r="KP290" s="65"/>
      <c r="KQ290" s="65"/>
      <c r="KR290" s="65"/>
      <c r="KS290" s="65"/>
      <c r="KT290" s="65"/>
      <c r="KU290" s="65"/>
      <c r="KV290" s="65"/>
      <c r="KW290" s="157"/>
      <c r="KX290" s="157"/>
      <c r="KY290" s="157"/>
      <c r="KZ290" s="65"/>
      <c r="LA290" s="65"/>
      <c r="LB290" s="65"/>
      <c r="LC290" s="65"/>
      <c r="LD290" s="65"/>
      <c r="LE290" s="157"/>
      <c r="LF290" s="65"/>
      <c r="LG290" s="65"/>
      <c r="LH290" s="65"/>
      <c r="LI290" s="65">
        <v>0.05</v>
      </c>
      <c r="LJ290" s="65"/>
      <c r="LK290" s="65"/>
      <c r="LL290" s="65"/>
      <c r="LM290" s="65"/>
      <c r="LN290" s="157"/>
      <c r="LO290" s="65"/>
      <c r="LP290" s="65"/>
      <c r="LQ290" s="65"/>
      <c r="LR290" s="65"/>
      <c r="LS290" s="65"/>
      <c r="LT290" s="65"/>
      <c r="LU290" s="56"/>
      <c r="LV290" s="57" t="s">
        <v>1024</v>
      </c>
      <c r="LW290" s="57" t="s">
        <v>1038</v>
      </c>
      <c r="LX290" s="207" t="s">
        <v>1081</v>
      </c>
      <c r="LY290" s="205" t="s">
        <v>1033</v>
      </c>
      <c r="LZ290" s="193"/>
      <c r="MA290" s="5" t="s">
        <v>1</v>
      </c>
    </row>
    <row r="291" spans="1:339" ht="17.25" customHeight="1" x14ac:dyDescent="0.15">
      <c r="A291" s="196">
        <v>283</v>
      </c>
      <c r="B291" s="248" t="s">
        <v>1038</v>
      </c>
      <c r="C291" s="59"/>
      <c r="D291" s="59"/>
      <c r="E291" s="60" t="s">
        <v>716</v>
      </c>
      <c r="F291" s="36">
        <v>93</v>
      </c>
      <c r="G291" s="36" t="s">
        <v>609</v>
      </c>
      <c r="H291" s="57" t="s">
        <v>720</v>
      </c>
      <c r="I291" s="39" t="s">
        <v>348</v>
      </c>
      <c r="J291" s="40" t="s">
        <v>348</v>
      </c>
      <c r="K291" s="40" t="s">
        <v>348</v>
      </c>
      <c r="L291" s="40" t="s">
        <v>348</v>
      </c>
      <c r="M291" s="40" t="s">
        <v>348</v>
      </c>
      <c r="N291" s="40" t="s">
        <v>348</v>
      </c>
      <c r="O291" s="40" t="s">
        <v>348</v>
      </c>
      <c r="P291" s="40" t="s">
        <v>348</v>
      </c>
      <c r="Q291" s="40" t="s">
        <v>348</v>
      </c>
      <c r="R291" s="41" t="s">
        <v>348</v>
      </c>
      <c r="S291" s="42" t="s">
        <v>348</v>
      </c>
      <c r="T291" s="40" t="s">
        <v>348</v>
      </c>
      <c r="U291" s="40" t="s">
        <v>348</v>
      </c>
      <c r="V291" s="40" t="s">
        <v>348</v>
      </c>
      <c r="W291" s="40" t="s">
        <v>348</v>
      </c>
      <c r="X291" s="40" t="s">
        <v>348</v>
      </c>
      <c r="Y291" s="40" t="s">
        <v>348</v>
      </c>
      <c r="Z291" s="40" t="s">
        <v>348</v>
      </c>
      <c r="AA291" s="40" t="s">
        <v>348</v>
      </c>
      <c r="AB291" s="41" t="s">
        <v>348</v>
      </c>
      <c r="AC291" s="42" t="s">
        <v>348</v>
      </c>
      <c r="AD291" s="40" t="s">
        <v>348</v>
      </c>
      <c r="AE291" s="40" t="s">
        <v>348</v>
      </c>
      <c r="AF291" s="40" t="s">
        <v>348</v>
      </c>
      <c r="AG291" s="40" t="s">
        <v>348</v>
      </c>
      <c r="AH291" s="40" t="s">
        <v>348</v>
      </c>
      <c r="AI291" s="40" t="s">
        <v>348</v>
      </c>
      <c r="AJ291" s="40" t="s">
        <v>348</v>
      </c>
      <c r="AK291" s="40" t="s">
        <v>348</v>
      </c>
      <c r="AL291" s="41" t="s">
        <v>348</v>
      </c>
      <c r="AM291" s="42" t="s">
        <v>348</v>
      </c>
      <c r="AN291" s="40" t="s">
        <v>348</v>
      </c>
      <c r="AO291" s="40" t="s">
        <v>348</v>
      </c>
      <c r="AP291" s="40" t="s">
        <v>348</v>
      </c>
      <c r="AQ291" s="40" t="s">
        <v>348</v>
      </c>
      <c r="AR291" s="40" t="s">
        <v>348</v>
      </c>
      <c r="AS291" s="40" t="s">
        <v>348</v>
      </c>
      <c r="AT291" s="40" t="s">
        <v>348</v>
      </c>
      <c r="AU291" s="40" t="s">
        <v>348</v>
      </c>
      <c r="AV291" s="41" t="s">
        <v>348</v>
      </c>
      <c r="AW291" s="42" t="s">
        <v>348</v>
      </c>
      <c r="AX291" s="40" t="s">
        <v>348</v>
      </c>
      <c r="AY291" s="40" t="s">
        <v>348</v>
      </c>
      <c r="AZ291" s="40" t="s">
        <v>348</v>
      </c>
      <c r="BA291" s="40" t="s">
        <v>348</v>
      </c>
      <c r="BB291" s="40" t="s">
        <v>348</v>
      </c>
      <c r="BC291" s="40" t="s">
        <v>348</v>
      </c>
      <c r="BD291" s="40" t="s">
        <v>348</v>
      </c>
      <c r="BE291" s="40" t="s">
        <v>348</v>
      </c>
      <c r="BF291" s="41" t="s">
        <v>348</v>
      </c>
      <c r="BG291" s="42" t="s">
        <v>348</v>
      </c>
      <c r="BH291" s="40" t="s">
        <v>348</v>
      </c>
      <c r="BI291" s="40" t="s">
        <v>348</v>
      </c>
      <c r="BJ291" s="40" t="s">
        <v>348</v>
      </c>
      <c r="BK291" s="40" t="s">
        <v>348</v>
      </c>
      <c r="BL291" s="40" t="s">
        <v>348</v>
      </c>
      <c r="BM291" s="40" t="s">
        <v>348</v>
      </c>
      <c r="BN291" s="40" t="s">
        <v>348</v>
      </c>
      <c r="BO291" s="40" t="s">
        <v>348</v>
      </c>
      <c r="BP291" s="41" t="s">
        <v>348</v>
      </c>
      <c r="BQ291" s="43" t="s">
        <v>348</v>
      </c>
      <c r="BR291" s="40" t="s">
        <v>348</v>
      </c>
      <c r="BS291" s="40" t="s">
        <v>348</v>
      </c>
      <c r="BT291" s="40" t="s">
        <v>348</v>
      </c>
      <c r="BU291" s="40" t="s">
        <v>348</v>
      </c>
      <c r="BV291" s="40" t="s">
        <v>348</v>
      </c>
      <c r="BW291" s="40" t="s">
        <v>348</v>
      </c>
      <c r="BX291" s="40" t="s">
        <v>348</v>
      </c>
      <c r="BY291" s="40" t="s">
        <v>348</v>
      </c>
      <c r="BZ291" s="41" t="s">
        <v>348</v>
      </c>
      <c r="CA291" s="42" t="s">
        <v>348</v>
      </c>
      <c r="CB291" s="40" t="s">
        <v>348</v>
      </c>
      <c r="CC291" s="40" t="s">
        <v>348</v>
      </c>
      <c r="CD291" s="40" t="s">
        <v>348</v>
      </c>
      <c r="CE291" s="40" t="s">
        <v>348</v>
      </c>
      <c r="CF291" s="40" t="s">
        <v>348</v>
      </c>
      <c r="CG291" s="40" t="s">
        <v>348</v>
      </c>
      <c r="CH291" s="40" t="s">
        <v>348</v>
      </c>
      <c r="CI291" s="40" t="s">
        <v>348</v>
      </c>
      <c r="CJ291" s="41" t="s">
        <v>348</v>
      </c>
      <c r="CK291" s="42" t="s">
        <v>348</v>
      </c>
      <c r="CL291" s="40" t="s">
        <v>348</v>
      </c>
      <c r="CM291" s="40" t="s">
        <v>348</v>
      </c>
      <c r="CN291" s="40" t="s">
        <v>348</v>
      </c>
      <c r="CO291" s="40" t="s">
        <v>348</v>
      </c>
      <c r="CP291" s="40" t="s">
        <v>348</v>
      </c>
      <c r="CQ291" s="40" t="s">
        <v>348</v>
      </c>
      <c r="CR291" s="40" t="s">
        <v>348</v>
      </c>
      <c r="CS291" s="40" t="s">
        <v>348</v>
      </c>
      <c r="CT291" s="44" t="s">
        <v>348</v>
      </c>
      <c r="CU291" s="61" t="s">
        <v>349</v>
      </c>
      <c r="CV291" s="47">
        <v>3</v>
      </c>
      <c r="CW291" s="47">
        <v>4</v>
      </c>
      <c r="CX291" s="47">
        <v>5</v>
      </c>
      <c r="CY291" s="55">
        <v>5</v>
      </c>
      <c r="CZ291" s="172" t="s">
        <v>349</v>
      </c>
      <c r="DA291" s="47">
        <f t="shared" si="396"/>
        <v>3</v>
      </c>
      <c r="DB291" s="47">
        <f t="shared" si="416"/>
        <v>12</v>
      </c>
      <c r="DC291" s="47">
        <f t="shared" si="417"/>
        <v>60</v>
      </c>
      <c r="DD291" s="179">
        <f t="shared" si="418"/>
        <v>300</v>
      </c>
      <c r="DE291" s="32">
        <v>30</v>
      </c>
      <c r="DF291" s="47">
        <v>150</v>
      </c>
      <c r="DG291" s="47">
        <v>900</v>
      </c>
      <c r="DH291" s="47">
        <v>3000</v>
      </c>
      <c r="DI291" s="55">
        <v>15000</v>
      </c>
      <c r="DJ291" s="174">
        <v>1</v>
      </c>
      <c r="DK291" s="49">
        <f t="shared" si="419"/>
        <v>1.6666666666666667</v>
      </c>
      <c r="DL291" s="49">
        <f t="shared" si="420"/>
        <v>2.5</v>
      </c>
      <c r="DM291" s="49">
        <f t="shared" si="421"/>
        <v>1.6666666666666667</v>
      </c>
      <c r="DN291" s="56">
        <f t="shared" si="422"/>
        <v>1.6666666666666667</v>
      </c>
      <c r="DO291" s="45" t="s">
        <v>732</v>
      </c>
      <c r="DP291" s="31"/>
      <c r="DQ291" s="46">
        <v>4</v>
      </c>
      <c r="DR291" s="61">
        <v>85</v>
      </c>
      <c r="DS291" s="62">
        <v>61</v>
      </c>
      <c r="DT291" s="62">
        <v>43</v>
      </c>
      <c r="DU291" s="62">
        <v>48</v>
      </c>
      <c r="DV291" s="62">
        <v>70</v>
      </c>
      <c r="DW291" s="62">
        <v>10</v>
      </c>
      <c r="DX291" s="62">
        <v>38</v>
      </c>
      <c r="DY291" s="62">
        <v>44</v>
      </c>
      <c r="DZ291" s="48">
        <f t="shared" si="397"/>
        <v>113</v>
      </c>
      <c r="EA291" s="32">
        <f>RANK(DR291,$DR$9:$DR$350,0)</f>
        <v>58</v>
      </c>
      <c r="EB291" s="47">
        <f>RANK(DS291,$DS$9:$DS$350,0)</f>
        <v>61</v>
      </c>
      <c r="EC291" s="47">
        <f>RANK(DT291,$DT$9:$DT$350,0)</f>
        <v>93</v>
      </c>
      <c r="ED291" s="47">
        <f>RANK(DU291,$DU$9:$DU$350,0)</f>
        <v>50</v>
      </c>
      <c r="EE291" s="47">
        <f>RANK(DV291,$DV$9:$DV$350,0)</f>
        <v>18</v>
      </c>
      <c r="EF291" s="47">
        <f>RANK(DW291,$DW$9:$DW$350,0)</f>
        <v>196</v>
      </c>
      <c r="EG291" s="47">
        <f>RANK(DX291,$DX$9:$DX$350,0)</f>
        <v>129</v>
      </c>
      <c r="EH291" s="47">
        <f>RANK(DY291,$DY$9:$DY$350,0)</f>
        <v>106</v>
      </c>
      <c r="EI291" s="48">
        <f>RANK(DZ291,$DZ$9:$DZ$350,0)</f>
        <v>7</v>
      </c>
      <c r="EJ291" s="32">
        <f>COUNTIFS($DR$9:$DR$350,"&gt;"&amp;DR291,$DO$9:$DO$350,DO291)+1</f>
        <v>7</v>
      </c>
      <c r="EK291" s="47">
        <f>COUNTIFS($DS$9:$DS$350,"&gt;"&amp;DS291,$DO$9:$DO$350,DO291)+1</f>
        <v>33</v>
      </c>
      <c r="EL291" s="47">
        <f>COUNTIFS($DT$9:$DT$350,"&gt;"&amp;DT291,$DO$9:$DO$350,DO291)+1</f>
        <v>1</v>
      </c>
      <c r="EM291" s="47">
        <f>COUNTIFS($DU$9:$DU$350,"&gt;"&amp;DU291,$DO$9:$DO$350,DO291)+1</f>
        <v>3</v>
      </c>
      <c r="EN291" s="47">
        <f>COUNTIFS($DV$9:$DV$350,"&gt;"&amp;DV291,$DO$9:$DO$350,DO291)+1</f>
        <v>18</v>
      </c>
      <c r="EO291" s="47">
        <f>COUNTIFS($DW$9:$DW$350,"&gt;"&amp;DW291,$DO$9:$DO$350,DO291)+1</f>
        <v>40</v>
      </c>
      <c r="EP291" s="47">
        <f>COUNTIFS($DX$9:$DX$350,"&gt;"&amp;DX291,$DO$9:$DO$350,DO291)+1</f>
        <v>28</v>
      </c>
      <c r="EQ291" s="47">
        <f>COUNTIFS($DY$9:$DY$350,"&gt;"&amp;DY291,$DO$9:$DO$350,DO291)+1</f>
        <v>27</v>
      </c>
      <c r="ER291" s="48">
        <f>COUNTIFS($DZ$9:$DZ$350,"&gt;"&amp;DZ291,$DO$9:$DO$350,DO291)+1</f>
        <v>3</v>
      </c>
      <c r="ES291" s="164">
        <f t="shared" si="398"/>
        <v>0.91</v>
      </c>
      <c r="ET291" s="165">
        <f t="shared" si="399"/>
        <v>0.66</v>
      </c>
      <c r="EU291" s="165">
        <f t="shared" si="400"/>
        <v>0.46</v>
      </c>
      <c r="EV291" s="165">
        <f t="shared" si="401"/>
        <v>0.52</v>
      </c>
      <c r="EW291" s="165">
        <f t="shared" si="402"/>
        <v>0.75</v>
      </c>
      <c r="EX291" s="165">
        <f t="shared" si="403"/>
        <v>0.11</v>
      </c>
      <c r="EY291" s="165">
        <f t="shared" si="404"/>
        <v>0.41</v>
      </c>
      <c r="EZ291" s="165">
        <f t="shared" si="405"/>
        <v>0.47</v>
      </c>
      <c r="FA291" s="213">
        <f t="shared" si="406"/>
        <v>1.22</v>
      </c>
      <c r="FB291" s="164">
        <f>ROUND(((ES291-AVERAGE(ES$9:ES$350))/STDEVP(ES$9:ES$350)*10+50),2)</f>
        <v>47.36</v>
      </c>
      <c r="FC291" s="165">
        <f>ROUND(((ET291-AVERAGE(ET$9:ET$350))/STDEVP(ET$9:ET$350)*10+50),2)</f>
        <v>48.18</v>
      </c>
      <c r="FD291" s="165">
        <f>ROUND(((EU291-AVERAGE(EU$9:EU$350))/STDEVP(EU$9:EU$350)*10+50),2)</f>
        <v>45.32</v>
      </c>
      <c r="FE291" s="165">
        <f>ROUND(((EV291-AVERAGE(EV$9:EV$350))/STDEVP(EV$9:EV$350)*10+50),2)</f>
        <v>50.59</v>
      </c>
      <c r="FF291" s="165">
        <f>ROUND(((EW291-AVERAGE(EW$9:EW$350))/STDEVP(EW$9:EW$350)*10+50),2)</f>
        <v>62.05</v>
      </c>
      <c r="FG291" s="165">
        <f>ROUND(((EX291-AVERAGE(EX$9:EX$350))/STDEVP(EX$9:EX$350)*10+50),2)</f>
        <v>41.39</v>
      </c>
      <c r="FH291" s="165">
        <f>ROUND(((EY291-AVERAGE(EY$9:EY$350))/STDEVP(EY$9:EY$350)*10+50),2)</f>
        <v>43.07</v>
      </c>
      <c r="FI291" s="165">
        <f>ROUND(((EZ291-AVERAGE(EZ$9:EZ$350))/STDEVP(EZ$9:EZ$350)*10+50),2)</f>
        <v>45.09</v>
      </c>
      <c r="FJ291" s="166">
        <f>ROUND(((FA291-AVERAGE(FA$9:FA$350))/STDEVP(FA$9:FA$350)*10+50),2)</f>
        <v>58.71</v>
      </c>
      <c r="FK291" s="32">
        <f>RANK(FB291,$FB$9:$FB$350,0)</f>
        <v>190</v>
      </c>
      <c r="FL291" s="47">
        <f>RANK(FC291,$FC$9:$FC$350,0)</f>
        <v>154</v>
      </c>
      <c r="FM291" s="47">
        <f>RANK(FD291,$FD$9:$FD$350,0)</f>
        <v>204</v>
      </c>
      <c r="FN291" s="47">
        <f>RANK(FE291,$FE$9:$FE$350,0)</f>
        <v>131</v>
      </c>
      <c r="FO291" s="47">
        <f>RANK(FF291,$FF$9:$FF$350,0)</f>
        <v>39</v>
      </c>
      <c r="FP291" s="47">
        <f>RANK(FG291,$FG$9:$FG$350,0)</f>
        <v>307</v>
      </c>
      <c r="FQ291" s="47">
        <f>RANK(FH291,$FH$9:$FH$350,0)</f>
        <v>230</v>
      </c>
      <c r="FR291" s="47">
        <f>RANK(FI291,$FI$9:$FI$350,0)</f>
        <v>206</v>
      </c>
      <c r="FS291" s="48">
        <f>RANK(FJ291,$FJ$9:$FJ$350,0)</f>
        <v>54</v>
      </c>
      <c r="FT291" s="164">
        <f>ROUND(AVERAGEIF($DO$9:$DO$347,$DO291,$ES$9:$ES$347),2)</f>
        <v>0.89</v>
      </c>
      <c r="FU291" s="165">
        <f>ROUND(AVERAGEIF($DO$9:$DO$347,$DO291,$ET$9:$ET$347),2)</f>
        <v>1.1499999999999999</v>
      </c>
      <c r="FV291" s="165">
        <f>ROUND(AVERAGEIF($DO$9:$DO$347,$DO291,$EU$9:$EU$347),2)</f>
        <v>0.32</v>
      </c>
      <c r="FW291" s="165">
        <f>ROUND(AVERAGEIF($DO$9:$DO$347,$DO291,$EV$9:$EV$347),2)</f>
        <v>0.41</v>
      </c>
      <c r="FX291" s="165">
        <f>ROUND(AVERAGEIF($DO$9:$DO$347,$DO291,$EW$9:$EW$347),2)</f>
        <v>0.86</v>
      </c>
      <c r="FY291" s="165">
        <f>ROUND(AVERAGEIF($DO$9:$DO$347,$DO291,$EX$9:$EX$347),2)</f>
        <v>0.3</v>
      </c>
      <c r="FZ291" s="165">
        <f>ROUND(AVERAGEIF($DO$9:$DO$347,$DO291,$EY$9:$EY$347),2)</f>
        <v>0.66</v>
      </c>
      <c r="GA291" s="165">
        <f>ROUND(AVERAGEIF($DO$9:$DO$347,$DO291,$EZ$9:$EZ$347),2)</f>
        <v>0.74</v>
      </c>
      <c r="GB291" s="166">
        <f>ROUND(AVERAGEIF($DO$9:$DO$347,$DO291,$FA$9:$FA$347),2)</f>
        <v>1.18</v>
      </c>
      <c r="GC291" s="239">
        <f t="shared" si="407"/>
        <v>2.0000000000000018E-2</v>
      </c>
      <c r="GD291" s="243">
        <f t="shared" si="408"/>
        <v>-0.48999999999999988</v>
      </c>
      <c r="GE291" s="243">
        <f t="shared" si="409"/>
        <v>0.14000000000000001</v>
      </c>
      <c r="GF291" s="243">
        <f t="shared" si="410"/>
        <v>0.11000000000000004</v>
      </c>
      <c r="GG291" s="243">
        <f t="shared" si="411"/>
        <v>-0.10999999999999999</v>
      </c>
      <c r="GH291" s="243">
        <f t="shared" si="412"/>
        <v>-0.19</v>
      </c>
      <c r="GI291" s="243">
        <f t="shared" si="413"/>
        <v>-0.25000000000000006</v>
      </c>
      <c r="GJ291" s="243">
        <f t="shared" si="414"/>
        <v>-0.27</v>
      </c>
      <c r="GK291" s="244">
        <f t="shared" si="415"/>
        <v>4.0000000000000036E-2</v>
      </c>
      <c r="GL291" s="238">
        <f>COUNTIFS($ES$9:$ES$350,"&gt;"&amp;ES291,$DO$9:$DO$350,$DO291)+1</f>
        <v>28</v>
      </c>
      <c r="GM291" s="240">
        <f>COUNTIFS($ET$9:$ET$350,"&gt;"&amp;ET291,$DO$9:$DO$350,$DO291)+1</f>
        <v>64</v>
      </c>
      <c r="GN291" s="240">
        <f>COUNTIFS($EU$9:$EU$350,"&gt;"&amp;EU291,$DO$9:$DO$350,$DO291)+1</f>
        <v>5</v>
      </c>
      <c r="GO291" s="240">
        <f>COUNTIFS($EV$9:$EV$350,"&gt;"&amp;EV291,$DO$9:$DO$350,$DO291)+1</f>
        <v>12</v>
      </c>
      <c r="GP291" s="240">
        <f>COUNTIFS($EW$9:$EW$350,"&gt;"&amp;EW291,$DO$9:$DO$350,$DO291)+1</f>
        <v>35</v>
      </c>
      <c r="GQ291" s="240">
        <f>COUNTIFS($EX$9:$EX$350,"&gt;"&amp;EX291,$DO$9:$DO$350,$DO291)+1</f>
        <v>63</v>
      </c>
      <c r="GR291" s="240">
        <f>COUNTIFS($EY$9:$EY$350,"&gt;"&amp;EY291,$DO$9:$DO$350,$DO291)+1</f>
        <v>62</v>
      </c>
      <c r="GS291" s="240">
        <f>COUNTIFS($EZ$9:$EZ$350,"&gt;"&amp;EZ291,$DO$9:$DO$350,$DO291)+1</f>
        <v>62</v>
      </c>
      <c r="GT291" s="241">
        <f>COUNTIFS($FA$9:$FA$350,"&gt;"&amp;FA291,$DO$9:$DO$350,$DO291)+1</f>
        <v>25</v>
      </c>
      <c r="GU291" s="168"/>
      <c r="GV291" s="65"/>
      <c r="GW291" s="65"/>
      <c r="GX291" s="65"/>
      <c r="GY291" s="65"/>
      <c r="GZ291" s="66"/>
      <c r="HA291" s="67"/>
      <c r="HB291" s="68"/>
      <c r="HC291" s="69">
        <v>0.14000000000000001</v>
      </c>
      <c r="HD291" s="65"/>
      <c r="HE291" s="65"/>
      <c r="HF291" s="65">
        <v>0.14000000000000001</v>
      </c>
      <c r="HG291" s="65"/>
      <c r="HH291" s="65"/>
      <c r="HI291" s="65"/>
      <c r="HJ291" s="145"/>
      <c r="HK291" s="67"/>
      <c r="HL291" s="65"/>
      <c r="HM291" s="65"/>
      <c r="HN291" s="65"/>
      <c r="HO291" s="65"/>
      <c r="HP291" s="65"/>
      <c r="HQ291" s="65"/>
      <c r="HR291" s="151"/>
      <c r="HS291" s="69"/>
      <c r="HT291" s="65"/>
      <c r="HU291" s="65"/>
      <c r="HV291" s="65"/>
      <c r="HW291" s="65"/>
      <c r="HX291" s="65"/>
      <c r="HY291" s="65"/>
      <c r="HZ291" s="145"/>
      <c r="IA291" s="67"/>
      <c r="IB291" s="65"/>
      <c r="IC291" s="65"/>
      <c r="ID291" s="65"/>
      <c r="IE291" s="65"/>
      <c r="IF291" s="65"/>
      <c r="IG291" s="65"/>
      <c r="IH291" s="65"/>
      <c r="II291" s="65"/>
      <c r="IJ291" s="65"/>
      <c r="IK291" s="65"/>
      <c r="IL291" s="65"/>
      <c r="IM291" s="151"/>
      <c r="IN291" s="67"/>
      <c r="IO291" s="65"/>
      <c r="IP291" s="65"/>
      <c r="IQ291" s="65"/>
      <c r="IR291" s="151"/>
      <c r="IS291" s="69"/>
      <c r="IT291" s="65"/>
      <c r="IU291" s="65"/>
      <c r="IV291" s="65"/>
      <c r="IW291" s="65"/>
      <c r="IX291" s="157"/>
      <c r="IY291" s="65"/>
      <c r="IZ291" s="65"/>
      <c r="JA291" s="65"/>
      <c r="JB291" s="65"/>
      <c r="JC291" s="65"/>
      <c r="JD291" s="65"/>
      <c r="JE291" s="65"/>
      <c r="JF291" s="65"/>
      <c r="JG291" s="157"/>
      <c r="JH291" s="65"/>
      <c r="JI291" s="65"/>
      <c r="JJ291" s="65"/>
      <c r="JK291" s="65"/>
      <c r="JL291" s="65"/>
      <c r="JM291" s="65"/>
      <c r="JN291" s="145"/>
      <c r="JO291" s="70"/>
      <c r="JP291" s="71"/>
      <c r="JQ291" s="67"/>
      <c r="JR291" s="65"/>
      <c r="JS291" s="62"/>
      <c r="JT291" s="62"/>
      <c r="JU291" s="62"/>
      <c r="JV291" s="246"/>
      <c r="JW291" s="69"/>
      <c r="JX291" s="65"/>
      <c r="JY291" s="65"/>
      <c r="JZ291" s="65"/>
      <c r="KA291" s="145"/>
      <c r="KB291" s="67"/>
      <c r="KC291" s="65"/>
      <c r="KD291" s="65"/>
      <c r="KE291" s="65"/>
      <c r="KF291" s="65"/>
      <c r="KG291" s="65"/>
      <c r="KH291" s="65">
        <v>0.05</v>
      </c>
      <c r="KI291" s="65"/>
      <c r="KJ291" s="151"/>
      <c r="KK291" s="69"/>
      <c r="KL291" s="65"/>
      <c r="KM291" s="65"/>
      <c r="KN291" s="65"/>
      <c r="KO291" s="65"/>
      <c r="KP291" s="65"/>
      <c r="KQ291" s="65"/>
      <c r="KR291" s="65"/>
      <c r="KS291" s="65"/>
      <c r="KT291" s="65"/>
      <c r="KU291" s="65"/>
      <c r="KV291" s="65"/>
      <c r="KW291" s="157"/>
      <c r="KX291" s="157"/>
      <c r="KY291" s="157"/>
      <c r="KZ291" s="65"/>
      <c r="LA291" s="65"/>
      <c r="LB291" s="65"/>
      <c r="LC291" s="65"/>
      <c r="LD291" s="65"/>
      <c r="LE291" s="157"/>
      <c r="LF291" s="65"/>
      <c r="LG291" s="65"/>
      <c r="LH291" s="65"/>
      <c r="LI291" s="65"/>
      <c r="LJ291" s="65">
        <v>0.1</v>
      </c>
      <c r="LK291" s="65"/>
      <c r="LL291" s="65"/>
      <c r="LM291" s="65"/>
      <c r="LN291" s="157"/>
      <c r="LO291" s="65"/>
      <c r="LP291" s="65"/>
      <c r="LQ291" s="65"/>
      <c r="LR291" s="65"/>
      <c r="LS291" s="65"/>
      <c r="LT291" s="65"/>
      <c r="LU291" s="56"/>
      <c r="LV291" s="57" t="s">
        <v>1026</v>
      </c>
      <c r="LW291" s="57" t="s">
        <v>1048</v>
      </c>
      <c r="LX291" s="207" t="s">
        <v>1096</v>
      </c>
      <c r="LY291" s="205" t="s">
        <v>1031</v>
      </c>
      <c r="LZ291" s="193"/>
      <c r="MA291" s="5" t="s">
        <v>1</v>
      </c>
    </row>
    <row r="292" spans="1:339" ht="17.25" customHeight="1" x14ac:dyDescent="0.15">
      <c r="A292" s="196">
        <v>284</v>
      </c>
      <c r="B292" s="248" t="s">
        <v>1048</v>
      </c>
      <c r="C292" s="59"/>
      <c r="D292" s="59"/>
      <c r="E292" s="60" t="s">
        <v>716</v>
      </c>
      <c r="F292" s="36">
        <v>90</v>
      </c>
      <c r="G292" s="36" t="s">
        <v>609</v>
      </c>
      <c r="H292" s="57" t="s">
        <v>717</v>
      </c>
      <c r="I292" s="39" t="s">
        <v>348</v>
      </c>
      <c r="J292" s="40" t="s">
        <v>348</v>
      </c>
      <c r="K292" s="40" t="s">
        <v>348</v>
      </c>
      <c r="L292" s="40" t="s">
        <v>348</v>
      </c>
      <c r="M292" s="40" t="s">
        <v>348</v>
      </c>
      <c r="N292" s="40" t="s">
        <v>348</v>
      </c>
      <c r="O292" s="40" t="s">
        <v>348</v>
      </c>
      <c r="P292" s="40" t="s">
        <v>348</v>
      </c>
      <c r="Q292" s="40" t="s">
        <v>348</v>
      </c>
      <c r="R292" s="41" t="s">
        <v>348</v>
      </c>
      <c r="S292" s="42" t="s">
        <v>348</v>
      </c>
      <c r="T292" s="40" t="s">
        <v>348</v>
      </c>
      <c r="U292" s="40" t="s">
        <v>348</v>
      </c>
      <c r="V292" s="40" t="s">
        <v>348</v>
      </c>
      <c r="W292" s="40" t="s">
        <v>348</v>
      </c>
      <c r="X292" s="40" t="s">
        <v>348</v>
      </c>
      <c r="Y292" s="40" t="s">
        <v>348</v>
      </c>
      <c r="Z292" s="40" t="s">
        <v>348</v>
      </c>
      <c r="AA292" s="40" t="s">
        <v>348</v>
      </c>
      <c r="AB292" s="41" t="s">
        <v>348</v>
      </c>
      <c r="AC292" s="42" t="s">
        <v>348</v>
      </c>
      <c r="AD292" s="40" t="s">
        <v>348</v>
      </c>
      <c r="AE292" s="40" t="s">
        <v>348</v>
      </c>
      <c r="AF292" s="40" t="s">
        <v>348</v>
      </c>
      <c r="AG292" s="40" t="s">
        <v>348</v>
      </c>
      <c r="AH292" s="40" t="s">
        <v>348</v>
      </c>
      <c r="AI292" s="40" t="s">
        <v>348</v>
      </c>
      <c r="AJ292" s="40" t="s">
        <v>348</v>
      </c>
      <c r="AK292" s="40" t="s">
        <v>348</v>
      </c>
      <c r="AL292" s="41" t="s">
        <v>348</v>
      </c>
      <c r="AM292" s="42" t="s">
        <v>348</v>
      </c>
      <c r="AN292" s="40" t="s">
        <v>348</v>
      </c>
      <c r="AO292" s="40" t="s">
        <v>348</v>
      </c>
      <c r="AP292" s="40" t="s">
        <v>348</v>
      </c>
      <c r="AQ292" s="40" t="s">
        <v>348</v>
      </c>
      <c r="AR292" s="40" t="s">
        <v>348</v>
      </c>
      <c r="AS292" s="40" t="s">
        <v>348</v>
      </c>
      <c r="AT292" s="40" t="s">
        <v>348</v>
      </c>
      <c r="AU292" s="40" t="s">
        <v>348</v>
      </c>
      <c r="AV292" s="41" t="s">
        <v>348</v>
      </c>
      <c r="AW292" s="42" t="s">
        <v>348</v>
      </c>
      <c r="AX292" s="40" t="s">
        <v>348</v>
      </c>
      <c r="AY292" s="40" t="s">
        <v>348</v>
      </c>
      <c r="AZ292" s="40" t="s">
        <v>348</v>
      </c>
      <c r="BA292" s="40" t="s">
        <v>348</v>
      </c>
      <c r="BB292" s="40" t="s">
        <v>348</v>
      </c>
      <c r="BC292" s="40" t="s">
        <v>348</v>
      </c>
      <c r="BD292" s="40" t="s">
        <v>348</v>
      </c>
      <c r="BE292" s="40" t="s">
        <v>348</v>
      </c>
      <c r="BF292" s="41" t="s">
        <v>348</v>
      </c>
      <c r="BG292" s="42" t="s">
        <v>348</v>
      </c>
      <c r="BH292" s="40" t="s">
        <v>348</v>
      </c>
      <c r="BI292" s="40" t="s">
        <v>348</v>
      </c>
      <c r="BJ292" s="40" t="s">
        <v>348</v>
      </c>
      <c r="BK292" s="40" t="s">
        <v>348</v>
      </c>
      <c r="BL292" s="40" t="s">
        <v>348</v>
      </c>
      <c r="BM292" s="40" t="s">
        <v>348</v>
      </c>
      <c r="BN292" s="40" t="s">
        <v>348</v>
      </c>
      <c r="BO292" s="40" t="s">
        <v>348</v>
      </c>
      <c r="BP292" s="41" t="s">
        <v>348</v>
      </c>
      <c r="BQ292" s="43" t="s">
        <v>348</v>
      </c>
      <c r="BR292" s="40" t="s">
        <v>348</v>
      </c>
      <c r="BS292" s="40" t="s">
        <v>348</v>
      </c>
      <c r="BT292" s="40" t="s">
        <v>348</v>
      </c>
      <c r="BU292" s="40" t="s">
        <v>348</v>
      </c>
      <c r="BV292" s="40" t="s">
        <v>348</v>
      </c>
      <c r="BW292" s="40" t="s">
        <v>348</v>
      </c>
      <c r="BX292" s="40" t="s">
        <v>348</v>
      </c>
      <c r="BY292" s="40" t="s">
        <v>348</v>
      </c>
      <c r="BZ292" s="41" t="s">
        <v>348</v>
      </c>
      <c r="CA292" s="42" t="s">
        <v>348</v>
      </c>
      <c r="CB292" s="40" t="s">
        <v>348</v>
      </c>
      <c r="CC292" s="40" t="s">
        <v>348</v>
      </c>
      <c r="CD292" s="40" t="s">
        <v>348</v>
      </c>
      <c r="CE292" s="40" t="s">
        <v>348</v>
      </c>
      <c r="CF292" s="40" t="s">
        <v>348</v>
      </c>
      <c r="CG292" s="40" t="s">
        <v>348</v>
      </c>
      <c r="CH292" s="40" t="s">
        <v>348</v>
      </c>
      <c r="CI292" s="40" t="s">
        <v>348</v>
      </c>
      <c r="CJ292" s="41" t="s">
        <v>348</v>
      </c>
      <c r="CK292" s="42" t="s">
        <v>348</v>
      </c>
      <c r="CL292" s="40" t="s">
        <v>348</v>
      </c>
      <c r="CM292" s="40" t="s">
        <v>348</v>
      </c>
      <c r="CN292" s="40" t="s">
        <v>348</v>
      </c>
      <c r="CO292" s="40" t="s">
        <v>348</v>
      </c>
      <c r="CP292" s="40" t="s">
        <v>348</v>
      </c>
      <c r="CQ292" s="40" t="s">
        <v>348</v>
      </c>
      <c r="CR292" s="40" t="s">
        <v>348</v>
      </c>
      <c r="CS292" s="40" t="s">
        <v>348</v>
      </c>
      <c r="CT292" s="44" t="s">
        <v>348</v>
      </c>
      <c r="CU292" s="61" t="s">
        <v>349</v>
      </c>
      <c r="CV292" s="47">
        <v>2</v>
      </c>
      <c r="CW292" s="47">
        <v>3</v>
      </c>
      <c r="CX292" s="47">
        <v>4</v>
      </c>
      <c r="CY292" s="55">
        <v>5</v>
      </c>
      <c r="CZ292" s="172" t="s">
        <v>349</v>
      </c>
      <c r="DA292" s="47">
        <f t="shared" si="396"/>
        <v>2</v>
      </c>
      <c r="DB292" s="47">
        <f t="shared" si="416"/>
        <v>6</v>
      </c>
      <c r="DC292" s="47">
        <f t="shared" si="417"/>
        <v>24</v>
      </c>
      <c r="DD292" s="179">
        <f t="shared" si="418"/>
        <v>120</v>
      </c>
      <c r="DE292" s="32">
        <v>10</v>
      </c>
      <c r="DF292" s="47">
        <v>50</v>
      </c>
      <c r="DG292" s="47">
        <v>270</v>
      </c>
      <c r="DH292" s="47">
        <v>450</v>
      </c>
      <c r="DI292" s="55">
        <v>1350</v>
      </c>
      <c r="DJ292" s="174">
        <v>1</v>
      </c>
      <c r="DK292" s="49">
        <f t="shared" si="419"/>
        <v>2.5</v>
      </c>
      <c r="DL292" s="49">
        <f t="shared" si="420"/>
        <v>4.5</v>
      </c>
      <c r="DM292" s="49">
        <f t="shared" si="421"/>
        <v>1.875</v>
      </c>
      <c r="DN292" s="56">
        <f t="shared" si="422"/>
        <v>1.125</v>
      </c>
      <c r="DO292" s="45" t="s">
        <v>735</v>
      </c>
      <c r="DP292" s="31" t="s">
        <v>1049</v>
      </c>
      <c r="DQ292" s="46">
        <v>4</v>
      </c>
      <c r="DR292" s="61">
        <v>100</v>
      </c>
      <c r="DS292" s="62">
        <v>10</v>
      </c>
      <c r="DT292" s="62">
        <v>80</v>
      </c>
      <c r="DU292" s="62">
        <v>44</v>
      </c>
      <c r="DV292" s="62">
        <v>11</v>
      </c>
      <c r="DW292" s="62">
        <v>11</v>
      </c>
      <c r="DX292" s="62">
        <v>30</v>
      </c>
      <c r="DY292" s="62">
        <v>40</v>
      </c>
      <c r="DZ292" s="48">
        <f t="shared" si="397"/>
        <v>91</v>
      </c>
      <c r="EA292" s="32">
        <f>RANK(DR292,$DR$9:$DR$350,0)</f>
        <v>28</v>
      </c>
      <c r="EB292" s="47">
        <f>RANK(DS292,$DS$9:$DS$350,0)</f>
        <v>287</v>
      </c>
      <c r="EC292" s="47">
        <f>RANK(DT292,$DT$9:$DT$350,0)</f>
        <v>16</v>
      </c>
      <c r="ED292" s="47">
        <f>RANK(DU292,$DU$9:$DU$350,0)</f>
        <v>65</v>
      </c>
      <c r="EE292" s="47">
        <f>RANK(DV292,$DV$9:$DV$350,0)</f>
        <v>203</v>
      </c>
      <c r="EF292" s="47">
        <f>RANK(DW292,$DW$9:$DW$350,0)</f>
        <v>184</v>
      </c>
      <c r="EG292" s="47">
        <f>RANK(DX292,$DX$9:$DX$350,0)</f>
        <v>166</v>
      </c>
      <c r="EH292" s="47">
        <f>RANK(DY292,$DY$9:$DY$350,0)</f>
        <v>127</v>
      </c>
      <c r="EI292" s="48">
        <f>RANK(DZ292,$DZ$9:$DZ$350,0)</f>
        <v>43</v>
      </c>
      <c r="EJ292" s="32">
        <f>COUNTIFS($DR$9:$DR$350,"&gt;"&amp;DR292,$DO$9:$DO$350,DO292)+1</f>
        <v>7</v>
      </c>
      <c r="EK292" s="47">
        <f>COUNTIFS($DS$9:$DS$350,"&gt;"&amp;DS292,$DO$9:$DO$350,DO292)+1</f>
        <v>50</v>
      </c>
      <c r="EL292" s="47">
        <f>COUNTIFS($DT$9:$DT$350,"&gt;"&amp;DT292,$DO$9:$DO$350,DO292)+1</f>
        <v>9</v>
      </c>
      <c r="EM292" s="47">
        <f>COUNTIFS($DU$9:$DU$350,"&gt;"&amp;DU292,$DO$9:$DO$350,DO292)+1</f>
        <v>9</v>
      </c>
      <c r="EN292" s="47">
        <f>COUNTIFS($DV$9:$DV$350,"&gt;"&amp;DV292,$DO$9:$DO$350,DO292)+1</f>
        <v>14</v>
      </c>
      <c r="EO292" s="47">
        <f>COUNTIFS($DW$9:$DW$350,"&gt;"&amp;DW292,$DO$9:$DO$350,DO292)+1</f>
        <v>13</v>
      </c>
      <c r="EP292" s="47">
        <f>COUNTIFS($DX$9:$DX$350,"&gt;"&amp;DX292,$DO$9:$DO$350,DO292)+1</f>
        <v>46</v>
      </c>
      <c r="EQ292" s="47">
        <f>COUNTIFS($DY$9:$DY$350,"&gt;"&amp;DY292,$DO$9:$DO$350,DO292)+1</f>
        <v>44</v>
      </c>
      <c r="ER292" s="48">
        <f>COUNTIFS($DZ$9:$DZ$350,"&gt;"&amp;DZ292,$DO$9:$DO$350,DO292)+1</f>
        <v>9</v>
      </c>
      <c r="ES292" s="164">
        <f t="shared" si="398"/>
        <v>1.1100000000000001</v>
      </c>
      <c r="ET292" s="165">
        <f t="shared" si="399"/>
        <v>0.11</v>
      </c>
      <c r="EU292" s="165">
        <f t="shared" si="400"/>
        <v>0.89</v>
      </c>
      <c r="EV292" s="165">
        <f t="shared" si="401"/>
        <v>0.49</v>
      </c>
      <c r="EW292" s="165">
        <f t="shared" si="402"/>
        <v>0.12</v>
      </c>
      <c r="EX292" s="165">
        <f t="shared" si="403"/>
        <v>0.12</v>
      </c>
      <c r="EY292" s="165">
        <f t="shared" si="404"/>
        <v>0.33</v>
      </c>
      <c r="EZ292" s="165">
        <f t="shared" si="405"/>
        <v>0.44</v>
      </c>
      <c r="FA292" s="213">
        <f t="shared" si="406"/>
        <v>1.01</v>
      </c>
      <c r="FB292" s="164">
        <f>ROUND(((ES292-AVERAGE(ES$9:ES$350))/STDEVP(ES$9:ES$350)*10+50),2)</f>
        <v>54.75</v>
      </c>
      <c r="FC292" s="165">
        <f>ROUND(((ET292-AVERAGE(ET$9:ET$350))/STDEVP(ET$9:ET$350)*10+50),2)</f>
        <v>32.81</v>
      </c>
      <c r="FD292" s="165">
        <f>ROUND(((EU292-AVERAGE(EU$9:EU$350))/STDEVP(EU$9:EU$350)*10+50),2)</f>
        <v>62.1</v>
      </c>
      <c r="FE292" s="165">
        <f>ROUND(((EV292-AVERAGE(EV$9:EV$350))/STDEVP(EV$9:EV$350)*10+50),2)</f>
        <v>49.06</v>
      </c>
      <c r="FF292" s="165">
        <f>ROUND(((EW292-AVERAGE(EW$9:EW$350))/STDEVP(EW$9:EW$350)*10+50),2)</f>
        <v>40.64</v>
      </c>
      <c r="FG292" s="165">
        <f>ROUND(((EX292-AVERAGE(EX$9:EX$350))/STDEVP(EX$9:EX$350)*10+50),2)</f>
        <v>41.74</v>
      </c>
      <c r="FH292" s="165">
        <f>ROUND(((EY292-AVERAGE(EY$9:EY$350))/STDEVP(EY$9:EY$350)*10+50),2)</f>
        <v>40.67</v>
      </c>
      <c r="FI292" s="165">
        <f>ROUND(((EZ292-AVERAGE(EZ$9:EZ$350))/STDEVP(EZ$9:EZ$350)*10+50),2)</f>
        <v>44.19</v>
      </c>
      <c r="FJ292" s="166">
        <f>ROUND(((FA292-AVERAGE(FA$9:FA$350))/STDEVP(FA$9:FA$350)*10+50),2)</f>
        <v>51.25</v>
      </c>
      <c r="FK292" s="32">
        <f>RANK(FB292,$FB$9:$FB$350,0)</f>
        <v>101</v>
      </c>
      <c r="FL292" s="47">
        <f>RANK(FC292,$FC$9:$FC$350,0)</f>
        <v>320</v>
      </c>
      <c r="FM292" s="47">
        <f>RANK(FD292,$FD$9:$FD$350,0)</f>
        <v>42</v>
      </c>
      <c r="FN292" s="47">
        <f>RANK(FE292,$FE$9:$FE$350,0)</f>
        <v>150</v>
      </c>
      <c r="FO292" s="47">
        <f>RANK(FF292,$FF$9:$FF$350,0)</f>
        <v>303</v>
      </c>
      <c r="FP292" s="47">
        <f>RANK(FG292,$FG$9:$FG$350,0)</f>
        <v>298</v>
      </c>
      <c r="FQ292" s="47">
        <f>RANK(FH292,$FH$9:$FH$350,0)</f>
        <v>252</v>
      </c>
      <c r="FR292" s="47">
        <f>RANK(FI292,$FI$9:$FI$350,0)</f>
        <v>218</v>
      </c>
      <c r="FS292" s="48">
        <f>RANK(FJ292,$FJ$9:$FJ$350,0)</f>
        <v>119</v>
      </c>
      <c r="FT292" s="164">
        <f>ROUND(AVERAGEIF($DO$9:$DO$347,$DO292,$ES$9:$ES$347),2)</f>
        <v>0.97</v>
      </c>
      <c r="FU292" s="165">
        <f>ROUND(AVERAGEIF($DO$9:$DO$347,$DO292,$ET$9:$ET$347),2)</f>
        <v>0.37</v>
      </c>
      <c r="FV292" s="165">
        <f>ROUND(AVERAGEIF($DO$9:$DO$347,$DO292,$EU$9:$EU$347),2)</f>
        <v>0.82</v>
      </c>
      <c r="FW292" s="165">
        <f>ROUND(AVERAGEIF($DO$9:$DO$347,$DO292,$EV$9:$EV$347),2)</f>
        <v>0.42</v>
      </c>
      <c r="FX292" s="165">
        <f>ROUND(AVERAGEIF($DO$9:$DO$347,$DO292,$EW$9:$EW$347),2)</f>
        <v>0.16</v>
      </c>
      <c r="FY292" s="165">
        <f>ROUND(AVERAGEIF($DO$9:$DO$347,$DO292,$EX$9:$EX$347),2)</f>
        <v>0.15</v>
      </c>
      <c r="FZ292" s="165">
        <f>ROUND(AVERAGEIF($DO$9:$DO$347,$DO292,$EY$9:$EY$347),2)</f>
        <v>0.78</v>
      </c>
      <c r="GA292" s="165">
        <f>ROUND(AVERAGEIF($DO$9:$DO$347,$DO292,$EZ$9:$EZ$347),2)</f>
        <v>0.92</v>
      </c>
      <c r="GB292" s="166">
        <f>ROUND(AVERAGEIF($DO$9:$DO$347,$DO292,$FA$9:$FA$347),2)</f>
        <v>0.98</v>
      </c>
      <c r="GC292" s="239">
        <f t="shared" si="407"/>
        <v>0.14000000000000012</v>
      </c>
      <c r="GD292" s="243">
        <f t="shared" si="408"/>
        <v>-0.26</v>
      </c>
      <c r="GE292" s="243">
        <f t="shared" si="409"/>
        <v>7.0000000000000062E-2</v>
      </c>
      <c r="GF292" s="243">
        <f t="shared" si="410"/>
        <v>7.0000000000000007E-2</v>
      </c>
      <c r="GG292" s="243">
        <f t="shared" si="411"/>
        <v>-4.0000000000000008E-2</v>
      </c>
      <c r="GH292" s="243">
        <f t="shared" si="412"/>
        <v>-0.03</v>
      </c>
      <c r="GI292" s="243">
        <f t="shared" si="413"/>
        <v>-0.45</v>
      </c>
      <c r="GJ292" s="243">
        <f t="shared" si="414"/>
        <v>-0.48000000000000004</v>
      </c>
      <c r="GK292" s="244">
        <f t="shared" si="415"/>
        <v>3.0000000000000027E-2</v>
      </c>
      <c r="GL292" s="238">
        <f>COUNTIFS($ES$9:$ES$350,"&gt;"&amp;ES292,$DO$9:$DO$350,$DO292)+1</f>
        <v>15</v>
      </c>
      <c r="GM292" s="240">
        <f>COUNTIFS($ET$9:$ET$350,"&gt;"&amp;ET292,$DO$9:$DO$350,$DO292)+1</f>
        <v>62</v>
      </c>
      <c r="GN292" s="240">
        <f>COUNTIFS($EU$9:$EU$350,"&gt;"&amp;EU292,$DO$9:$DO$350,$DO292)+1</f>
        <v>16</v>
      </c>
      <c r="GO292" s="240">
        <f>COUNTIFS($EV$9:$EV$350,"&gt;"&amp;EV292,$DO$9:$DO$350,$DO292)+1</f>
        <v>15</v>
      </c>
      <c r="GP292" s="240">
        <f>COUNTIFS($EW$9:$EW$350,"&gt;"&amp;EW292,$DO$9:$DO$350,$DO292)+1</f>
        <v>46</v>
      </c>
      <c r="GQ292" s="240">
        <f>COUNTIFS($EX$9:$EX$350,"&gt;"&amp;EX292,$DO$9:$DO$350,$DO292)+1</f>
        <v>46</v>
      </c>
      <c r="GR292" s="240">
        <f>COUNTIFS($EY$9:$EY$350,"&gt;"&amp;EY292,$DO$9:$DO$350,$DO292)+1</f>
        <v>62</v>
      </c>
      <c r="GS292" s="240">
        <f>COUNTIFS($EZ$9:$EZ$350,"&gt;"&amp;EZ292,$DO$9:$DO$350,$DO292)+1</f>
        <v>58</v>
      </c>
      <c r="GT292" s="241">
        <f>COUNTIFS($FA$9:$FA$350,"&gt;"&amp;FA292,$DO$9:$DO$350,$DO292)+1</f>
        <v>23</v>
      </c>
      <c r="GU292" s="168"/>
      <c r="GV292" s="65"/>
      <c r="GW292" s="65">
        <v>0.05</v>
      </c>
      <c r="GX292" s="65"/>
      <c r="GY292" s="65"/>
      <c r="GZ292" s="66"/>
      <c r="HA292" s="67"/>
      <c r="HB292" s="68"/>
      <c r="HC292" s="69"/>
      <c r="HD292" s="65"/>
      <c r="HE292" s="65"/>
      <c r="HF292" s="65"/>
      <c r="HG292" s="65"/>
      <c r="HH292" s="65"/>
      <c r="HI292" s="65"/>
      <c r="HJ292" s="145"/>
      <c r="HK292" s="67"/>
      <c r="HL292" s="65"/>
      <c r="HM292" s="65"/>
      <c r="HN292" s="65"/>
      <c r="HO292" s="65"/>
      <c r="HP292" s="65"/>
      <c r="HQ292" s="65"/>
      <c r="HR292" s="151"/>
      <c r="HS292" s="69"/>
      <c r="HT292" s="65"/>
      <c r="HU292" s="65"/>
      <c r="HV292" s="65"/>
      <c r="HW292" s="65"/>
      <c r="HX292" s="65"/>
      <c r="HY292" s="65"/>
      <c r="HZ292" s="145"/>
      <c r="IA292" s="67">
        <v>0.1</v>
      </c>
      <c r="IB292" s="65"/>
      <c r="IC292" s="65"/>
      <c r="ID292" s="65"/>
      <c r="IE292" s="65"/>
      <c r="IF292" s="65"/>
      <c r="IG292" s="65"/>
      <c r="IH292" s="65"/>
      <c r="II292" s="65"/>
      <c r="IJ292" s="65"/>
      <c r="IK292" s="65"/>
      <c r="IL292" s="65"/>
      <c r="IM292" s="151"/>
      <c r="IN292" s="67"/>
      <c r="IO292" s="65"/>
      <c r="IP292" s="65"/>
      <c r="IQ292" s="65"/>
      <c r="IR292" s="151"/>
      <c r="IS292" s="69"/>
      <c r="IT292" s="65"/>
      <c r="IU292" s="65"/>
      <c r="IV292" s="65"/>
      <c r="IW292" s="65"/>
      <c r="IX292" s="157"/>
      <c r="IY292" s="65"/>
      <c r="IZ292" s="65"/>
      <c r="JA292" s="65"/>
      <c r="JB292" s="65"/>
      <c r="JC292" s="65"/>
      <c r="JD292" s="65"/>
      <c r="JE292" s="65"/>
      <c r="JF292" s="65"/>
      <c r="JG292" s="157"/>
      <c r="JH292" s="65"/>
      <c r="JI292" s="65"/>
      <c r="JJ292" s="65"/>
      <c r="JK292" s="65"/>
      <c r="JL292" s="65"/>
      <c r="JM292" s="65"/>
      <c r="JN292" s="145"/>
      <c r="JO292" s="70"/>
      <c r="JP292" s="71"/>
      <c r="JQ292" s="67"/>
      <c r="JR292" s="65"/>
      <c r="JS292" s="62"/>
      <c r="JT292" s="62"/>
      <c r="JU292" s="62"/>
      <c r="JV292" s="246"/>
      <c r="JW292" s="69"/>
      <c r="JX292" s="65"/>
      <c r="JY292" s="65"/>
      <c r="JZ292" s="65"/>
      <c r="KA292" s="145"/>
      <c r="KB292" s="67"/>
      <c r="KC292" s="65"/>
      <c r="KD292" s="65"/>
      <c r="KE292" s="65"/>
      <c r="KF292" s="65"/>
      <c r="KG292" s="65"/>
      <c r="KH292" s="65"/>
      <c r="KI292" s="65"/>
      <c r="KJ292" s="151"/>
      <c r="KK292" s="69"/>
      <c r="KL292" s="65"/>
      <c r="KM292" s="65"/>
      <c r="KN292" s="65"/>
      <c r="KO292" s="65"/>
      <c r="KP292" s="65"/>
      <c r="KQ292" s="65"/>
      <c r="KR292" s="65"/>
      <c r="KS292" s="65"/>
      <c r="KT292" s="65"/>
      <c r="KU292" s="65"/>
      <c r="KV292" s="65"/>
      <c r="KW292" s="157"/>
      <c r="KX292" s="157"/>
      <c r="KY292" s="157"/>
      <c r="KZ292" s="65"/>
      <c r="LA292" s="65"/>
      <c r="LB292" s="65"/>
      <c r="LC292" s="65"/>
      <c r="LD292" s="65"/>
      <c r="LE292" s="157"/>
      <c r="LF292" s="65"/>
      <c r="LG292" s="65"/>
      <c r="LH292" s="65"/>
      <c r="LI292" s="65"/>
      <c r="LJ292" s="65"/>
      <c r="LK292" s="65"/>
      <c r="LL292" s="65"/>
      <c r="LM292" s="65"/>
      <c r="LN292" s="157"/>
      <c r="LO292" s="65"/>
      <c r="LP292" s="65"/>
      <c r="LQ292" s="65"/>
      <c r="LR292" s="65"/>
      <c r="LS292" s="65"/>
      <c r="LT292" s="65"/>
      <c r="LU292" s="56"/>
      <c r="LV292" s="57" t="s">
        <v>1038</v>
      </c>
      <c r="LW292" s="183" t="s">
        <v>1047</v>
      </c>
      <c r="LX292" s="211" t="s">
        <v>1097</v>
      </c>
      <c r="LY292" s="205" t="s">
        <v>1032</v>
      </c>
      <c r="LZ292" s="193"/>
      <c r="MA292" s="5" t="s">
        <v>1</v>
      </c>
    </row>
    <row r="293" spans="1:339" ht="17.25" customHeight="1" x14ac:dyDescent="0.15">
      <c r="A293" s="196">
        <v>285</v>
      </c>
      <c r="B293" s="248" t="s">
        <v>1047</v>
      </c>
      <c r="C293" s="59"/>
      <c r="D293" s="59"/>
      <c r="E293" s="60" t="s">
        <v>716</v>
      </c>
      <c r="F293" s="36">
        <v>99</v>
      </c>
      <c r="G293" s="36" t="s">
        <v>609</v>
      </c>
      <c r="H293" s="57" t="s">
        <v>720</v>
      </c>
      <c r="I293" s="39" t="s">
        <v>348</v>
      </c>
      <c r="J293" s="40" t="s">
        <v>348</v>
      </c>
      <c r="K293" s="40" t="s">
        <v>348</v>
      </c>
      <c r="L293" s="40" t="s">
        <v>348</v>
      </c>
      <c r="M293" s="40" t="s">
        <v>348</v>
      </c>
      <c r="N293" s="40" t="s">
        <v>348</v>
      </c>
      <c r="O293" s="40" t="s">
        <v>348</v>
      </c>
      <c r="P293" s="40" t="s">
        <v>348</v>
      </c>
      <c r="Q293" s="40" t="s">
        <v>348</v>
      </c>
      <c r="R293" s="41" t="s">
        <v>348</v>
      </c>
      <c r="S293" s="42" t="s">
        <v>348</v>
      </c>
      <c r="T293" s="40" t="s">
        <v>348</v>
      </c>
      <c r="U293" s="40" t="s">
        <v>348</v>
      </c>
      <c r="V293" s="40" t="s">
        <v>348</v>
      </c>
      <c r="W293" s="40" t="s">
        <v>348</v>
      </c>
      <c r="X293" s="40" t="s">
        <v>348</v>
      </c>
      <c r="Y293" s="40" t="s">
        <v>348</v>
      </c>
      <c r="Z293" s="40" t="s">
        <v>348</v>
      </c>
      <c r="AA293" s="40" t="s">
        <v>348</v>
      </c>
      <c r="AB293" s="41" t="s">
        <v>348</v>
      </c>
      <c r="AC293" s="42" t="s">
        <v>348</v>
      </c>
      <c r="AD293" s="40" t="s">
        <v>348</v>
      </c>
      <c r="AE293" s="40" t="s">
        <v>348</v>
      </c>
      <c r="AF293" s="40" t="s">
        <v>348</v>
      </c>
      <c r="AG293" s="40" t="s">
        <v>348</v>
      </c>
      <c r="AH293" s="40" t="s">
        <v>348</v>
      </c>
      <c r="AI293" s="40" t="s">
        <v>348</v>
      </c>
      <c r="AJ293" s="40" t="s">
        <v>348</v>
      </c>
      <c r="AK293" s="40" t="s">
        <v>348</v>
      </c>
      <c r="AL293" s="41" t="s">
        <v>348</v>
      </c>
      <c r="AM293" s="42" t="s">
        <v>348</v>
      </c>
      <c r="AN293" s="40" t="s">
        <v>348</v>
      </c>
      <c r="AO293" s="40" t="s">
        <v>348</v>
      </c>
      <c r="AP293" s="40" t="s">
        <v>348</v>
      </c>
      <c r="AQ293" s="40" t="s">
        <v>348</v>
      </c>
      <c r="AR293" s="40" t="s">
        <v>348</v>
      </c>
      <c r="AS293" s="40" t="s">
        <v>348</v>
      </c>
      <c r="AT293" s="40" t="s">
        <v>348</v>
      </c>
      <c r="AU293" s="40" t="s">
        <v>348</v>
      </c>
      <c r="AV293" s="41" t="s">
        <v>348</v>
      </c>
      <c r="AW293" s="42" t="s">
        <v>348</v>
      </c>
      <c r="AX293" s="40" t="s">
        <v>348</v>
      </c>
      <c r="AY293" s="40" t="s">
        <v>348</v>
      </c>
      <c r="AZ293" s="40" t="s">
        <v>348</v>
      </c>
      <c r="BA293" s="40" t="s">
        <v>348</v>
      </c>
      <c r="BB293" s="40" t="s">
        <v>348</v>
      </c>
      <c r="BC293" s="40" t="s">
        <v>348</v>
      </c>
      <c r="BD293" s="40" t="s">
        <v>348</v>
      </c>
      <c r="BE293" s="40" t="s">
        <v>348</v>
      </c>
      <c r="BF293" s="41" t="s">
        <v>348</v>
      </c>
      <c r="BG293" s="42" t="s">
        <v>348</v>
      </c>
      <c r="BH293" s="40" t="s">
        <v>348</v>
      </c>
      <c r="BI293" s="40" t="s">
        <v>348</v>
      </c>
      <c r="BJ293" s="40" t="s">
        <v>348</v>
      </c>
      <c r="BK293" s="40" t="s">
        <v>348</v>
      </c>
      <c r="BL293" s="40" t="s">
        <v>348</v>
      </c>
      <c r="BM293" s="40" t="s">
        <v>348</v>
      </c>
      <c r="BN293" s="40" t="s">
        <v>348</v>
      </c>
      <c r="BO293" s="40" t="s">
        <v>348</v>
      </c>
      <c r="BP293" s="41" t="s">
        <v>348</v>
      </c>
      <c r="BQ293" s="43" t="s">
        <v>348</v>
      </c>
      <c r="BR293" s="40" t="s">
        <v>348</v>
      </c>
      <c r="BS293" s="40" t="s">
        <v>348</v>
      </c>
      <c r="BT293" s="40" t="s">
        <v>348</v>
      </c>
      <c r="BU293" s="40" t="s">
        <v>348</v>
      </c>
      <c r="BV293" s="40" t="s">
        <v>348</v>
      </c>
      <c r="BW293" s="40" t="s">
        <v>348</v>
      </c>
      <c r="BX293" s="40" t="s">
        <v>348</v>
      </c>
      <c r="BY293" s="40" t="s">
        <v>348</v>
      </c>
      <c r="BZ293" s="41" t="s">
        <v>348</v>
      </c>
      <c r="CA293" s="42" t="s">
        <v>348</v>
      </c>
      <c r="CB293" s="40" t="s">
        <v>348</v>
      </c>
      <c r="CC293" s="40" t="s">
        <v>348</v>
      </c>
      <c r="CD293" s="40" t="s">
        <v>348</v>
      </c>
      <c r="CE293" s="40" t="s">
        <v>348</v>
      </c>
      <c r="CF293" s="40" t="s">
        <v>348</v>
      </c>
      <c r="CG293" s="40" t="s">
        <v>348</v>
      </c>
      <c r="CH293" s="40" t="s">
        <v>348</v>
      </c>
      <c r="CI293" s="40" t="s">
        <v>348</v>
      </c>
      <c r="CJ293" s="41" t="s">
        <v>348</v>
      </c>
      <c r="CK293" s="42" t="s">
        <v>348</v>
      </c>
      <c r="CL293" s="40" t="s">
        <v>348</v>
      </c>
      <c r="CM293" s="40" t="s">
        <v>348</v>
      </c>
      <c r="CN293" s="40" t="s">
        <v>348</v>
      </c>
      <c r="CO293" s="40" t="s">
        <v>348</v>
      </c>
      <c r="CP293" s="40" t="s">
        <v>348</v>
      </c>
      <c r="CQ293" s="40" t="s">
        <v>348</v>
      </c>
      <c r="CR293" s="40" t="s">
        <v>348</v>
      </c>
      <c r="CS293" s="40" t="s">
        <v>348</v>
      </c>
      <c r="CT293" s="44" t="s">
        <v>348</v>
      </c>
      <c r="CU293" s="61" t="s">
        <v>349</v>
      </c>
      <c r="CV293" s="47">
        <v>3</v>
      </c>
      <c r="CW293" s="47">
        <v>4</v>
      </c>
      <c r="CX293" s="47">
        <v>5</v>
      </c>
      <c r="CY293" s="55">
        <v>5</v>
      </c>
      <c r="CZ293" s="172" t="s">
        <v>349</v>
      </c>
      <c r="DA293" s="47">
        <f t="shared" si="396"/>
        <v>3</v>
      </c>
      <c r="DB293" s="47">
        <f t="shared" si="416"/>
        <v>12</v>
      </c>
      <c r="DC293" s="47">
        <f t="shared" si="417"/>
        <v>60</v>
      </c>
      <c r="DD293" s="179">
        <f t="shared" si="418"/>
        <v>300</v>
      </c>
      <c r="DE293" s="32">
        <v>30</v>
      </c>
      <c r="DF293" s="47">
        <v>150</v>
      </c>
      <c r="DG293" s="47">
        <v>900</v>
      </c>
      <c r="DH293" s="47">
        <v>3000</v>
      </c>
      <c r="DI293" s="55">
        <v>15000</v>
      </c>
      <c r="DJ293" s="174">
        <v>1</v>
      </c>
      <c r="DK293" s="49">
        <f t="shared" si="419"/>
        <v>1.6666666666666667</v>
      </c>
      <c r="DL293" s="49">
        <f t="shared" si="420"/>
        <v>2.5</v>
      </c>
      <c r="DM293" s="49">
        <f t="shared" si="421"/>
        <v>1.6666666666666667</v>
      </c>
      <c r="DN293" s="56">
        <f t="shared" si="422"/>
        <v>1.6666666666666667</v>
      </c>
      <c r="DO293" s="45" t="s">
        <v>718</v>
      </c>
      <c r="DP293" s="31"/>
      <c r="DQ293" s="46">
        <v>4</v>
      </c>
      <c r="DR293" s="61">
        <v>140</v>
      </c>
      <c r="DS293" s="62">
        <v>56</v>
      </c>
      <c r="DT293" s="62">
        <v>65</v>
      </c>
      <c r="DU293" s="62">
        <v>100</v>
      </c>
      <c r="DV293" s="62">
        <v>37</v>
      </c>
      <c r="DW293" s="62">
        <v>37</v>
      </c>
      <c r="DX293" s="62">
        <v>35</v>
      </c>
      <c r="DY293" s="62">
        <v>55</v>
      </c>
      <c r="DZ293" s="48">
        <f t="shared" si="397"/>
        <v>102</v>
      </c>
      <c r="EA293" s="32">
        <f>RANK(DR293,$DR$9:$DR$350,0)</f>
        <v>1</v>
      </c>
      <c r="EB293" s="47">
        <f>RANK(DS293,$DS$9:$DS$350,0)</f>
        <v>73</v>
      </c>
      <c r="EC293" s="47">
        <f>RANK(DT293,$DT$9:$DT$350,0)</f>
        <v>40</v>
      </c>
      <c r="ED293" s="47">
        <f>RANK(DU293,$DU$9:$DU$350,0)</f>
        <v>3</v>
      </c>
      <c r="EE293" s="47">
        <f>RANK(DV293,$DV$9:$DV$350,0)</f>
        <v>53</v>
      </c>
      <c r="EF293" s="47">
        <f>RANK(DW293,$DW$9:$DW$350,0)</f>
        <v>40</v>
      </c>
      <c r="EG293" s="47">
        <f>RANK(DX293,$DX$9:$DX$350,0)</f>
        <v>140</v>
      </c>
      <c r="EH293" s="47">
        <f>RANK(DY293,$DY$9:$DY$350,0)</f>
        <v>74</v>
      </c>
      <c r="EI293" s="48">
        <f>RANK(DZ293,$DZ$9:$DZ$350,0)</f>
        <v>21</v>
      </c>
      <c r="EJ293" s="32">
        <f>COUNTIFS($DR$9:$DR$350,"&gt;"&amp;DR293,$DO$9:$DO$350,DO293)+1</f>
        <v>1</v>
      </c>
      <c r="EK293" s="47">
        <f>COUNTIFS($DS$9:$DS$350,"&gt;"&amp;DS293,$DO$9:$DO$350,DO293)+1</f>
        <v>1</v>
      </c>
      <c r="EL293" s="47">
        <f>COUNTIFS($DT$9:$DT$350,"&gt;"&amp;DT293,$DO$9:$DO$350,DO293)+1</f>
        <v>13</v>
      </c>
      <c r="EM293" s="47">
        <f>COUNTIFS($DU$9:$DU$350,"&gt;"&amp;DU293,$DO$9:$DO$350,DO293)+1</f>
        <v>3</v>
      </c>
      <c r="EN293" s="47">
        <f>COUNTIFS($DV$9:$DV$350,"&gt;"&amp;DV293,$DO$9:$DO$350,DO293)+1</f>
        <v>4</v>
      </c>
      <c r="EO293" s="47">
        <f>COUNTIFS($DW$9:$DW$350,"&gt;"&amp;DW293,$DO$9:$DO$350,DO293)+1</f>
        <v>1</v>
      </c>
      <c r="EP293" s="47">
        <f>COUNTIFS($DX$9:$DX$350,"&gt;"&amp;DX293,$DO$9:$DO$350,DO293)+1</f>
        <v>8</v>
      </c>
      <c r="EQ293" s="47">
        <f>COUNTIFS($DY$9:$DY$350,"&gt;"&amp;DY293,$DO$9:$DO$350,DO293)+1</f>
        <v>1</v>
      </c>
      <c r="ER293" s="48">
        <f>COUNTIFS($DZ$9:$DZ$350,"&gt;"&amp;DZ293,$DO$9:$DO$350,DO293)+1</f>
        <v>6</v>
      </c>
      <c r="ES293" s="164">
        <f t="shared" si="398"/>
        <v>1.41</v>
      </c>
      <c r="ET293" s="165">
        <f t="shared" si="399"/>
        <v>0.56999999999999995</v>
      </c>
      <c r="EU293" s="165">
        <f t="shared" si="400"/>
        <v>0.66</v>
      </c>
      <c r="EV293" s="165">
        <f t="shared" si="401"/>
        <v>1.01</v>
      </c>
      <c r="EW293" s="165">
        <f t="shared" si="402"/>
        <v>0.37</v>
      </c>
      <c r="EX293" s="165">
        <f t="shared" si="403"/>
        <v>0.37</v>
      </c>
      <c r="EY293" s="165">
        <f t="shared" si="404"/>
        <v>0.35</v>
      </c>
      <c r="EZ293" s="165">
        <f t="shared" si="405"/>
        <v>0.56000000000000005</v>
      </c>
      <c r="FA293" s="213">
        <f t="shared" si="406"/>
        <v>1.03</v>
      </c>
      <c r="FB293" s="164">
        <f>ROUND(((ES293-AVERAGE(ES$9:ES$350))/STDEVP(ES$9:ES$350)*10+50),2)</f>
        <v>65.83</v>
      </c>
      <c r="FC293" s="165">
        <f>ROUND(((ET293-AVERAGE(ET$9:ET$350))/STDEVP(ET$9:ET$350)*10+50),2)</f>
        <v>45.67</v>
      </c>
      <c r="FD293" s="165">
        <f>ROUND(((EU293-AVERAGE(EU$9:EU$350))/STDEVP(EU$9:EU$350)*10+50),2)</f>
        <v>53.12</v>
      </c>
      <c r="FE293" s="165">
        <f>ROUND(((EV293-AVERAGE(EV$9:EV$350))/STDEVP(EV$9:EV$350)*10+50),2)</f>
        <v>75.53</v>
      </c>
      <c r="FF293" s="165">
        <f>ROUND(((EW293-AVERAGE(EW$9:EW$350))/STDEVP(EW$9:EW$350)*10+50),2)</f>
        <v>49.14</v>
      </c>
      <c r="FG293" s="165">
        <f>ROUND(((EX293-AVERAGE(EX$9:EX$350))/STDEVP(EX$9:EX$350)*10+50),2)</f>
        <v>50.6</v>
      </c>
      <c r="FH293" s="165">
        <f>ROUND(((EY293-AVERAGE(EY$9:EY$350))/STDEVP(EY$9:EY$350)*10+50),2)</f>
        <v>41.27</v>
      </c>
      <c r="FI293" s="165">
        <f>ROUND(((EZ293-AVERAGE(EZ$9:EZ$350))/STDEVP(EZ$9:EZ$350)*10+50),2)</f>
        <v>47.79</v>
      </c>
      <c r="FJ293" s="166">
        <f>ROUND(((FA293-AVERAGE(FA$9:FA$350))/STDEVP(FA$9:FA$350)*10+50),2)</f>
        <v>51.96</v>
      </c>
      <c r="FK293" s="32">
        <f>RANK(FB293,$FB$9:$FB$350,0)</f>
        <v>15</v>
      </c>
      <c r="FL293" s="47">
        <f>RANK(FC293,$FC$9:$FC$350,0)</f>
        <v>188</v>
      </c>
      <c r="FM293" s="47">
        <f>RANK(FD293,$FD$9:$FD$350,0)</f>
        <v>99</v>
      </c>
      <c r="FN293" s="47">
        <f>RANK(FE293,$FE$9:$FE$350,0)</f>
        <v>12</v>
      </c>
      <c r="FO293" s="47">
        <f>RANK(FF293,$FF$9:$FF$350,0)</f>
        <v>107</v>
      </c>
      <c r="FP293" s="47">
        <f>RANK(FG293,$FG$9:$FG$350,0)</f>
        <v>87</v>
      </c>
      <c r="FQ293" s="47">
        <f>RANK(FH293,$FH$9:$FH$350,0)</f>
        <v>246</v>
      </c>
      <c r="FR293" s="47">
        <f>RANK(FI293,$FI$9:$FI$350,0)</f>
        <v>181</v>
      </c>
      <c r="FS293" s="48">
        <f>RANK(FJ293,$FJ$9:$FJ$350,0)</f>
        <v>110</v>
      </c>
      <c r="FT293" s="164">
        <f>ROUND(AVERAGEIF($DO$9:$DO$347,$DO293,$ES$9:$ES$347),2)</f>
        <v>1.1599999999999999</v>
      </c>
      <c r="FU293" s="165">
        <f>ROUND(AVERAGEIF($DO$9:$DO$347,$DO293,$ET$9:$ET$347),2)</f>
        <v>0.45</v>
      </c>
      <c r="FV293" s="165">
        <f>ROUND(AVERAGEIF($DO$9:$DO$347,$DO293,$EU$9:$EU$347),2)</f>
        <v>0.66</v>
      </c>
      <c r="FW293" s="165">
        <f>ROUND(AVERAGEIF($DO$9:$DO$347,$DO293,$EV$9:$EV$347),2)</f>
        <v>0.73</v>
      </c>
      <c r="FX293" s="165">
        <f>ROUND(AVERAGEIF($DO$9:$DO$347,$DO293,$EW$9:$EW$347),2)</f>
        <v>0.26</v>
      </c>
      <c r="FY293" s="165">
        <f>ROUND(AVERAGEIF($DO$9:$DO$347,$DO293,$EX$9:$EX$347),2)</f>
        <v>0.2</v>
      </c>
      <c r="FZ293" s="165">
        <f>ROUND(AVERAGEIF($DO$9:$DO$347,$DO293,$EY$9:$EY$347),2)</f>
        <v>0.28000000000000003</v>
      </c>
      <c r="GA293" s="165">
        <f>ROUND(AVERAGEIF($DO$9:$DO$347,$DO293,$EZ$9:$EZ$347),2)</f>
        <v>0.23</v>
      </c>
      <c r="GB293" s="166">
        <f>ROUND(AVERAGEIF($DO$9:$DO$347,$DO293,$FA$9:$FA$347),2)</f>
        <v>0.92</v>
      </c>
      <c r="GC293" s="239">
        <f t="shared" si="407"/>
        <v>0.25</v>
      </c>
      <c r="GD293" s="243">
        <f t="shared" si="408"/>
        <v>0.11999999999999994</v>
      </c>
      <c r="GE293" s="243">
        <f t="shared" si="409"/>
        <v>0</v>
      </c>
      <c r="GF293" s="243">
        <f t="shared" si="410"/>
        <v>0.28000000000000003</v>
      </c>
      <c r="GG293" s="243">
        <f t="shared" si="411"/>
        <v>0.10999999999999999</v>
      </c>
      <c r="GH293" s="243">
        <f t="shared" si="412"/>
        <v>0.16999999999999998</v>
      </c>
      <c r="GI293" s="243">
        <f t="shared" si="413"/>
        <v>6.9999999999999951E-2</v>
      </c>
      <c r="GJ293" s="243">
        <f t="shared" si="414"/>
        <v>0.33000000000000007</v>
      </c>
      <c r="GK293" s="244">
        <f t="shared" si="415"/>
        <v>0.10999999999999999</v>
      </c>
      <c r="GL293" s="238">
        <f>COUNTIFS($ES$9:$ES$350,"&gt;"&amp;ES293,$DO$9:$DO$350,$DO293)+1</f>
        <v>7</v>
      </c>
      <c r="GM293" s="240">
        <f>COUNTIFS($ET$9:$ET$350,"&gt;"&amp;ET293,$DO$9:$DO$350,$DO293)+1</f>
        <v>9</v>
      </c>
      <c r="GN293" s="240">
        <f>COUNTIFS($EU$9:$EU$350,"&gt;"&amp;EU293,$DO$9:$DO$350,$DO293)+1</f>
        <v>27</v>
      </c>
      <c r="GO293" s="240">
        <f>COUNTIFS($EV$9:$EV$350,"&gt;"&amp;EV293,$DO$9:$DO$350,$DO293)+1</f>
        <v>12</v>
      </c>
      <c r="GP293" s="240">
        <f>COUNTIFS($EW$9:$EW$350,"&gt;"&amp;EW293,$DO$9:$DO$350,$DO293)+1</f>
        <v>5</v>
      </c>
      <c r="GQ293" s="240">
        <f>COUNTIFS($EX$9:$EX$350,"&gt;"&amp;EX293,$DO$9:$DO$350,$DO293)+1</f>
        <v>1</v>
      </c>
      <c r="GR293" s="240">
        <f>COUNTIFS($EY$9:$EY$350,"&gt;"&amp;EY293,$DO$9:$DO$350,$DO293)+1</f>
        <v>11</v>
      </c>
      <c r="GS293" s="240">
        <f>COUNTIFS($EZ$9:$EZ$350,"&gt;"&amp;EZ293,$DO$9:$DO$350,$DO293)+1</f>
        <v>2</v>
      </c>
      <c r="GT293" s="241">
        <f>COUNTIFS($FA$9:$FA$350,"&gt;"&amp;FA293,$DO$9:$DO$350,$DO293)+1</f>
        <v>22</v>
      </c>
      <c r="GU293" s="168">
        <v>0.05</v>
      </c>
      <c r="GV293" s="65">
        <v>0.12</v>
      </c>
      <c r="GW293" s="65"/>
      <c r="GX293" s="65"/>
      <c r="GY293" s="65"/>
      <c r="GZ293" s="66"/>
      <c r="HA293" s="67">
        <v>0.05</v>
      </c>
      <c r="HB293" s="68"/>
      <c r="HC293" s="69"/>
      <c r="HD293" s="65"/>
      <c r="HE293" s="65"/>
      <c r="HF293" s="65"/>
      <c r="HG293" s="65"/>
      <c r="HH293" s="65"/>
      <c r="HI293" s="65"/>
      <c r="HJ293" s="145"/>
      <c r="HK293" s="67"/>
      <c r="HL293" s="65"/>
      <c r="HM293" s="65"/>
      <c r="HN293" s="65"/>
      <c r="HO293" s="65"/>
      <c r="HP293" s="65"/>
      <c r="HQ293" s="65"/>
      <c r="HR293" s="151"/>
      <c r="HS293" s="69"/>
      <c r="HT293" s="65"/>
      <c r="HU293" s="65"/>
      <c r="HV293" s="65"/>
      <c r="HW293" s="65"/>
      <c r="HX293" s="65"/>
      <c r="HY293" s="65"/>
      <c r="HZ293" s="145"/>
      <c r="IA293" s="67"/>
      <c r="IB293" s="65"/>
      <c r="IC293" s="65"/>
      <c r="ID293" s="65"/>
      <c r="IE293" s="65"/>
      <c r="IF293" s="65"/>
      <c r="IG293" s="65"/>
      <c r="IH293" s="65"/>
      <c r="II293" s="65"/>
      <c r="IJ293" s="65"/>
      <c r="IK293" s="65"/>
      <c r="IL293" s="65"/>
      <c r="IM293" s="151"/>
      <c r="IN293" s="67"/>
      <c r="IO293" s="65"/>
      <c r="IP293" s="65"/>
      <c r="IQ293" s="65"/>
      <c r="IR293" s="151"/>
      <c r="IS293" s="69"/>
      <c r="IT293" s="65"/>
      <c r="IU293" s="65"/>
      <c r="IV293" s="65"/>
      <c r="IW293" s="65"/>
      <c r="IX293" s="157"/>
      <c r="IY293" s="65"/>
      <c r="IZ293" s="65"/>
      <c r="JA293" s="65"/>
      <c r="JB293" s="65"/>
      <c r="JC293" s="65"/>
      <c r="JD293" s="65"/>
      <c r="JE293" s="65"/>
      <c r="JF293" s="65"/>
      <c r="JG293" s="157"/>
      <c r="JH293" s="65"/>
      <c r="JI293" s="65"/>
      <c r="JJ293" s="65"/>
      <c r="JK293" s="65"/>
      <c r="JL293" s="65"/>
      <c r="JM293" s="65"/>
      <c r="JN293" s="145"/>
      <c r="JO293" s="70"/>
      <c r="JP293" s="71"/>
      <c r="JQ293" s="67"/>
      <c r="JR293" s="65"/>
      <c r="JS293" s="62"/>
      <c r="JT293" s="62"/>
      <c r="JU293" s="62"/>
      <c r="JV293" s="246"/>
      <c r="JW293" s="69"/>
      <c r="JX293" s="65"/>
      <c r="JY293" s="65"/>
      <c r="JZ293" s="65"/>
      <c r="KA293" s="145"/>
      <c r="KB293" s="67"/>
      <c r="KC293" s="65"/>
      <c r="KD293" s="65"/>
      <c r="KE293" s="65"/>
      <c r="KF293" s="65">
        <v>0.1</v>
      </c>
      <c r="KG293" s="65"/>
      <c r="KH293" s="65"/>
      <c r="KI293" s="65"/>
      <c r="KJ293" s="151"/>
      <c r="KK293" s="69"/>
      <c r="KL293" s="65"/>
      <c r="KM293" s="65"/>
      <c r="KN293" s="65"/>
      <c r="KO293" s="65"/>
      <c r="KP293" s="65"/>
      <c r="KQ293" s="65"/>
      <c r="KR293" s="65"/>
      <c r="KS293" s="65"/>
      <c r="KT293" s="65"/>
      <c r="KU293" s="65"/>
      <c r="KV293" s="65"/>
      <c r="KW293" s="157"/>
      <c r="KX293" s="157"/>
      <c r="KY293" s="157"/>
      <c r="KZ293" s="65"/>
      <c r="LA293" s="65"/>
      <c r="LB293" s="65"/>
      <c r="LC293" s="65"/>
      <c r="LD293" s="65"/>
      <c r="LE293" s="157"/>
      <c r="LF293" s="65"/>
      <c r="LG293" s="65"/>
      <c r="LH293" s="65"/>
      <c r="LI293" s="65"/>
      <c r="LJ293" s="65"/>
      <c r="LK293" s="65"/>
      <c r="LL293" s="65"/>
      <c r="LM293" s="65"/>
      <c r="LN293" s="157"/>
      <c r="LO293" s="65"/>
      <c r="LP293" s="65"/>
      <c r="LQ293" s="65"/>
      <c r="LR293" s="65"/>
      <c r="LS293" s="65"/>
      <c r="LT293" s="65"/>
      <c r="LU293" s="56"/>
      <c r="LV293" s="57" t="s">
        <v>1048</v>
      </c>
      <c r="LW293" s="183" t="s">
        <v>1057</v>
      </c>
      <c r="LX293" s="207" t="s">
        <v>1113</v>
      </c>
      <c r="LY293" s="205" t="s">
        <v>1050</v>
      </c>
      <c r="LZ293" s="193"/>
      <c r="MA293" s="5" t="s">
        <v>1</v>
      </c>
    </row>
    <row r="294" spans="1:339" ht="17.25" customHeight="1" x14ac:dyDescent="0.15">
      <c r="A294" s="196">
        <v>286</v>
      </c>
      <c r="B294" s="248" t="s">
        <v>1057</v>
      </c>
      <c r="C294" s="59"/>
      <c r="D294" s="59"/>
      <c r="E294" s="60" t="s">
        <v>716</v>
      </c>
      <c r="F294" s="36">
        <v>92</v>
      </c>
      <c r="G294" s="36" t="s">
        <v>609</v>
      </c>
      <c r="H294" s="57" t="s">
        <v>717</v>
      </c>
      <c r="I294" s="39" t="s">
        <v>348</v>
      </c>
      <c r="J294" s="40" t="s">
        <v>348</v>
      </c>
      <c r="K294" s="40" t="s">
        <v>348</v>
      </c>
      <c r="L294" s="40" t="s">
        <v>348</v>
      </c>
      <c r="M294" s="40" t="s">
        <v>348</v>
      </c>
      <c r="N294" s="40" t="s">
        <v>348</v>
      </c>
      <c r="O294" s="40" t="s">
        <v>348</v>
      </c>
      <c r="P294" s="40" t="s">
        <v>348</v>
      </c>
      <c r="Q294" s="40" t="s">
        <v>348</v>
      </c>
      <c r="R294" s="41" t="s">
        <v>348</v>
      </c>
      <c r="S294" s="42" t="s">
        <v>348</v>
      </c>
      <c r="T294" s="40" t="s">
        <v>348</v>
      </c>
      <c r="U294" s="40" t="s">
        <v>348</v>
      </c>
      <c r="V294" s="40" t="s">
        <v>348</v>
      </c>
      <c r="W294" s="40" t="s">
        <v>348</v>
      </c>
      <c r="X294" s="40" t="s">
        <v>348</v>
      </c>
      <c r="Y294" s="40" t="s">
        <v>348</v>
      </c>
      <c r="Z294" s="40" t="s">
        <v>348</v>
      </c>
      <c r="AA294" s="40" t="s">
        <v>348</v>
      </c>
      <c r="AB294" s="41" t="s">
        <v>348</v>
      </c>
      <c r="AC294" s="42" t="s">
        <v>348</v>
      </c>
      <c r="AD294" s="40" t="s">
        <v>348</v>
      </c>
      <c r="AE294" s="40" t="s">
        <v>348</v>
      </c>
      <c r="AF294" s="40" t="s">
        <v>348</v>
      </c>
      <c r="AG294" s="40" t="s">
        <v>348</v>
      </c>
      <c r="AH294" s="40" t="s">
        <v>348</v>
      </c>
      <c r="AI294" s="40" t="s">
        <v>348</v>
      </c>
      <c r="AJ294" s="40" t="s">
        <v>348</v>
      </c>
      <c r="AK294" s="40" t="s">
        <v>348</v>
      </c>
      <c r="AL294" s="41" t="s">
        <v>348</v>
      </c>
      <c r="AM294" s="42" t="s">
        <v>348</v>
      </c>
      <c r="AN294" s="40" t="s">
        <v>348</v>
      </c>
      <c r="AO294" s="40" t="s">
        <v>348</v>
      </c>
      <c r="AP294" s="40" t="s">
        <v>348</v>
      </c>
      <c r="AQ294" s="40" t="s">
        <v>348</v>
      </c>
      <c r="AR294" s="40" t="s">
        <v>348</v>
      </c>
      <c r="AS294" s="40" t="s">
        <v>348</v>
      </c>
      <c r="AT294" s="40" t="s">
        <v>348</v>
      </c>
      <c r="AU294" s="40" t="s">
        <v>348</v>
      </c>
      <c r="AV294" s="41" t="s">
        <v>348</v>
      </c>
      <c r="AW294" s="42" t="s">
        <v>348</v>
      </c>
      <c r="AX294" s="40" t="s">
        <v>348</v>
      </c>
      <c r="AY294" s="40" t="s">
        <v>348</v>
      </c>
      <c r="AZ294" s="40" t="s">
        <v>348</v>
      </c>
      <c r="BA294" s="40" t="s">
        <v>348</v>
      </c>
      <c r="BB294" s="40" t="s">
        <v>348</v>
      </c>
      <c r="BC294" s="40" t="s">
        <v>348</v>
      </c>
      <c r="BD294" s="40" t="s">
        <v>348</v>
      </c>
      <c r="BE294" s="40" t="s">
        <v>348</v>
      </c>
      <c r="BF294" s="41" t="s">
        <v>348</v>
      </c>
      <c r="BG294" s="42" t="s">
        <v>348</v>
      </c>
      <c r="BH294" s="40" t="s">
        <v>348</v>
      </c>
      <c r="BI294" s="40" t="s">
        <v>348</v>
      </c>
      <c r="BJ294" s="40" t="s">
        <v>348</v>
      </c>
      <c r="BK294" s="40" t="s">
        <v>348</v>
      </c>
      <c r="BL294" s="40" t="s">
        <v>348</v>
      </c>
      <c r="BM294" s="40" t="s">
        <v>348</v>
      </c>
      <c r="BN294" s="40" t="s">
        <v>348</v>
      </c>
      <c r="BO294" s="40" t="s">
        <v>348</v>
      </c>
      <c r="BP294" s="41" t="s">
        <v>348</v>
      </c>
      <c r="BQ294" s="43" t="s">
        <v>348</v>
      </c>
      <c r="BR294" s="40" t="s">
        <v>348</v>
      </c>
      <c r="BS294" s="40" t="s">
        <v>348</v>
      </c>
      <c r="BT294" s="40" t="s">
        <v>348</v>
      </c>
      <c r="BU294" s="40" t="s">
        <v>348</v>
      </c>
      <c r="BV294" s="40" t="s">
        <v>348</v>
      </c>
      <c r="BW294" s="40" t="s">
        <v>348</v>
      </c>
      <c r="BX294" s="40" t="s">
        <v>348</v>
      </c>
      <c r="BY294" s="40" t="s">
        <v>348</v>
      </c>
      <c r="BZ294" s="41" t="s">
        <v>348</v>
      </c>
      <c r="CA294" s="42" t="s">
        <v>348</v>
      </c>
      <c r="CB294" s="40" t="s">
        <v>348</v>
      </c>
      <c r="CC294" s="40" t="s">
        <v>348</v>
      </c>
      <c r="CD294" s="40" t="s">
        <v>348</v>
      </c>
      <c r="CE294" s="40" t="s">
        <v>348</v>
      </c>
      <c r="CF294" s="40" t="s">
        <v>348</v>
      </c>
      <c r="CG294" s="40" t="s">
        <v>348</v>
      </c>
      <c r="CH294" s="40" t="s">
        <v>348</v>
      </c>
      <c r="CI294" s="40" t="s">
        <v>348</v>
      </c>
      <c r="CJ294" s="41" t="s">
        <v>348</v>
      </c>
      <c r="CK294" s="42" t="s">
        <v>348</v>
      </c>
      <c r="CL294" s="40" t="s">
        <v>348</v>
      </c>
      <c r="CM294" s="40" t="s">
        <v>348</v>
      </c>
      <c r="CN294" s="40" t="s">
        <v>348</v>
      </c>
      <c r="CO294" s="40" t="s">
        <v>348</v>
      </c>
      <c r="CP294" s="40" t="s">
        <v>348</v>
      </c>
      <c r="CQ294" s="40" t="s">
        <v>348</v>
      </c>
      <c r="CR294" s="40" t="s">
        <v>348</v>
      </c>
      <c r="CS294" s="40" t="s">
        <v>348</v>
      </c>
      <c r="CT294" s="44" t="s">
        <v>348</v>
      </c>
      <c r="CU294" s="61" t="s">
        <v>349</v>
      </c>
      <c r="CV294" s="47">
        <v>3</v>
      </c>
      <c r="CW294" s="47">
        <v>4</v>
      </c>
      <c r="CX294" s="47">
        <v>4</v>
      </c>
      <c r="CY294" s="55">
        <v>5</v>
      </c>
      <c r="CZ294" s="172" t="s">
        <v>349</v>
      </c>
      <c r="DA294" s="47">
        <f t="shared" si="396"/>
        <v>3</v>
      </c>
      <c r="DB294" s="47">
        <f t="shared" si="416"/>
        <v>12</v>
      </c>
      <c r="DC294" s="47">
        <f t="shared" si="417"/>
        <v>48</v>
      </c>
      <c r="DD294" s="179">
        <f t="shared" si="418"/>
        <v>240</v>
      </c>
      <c r="DE294" s="32">
        <v>10</v>
      </c>
      <c r="DF294" s="47">
        <v>50</v>
      </c>
      <c r="DG294" s="47">
        <v>270</v>
      </c>
      <c r="DH294" s="47">
        <v>900</v>
      </c>
      <c r="DI294" s="55">
        <v>2700</v>
      </c>
      <c r="DJ294" s="174">
        <v>1</v>
      </c>
      <c r="DK294" s="49">
        <f t="shared" si="419"/>
        <v>1.6666666666666667</v>
      </c>
      <c r="DL294" s="49">
        <f t="shared" si="420"/>
        <v>2.25</v>
      </c>
      <c r="DM294" s="49">
        <f t="shared" si="421"/>
        <v>1.875</v>
      </c>
      <c r="DN294" s="56">
        <f t="shared" si="422"/>
        <v>1.125</v>
      </c>
      <c r="DO294" s="45" t="s">
        <v>732</v>
      </c>
      <c r="DP294" s="31"/>
      <c r="DQ294" s="46">
        <v>4</v>
      </c>
      <c r="DR294" s="61">
        <v>84</v>
      </c>
      <c r="DS294" s="62">
        <v>101</v>
      </c>
      <c r="DT294" s="62">
        <v>16</v>
      </c>
      <c r="DU294" s="62">
        <v>37</v>
      </c>
      <c r="DV294" s="62">
        <v>86</v>
      </c>
      <c r="DW294" s="62">
        <v>32</v>
      </c>
      <c r="DX294" s="62">
        <v>68</v>
      </c>
      <c r="DY294" s="62">
        <v>72</v>
      </c>
      <c r="DZ294" s="48">
        <f t="shared" si="397"/>
        <v>102</v>
      </c>
      <c r="EA294" s="32">
        <f>RANK(DR294,$DR$9:$DR$350,0)</f>
        <v>60</v>
      </c>
      <c r="EB294" s="47">
        <f>RANK(DS294,$DS$9:$DS$350,0)</f>
        <v>6</v>
      </c>
      <c r="EC294" s="47">
        <f>RANK(DT294,$DT$9:$DT$350,0)</f>
        <v>228</v>
      </c>
      <c r="ED294" s="47">
        <f>RANK(DU294,$DU$9:$DU$350,0)</f>
        <v>94</v>
      </c>
      <c r="EE294" s="47">
        <f>RANK(DV294,$DV$9:$DV$350,0)</f>
        <v>5</v>
      </c>
      <c r="EF294" s="47">
        <f>RANK(DW294,$DW$9:$DW$350,0)</f>
        <v>50</v>
      </c>
      <c r="EG294" s="47">
        <f>RANK(DX294,$DX$9:$DX$350,0)</f>
        <v>36</v>
      </c>
      <c r="EH294" s="47">
        <f>RANK(DY294,$DY$9:$DY$350,0)</f>
        <v>34</v>
      </c>
      <c r="EI294" s="48">
        <f>RANK(DZ294,$DZ$9:$DZ$350,0)</f>
        <v>21</v>
      </c>
      <c r="EJ294" s="32">
        <f>COUNTIFS($DR$9:$DR$350,"&gt;"&amp;DR294,$DO$9:$DO$350,DO294)+1</f>
        <v>8</v>
      </c>
      <c r="EK294" s="47">
        <f>COUNTIFS($DS$9:$DS$350,"&gt;"&amp;DS294,$DO$9:$DO$350,DO294)+1</f>
        <v>5</v>
      </c>
      <c r="EL294" s="47">
        <f>COUNTIFS($DT$9:$DT$350,"&gt;"&amp;DT294,$DO$9:$DO$350,DO294)+1</f>
        <v>27</v>
      </c>
      <c r="EM294" s="47">
        <f>COUNTIFS($DU$9:$DU$350,"&gt;"&amp;DU294,$DO$9:$DO$350,DO294)+1</f>
        <v>13</v>
      </c>
      <c r="EN294" s="47">
        <f>COUNTIFS($DV$9:$DV$350,"&gt;"&amp;DV294,$DO$9:$DO$350,DO294)+1</f>
        <v>5</v>
      </c>
      <c r="EO294" s="47">
        <f>COUNTIFS($DW$9:$DW$350,"&gt;"&amp;DW294,$DO$9:$DO$350,DO294)+1</f>
        <v>7</v>
      </c>
      <c r="EP294" s="47">
        <f>COUNTIFS($DX$9:$DX$350,"&gt;"&amp;DX294,$DO$9:$DO$350,DO294)+1</f>
        <v>4</v>
      </c>
      <c r="EQ294" s="47">
        <f>COUNTIFS($DY$9:$DY$350,"&gt;"&amp;DY294,$DO$9:$DO$350,DO294)+1</f>
        <v>7</v>
      </c>
      <c r="ER294" s="48">
        <f>COUNTIFS($DZ$9:$DZ$350,"&gt;"&amp;DZ294,$DO$9:$DO$350,DO294)+1</f>
        <v>10</v>
      </c>
      <c r="ES294" s="164">
        <f t="shared" si="398"/>
        <v>0.91</v>
      </c>
      <c r="ET294" s="165">
        <f t="shared" si="399"/>
        <v>1.1000000000000001</v>
      </c>
      <c r="EU294" s="165">
        <f t="shared" si="400"/>
        <v>0.17</v>
      </c>
      <c r="EV294" s="165">
        <f t="shared" si="401"/>
        <v>0.4</v>
      </c>
      <c r="EW294" s="165">
        <f t="shared" si="402"/>
        <v>0.93</v>
      </c>
      <c r="EX294" s="165">
        <f t="shared" si="403"/>
        <v>0.35</v>
      </c>
      <c r="EY294" s="165">
        <f t="shared" si="404"/>
        <v>0.74</v>
      </c>
      <c r="EZ294" s="165">
        <f t="shared" si="405"/>
        <v>0.78</v>
      </c>
      <c r="FA294" s="213">
        <f t="shared" si="406"/>
        <v>1.1100000000000001</v>
      </c>
      <c r="FB294" s="164">
        <f>ROUND(((ES294-AVERAGE(ES$9:ES$350))/STDEVP(ES$9:ES$350)*10+50),2)</f>
        <v>47.36</v>
      </c>
      <c r="FC294" s="165">
        <f>ROUND(((ET294-AVERAGE(ET$9:ET$350))/STDEVP(ET$9:ET$350)*10+50),2)</f>
        <v>60.48</v>
      </c>
      <c r="FD294" s="165">
        <f>ROUND(((EU294-AVERAGE(EU$9:EU$350))/STDEVP(EU$9:EU$350)*10+50),2)</f>
        <v>34</v>
      </c>
      <c r="FE294" s="165">
        <f>ROUND(((EV294-AVERAGE(EV$9:EV$350))/STDEVP(EV$9:EV$350)*10+50),2)</f>
        <v>44.48</v>
      </c>
      <c r="FF294" s="165">
        <f>ROUND(((EW294-AVERAGE(EW$9:EW$350))/STDEVP(EW$9:EW$350)*10+50),2)</f>
        <v>68.17</v>
      </c>
      <c r="FG294" s="165">
        <f>ROUND(((EX294-AVERAGE(EX$9:EX$350))/STDEVP(EX$9:EX$350)*10+50),2)</f>
        <v>49.89</v>
      </c>
      <c r="FH294" s="165">
        <f>ROUND(((EY294-AVERAGE(EY$9:EY$350))/STDEVP(EY$9:EY$350)*10+50),2)</f>
        <v>52.99</v>
      </c>
      <c r="FI294" s="165">
        <f>ROUND(((EZ294-AVERAGE(EZ$9:EZ$350))/STDEVP(EZ$9:EZ$350)*10+50),2)</f>
        <v>54.38</v>
      </c>
      <c r="FJ294" s="166">
        <f>ROUND(((FA294-AVERAGE(FA$9:FA$350))/STDEVP(FA$9:FA$350)*10+50),2)</f>
        <v>54.8</v>
      </c>
      <c r="FK294" s="32">
        <f>RANK(FB294,$FB$9:$FB$350,0)</f>
        <v>190</v>
      </c>
      <c r="FL294" s="47">
        <f>RANK(FC294,$FC$9:$FC$350,0)</f>
        <v>51</v>
      </c>
      <c r="FM294" s="47">
        <f>RANK(FD294,$FD$9:$FD$350,0)</f>
        <v>305</v>
      </c>
      <c r="FN294" s="47">
        <f>RANK(FE294,$FE$9:$FE$350,0)</f>
        <v>236</v>
      </c>
      <c r="FO294" s="47">
        <f>RANK(FF294,$FF$9:$FF$350,0)</f>
        <v>25</v>
      </c>
      <c r="FP294" s="47">
        <f>RANK(FG294,$FG$9:$FG$350,0)</f>
        <v>89</v>
      </c>
      <c r="FQ294" s="47">
        <f>RANK(FH294,$FH$9:$FH$350,0)</f>
        <v>120</v>
      </c>
      <c r="FR294" s="47">
        <f>RANK(FI294,$FI$9:$FI$350,0)</f>
        <v>97</v>
      </c>
      <c r="FS294" s="48">
        <f>RANK(FJ294,$FJ$9:$FJ$350,0)</f>
        <v>81</v>
      </c>
      <c r="FT294" s="164">
        <f>ROUND(AVERAGEIF($DO$9:$DO$347,$DO294,$ES$9:$ES$347),2)</f>
        <v>0.89</v>
      </c>
      <c r="FU294" s="165">
        <f>ROUND(AVERAGEIF($DO$9:$DO$347,$DO294,$ET$9:$ET$347),2)</f>
        <v>1.1499999999999999</v>
      </c>
      <c r="FV294" s="165">
        <f>ROUND(AVERAGEIF($DO$9:$DO$347,$DO294,$EU$9:$EU$347),2)</f>
        <v>0.32</v>
      </c>
      <c r="FW294" s="165">
        <f>ROUND(AVERAGEIF($DO$9:$DO$347,$DO294,$EV$9:$EV$347),2)</f>
        <v>0.41</v>
      </c>
      <c r="FX294" s="165">
        <f>ROUND(AVERAGEIF($DO$9:$DO$347,$DO294,$EW$9:$EW$347),2)</f>
        <v>0.86</v>
      </c>
      <c r="FY294" s="165">
        <f>ROUND(AVERAGEIF($DO$9:$DO$347,$DO294,$EX$9:$EX$347),2)</f>
        <v>0.3</v>
      </c>
      <c r="FZ294" s="165">
        <f>ROUND(AVERAGEIF($DO$9:$DO$347,$DO294,$EY$9:$EY$347),2)</f>
        <v>0.66</v>
      </c>
      <c r="GA294" s="165">
        <f>ROUND(AVERAGEIF($DO$9:$DO$347,$DO294,$EZ$9:$EZ$347),2)</f>
        <v>0.74</v>
      </c>
      <c r="GB294" s="166">
        <f>ROUND(AVERAGEIF($DO$9:$DO$347,$DO294,$FA$9:$FA$347),2)</f>
        <v>1.18</v>
      </c>
      <c r="GC294" s="239">
        <f t="shared" si="407"/>
        <v>2.0000000000000018E-2</v>
      </c>
      <c r="GD294" s="243">
        <f t="shared" si="408"/>
        <v>-4.9999999999999822E-2</v>
      </c>
      <c r="GE294" s="243">
        <f t="shared" si="409"/>
        <v>-0.15</v>
      </c>
      <c r="GF294" s="243">
        <f t="shared" si="410"/>
        <v>-9.9999999999999534E-3</v>
      </c>
      <c r="GG294" s="243">
        <f t="shared" si="411"/>
        <v>7.0000000000000062E-2</v>
      </c>
      <c r="GH294" s="243">
        <f t="shared" si="412"/>
        <v>4.9999999999999989E-2</v>
      </c>
      <c r="GI294" s="243">
        <f t="shared" si="413"/>
        <v>7.999999999999996E-2</v>
      </c>
      <c r="GJ294" s="243">
        <f t="shared" si="414"/>
        <v>4.0000000000000036E-2</v>
      </c>
      <c r="GK294" s="244">
        <f t="shared" si="415"/>
        <v>-6.999999999999984E-2</v>
      </c>
      <c r="GL294" s="238">
        <f>COUNTIFS($ES$9:$ES$350,"&gt;"&amp;ES294,$DO$9:$DO$350,$DO294)+1</f>
        <v>28</v>
      </c>
      <c r="GM294" s="240">
        <f>COUNTIFS($ET$9:$ET$350,"&gt;"&amp;ET294,$DO$9:$DO$350,$DO294)+1</f>
        <v>36</v>
      </c>
      <c r="GN294" s="240">
        <f>COUNTIFS($EU$9:$EU$350,"&gt;"&amp;EU294,$DO$9:$DO$350,$DO294)+1</f>
        <v>54</v>
      </c>
      <c r="GO294" s="240">
        <f>COUNTIFS($EV$9:$EV$350,"&gt;"&amp;EV294,$DO$9:$DO$350,$DO294)+1</f>
        <v>43</v>
      </c>
      <c r="GP294" s="240">
        <f>COUNTIFS($EW$9:$EW$350,"&gt;"&amp;EW294,$DO$9:$DO$350,$DO294)+1</f>
        <v>21</v>
      </c>
      <c r="GQ294" s="240">
        <f>COUNTIFS($EX$9:$EX$350,"&gt;"&amp;EX294,$DO$9:$DO$350,$DO294)+1</f>
        <v>11</v>
      </c>
      <c r="GR294" s="240">
        <f>COUNTIFS($EY$9:$EY$350,"&gt;"&amp;EY294,$DO$9:$DO$350,$DO294)+1</f>
        <v>21</v>
      </c>
      <c r="GS294" s="240">
        <f>COUNTIFS($EZ$9:$EZ$350,"&gt;"&amp;EZ294,$DO$9:$DO$350,$DO294)+1</f>
        <v>23</v>
      </c>
      <c r="GT294" s="241">
        <f>COUNTIFS($FA$9:$FA$350,"&gt;"&amp;FA294,$DO$9:$DO$350,$DO294)+1</f>
        <v>35</v>
      </c>
      <c r="GU294" s="168"/>
      <c r="GV294" s="65"/>
      <c r="GW294" s="65"/>
      <c r="GX294" s="65"/>
      <c r="GY294" s="65">
        <v>0.03</v>
      </c>
      <c r="GZ294" s="66"/>
      <c r="HA294" s="67"/>
      <c r="HB294" s="68"/>
      <c r="HC294" s="69"/>
      <c r="HD294" s="65"/>
      <c r="HE294" s="65"/>
      <c r="HF294" s="65"/>
      <c r="HG294" s="65"/>
      <c r="HH294" s="65"/>
      <c r="HI294" s="65"/>
      <c r="HJ294" s="145"/>
      <c r="HK294" s="67"/>
      <c r="HL294" s="65"/>
      <c r="HM294" s="65"/>
      <c r="HN294" s="65"/>
      <c r="HO294" s="65"/>
      <c r="HP294" s="65"/>
      <c r="HQ294" s="65"/>
      <c r="HR294" s="151"/>
      <c r="HS294" s="69"/>
      <c r="HT294" s="65"/>
      <c r="HU294" s="65"/>
      <c r="HV294" s="65">
        <v>7.0000000000000007E-2</v>
      </c>
      <c r="HW294" s="65">
        <v>0.05</v>
      </c>
      <c r="HX294" s="65"/>
      <c r="HY294" s="65">
        <v>0.1</v>
      </c>
      <c r="HZ294" s="145"/>
      <c r="IA294" s="67"/>
      <c r="IB294" s="65"/>
      <c r="IC294" s="65"/>
      <c r="ID294" s="65"/>
      <c r="IE294" s="65"/>
      <c r="IF294" s="65"/>
      <c r="IG294" s="65"/>
      <c r="IH294" s="65"/>
      <c r="II294" s="65"/>
      <c r="IJ294" s="65"/>
      <c r="IK294" s="65"/>
      <c r="IL294" s="65"/>
      <c r="IM294" s="151"/>
      <c r="IN294" s="67"/>
      <c r="IO294" s="65"/>
      <c r="IP294" s="65"/>
      <c r="IQ294" s="65"/>
      <c r="IR294" s="151"/>
      <c r="IS294" s="69"/>
      <c r="IT294" s="65"/>
      <c r="IU294" s="65"/>
      <c r="IV294" s="65"/>
      <c r="IW294" s="65"/>
      <c r="IX294" s="157"/>
      <c r="IY294" s="65"/>
      <c r="IZ294" s="65"/>
      <c r="JA294" s="65"/>
      <c r="JB294" s="65"/>
      <c r="JC294" s="65"/>
      <c r="JD294" s="65"/>
      <c r="JE294" s="65"/>
      <c r="JF294" s="65"/>
      <c r="JG294" s="157"/>
      <c r="JH294" s="65"/>
      <c r="JI294" s="65"/>
      <c r="JJ294" s="65"/>
      <c r="JK294" s="65"/>
      <c r="JL294" s="65"/>
      <c r="JM294" s="65"/>
      <c r="JN294" s="145"/>
      <c r="JO294" s="70"/>
      <c r="JP294" s="71"/>
      <c r="JQ294" s="67"/>
      <c r="JR294" s="65"/>
      <c r="JS294" s="62"/>
      <c r="JT294" s="62"/>
      <c r="JU294" s="62"/>
      <c r="JV294" s="246"/>
      <c r="JW294" s="69"/>
      <c r="JX294" s="65"/>
      <c r="JY294" s="65"/>
      <c r="JZ294" s="65"/>
      <c r="KA294" s="145"/>
      <c r="KB294" s="67"/>
      <c r="KC294" s="65"/>
      <c r="KD294" s="65"/>
      <c r="KE294" s="65"/>
      <c r="KF294" s="65"/>
      <c r="KG294" s="65"/>
      <c r="KH294" s="65"/>
      <c r="KI294" s="65"/>
      <c r="KJ294" s="151"/>
      <c r="KK294" s="69"/>
      <c r="KL294" s="65"/>
      <c r="KM294" s="65"/>
      <c r="KN294" s="65"/>
      <c r="KO294" s="65"/>
      <c r="KP294" s="65"/>
      <c r="KQ294" s="65"/>
      <c r="KR294" s="65"/>
      <c r="KS294" s="65"/>
      <c r="KT294" s="65"/>
      <c r="KU294" s="65"/>
      <c r="KV294" s="65"/>
      <c r="KW294" s="157"/>
      <c r="KX294" s="157"/>
      <c r="KY294" s="157"/>
      <c r="KZ294" s="65"/>
      <c r="LA294" s="65"/>
      <c r="LB294" s="65"/>
      <c r="LC294" s="65"/>
      <c r="LD294" s="65"/>
      <c r="LE294" s="157"/>
      <c r="LF294" s="65"/>
      <c r="LG294" s="65"/>
      <c r="LH294" s="65"/>
      <c r="LI294" s="65"/>
      <c r="LJ294" s="65"/>
      <c r="LK294" s="65"/>
      <c r="LL294" s="65"/>
      <c r="LM294" s="65"/>
      <c r="LN294" s="157"/>
      <c r="LO294" s="65"/>
      <c r="LP294" s="65"/>
      <c r="LQ294" s="65"/>
      <c r="LR294" s="65"/>
      <c r="LS294" s="65"/>
      <c r="LT294" s="65"/>
      <c r="LU294" s="56"/>
      <c r="LV294" s="183" t="s">
        <v>1047</v>
      </c>
      <c r="LW294" s="183" t="s">
        <v>1075</v>
      </c>
      <c r="LX294" s="211" t="s">
        <v>1114</v>
      </c>
      <c r="LY294" s="205" t="s">
        <v>1032</v>
      </c>
      <c r="LZ294" s="193"/>
      <c r="MA294" s="5" t="s">
        <v>1</v>
      </c>
    </row>
    <row r="295" spans="1:339" ht="17.25" customHeight="1" x14ac:dyDescent="0.15">
      <c r="A295" s="196">
        <v>287</v>
      </c>
      <c r="B295" s="248" t="s">
        <v>1075</v>
      </c>
      <c r="C295" s="59"/>
      <c r="D295" s="59"/>
      <c r="E295" s="60" t="s">
        <v>716</v>
      </c>
      <c r="F295" s="36">
        <v>39</v>
      </c>
      <c r="G295" s="36" t="s">
        <v>609</v>
      </c>
      <c r="H295" s="36" t="s">
        <v>618</v>
      </c>
      <c r="I295" s="39" t="s">
        <v>348</v>
      </c>
      <c r="J295" s="40" t="s">
        <v>348</v>
      </c>
      <c r="K295" s="40" t="s">
        <v>348</v>
      </c>
      <c r="L295" s="40" t="s">
        <v>348</v>
      </c>
      <c r="M295" s="40" t="s">
        <v>348</v>
      </c>
      <c r="N295" s="40" t="s">
        <v>348</v>
      </c>
      <c r="O295" s="40" t="s">
        <v>348</v>
      </c>
      <c r="P295" s="40" t="s">
        <v>348</v>
      </c>
      <c r="Q295" s="40" t="s">
        <v>348</v>
      </c>
      <c r="R295" s="41" t="s">
        <v>348</v>
      </c>
      <c r="S295" s="42" t="s">
        <v>348</v>
      </c>
      <c r="T295" s="40" t="s">
        <v>348</v>
      </c>
      <c r="U295" s="40" t="s">
        <v>348</v>
      </c>
      <c r="V295" s="40" t="s">
        <v>348</v>
      </c>
      <c r="W295" s="40" t="s">
        <v>348</v>
      </c>
      <c r="X295" s="40" t="s">
        <v>348</v>
      </c>
      <c r="Y295" s="40" t="s">
        <v>348</v>
      </c>
      <c r="Z295" s="40" t="s">
        <v>348</v>
      </c>
      <c r="AA295" s="40" t="s">
        <v>348</v>
      </c>
      <c r="AB295" s="41" t="s">
        <v>348</v>
      </c>
      <c r="AC295" s="42" t="s">
        <v>348</v>
      </c>
      <c r="AD295" s="40" t="s">
        <v>348</v>
      </c>
      <c r="AE295" s="40" t="s">
        <v>348</v>
      </c>
      <c r="AF295" s="40" t="s">
        <v>348</v>
      </c>
      <c r="AG295" s="40" t="s">
        <v>348</v>
      </c>
      <c r="AH295" s="40" t="s">
        <v>348</v>
      </c>
      <c r="AI295" s="40" t="s">
        <v>348</v>
      </c>
      <c r="AJ295" s="40" t="s">
        <v>348</v>
      </c>
      <c r="AK295" s="40" t="s">
        <v>348</v>
      </c>
      <c r="AL295" s="41" t="s">
        <v>348</v>
      </c>
      <c r="AM295" s="42" t="s">
        <v>348</v>
      </c>
      <c r="AN295" s="40" t="s">
        <v>348</v>
      </c>
      <c r="AO295" s="40" t="s">
        <v>348</v>
      </c>
      <c r="AP295" s="40" t="s">
        <v>348</v>
      </c>
      <c r="AQ295" s="40" t="s">
        <v>348</v>
      </c>
      <c r="AR295" s="40" t="s">
        <v>348</v>
      </c>
      <c r="AS295" s="40" t="s">
        <v>348</v>
      </c>
      <c r="AT295" s="40" t="s">
        <v>348</v>
      </c>
      <c r="AU295" s="40" t="s">
        <v>348</v>
      </c>
      <c r="AV295" s="41" t="s">
        <v>348</v>
      </c>
      <c r="AW295" s="42" t="s">
        <v>348</v>
      </c>
      <c r="AX295" s="40" t="s">
        <v>348</v>
      </c>
      <c r="AY295" s="40" t="s">
        <v>348</v>
      </c>
      <c r="AZ295" s="40" t="s">
        <v>348</v>
      </c>
      <c r="BA295" s="40" t="s">
        <v>348</v>
      </c>
      <c r="BB295" s="40" t="s">
        <v>348</v>
      </c>
      <c r="BC295" s="40" t="s">
        <v>348</v>
      </c>
      <c r="BD295" s="40" t="s">
        <v>348</v>
      </c>
      <c r="BE295" s="40" t="s">
        <v>348</v>
      </c>
      <c r="BF295" s="41" t="s">
        <v>348</v>
      </c>
      <c r="BG295" s="42" t="s">
        <v>348</v>
      </c>
      <c r="BH295" s="40" t="s">
        <v>348</v>
      </c>
      <c r="BI295" s="40" t="s">
        <v>348</v>
      </c>
      <c r="BJ295" s="40" t="s">
        <v>348</v>
      </c>
      <c r="BK295" s="40" t="s">
        <v>348</v>
      </c>
      <c r="BL295" s="40" t="s">
        <v>348</v>
      </c>
      <c r="BM295" s="40" t="s">
        <v>348</v>
      </c>
      <c r="BN295" s="40" t="s">
        <v>348</v>
      </c>
      <c r="BO295" s="40" t="s">
        <v>348</v>
      </c>
      <c r="BP295" s="41" t="s">
        <v>348</v>
      </c>
      <c r="BQ295" s="43" t="s">
        <v>348</v>
      </c>
      <c r="BR295" s="40" t="s">
        <v>348</v>
      </c>
      <c r="BS295" s="40" t="s">
        <v>348</v>
      </c>
      <c r="BT295" s="40" t="s">
        <v>348</v>
      </c>
      <c r="BU295" s="40" t="s">
        <v>348</v>
      </c>
      <c r="BV295" s="40" t="s">
        <v>348</v>
      </c>
      <c r="BW295" s="40" t="s">
        <v>348</v>
      </c>
      <c r="BX295" s="40" t="s">
        <v>348</v>
      </c>
      <c r="BY295" s="40" t="s">
        <v>348</v>
      </c>
      <c r="BZ295" s="41" t="s">
        <v>348</v>
      </c>
      <c r="CA295" s="42" t="s">
        <v>348</v>
      </c>
      <c r="CB295" s="40" t="s">
        <v>348</v>
      </c>
      <c r="CC295" s="40" t="s">
        <v>348</v>
      </c>
      <c r="CD295" s="40" t="s">
        <v>348</v>
      </c>
      <c r="CE295" s="40" t="s">
        <v>348</v>
      </c>
      <c r="CF295" s="40" t="s">
        <v>348</v>
      </c>
      <c r="CG295" s="40" t="s">
        <v>348</v>
      </c>
      <c r="CH295" s="40" t="s">
        <v>348</v>
      </c>
      <c r="CI295" s="40" t="s">
        <v>348</v>
      </c>
      <c r="CJ295" s="41" t="s">
        <v>348</v>
      </c>
      <c r="CK295" s="42" t="s">
        <v>348</v>
      </c>
      <c r="CL295" s="40" t="s">
        <v>348</v>
      </c>
      <c r="CM295" s="40" t="s">
        <v>348</v>
      </c>
      <c r="CN295" s="40" t="s">
        <v>348</v>
      </c>
      <c r="CO295" s="40" t="s">
        <v>348</v>
      </c>
      <c r="CP295" s="40" t="s">
        <v>348</v>
      </c>
      <c r="CQ295" s="40" t="s">
        <v>348</v>
      </c>
      <c r="CR295" s="40" t="s">
        <v>348</v>
      </c>
      <c r="CS295" s="40" t="s">
        <v>348</v>
      </c>
      <c r="CT295" s="44" t="s">
        <v>348</v>
      </c>
      <c r="CU295" s="61" t="s">
        <v>354</v>
      </c>
      <c r="CV295" s="62">
        <v>2</v>
      </c>
      <c r="CW295" s="62">
        <v>3</v>
      </c>
      <c r="CX295" s="62">
        <v>3</v>
      </c>
      <c r="CY295" s="71">
        <v>4</v>
      </c>
      <c r="CZ295" s="172" t="s">
        <v>354</v>
      </c>
      <c r="DA295" s="47">
        <f t="shared" si="396"/>
        <v>2</v>
      </c>
      <c r="DB295" s="47">
        <f t="shared" si="416"/>
        <v>6</v>
      </c>
      <c r="DC295" s="47">
        <f t="shared" si="417"/>
        <v>18</v>
      </c>
      <c r="DD295" s="179">
        <f t="shared" si="418"/>
        <v>72</v>
      </c>
      <c r="DE295" s="61">
        <v>100</v>
      </c>
      <c r="DF295" s="62">
        <v>150</v>
      </c>
      <c r="DG295" s="62">
        <v>300</v>
      </c>
      <c r="DH295" s="62">
        <v>500</v>
      </c>
      <c r="DI295" s="71">
        <v>1500</v>
      </c>
      <c r="DJ295" s="174">
        <v>1</v>
      </c>
      <c r="DK295" s="49">
        <f t="shared" si="419"/>
        <v>0.75</v>
      </c>
      <c r="DL295" s="49">
        <f t="shared" si="420"/>
        <v>0.5</v>
      </c>
      <c r="DM295" s="49">
        <f t="shared" si="421"/>
        <v>0.27777777777777779</v>
      </c>
      <c r="DN295" s="56">
        <f t="shared" si="422"/>
        <v>0.20833333333333331</v>
      </c>
      <c r="DO295" s="45" t="s">
        <v>728</v>
      </c>
      <c r="DP295" s="31"/>
      <c r="DQ295" s="46">
        <v>4</v>
      </c>
      <c r="DR295" s="61">
        <v>36</v>
      </c>
      <c r="DS295" s="62">
        <v>36</v>
      </c>
      <c r="DT295" s="62">
        <v>16</v>
      </c>
      <c r="DU295" s="62">
        <v>18</v>
      </c>
      <c r="DV295" s="62">
        <v>11</v>
      </c>
      <c r="DW295" s="62">
        <v>26</v>
      </c>
      <c r="DX295" s="62">
        <v>17</v>
      </c>
      <c r="DY295" s="62">
        <v>16</v>
      </c>
      <c r="DZ295" s="48">
        <f t="shared" si="397"/>
        <v>27</v>
      </c>
      <c r="EA295" s="32">
        <f>RANK(DR295,$DR$9:$DR$350,0)</f>
        <v>225</v>
      </c>
      <c r="EB295" s="47">
        <f>RANK(DS295,$DS$9:$DS$350,0)</f>
        <v>160</v>
      </c>
      <c r="EC295" s="47">
        <f>RANK(DT295,$DT$9:$DT$350,0)</f>
        <v>228</v>
      </c>
      <c r="ED295" s="47">
        <f>RANK(DU295,$DU$9:$DU$350,0)</f>
        <v>208</v>
      </c>
      <c r="EE295" s="47">
        <f>RANK(DV295,$DV$9:$DV$350,0)</f>
        <v>203</v>
      </c>
      <c r="EF295" s="47">
        <f>RANK(DW295,$DW$9:$DW$350,0)</f>
        <v>72</v>
      </c>
      <c r="EG295" s="47">
        <f>RANK(DX295,$DX$9:$DX$350,0)</f>
        <v>229</v>
      </c>
      <c r="EH295" s="47">
        <f>RANK(DY295,$DY$9:$DY$350,0)</f>
        <v>235</v>
      </c>
      <c r="EI295" s="48">
        <f>RANK(DZ295,$DZ$9:$DZ$350,0)</f>
        <v>254</v>
      </c>
      <c r="EJ295" s="32">
        <f>COUNTIFS($DR$9:$DR$350,"&gt;"&amp;DR295,$DO$9:$DO$350,DO295)+1</f>
        <v>40</v>
      </c>
      <c r="EK295" s="47">
        <f>COUNTIFS($DS$9:$DS$350,"&gt;"&amp;DS295,$DO$9:$DO$350,DO295)+1</f>
        <v>42</v>
      </c>
      <c r="EL295" s="47">
        <f>COUNTIFS($DT$9:$DT$350,"&gt;"&amp;DT295,$DO$9:$DO$350,DO295)+1</f>
        <v>39</v>
      </c>
      <c r="EM295" s="47">
        <f>COUNTIFS($DU$9:$DU$350,"&gt;"&amp;DU295,$DO$9:$DO$350,DO295)+1</f>
        <v>35</v>
      </c>
      <c r="EN295" s="47">
        <f>COUNTIFS($DV$9:$DV$350,"&gt;"&amp;DV295,$DO$9:$DO$350,DO295)+1</f>
        <v>41</v>
      </c>
      <c r="EO295" s="47">
        <f>COUNTIFS($DW$9:$DW$350,"&gt;"&amp;DW295,$DO$9:$DO$350,DO295)+1</f>
        <v>43</v>
      </c>
      <c r="EP295" s="47">
        <f>COUNTIFS($DX$9:$DX$350,"&gt;"&amp;DX295,$DO$9:$DO$350,DO295)+1</f>
        <v>37</v>
      </c>
      <c r="EQ295" s="47">
        <f>COUNTIFS($DY$9:$DY$350,"&gt;"&amp;DY295,$DO$9:$DO$350,DO295)+1</f>
        <v>41</v>
      </c>
      <c r="ER295" s="48">
        <f>COUNTIFS($DZ$9:$DZ$350,"&gt;"&amp;DZ295,$DO$9:$DO$350,DO295)+1</f>
        <v>42</v>
      </c>
      <c r="ES295" s="164">
        <f t="shared" si="398"/>
        <v>0.92</v>
      </c>
      <c r="ET295" s="165">
        <f t="shared" si="399"/>
        <v>0.92</v>
      </c>
      <c r="EU295" s="165">
        <f t="shared" si="400"/>
        <v>0.41</v>
      </c>
      <c r="EV295" s="165">
        <f t="shared" si="401"/>
        <v>0.46</v>
      </c>
      <c r="EW295" s="165">
        <f t="shared" si="402"/>
        <v>0.28000000000000003</v>
      </c>
      <c r="EX295" s="165">
        <f t="shared" si="403"/>
        <v>0.67</v>
      </c>
      <c r="EY295" s="165">
        <f t="shared" si="404"/>
        <v>0.44</v>
      </c>
      <c r="EZ295" s="165">
        <f t="shared" si="405"/>
        <v>0.41</v>
      </c>
      <c r="FA295" s="213">
        <f t="shared" si="406"/>
        <v>0.69</v>
      </c>
      <c r="FB295" s="164">
        <f>ROUND(((ES295-AVERAGE(ES$9:ES$350))/STDEVP(ES$9:ES$350)*10+50),2)</f>
        <v>47.73</v>
      </c>
      <c r="FC295" s="165">
        <f>ROUND(((ET295-AVERAGE(ET$9:ET$350))/STDEVP(ET$9:ET$350)*10+50),2)</f>
        <v>55.45</v>
      </c>
      <c r="FD295" s="165">
        <f>ROUND(((EU295-AVERAGE(EU$9:EU$350))/STDEVP(EU$9:EU$350)*10+50),2)</f>
        <v>43.37</v>
      </c>
      <c r="FE295" s="165">
        <f>ROUND(((EV295-AVERAGE(EV$9:EV$350))/STDEVP(EV$9:EV$350)*10+50),2)</f>
        <v>47.53</v>
      </c>
      <c r="FF295" s="165">
        <f>ROUND(((EW295-AVERAGE(EW$9:EW$350))/STDEVP(EW$9:EW$350)*10+50),2)</f>
        <v>46.08</v>
      </c>
      <c r="FG295" s="165">
        <f>ROUND(((EX295-AVERAGE(EX$9:EX$350))/STDEVP(EX$9:EX$350)*10+50),2)</f>
        <v>61.24</v>
      </c>
      <c r="FH295" s="165">
        <f>ROUND(((EY295-AVERAGE(EY$9:EY$350))/STDEVP(EY$9:EY$350)*10+50),2)</f>
        <v>43.97</v>
      </c>
      <c r="FI295" s="165">
        <f>ROUND(((EZ295-AVERAGE(EZ$9:EZ$350))/STDEVP(EZ$9:EZ$350)*10+50),2)</f>
        <v>43.29</v>
      </c>
      <c r="FJ295" s="166">
        <f>ROUND(((FA295-AVERAGE(FA$9:FA$350))/STDEVP(FA$9:FA$350)*10+50),2)</f>
        <v>39.869999999999997</v>
      </c>
      <c r="FK295" s="32">
        <f>RANK(FB295,$FB$9:$FB$350,0)</f>
        <v>185</v>
      </c>
      <c r="FL295" s="47">
        <f>RANK(FC295,$FC$9:$FC$350,0)</f>
        <v>93</v>
      </c>
      <c r="FM295" s="47">
        <f>RANK(FD295,$FD$9:$FD$350,0)</f>
        <v>233</v>
      </c>
      <c r="FN295" s="47">
        <f>RANK(FE295,$FE$9:$FE$350,0)</f>
        <v>183</v>
      </c>
      <c r="FO295" s="47">
        <f>RANK(FF295,$FF$9:$FF$350,0)</f>
        <v>171</v>
      </c>
      <c r="FP295" s="47">
        <f>RANK(FG295,$FG$9:$FG$350,0)</f>
        <v>42</v>
      </c>
      <c r="FQ295" s="47">
        <f>RANK(FH295,$FH$9:$FH$350,0)</f>
        <v>215</v>
      </c>
      <c r="FR295" s="47">
        <f>RANK(FI295,$FI$9:$FI$350,0)</f>
        <v>235</v>
      </c>
      <c r="FS295" s="48">
        <f>RANK(FJ295,$FJ$9:$FJ$350,0)</f>
        <v>286</v>
      </c>
      <c r="FT295" s="164">
        <f>ROUND(AVERAGEIF($DO$9:$DO$347,$DO295,$ES$9:$ES$347),2)</f>
        <v>0.95</v>
      </c>
      <c r="FU295" s="165">
        <f>ROUND(AVERAGEIF($DO$9:$DO$347,$DO295,$ET$9:$ET$347),2)</f>
        <v>0.99</v>
      </c>
      <c r="FV295" s="165">
        <f>ROUND(AVERAGEIF($DO$9:$DO$347,$DO295,$EU$9:$EU$347),2)</f>
        <v>0.44</v>
      </c>
      <c r="FW295" s="165">
        <f>ROUND(AVERAGEIF($DO$9:$DO$347,$DO295,$EV$9:$EV$347),2)</f>
        <v>0.45</v>
      </c>
      <c r="FX295" s="165">
        <f>ROUND(AVERAGEIF($DO$9:$DO$347,$DO295,$EW$9:$EW$347),2)</f>
        <v>0.36</v>
      </c>
      <c r="FY295" s="165">
        <f>ROUND(AVERAGEIF($DO$9:$DO$347,$DO295,$EX$9:$EX$347),2)</f>
        <v>0.84</v>
      </c>
      <c r="FZ295" s="165">
        <f>ROUND(AVERAGEIF($DO$9:$DO$347,$DO295,$EY$9:$EY$347),2)</f>
        <v>0.46</v>
      </c>
      <c r="GA295" s="165">
        <f>ROUND(AVERAGEIF($DO$9:$DO$347,$DO295,$EZ$9:$EZ$347),2)</f>
        <v>0.44</v>
      </c>
      <c r="GB295" s="166">
        <f>ROUND(AVERAGEIF($DO$9:$DO$347,$DO295,$FA$9:$FA$347),2)</f>
        <v>0.8</v>
      </c>
      <c r="GC295" s="239">
        <f t="shared" si="407"/>
        <v>-2.9999999999999916E-2</v>
      </c>
      <c r="GD295" s="243">
        <f t="shared" si="408"/>
        <v>-6.9999999999999951E-2</v>
      </c>
      <c r="GE295" s="243">
        <f t="shared" si="409"/>
        <v>-3.0000000000000027E-2</v>
      </c>
      <c r="GF295" s="243">
        <f t="shared" si="410"/>
        <v>1.0000000000000009E-2</v>
      </c>
      <c r="GG295" s="243">
        <f t="shared" si="411"/>
        <v>-7.999999999999996E-2</v>
      </c>
      <c r="GH295" s="243">
        <f t="shared" si="412"/>
        <v>-0.16999999999999993</v>
      </c>
      <c r="GI295" s="243">
        <f t="shared" si="413"/>
        <v>-2.0000000000000018E-2</v>
      </c>
      <c r="GJ295" s="243">
        <f t="shared" si="414"/>
        <v>-3.0000000000000027E-2</v>
      </c>
      <c r="GK295" s="244">
        <f t="shared" si="415"/>
        <v>-0.1100000000000001</v>
      </c>
      <c r="GL295" s="238">
        <f>COUNTIFS($ES$9:$ES$350,"&gt;"&amp;ES295,$DO$9:$DO$350,$DO295)+1</f>
        <v>29</v>
      </c>
      <c r="GM295" s="240">
        <f>COUNTIFS($ET$9:$ET$350,"&gt;"&amp;ET295,$DO$9:$DO$350,$DO295)+1</f>
        <v>33</v>
      </c>
      <c r="GN295" s="240">
        <f>COUNTIFS($EU$9:$EU$350,"&gt;"&amp;EU295,$DO$9:$DO$350,$DO295)+1</f>
        <v>31</v>
      </c>
      <c r="GO295" s="240">
        <f>COUNTIFS($EV$9:$EV$350,"&gt;"&amp;EV295,$DO$9:$DO$350,$DO295)+1</f>
        <v>24</v>
      </c>
      <c r="GP295" s="240">
        <f>COUNTIFS($EW$9:$EW$350,"&gt;"&amp;EW295,$DO$9:$DO$350,$DO295)+1</f>
        <v>44</v>
      </c>
      <c r="GQ295" s="240">
        <f>COUNTIFS($EX$9:$EX$350,"&gt;"&amp;EX295,$DO$9:$DO$350,$DO295)+1</f>
        <v>38</v>
      </c>
      <c r="GR295" s="240">
        <f>COUNTIFS($EY$9:$EY$350,"&gt;"&amp;EY295,$DO$9:$DO$350,$DO295)+1</f>
        <v>25</v>
      </c>
      <c r="GS295" s="240">
        <f>COUNTIFS($EZ$9:$EZ$350,"&gt;"&amp;EZ295,$DO$9:$DO$350,$DO295)+1</f>
        <v>32</v>
      </c>
      <c r="GT295" s="241">
        <f>COUNTIFS($FA$9:$FA$350,"&gt;"&amp;FA295,$DO$9:$DO$350,$DO295)+1</f>
        <v>36</v>
      </c>
      <c r="GU295" s="168"/>
      <c r="GV295" s="65"/>
      <c r="GW295" s="65"/>
      <c r="GX295" s="65"/>
      <c r="GY295" s="65"/>
      <c r="GZ295" s="66"/>
      <c r="HA295" s="67"/>
      <c r="HB295" s="68"/>
      <c r="HC295" s="69"/>
      <c r="HD295" s="65"/>
      <c r="HE295" s="65"/>
      <c r="HF295" s="65"/>
      <c r="HG295" s="65"/>
      <c r="HH295" s="65"/>
      <c r="HI295" s="65"/>
      <c r="HJ295" s="145"/>
      <c r="HK295" s="67"/>
      <c r="HL295" s="65"/>
      <c r="HM295" s="65"/>
      <c r="HN295" s="65"/>
      <c r="HO295" s="65"/>
      <c r="HP295" s="65"/>
      <c r="HQ295" s="65"/>
      <c r="HR295" s="151"/>
      <c r="HS295" s="69"/>
      <c r="HT295" s="65"/>
      <c r="HU295" s="65"/>
      <c r="HV295" s="65"/>
      <c r="HW295" s="65"/>
      <c r="HX295" s="65"/>
      <c r="HY295" s="65"/>
      <c r="HZ295" s="145"/>
      <c r="IA295" s="67"/>
      <c r="IB295" s="65"/>
      <c r="IC295" s="65"/>
      <c r="ID295" s="65"/>
      <c r="IE295" s="65"/>
      <c r="IF295" s="65"/>
      <c r="IG295" s="65"/>
      <c r="IH295" s="65"/>
      <c r="II295" s="65"/>
      <c r="IJ295" s="65"/>
      <c r="IK295" s="65"/>
      <c r="IL295" s="65"/>
      <c r="IM295" s="151"/>
      <c r="IN295" s="67"/>
      <c r="IO295" s="65"/>
      <c r="IP295" s="65"/>
      <c r="IQ295" s="65"/>
      <c r="IR295" s="151"/>
      <c r="IS295" s="69"/>
      <c r="IT295" s="65"/>
      <c r="IU295" s="65"/>
      <c r="IV295" s="65"/>
      <c r="IW295" s="65"/>
      <c r="IX295" s="157"/>
      <c r="IY295" s="65"/>
      <c r="IZ295" s="65"/>
      <c r="JA295" s="65"/>
      <c r="JB295" s="65"/>
      <c r="JC295" s="65"/>
      <c r="JD295" s="65"/>
      <c r="JE295" s="65"/>
      <c r="JF295" s="65"/>
      <c r="JG295" s="157"/>
      <c r="JH295" s="65"/>
      <c r="JI295" s="65"/>
      <c r="JJ295" s="65"/>
      <c r="JK295" s="65"/>
      <c r="JL295" s="65"/>
      <c r="JM295" s="65"/>
      <c r="JN295" s="145"/>
      <c r="JO295" s="70"/>
      <c r="JP295" s="71"/>
      <c r="JQ295" s="67"/>
      <c r="JR295" s="65"/>
      <c r="JS295" s="62"/>
      <c r="JT295" s="62"/>
      <c r="JU295" s="62"/>
      <c r="JV295" s="246"/>
      <c r="JW295" s="69"/>
      <c r="JX295" s="65"/>
      <c r="JY295" s="65"/>
      <c r="JZ295" s="65"/>
      <c r="KA295" s="145"/>
      <c r="KB295" s="67"/>
      <c r="KC295" s="65"/>
      <c r="KD295" s="65"/>
      <c r="KE295" s="65"/>
      <c r="KF295" s="65"/>
      <c r="KG295" s="65"/>
      <c r="KH295" s="65"/>
      <c r="KI295" s="65"/>
      <c r="KJ295" s="151"/>
      <c r="KK295" s="69"/>
      <c r="KL295" s="65"/>
      <c r="KM295" s="65"/>
      <c r="KN295" s="65"/>
      <c r="KO295" s="65"/>
      <c r="KP295" s="65"/>
      <c r="KQ295" s="65"/>
      <c r="KR295" s="65"/>
      <c r="KS295" s="65"/>
      <c r="KT295" s="65"/>
      <c r="KU295" s="65"/>
      <c r="KV295" s="65"/>
      <c r="KW295" s="157"/>
      <c r="KX295" s="157"/>
      <c r="KY295" s="157"/>
      <c r="KZ295" s="65"/>
      <c r="LA295" s="65"/>
      <c r="LB295" s="65"/>
      <c r="LC295" s="65"/>
      <c r="LD295" s="65"/>
      <c r="LE295" s="157"/>
      <c r="LF295" s="65"/>
      <c r="LG295" s="65"/>
      <c r="LH295" s="65"/>
      <c r="LI295" s="65"/>
      <c r="LJ295" s="65"/>
      <c r="LK295" s="65"/>
      <c r="LL295" s="65"/>
      <c r="LM295" s="65"/>
      <c r="LN295" s="157"/>
      <c r="LO295" s="65"/>
      <c r="LP295" s="65"/>
      <c r="LQ295" s="65"/>
      <c r="LR295" s="65"/>
      <c r="LS295" s="65"/>
      <c r="LT295" s="65"/>
      <c r="LU295" s="56"/>
      <c r="LV295" s="183" t="s">
        <v>1057</v>
      </c>
      <c r="LW295" s="183" t="s">
        <v>1076</v>
      </c>
      <c r="LX295" s="206" t="s">
        <v>1226</v>
      </c>
      <c r="LY295" s="205" t="s">
        <v>1080</v>
      </c>
      <c r="LZ295" s="193"/>
      <c r="MA295" s="5" t="s">
        <v>1</v>
      </c>
    </row>
    <row r="296" spans="1:339" ht="17.25" customHeight="1" x14ac:dyDescent="0.15">
      <c r="A296" s="196">
        <v>288</v>
      </c>
      <c r="B296" s="248" t="s">
        <v>1076</v>
      </c>
      <c r="C296" s="59"/>
      <c r="D296" s="59"/>
      <c r="E296" s="60" t="s">
        <v>716</v>
      </c>
      <c r="F296" s="36">
        <v>92</v>
      </c>
      <c r="G296" s="36" t="s">
        <v>609</v>
      </c>
      <c r="H296" s="57" t="s">
        <v>1180</v>
      </c>
      <c r="I296" s="39" t="s">
        <v>348</v>
      </c>
      <c r="J296" s="40" t="s">
        <v>348</v>
      </c>
      <c r="K296" s="40" t="s">
        <v>348</v>
      </c>
      <c r="L296" s="40" t="s">
        <v>348</v>
      </c>
      <c r="M296" s="40" t="s">
        <v>348</v>
      </c>
      <c r="N296" s="40" t="s">
        <v>348</v>
      </c>
      <c r="O296" s="40" t="s">
        <v>348</v>
      </c>
      <c r="P296" s="40" t="s">
        <v>348</v>
      </c>
      <c r="Q296" s="40" t="s">
        <v>348</v>
      </c>
      <c r="R296" s="41" t="s">
        <v>348</v>
      </c>
      <c r="S296" s="42" t="s">
        <v>348</v>
      </c>
      <c r="T296" s="40" t="s">
        <v>348</v>
      </c>
      <c r="U296" s="40" t="s">
        <v>348</v>
      </c>
      <c r="V296" s="40" t="s">
        <v>348</v>
      </c>
      <c r="W296" s="40" t="s">
        <v>348</v>
      </c>
      <c r="X296" s="40" t="s">
        <v>348</v>
      </c>
      <c r="Y296" s="40" t="s">
        <v>348</v>
      </c>
      <c r="Z296" s="40" t="s">
        <v>348</v>
      </c>
      <c r="AA296" s="40" t="s">
        <v>348</v>
      </c>
      <c r="AB296" s="41" t="s">
        <v>348</v>
      </c>
      <c r="AC296" s="42" t="s">
        <v>348</v>
      </c>
      <c r="AD296" s="40" t="s">
        <v>348</v>
      </c>
      <c r="AE296" s="40" t="s">
        <v>348</v>
      </c>
      <c r="AF296" s="40" t="s">
        <v>348</v>
      </c>
      <c r="AG296" s="40" t="s">
        <v>348</v>
      </c>
      <c r="AH296" s="40" t="s">
        <v>348</v>
      </c>
      <c r="AI296" s="40" t="s">
        <v>348</v>
      </c>
      <c r="AJ296" s="40" t="s">
        <v>348</v>
      </c>
      <c r="AK296" s="40" t="s">
        <v>348</v>
      </c>
      <c r="AL296" s="41" t="s">
        <v>348</v>
      </c>
      <c r="AM296" s="42" t="s">
        <v>348</v>
      </c>
      <c r="AN296" s="40" t="s">
        <v>348</v>
      </c>
      <c r="AO296" s="40" t="s">
        <v>348</v>
      </c>
      <c r="AP296" s="40" t="s">
        <v>348</v>
      </c>
      <c r="AQ296" s="40" t="s">
        <v>348</v>
      </c>
      <c r="AR296" s="40" t="s">
        <v>348</v>
      </c>
      <c r="AS296" s="40" t="s">
        <v>348</v>
      </c>
      <c r="AT296" s="40" t="s">
        <v>348</v>
      </c>
      <c r="AU296" s="40" t="s">
        <v>348</v>
      </c>
      <c r="AV296" s="41" t="s">
        <v>348</v>
      </c>
      <c r="AW296" s="42" t="s">
        <v>348</v>
      </c>
      <c r="AX296" s="40" t="s">
        <v>348</v>
      </c>
      <c r="AY296" s="40" t="s">
        <v>348</v>
      </c>
      <c r="AZ296" s="40" t="s">
        <v>348</v>
      </c>
      <c r="BA296" s="40" t="s">
        <v>348</v>
      </c>
      <c r="BB296" s="40" t="s">
        <v>348</v>
      </c>
      <c r="BC296" s="40" t="s">
        <v>348</v>
      </c>
      <c r="BD296" s="40" t="s">
        <v>348</v>
      </c>
      <c r="BE296" s="40" t="s">
        <v>348</v>
      </c>
      <c r="BF296" s="41" t="s">
        <v>348</v>
      </c>
      <c r="BG296" s="42" t="s">
        <v>348</v>
      </c>
      <c r="BH296" s="40" t="s">
        <v>348</v>
      </c>
      <c r="BI296" s="40" t="s">
        <v>348</v>
      </c>
      <c r="BJ296" s="40" t="s">
        <v>348</v>
      </c>
      <c r="BK296" s="40" t="s">
        <v>348</v>
      </c>
      <c r="BL296" s="40" t="s">
        <v>348</v>
      </c>
      <c r="BM296" s="40" t="s">
        <v>348</v>
      </c>
      <c r="BN296" s="40" t="s">
        <v>348</v>
      </c>
      <c r="BO296" s="40" t="s">
        <v>348</v>
      </c>
      <c r="BP296" s="41" t="s">
        <v>348</v>
      </c>
      <c r="BQ296" s="43" t="s">
        <v>348</v>
      </c>
      <c r="BR296" s="40" t="s">
        <v>348</v>
      </c>
      <c r="BS296" s="40" t="s">
        <v>348</v>
      </c>
      <c r="BT296" s="40" t="s">
        <v>348</v>
      </c>
      <c r="BU296" s="40" t="s">
        <v>348</v>
      </c>
      <c r="BV296" s="40" t="s">
        <v>348</v>
      </c>
      <c r="BW296" s="40" t="s">
        <v>348</v>
      </c>
      <c r="BX296" s="40" t="s">
        <v>348</v>
      </c>
      <c r="BY296" s="40" t="s">
        <v>348</v>
      </c>
      <c r="BZ296" s="41" t="s">
        <v>348</v>
      </c>
      <c r="CA296" s="42" t="s">
        <v>348</v>
      </c>
      <c r="CB296" s="40" t="s">
        <v>348</v>
      </c>
      <c r="CC296" s="40" t="s">
        <v>348</v>
      </c>
      <c r="CD296" s="40" t="s">
        <v>348</v>
      </c>
      <c r="CE296" s="40" t="s">
        <v>348</v>
      </c>
      <c r="CF296" s="40" t="s">
        <v>348</v>
      </c>
      <c r="CG296" s="40" t="s">
        <v>348</v>
      </c>
      <c r="CH296" s="40" t="s">
        <v>348</v>
      </c>
      <c r="CI296" s="40" t="s">
        <v>348</v>
      </c>
      <c r="CJ296" s="41" t="s">
        <v>348</v>
      </c>
      <c r="CK296" s="42" t="s">
        <v>348</v>
      </c>
      <c r="CL296" s="40" t="s">
        <v>348</v>
      </c>
      <c r="CM296" s="40" t="s">
        <v>348</v>
      </c>
      <c r="CN296" s="40" t="s">
        <v>348</v>
      </c>
      <c r="CO296" s="40" t="s">
        <v>348</v>
      </c>
      <c r="CP296" s="40" t="s">
        <v>348</v>
      </c>
      <c r="CQ296" s="40" t="s">
        <v>348</v>
      </c>
      <c r="CR296" s="40" t="s">
        <v>348</v>
      </c>
      <c r="CS296" s="40" t="s">
        <v>348</v>
      </c>
      <c r="CT296" s="44" t="s">
        <v>348</v>
      </c>
      <c r="CU296" s="61" t="s">
        <v>349</v>
      </c>
      <c r="CV296" s="47">
        <v>3</v>
      </c>
      <c r="CW296" s="47">
        <v>4</v>
      </c>
      <c r="CX296" s="47">
        <v>4</v>
      </c>
      <c r="CY296" s="55">
        <v>5</v>
      </c>
      <c r="CZ296" s="172" t="s">
        <v>349</v>
      </c>
      <c r="DA296" s="47">
        <f t="shared" si="396"/>
        <v>3</v>
      </c>
      <c r="DB296" s="47">
        <f t="shared" si="416"/>
        <v>12</v>
      </c>
      <c r="DC296" s="47">
        <f t="shared" si="417"/>
        <v>48</v>
      </c>
      <c r="DD296" s="179">
        <f t="shared" si="418"/>
        <v>240</v>
      </c>
      <c r="DE296" s="32">
        <v>10</v>
      </c>
      <c r="DF296" s="47">
        <v>50</v>
      </c>
      <c r="DG296" s="47">
        <v>270</v>
      </c>
      <c r="DH296" s="47">
        <v>900</v>
      </c>
      <c r="DI296" s="55">
        <v>2700</v>
      </c>
      <c r="DJ296" s="174">
        <v>1</v>
      </c>
      <c r="DK296" s="49">
        <f t="shared" si="419"/>
        <v>1.6666666666666667</v>
      </c>
      <c r="DL296" s="49">
        <f t="shared" si="420"/>
        <v>2.25</v>
      </c>
      <c r="DM296" s="49">
        <f t="shared" si="421"/>
        <v>1.875</v>
      </c>
      <c r="DN296" s="56">
        <f t="shared" si="422"/>
        <v>1.125</v>
      </c>
      <c r="DO296" s="45" t="s">
        <v>718</v>
      </c>
      <c r="DP296" s="31"/>
      <c r="DQ296" s="46">
        <v>4</v>
      </c>
      <c r="DR296" s="61">
        <v>93</v>
      </c>
      <c r="DS296" s="62">
        <v>55</v>
      </c>
      <c r="DT296" s="62">
        <v>69</v>
      </c>
      <c r="DU296" s="62">
        <v>62</v>
      </c>
      <c r="DV296" s="62">
        <v>40</v>
      </c>
      <c r="DW296" s="62">
        <v>16</v>
      </c>
      <c r="DX296" s="62">
        <v>30</v>
      </c>
      <c r="DY296" s="62">
        <v>47</v>
      </c>
      <c r="DZ296" s="48">
        <f t="shared" si="397"/>
        <v>109</v>
      </c>
      <c r="EA296" s="32">
        <f>RANK(DR296,$DR$9:$DR$350,0)</f>
        <v>38</v>
      </c>
      <c r="EB296" s="47">
        <f>RANK(DS296,$DS$9:$DS$350,0)</f>
        <v>80</v>
      </c>
      <c r="EC296" s="47">
        <f>RANK(DT296,$DT$9:$DT$350,0)</f>
        <v>34</v>
      </c>
      <c r="ED296" s="47">
        <f>RANK(DU296,$DU$9:$DU$350,0)</f>
        <v>21</v>
      </c>
      <c r="EE296" s="47">
        <f>RANK(DV296,$DV$9:$DV$350,0)</f>
        <v>47</v>
      </c>
      <c r="EF296" s="47">
        <f>RANK(DW296,$DW$9:$DW$350,0)</f>
        <v>143</v>
      </c>
      <c r="EG296" s="47">
        <f>RANK(DX296,$DX$9:$DX$350,0)</f>
        <v>166</v>
      </c>
      <c r="EH296" s="47">
        <f>RANK(DY296,$DY$9:$DY$350,0)</f>
        <v>99</v>
      </c>
      <c r="EI296" s="48">
        <f>RANK(DZ296,$DZ$9:$DZ$350,0)</f>
        <v>11</v>
      </c>
      <c r="EJ296" s="32">
        <f>COUNTIFS($DR$9:$DR$350,"&gt;"&amp;DR296,$DO$9:$DO$350,DO296)+1</f>
        <v>16</v>
      </c>
      <c r="EK296" s="47">
        <f>COUNTIFS($DS$9:$DS$350,"&gt;"&amp;DS296,$DO$9:$DO$350,DO296)+1</f>
        <v>3</v>
      </c>
      <c r="EL296" s="47">
        <f>COUNTIFS($DT$9:$DT$350,"&gt;"&amp;DT296,$DO$9:$DO$350,DO296)+1</f>
        <v>10</v>
      </c>
      <c r="EM296" s="47">
        <f>COUNTIFS($DU$9:$DU$350,"&gt;"&amp;DU296,$DO$9:$DO$350,DO296)+1</f>
        <v>16</v>
      </c>
      <c r="EN296" s="47">
        <f>COUNTIFS($DV$9:$DV$350,"&gt;"&amp;DV296,$DO$9:$DO$350,DO296)+1</f>
        <v>2</v>
      </c>
      <c r="EO296" s="47">
        <f>COUNTIFS($DW$9:$DW$350,"&gt;"&amp;DW296,$DO$9:$DO$350,DO296)+1</f>
        <v>21</v>
      </c>
      <c r="EP296" s="47">
        <f>COUNTIFS($DX$9:$DX$350,"&gt;"&amp;DX296,$DO$9:$DO$350,DO296)+1</f>
        <v>10</v>
      </c>
      <c r="EQ296" s="47">
        <f>COUNTIFS($DY$9:$DY$350,"&gt;"&amp;DY296,$DO$9:$DO$350,DO296)+1</f>
        <v>3</v>
      </c>
      <c r="ER296" s="48">
        <f>COUNTIFS($DZ$9:$DZ$350,"&gt;"&amp;DZ296,$DO$9:$DO$350,DO296)+1</f>
        <v>4</v>
      </c>
      <c r="ES296" s="164">
        <f t="shared" si="398"/>
        <v>1.01</v>
      </c>
      <c r="ET296" s="165">
        <f t="shared" si="399"/>
        <v>0.6</v>
      </c>
      <c r="EU296" s="165">
        <f t="shared" si="400"/>
        <v>0.75</v>
      </c>
      <c r="EV296" s="165">
        <f t="shared" si="401"/>
        <v>0.67</v>
      </c>
      <c r="EW296" s="165">
        <f t="shared" si="402"/>
        <v>0.43</v>
      </c>
      <c r="EX296" s="165">
        <f t="shared" si="403"/>
        <v>0.17</v>
      </c>
      <c r="EY296" s="165">
        <f t="shared" si="404"/>
        <v>0.33</v>
      </c>
      <c r="EZ296" s="165">
        <f t="shared" si="405"/>
        <v>0.51</v>
      </c>
      <c r="FA296" s="213">
        <f t="shared" si="406"/>
        <v>1.18</v>
      </c>
      <c r="FB296" s="164">
        <f>ROUND(((ES296-AVERAGE(ES$9:ES$350))/STDEVP(ES$9:ES$350)*10+50),2)</f>
        <v>51.06</v>
      </c>
      <c r="FC296" s="165">
        <f>ROUND(((ET296-AVERAGE(ET$9:ET$350))/STDEVP(ET$9:ET$350)*10+50),2)</f>
        <v>46.51</v>
      </c>
      <c r="FD296" s="165">
        <f>ROUND(((EU296-AVERAGE(EU$9:EU$350))/STDEVP(EU$9:EU$350)*10+50),2)</f>
        <v>56.64</v>
      </c>
      <c r="FE296" s="165">
        <f>ROUND(((EV296-AVERAGE(EV$9:EV$350))/STDEVP(EV$9:EV$350)*10+50),2)</f>
        <v>58.22</v>
      </c>
      <c r="FF296" s="165">
        <f>ROUND(((EW296-AVERAGE(EW$9:EW$350))/STDEVP(EW$9:EW$350)*10+50),2)</f>
        <v>51.18</v>
      </c>
      <c r="FG296" s="165">
        <f>ROUND(((EX296-AVERAGE(EX$9:EX$350))/STDEVP(EX$9:EX$350)*10+50),2)</f>
        <v>43.51</v>
      </c>
      <c r="FH296" s="165">
        <f>ROUND(((EY296-AVERAGE(EY$9:EY$350))/STDEVP(EY$9:EY$350)*10+50),2)</f>
        <v>40.67</v>
      </c>
      <c r="FI296" s="165">
        <f>ROUND(((EZ296-AVERAGE(EZ$9:EZ$350))/STDEVP(EZ$9:EZ$350)*10+50),2)</f>
        <v>46.29</v>
      </c>
      <c r="FJ296" s="166">
        <f>ROUND(((FA296-AVERAGE(FA$9:FA$350))/STDEVP(FA$9:FA$350)*10+50),2)</f>
        <v>57.29</v>
      </c>
      <c r="FK296" s="32">
        <f>RANK(FB296,$FB$9:$FB$350,0)</f>
        <v>133</v>
      </c>
      <c r="FL296" s="47">
        <f>RANK(FC296,$FC$9:$FC$350,0)</f>
        <v>181</v>
      </c>
      <c r="FM296" s="47">
        <f>RANK(FD296,$FD$9:$FD$350,0)</f>
        <v>70</v>
      </c>
      <c r="FN296" s="47">
        <f>RANK(FE296,$FE$9:$FE$350,0)</f>
        <v>44</v>
      </c>
      <c r="FO296" s="47">
        <f>RANK(FF296,$FF$9:$FF$350,0)</f>
        <v>81</v>
      </c>
      <c r="FP296" s="47">
        <f>RANK(FG296,$FG$9:$FG$350,0)</f>
        <v>227</v>
      </c>
      <c r="FQ296" s="47">
        <f>RANK(FH296,$FH$9:$FH$350,0)</f>
        <v>252</v>
      </c>
      <c r="FR296" s="47">
        <f>RANK(FI296,$FI$9:$FI$350,0)</f>
        <v>198</v>
      </c>
      <c r="FS296" s="48">
        <f>RANK(FJ296,$FJ$9:$FJ$350,0)</f>
        <v>65</v>
      </c>
      <c r="FT296" s="164">
        <f>ROUND(AVERAGEIF($DO$9:$DO$347,$DO296,$ES$9:$ES$347),2)</f>
        <v>1.1599999999999999</v>
      </c>
      <c r="FU296" s="165">
        <f>ROUND(AVERAGEIF($DO$9:$DO$347,$DO296,$ET$9:$ET$347),2)</f>
        <v>0.45</v>
      </c>
      <c r="FV296" s="165">
        <f>ROUND(AVERAGEIF($DO$9:$DO$347,$DO296,$EU$9:$EU$347),2)</f>
        <v>0.66</v>
      </c>
      <c r="FW296" s="165">
        <f>ROUND(AVERAGEIF($DO$9:$DO$347,$DO296,$EV$9:$EV$347),2)</f>
        <v>0.73</v>
      </c>
      <c r="FX296" s="165">
        <f>ROUND(AVERAGEIF($DO$9:$DO$347,$DO296,$EW$9:$EW$347),2)</f>
        <v>0.26</v>
      </c>
      <c r="FY296" s="165">
        <f>ROUND(AVERAGEIF($DO$9:$DO$347,$DO296,$EX$9:$EX$347),2)</f>
        <v>0.2</v>
      </c>
      <c r="FZ296" s="165">
        <f>ROUND(AVERAGEIF($DO$9:$DO$347,$DO296,$EY$9:$EY$347),2)</f>
        <v>0.28000000000000003</v>
      </c>
      <c r="GA296" s="165">
        <f>ROUND(AVERAGEIF($DO$9:$DO$347,$DO296,$EZ$9:$EZ$347),2)</f>
        <v>0.23</v>
      </c>
      <c r="GB296" s="166">
        <f>ROUND(AVERAGEIF($DO$9:$DO$347,$DO296,$FA$9:$FA$347),2)</f>
        <v>0.92</v>
      </c>
      <c r="GC296" s="239">
        <f t="shared" si="407"/>
        <v>-0.14999999999999991</v>
      </c>
      <c r="GD296" s="243">
        <f t="shared" si="408"/>
        <v>0.14999999999999997</v>
      </c>
      <c r="GE296" s="243">
        <f t="shared" si="409"/>
        <v>8.9999999999999969E-2</v>
      </c>
      <c r="GF296" s="243">
        <f t="shared" si="410"/>
        <v>-5.9999999999999942E-2</v>
      </c>
      <c r="GG296" s="243">
        <f t="shared" si="411"/>
        <v>0.16999999999999998</v>
      </c>
      <c r="GH296" s="243">
        <f t="shared" si="412"/>
        <v>-0.03</v>
      </c>
      <c r="GI296" s="243">
        <f t="shared" si="413"/>
        <v>4.9999999999999989E-2</v>
      </c>
      <c r="GJ296" s="243">
        <f t="shared" si="414"/>
        <v>0.28000000000000003</v>
      </c>
      <c r="GK296" s="244">
        <f t="shared" si="415"/>
        <v>0.2599999999999999</v>
      </c>
      <c r="GL296" s="238">
        <f>COUNTIFS($ES$9:$ES$350,"&gt;"&amp;ES296,$DO$9:$DO$350,$DO296)+1</f>
        <v>49</v>
      </c>
      <c r="GM296" s="240">
        <f>COUNTIFS($ET$9:$ET$350,"&gt;"&amp;ET296,$DO$9:$DO$350,$DO296)+1</f>
        <v>7</v>
      </c>
      <c r="GN296" s="240">
        <f>COUNTIFS($EU$9:$EU$350,"&gt;"&amp;EU296,$DO$9:$DO$350,$DO296)+1</f>
        <v>20</v>
      </c>
      <c r="GO296" s="240">
        <f>COUNTIFS($EV$9:$EV$350,"&gt;"&amp;EV296,$DO$9:$DO$350,$DO296)+1</f>
        <v>34</v>
      </c>
      <c r="GP296" s="240">
        <f>COUNTIFS($EW$9:$EW$350,"&gt;"&amp;EW296,$DO$9:$DO$350,$DO296)+1</f>
        <v>3</v>
      </c>
      <c r="GQ296" s="240">
        <f>COUNTIFS($EX$9:$EX$350,"&gt;"&amp;EX296,$DO$9:$DO$350,$DO296)+1</f>
        <v>38</v>
      </c>
      <c r="GR296" s="240">
        <f>COUNTIFS($EY$9:$EY$350,"&gt;"&amp;EY296,$DO$9:$DO$350,$DO296)+1</f>
        <v>13</v>
      </c>
      <c r="GS296" s="240">
        <f>COUNTIFS($EZ$9:$EZ$350,"&gt;"&amp;EZ296,$DO$9:$DO$350,$DO296)+1</f>
        <v>5</v>
      </c>
      <c r="GT296" s="241">
        <f>COUNTIFS($FA$9:$FA$350,"&gt;"&amp;FA296,$DO$9:$DO$350,$DO296)+1</f>
        <v>13</v>
      </c>
      <c r="GU296" s="168"/>
      <c r="GV296" s="65"/>
      <c r="GW296" s="65">
        <v>0.03</v>
      </c>
      <c r="GX296" s="65"/>
      <c r="GY296" s="65"/>
      <c r="GZ296" s="66"/>
      <c r="HA296" s="67"/>
      <c r="HB296" s="68"/>
      <c r="HC296" s="69"/>
      <c r="HD296" s="65"/>
      <c r="HE296" s="65"/>
      <c r="HF296" s="65"/>
      <c r="HG296" s="65"/>
      <c r="HH296" s="65"/>
      <c r="HI296" s="65"/>
      <c r="HJ296" s="145"/>
      <c r="HK296" s="67"/>
      <c r="HL296" s="65">
        <v>7.0000000000000007E-2</v>
      </c>
      <c r="HM296" s="65"/>
      <c r="HN296" s="65">
        <v>7.0000000000000007E-2</v>
      </c>
      <c r="HO296" s="65"/>
      <c r="HP296" s="65"/>
      <c r="HQ296" s="65"/>
      <c r="HR296" s="151"/>
      <c r="HS296" s="69"/>
      <c r="HT296" s="65"/>
      <c r="HU296" s="65"/>
      <c r="HV296" s="65"/>
      <c r="HW296" s="65"/>
      <c r="HX296" s="65"/>
      <c r="HY296" s="65"/>
      <c r="HZ296" s="145"/>
      <c r="IA296" s="67"/>
      <c r="IB296" s="65"/>
      <c r="IC296" s="65"/>
      <c r="ID296" s="65"/>
      <c r="IE296" s="65"/>
      <c r="IF296" s="65"/>
      <c r="IG296" s="65"/>
      <c r="IH296" s="65"/>
      <c r="II296" s="65"/>
      <c r="IJ296" s="65"/>
      <c r="IK296" s="65"/>
      <c r="IL296" s="65"/>
      <c r="IM296" s="151"/>
      <c r="IN296" s="67"/>
      <c r="IO296" s="65"/>
      <c r="IP296" s="65"/>
      <c r="IQ296" s="65"/>
      <c r="IR296" s="151"/>
      <c r="IS296" s="69"/>
      <c r="IT296" s="65"/>
      <c r="IU296" s="65"/>
      <c r="IV296" s="65"/>
      <c r="IW296" s="65"/>
      <c r="IX296" s="157"/>
      <c r="IY296" s="65"/>
      <c r="IZ296" s="65"/>
      <c r="JA296" s="65"/>
      <c r="JB296" s="65"/>
      <c r="JC296" s="65"/>
      <c r="JD296" s="65"/>
      <c r="JE296" s="65"/>
      <c r="JF296" s="65"/>
      <c r="JG296" s="157"/>
      <c r="JH296" s="65"/>
      <c r="JI296" s="65"/>
      <c r="JJ296" s="65"/>
      <c r="JK296" s="65"/>
      <c r="JL296" s="65"/>
      <c r="JM296" s="65"/>
      <c r="JN296" s="145"/>
      <c r="JO296" s="70"/>
      <c r="JP296" s="71"/>
      <c r="JQ296" s="67"/>
      <c r="JR296" s="65"/>
      <c r="JS296" s="62"/>
      <c r="JT296" s="62"/>
      <c r="JU296" s="62"/>
      <c r="JV296" s="246"/>
      <c r="JW296" s="69"/>
      <c r="JX296" s="65"/>
      <c r="JY296" s="65"/>
      <c r="JZ296" s="65"/>
      <c r="KA296" s="145"/>
      <c r="KB296" s="67"/>
      <c r="KC296" s="65"/>
      <c r="KD296" s="65"/>
      <c r="KE296" s="65"/>
      <c r="KF296" s="65"/>
      <c r="KG296" s="65"/>
      <c r="KH296" s="65"/>
      <c r="KI296" s="65"/>
      <c r="KJ296" s="151"/>
      <c r="KK296" s="69"/>
      <c r="KL296" s="65"/>
      <c r="KM296" s="65"/>
      <c r="KN296" s="65"/>
      <c r="KO296" s="65"/>
      <c r="KP296" s="65"/>
      <c r="KQ296" s="65"/>
      <c r="KR296" s="65"/>
      <c r="KS296" s="65"/>
      <c r="KT296" s="65"/>
      <c r="KU296" s="65"/>
      <c r="KV296" s="65"/>
      <c r="KW296" s="157"/>
      <c r="KX296" s="157"/>
      <c r="KY296" s="157"/>
      <c r="KZ296" s="65"/>
      <c r="LA296" s="65"/>
      <c r="LB296" s="65"/>
      <c r="LC296" s="65"/>
      <c r="LD296" s="65"/>
      <c r="LE296" s="157"/>
      <c r="LF296" s="65"/>
      <c r="LG296" s="65"/>
      <c r="LH296" s="65"/>
      <c r="LI296" s="65"/>
      <c r="LJ296" s="65"/>
      <c r="LK296" s="65"/>
      <c r="LL296" s="65"/>
      <c r="LM296" s="65">
        <v>7.0000000000000007E-2</v>
      </c>
      <c r="LN296" s="157"/>
      <c r="LO296" s="65">
        <v>7.0000000000000007E-2</v>
      </c>
      <c r="LP296" s="65"/>
      <c r="LQ296" s="65"/>
      <c r="LR296" s="65"/>
      <c r="LS296" s="65"/>
      <c r="LT296" s="65"/>
      <c r="LU296" s="56"/>
      <c r="LV296" s="183" t="s">
        <v>1075</v>
      </c>
      <c r="LW296" s="183" t="s">
        <v>1100</v>
      </c>
      <c r="LX296" s="211" t="s">
        <v>1336</v>
      </c>
      <c r="LY296" s="205" t="s">
        <v>1189</v>
      </c>
      <c r="LZ296" s="193"/>
      <c r="MA296" s="5" t="s">
        <v>1</v>
      </c>
    </row>
    <row r="297" spans="1:339" ht="17.25" customHeight="1" x14ac:dyDescent="0.15">
      <c r="A297" s="196">
        <v>289</v>
      </c>
      <c r="B297" s="248" t="s">
        <v>1100</v>
      </c>
      <c r="C297" s="59"/>
      <c r="D297" s="59"/>
      <c r="E297" s="60" t="s">
        <v>716</v>
      </c>
      <c r="F297" s="36">
        <v>39</v>
      </c>
      <c r="G297" s="36" t="s">
        <v>609</v>
      </c>
      <c r="H297" s="36" t="s">
        <v>618</v>
      </c>
      <c r="I297" s="39" t="s">
        <v>348</v>
      </c>
      <c r="J297" s="40" t="s">
        <v>348</v>
      </c>
      <c r="K297" s="40" t="s">
        <v>348</v>
      </c>
      <c r="L297" s="40" t="s">
        <v>348</v>
      </c>
      <c r="M297" s="40" t="s">
        <v>348</v>
      </c>
      <c r="N297" s="40" t="s">
        <v>348</v>
      </c>
      <c r="O297" s="40" t="s">
        <v>348</v>
      </c>
      <c r="P297" s="40" t="s">
        <v>348</v>
      </c>
      <c r="Q297" s="40" t="s">
        <v>348</v>
      </c>
      <c r="R297" s="41" t="s">
        <v>348</v>
      </c>
      <c r="S297" s="42" t="s">
        <v>348</v>
      </c>
      <c r="T297" s="40" t="s">
        <v>348</v>
      </c>
      <c r="U297" s="40" t="s">
        <v>348</v>
      </c>
      <c r="V297" s="40" t="s">
        <v>348</v>
      </c>
      <c r="W297" s="40" t="s">
        <v>348</v>
      </c>
      <c r="X297" s="40" t="s">
        <v>348</v>
      </c>
      <c r="Y297" s="40" t="s">
        <v>348</v>
      </c>
      <c r="Z297" s="40" t="s">
        <v>348</v>
      </c>
      <c r="AA297" s="40" t="s">
        <v>348</v>
      </c>
      <c r="AB297" s="41" t="s">
        <v>348</v>
      </c>
      <c r="AC297" s="42" t="s">
        <v>348</v>
      </c>
      <c r="AD297" s="40" t="s">
        <v>348</v>
      </c>
      <c r="AE297" s="40" t="s">
        <v>348</v>
      </c>
      <c r="AF297" s="40" t="s">
        <v>348</v>
      </c>
      <c r="AG297" s="40" t="s">
        <v>348</v>
      </c>
      <c r="AH297" s="40" t="s">
        <v>348</v>
      </c>
      <c r="AI297" s="40" t="s">
        <v>348</v>
      </c>
      <c r="AJ297" s="40" t="s">
        <v>348</v>
      </c>
      <c r="AK297" s="40" t="s">
        <v>348</v>
      </c>
      <c r="AL297" s="41" t="s">
        <v>348</v>
      </c>
      <c r="AM297" s="42" t="s">
        <v>348</v>
      </c>
      <c r="AN297" s="40" t="s">
        <v>348</v>
      </c>
      <c r="AO297" s="40" t="s">
        <v>348</v>
      </c>
      <c r="AP297" s="40" t="s">
        <v>348</v>
      </c>
      <c r="AQ297" s="40" t="s">
        <v>348</v>
      </c>
      <c r="AR297" s="40" t="s">
        <v>348</v>
      </c>
      <c r="AS297" s="40" t="s">
        <v>348</v>
      </c>
      <c r="AT297" s="40" t="s">
        <v>348</v>
      </c>
      <c r="AU297" s="40" t="s">
        <v>348</v>
      </c>
      <c r="AV297" s="41" t="s">
        <v>348</v>
      </c>
      <c r="AW297" s="42" t="s">
        <v>348</v>
      </c>
      <c r="AX297" s="40" t="s">
        <v>348</v>
      </c>
      <c r="AY297" s="40" t="s">
        <v>348</v>
      </c>
      <c r="AZ297" s="40" t="s">
        <v>348</v>
      </c>
      <c r="BA297" s="40" t="s">
        <v>348</v>
      </c>
      <c r="BB297" s="40" t="s">
        <v>348</v>
      </c>
      <c r="BC297" s="40" t="s">
        <v>348</v>
      </c>
      <c r="BD297" s="40" t="s">
        <v>348</v>
      </c>
      <c r="BE297" s="40" t="s">
        <v>348</v>
      </c>
      <c r="BF297" s="41" t="s">
        <v>348</v>
      </c>
      <c r="BG297" s="42" t="s">
        <v>348</v>
      </c>
      <c r="BH297" s="40" t="s">
        <v>348</v>
      </c>
      <c r="BI297" s="40" t="s">
        <v>348</v>
      </c>
      <c r="BJ297" s="40" t="s">
        <v>348</v>
      </c>
      <c r="BK297" s="40" t="s">
        <v>348</v>
      </c>
      <c r="BL297" s="40" t="s">
        <v>348</v>
      </c>
      <c r="BM297" s="40" t="s">
        <v>348</v>
      </c>
      <c r="BN297" s="40" t="s">
        <v>348</v>
      </c>
      <c r="BO297" s="40" t="s">
        <v>348</v>
      </c>
      <c r="BP297" s="41" t="s">
        <v>348</v>
      </c>
      <c r="BQ297" s="43" t="s">
        <v>348</v>
      </c>
      <c r="BR297" s="40" t="s">
        <v>348</v>
      </c>
      <c r="BS297" s="40" t="s">
        <v>348</v>
      </c>
      <c r="BT297" s="40" t="s">
        <v>348</v>
      </c>
      <c r="BU297" s="40" t="s">
        <v>348</v>
      </c>
      <c r="BV297" s="40" t="s">
        <v>348</v>
      </c>
      <c r="BW297" s="40" t="s">
        <v>348</v>
      </c>
      <c r="BX297" s="40" t="s">
        <v>348</v>
      </c>
      <c r="BY297" s="40" t="s">
        <v>348</v>
      </c>
      <c r="BZ297" s="41" t="s">
        <v>348</v>
      </c>
      <c r="CA297" s="42" t="s">
        <v>348</v>
      </c>
      <c r="CB297" s="40" t="s">
        <v>348</v>
      </c>
      <c r="CC297" s="40" t="s">
        <v>348</v>
      </c>
      <c r="CD297" s="40" t="s">
        <v>348</v>
      </c>
      <c r="CE297" s="40" t="s">
        <v>348</v>
      </c>
      <c r="CF297" s="40" t="s">
        <v>348</v>
      </c>
      <c r="CG297" s="40" t="s">
        <v>348</v>
      </c>
      <c r="CH297" s="40" t="s">
        <v>348</v>
      </c>
      <c r="CI297" s="40" t="s">
        <v>348</v>
      </c>
      <c r="CJ297" s="41" t="s">
        <v>348</v>
      </c>
      <c r="CK297" s="42" t="s">
        <v>348</v>
      </c>
      <c r="CL297" s="40" t="s">
        <v>348</v>
      </c>
      <c r="CM297" s="40" t="s">
        <v>348</v>
      </c>
      <c r="CN297" s="40" t="s">
        <v>348</v>
      </c>
      <c r="CO297" s="40" t="s">
        <v>348</v>
      </c>
      <c r="CP297" s="40" t="s">
        <v>348</v>
      </c>
      <c r="CQ297" s="40" t="s">
        <v>348</v>
      </c>
      <c r="CR297" s="40" t="s">
        <v>348</v>
      </c>
      <c r="CS297" s="40" t="s">
        <v>348</v>
      </c>
      <c r="CT297" s="44" t="s">
        <v>348</v>
      </c>
      <c r="CU297" s="61" t="s">
        <v>354</v>
      </c>
      <c r="CV297" s="62">
        <v>2</v>
      </c>
      <c r="CW297" s="62">
        <v>3</v>
      </c>
      <c r="CX297" s="62">
        <v>3</v>
      </c>
      <c r="CY297" s="71">
        <v>4</v>
      </c>
      <c r="CZ297" s="172" t="s">
        <v>354</v>
      </c>
      <c r="DA297" s="47">
        <f t="shared" si="396"/>
        <v>2</v>
      </c>
      <c r="DB297" s="47">
        <f t="shared" si="416"/>
        <v>6</v>
      </c>
      <c r="DC297" s="47">
        <f t="shared" si="417"/>
        <v>18</v>
      </c>
      <c r="DD297" s="179">
        <f t="shared" si="418"/>
        <v>72</v>
      </c>
      <c r="DE297" s="61">
        <v>100</v>
      </c>
      <c r="DF297" s="62">
        <v>150</v>
      </c>
      <c r="DG297" s="62">
        <v>300</v>
      </c>
      <c r="DH297" s="62">
        <v>500</v>
      </c>
      <c r="DI297" s="71">
        <v>1500</v>
      </c>
      <c r="DJ297" s="174">
        <v>1</v>
      </c>
      <c r="DK297" s="49">
        <f t="shared" si="419"/>
        <v>0.75</v>
      </c>
      <c r="DL297" s="49">
        <f t="shared" si="420"/>
        <v>0.5</v>
      </c>
      <c r="DM297" s="49">
        <f t="shared" si="421"/>
        <v>0.27777777777777779</v>
      </c>
      <c r="DN297" s="56">
        <f t="shared" si="422"/>
        <v>0.20833333333333331</v>
      </c>
      <c r="DO297" s="45" t="s">
        <v>718</v>
      </c>
      <c r="DP297" s="31"/>
      <c r="DQ297" s="46">
        <v>4</v>
      </c>
      <c r="DR297" s="61">
        <v>46</v>
      </c>
      <c r="DS297" s="62">
        <v>17</v>
      </c>
      <c r="DT297" s="62">
        <v>22</v>
      </c>
      <c r="DU297" s="62">
        <v>23</v>
      </c>
      <c r="DV297" s="62">
        <v>10</v>
      </c>
      <c r="DW297" s="62">
        <v>8</v>
      </c>
      <c r="DX297" s="62">
        <v>10</v>
      </c>
      <c r="DY297" s="62">
        <v>8</v>
      </c>
      <c r="DZ297" s="48">
        <f t="shared" si="397"/>
        <v>32</v>
      </c>
      <c r="EA297" s="32">
        <f>RANK(DR297,$DR$9:$DR$350,0)</f>
        <v>183</v>
      </c>
      <c r="EB297" s="47">
        <f>RANK(DS297,$DS$9:$DS$350,0)</f>
        <v>257</v>
      </c>
      <c r="EC297" s="47">
        <f>RANK(DT297,$DT$9:$DT$350,0)</f>
        <v>197</v>
      </c>
      <c r="ED297" s="47">
        <f>RANK(DU297,$DU$9:$DU$350,0)</f>
        <v>174</v>
      </c>
      <c r="EE297" s="47">
        <f>RANK(DV297,$DV$9:$DV$350,0)</f>
        <v>216</v>
      </c>
      <c r="EF297" s="47">
        <f>RANK(DW297,$DW$9:$DW$350,0)</f>
        <v>228</v>
      </c>
      <c r="EG297" s="47">
        <f>RANK(DX297,$DX$9:$DX$350,0)</f>
        <v>270</v>
      </c>
      <c r="EH297" s="47">
        <f>RANK(DY297,$DY$9:$DY$350,0)</f>
        <v>270</v>
      </c>
      <c r="EI297" s="48">
        <f>RANK(DZ297,$DZ$9:$DZ$350,0)</f>
        <v>236</v>
      </c>
      <c r="EJ297" s="32">
        <f>COUNTIFS($DR$9:$DR$350,"&gt;"&amp;DR297,$DO$9:$DO$350,DO297)+1</f>
        <v>48</v>
      </c>
      <c r="EK297" s="47">
        <f>COUNTIFS($DS$9:$DS$350,"&gt;"&amp;DS297,$DO$9:$DO$350,DO297)+1</f>
        <v>47</v>
      </c>
      <c r="EL297" s="47">
        <f>COUNTIFS($DT$9:$DT$350,"&gt;"&amp;DT297,$DO$9:$DO$350,DO297)+1</f>
        <v>50</v>
      </c>
      <c r="EM297" s="47">
        <f>COUNTIFS($DU$9:$DU$350,"&gt;"&amp;DU297,$DO$9:$DO$350,DO297)+1</f>
        <v>51</v>
      </c>
      <c r="EN297" s="47">
        <f>COUNTIFS($DV$9:$DV$350,"&gt;"&amp;DV297,$DO$9:$DO$350,DO297)+1</f>
        <v>45</v>
      </c>
      <c r="EO297" s="47">
        <f>COUNTIFS($DW$9:$DW$350,"&gt;"&amp;DW297,$DO$9:$DO$350,DO297)+1</f>
        <v>39</v>
      </c>
      <c r="EP297" s="47">
        <f>COUNTIFS($DX$9:$DX$350,"&gt;"&amp;DX297,$DO$9:$DO$350,DO297)+1</f>
        <v>39</v>
      </c>
      <c r="EQ297" s="47">
        <f>COUNTIFS($DY$9:$DY$350,"&gt;"&amp;DY297,$DO$9:$DO$350,DO297)+1</f>
        <v>32</v>
      </c>
      <c r="ER297" s="48">
        <f>COUNTIFS($DZ$9:$DZ$350,"&gt;"&amp;DZ297,$DO$9:$DO$350,DO297)+1</f>
        <v>49</v>
      </c>
      <c r="ES297" s="164">
        <f t="shared" si="398"/>
        <v>1.18</v>
      </c>
      <c r="ET297" s="165">
        <f t="shared" si="399"/>
        <v>0.44</v>
      </c>
      <c r="EU297" s="165">
        <f t="shared" si="400"/>
        <v>0.56000000000000005</v>
      </c>
      <c r="EV297" s="165">
        <f t="shared" si="401"/>
        <v>0.59</v>
      </c>
      <c r="EW297" s="165">
        <f t="shared" si="402"/>
        <v>0.26</v>
      </c>
      <c r="EX297" s="165">
        <f t="shared" si="403"/>
        <v>0.21</v>
      </c>
      <c r="EY297" s="165">
        <f t="shared" si="404"/>
        <v>0.26</v>
      </c>
      <c r="EZ297" s="165">
        <f t="shared" si="405"/>
        <v>0.21</v>
      </c>
      <c r="FA297" s="213">
        <f t="shared" si="406"/>
        <v>0.82</v>
      </c>
      <c r="FB297" s="164">
        <f>ROUND(((ES297-AVERAGE(ES$9:ES$350))/STDEVP(ES$9:ES$350)*10+50),2)</f>
        <v>57.34</v>
      </c>
      <c r="FC297" s="165">
        <f>ROUND(((ET297-AVERAGE(ET$9:ET$350))/STDEVP(ET$9:ET$350)*10+50),2)</f>
        <v>42.03</v>
      </c>
      <c r="FD297" s="165">
        <f>ROUND(((EU297-AVERAGE(EU$9:EU$350))/STDEVP(EU$9:EU$350)*10+50),2)</f>
        <v>49.22</v>
      </c>
      <c r="FE297" s="165">
        <f>ROUND(((EV297-AVERAGE(EV$9:EV$350))/STDEVP(EV$9:EV$350)*10+50),2)</f>
        <v>54.15</v>
      </c>
      <c r="FF297" s="165">
        <f>ROUND(((EW297-AVERAGE(EW$9:EW$350))/STDEVP(EW$9:EW$350)*10+50),2)</f>
        <v>45.4</v>
      </c>
      <c r="FG297" s="165">
        <f>ROUND(((EX297-AVERAGE(EX$9:EX$350))/STDEVP(EX$9:EX$350)*10+50),2)</f>
        <v>44.93</v>
      </c>
      <c r="FH297" s="165">
        <f>ROUND(((EY297-AVERAGE(EY$9:EY$350))/STDEVP(EY$9:EY$350)*10+50),2)</f>
        <v>38.56</v>
      </c>
      <c r="FI297" s="165">
        <f>ROUND(((EZ297-AVERAGE(EZ$9:EZ$350))/STDEVP(EZ$9:EZ$350)*10+50),2)</f>
        <v>37.299999999999997</v>
      </c>
      <c r="FJ297" s="166">
        <f>ROUND(((FA297-AVERAGE(FA$9:FA$350))/STDEVP(FA$9:FA$350)*10+50),2)</f>
        <v>44.49</v>
      </c>
      <c r="FK297" s="32">
        <f>RANK(FB297,$FB$9:$FB$350,0)</f>
        <v>81</v>
      </c>
      <c r="FL297" s="47">
        <f>RANK(FC297,$FC$9:$FC$350,0)</f>
        <v>230</v>
      </c>
      <c r="FM297" s="47">
        <f>RANK(FD297,$FD$9:$FD$350,0)</f>
        <v>144</v>
      </c>
      <c r="FN297" s="47">
        <f>RANK(FE297,$FE$9:$FE$350,0)</f>
        <v>83</v>
      </c>
      <c r="FO297" s="47">
        <f>RANK(FF297,$FF$9:$FF$350,0)</f>
        <v>189</v>
      </c>
      <c r="FP297" s="47">
        <f>RANK(FG297,$FG$9:$FG$350,0)</f>
        <v>196</v>
      </c>
      <c r="FQ297" s="47">
        <f>RANK(FH297,$FH$9:$FH$350,0)</f>
        <v>275</v>
      </c>
      <c r="FR297" s="47">
        <f>RANK(FI297,$FI$9:$FI$350,0)</f>
        <v>277</v>
      </c>
      <c r="FS297" s="48">
        <f>RANK(FJ297,$FJ$9:$FJ$350,0)</f>
        <v>202</v>
      </c>
      <c r="FT297" s="164">
        <f>ROUND(AVERAGEIF($DO$9:$DO$347,$DO297,$ES$9:$ES$347),2)</f>
        <v>1.1599999999999999</v>
      </c>
      <c r="FU297" s="165">
        <f>ROUND(AVERAGEIF($DO$9:$DO$347,$DO297,$ET$9:$ET$347),2)</f>
        <v>0.45</v>
      </c>
      <c r="FV297" s="165">
        <f>ROUND(AVERAGEIF($DO$9:$DO$347,$DO297,$EU$9:$EU$347),2)</f>
        <v>0.66</v>
      </c>
      <c r="FW297" s="165">
        <f>ROUND(AVERAGEIF($DO$9:$DO$347,$DO297,$EV$9:$EV$347),2)</f>
        <v>0.73</v>
      </c>
      <c r="FX297" s="165">
        <f>ROUND(AVERAGEIF($DO$9:$DO$347,$DO297,$EW$9:$EW$347),2)</f>
        <v>0.26</v>
      </c>
      <c r="FY297" s="165">
        <f>ROUND(AVERAGEIF($DO$9:$DO$347,$DO297,$EX$9:$EX$347),2)</f>
        <v>0.2</v>
      </c>
      <c r="FZ297" s="165">
        <f>ROUND(AVERAGEIF($DO$9:$DO$347,$DO297,$EY$9:$EY$347),2)</f>
        <v>0.28000000000000003</v>
      </c>
      <c r="GA297" s="165">
        <f>ROUND(AVERAGEIF($DO$9:$DO$347,$DO297,$EZ$9:$EZ$347),2)</f>
        <v>0.23</v>
      </c>
      <c r="GB297" s="166">
        <f>ROUND(AVERAGEIF($DO$9:$DO$347,$DO297,$FA$9:$FA$347),2)</f>
        <v>0.92</v>
      </c>
      <c r="GC297" s="239">
        <f t="shared" si="407"/>
        <v>2.0000000000000018E-2</v>
      </c>
      <c r="GD297" s="243">
        <f t="shared" si="408"/>
        <v>-1.0000000000000009E-2</v>
      </c>
      <c r="GE297" s="243">
        <f t="shared" si="409"/>
        <v>-9.9999999999999978E-2</v>
      </c>
      <c r="GF297" s="243">
        <f t="shared" si="410"/>
        <v>-0.14000000000000001</v>
      </c>
      <c r="GG297" s="243">
        <f t="shared" si="411"/>
        <v>0</v>
      </c>
      <c r="GH297" s="243">
        <f t="shared" si="412"/>
        <v>9.9999999999999811E-3</v>
      </c>
      <c r="GI297" s="243">
        <f t="shared" si="413"/>
        <v>-2.0000000000000018E-2</v>
      </c>
      <c r="GJ297" s="243">
        <f t="shared" si="414"/>
        <v>-2.0000000000000018E-2</v>
      </c>
      <c r="GK297" s="244">
        <f t="shared" si="415"/>
        <v>-0.10000000000000009</v>
      </c>
      <c r="GL297" s="238">
        <f>COUNTIFS($ES$9:$ES$350,"&gt;"&amp;ES297,$DO$9:$DO$350,$DO297)+1</f>
        <v>34</v>
      </c>
      <c r="GM297" s="240">
        <f>COUNTIFS($ET$9:$ET$350,"&gt;"&amp;ET297,$DO$9:$DO$350,$DO297)+1</f>
        <v>34</v>
      </c>
      <c r="GN297" s="240">
        <f>COUNTIFS($EU$9:$EU$350,"&gt;"&amp;EU297,$DO$9:$DO$350,$DO297)+1</f>
        <v>42</v>
      </c>
      <c r="GO297" s="240">
        <f>COUNTIFS($EV$9:$EV$350,"&gt;"&amp;EV297,$DO$9:$DO$350,$DO297)+1</f>
        <v>45</v>
      </c>
      <c r="GP297" s="240">
        <f>COUNTIFS($EW$9:$EW$350,"&gt;"&amp;EW297,$DO$9:$DO$350,$DO297)+1</f>
        <v>22</v>
      </c>
      <c r="GQ297" s="240">
        <f>COUNTIFS($EX$9:$EX$350,"&gt;"&amp;EX297,$DO$9:$DO$350,$DO297)+1</f>
        <v>20</v>
      </c>
      <c r="GR297" s="240">
        <f>COUNTIFS($EY$9:$EY$350,"&gt;"&amp;EY297,$DO$9:$DO$350,$DO297)+1</f>
        <v>30</v>
      </c>
      <c r="GS297" s="240">
        <f>COUNTIFS($EZ$9:$EZ$350,"&gt;"&amp;EZ297,$DO$9:$DO$350,$DO297)+1</f>
        <v>26</v>
      </c>
      <c r="GT297" s="241">
        <f>COUNTIFS($FA$9:$FA$350,"&gt;"&amp;FA297,$DO$9:$DO$350,$DO297)+1</f>
        <v>39</v>
      </c>
      <c r="GU297" s="168"/>
      <c r="GV297" s="65"/>
      <c r="GW297" s="65"/>
      <c r="GX297" s="65"/>
      <c r="GY297" s="65"/>
      <c r="GZ297" s="66"/>
      <c r="HA297" s="67"/>
      <c r="HB297" s="68"/>
      <c r="HC297" s="69"/>
      <c r="HD297" s="65"/>
      <c r="HE297" s="65"/>
      <c r="HF297" s="65"/>
      <c r="HG297" s="65"/>
      <c r="HH297" s="65"/>
      <c r="HI297" s="65"/>
      <c r="HJ297" s="145"/>
      <c r="HK297" s="67"/>
      <c r="HL297" s="65"/>
      <c r="HM297" s="65"/>
      <c r="HN297" s="65"/>
      <c r="HO297" s="65"/>
      <c r="HP297" s="65"/>
      <c r="HQ297" s="65"/>
      <c r="HR297" s="151"/>
      <c r="HS297" s="69"/>
      <c r="HT297" s="65"/>
      <c r="HU297" s="65"/>
      <c r="HV297" s="65"/>
      <c r="HW297" s="65"/>
      <c r="HX297" s="65"/>
      <c r="HY297" s="65"/>
      <c r="HZ297" s="145"/>
      <c r="IA297" s="67"/>
      <c r="IB297" s="65"/>
      <c r="IC297" s="65"/>
      <c r="ID297" s="65"/>
      <c r="IE297" s="65"/>
      <c r="IF297" s="65"/>
      <c r="IG297" s="65"/>
      <c r="IH297" s="65"/>
      <c r="II297" s="65"/>
      <c r="IJ297" s="65"/>
      <c r="IK297" s="65"/>
      <c r="IL297" s="65"/>
      <c r="IM297" s="151"/>
      <c r="IN297" s="67"/>
      <c r="IO297" s="65"/>
      <c r="IP297" s="65"/>
      <c r="IQ297" s="65"/>
      <c r="IR297" s="151"/>
      <c r="IS297" s="69"/>
      <c r="IT297" s="65"/>
      <c r="IU297" s="65"/>
      <c r="IV297" s="65"/>
      <c r="IW297" s="65"/>
      <c r="IX297" s="157"/>
      <c r="IY297" s="65"/>
      <c r="IZ297" s="65"/>
      <c r="JA297" s="65"/>
      <c r="JB297" s="65"/>
      <c r="JC297" s="65"/>
      <c r="JD297" s="65"/>
      <c r="JE297" s="65"/>
      <c r="JF297" s="65"/>
      <c r="JG297" s="157"/>
      <c r="JH297" s="65"/>
      <c r="JI297" s="65"/>
      <c r="JJ297" s="65"/>
      <c r="JK297" s="65"/>
      <c r="JL297" s="65"/>
      <c r="JM297" s="65"/>
      <c r="JN297" s="145"/>
      <c r="JO297" s="70"/>
      <c r="JP297" s="71"/>
      <c r="JQ297" s="67"/>
      <c r="JR297" s="65"/>
      <c r="JS297" s="62"/>
      <c r="JT297" s="62"/>
      <c r="JU297" s="62"/>
      <c r="JV297" s="246"/>
      <c r="JW297" s="69"/>
      <c r="JX297" s="65"/>
      <c r="JY297" s="65"/>
      <c r="JZ297" s="65"/>
      <c r="KA297" s="145"/>
      <c r="KB297" s="67"/>
      <c r="KC297" s="65"/>
      <c r="KD297" s="65"/>
      <c r="KE297" s="65"/>
      <c r="KF297" s="65"/>
      <c r="KG297" s="65"/>
      <c r="KH297" s="65"/>
      <c r="KI297" s="65"/>
      <c r="KJ297" s="151"/>
      <c r="KK297" s="69"/>
      <c r="KL297" s="65"/>
      <c r="KM297" s="65"/>
      <c r="KN297" s="65"/>
      <c r="KO297" s="65"/>
      <c r="KP297" s="65"/>
      <c r="KQ297" s="65"/>
      <c r="KR297" s="65"/>
      <c r="KS297" s="65"/>
      <c r="KT297" s="65"/>
      <c r="KU297" s="65"/>
      <c r="KV297" s="65"/>
      <c r="KW297" s="157"/>
      <c r="KX297" s="157"/>
      <c r="KY297" s="157"/>
      <c r="KZ297" s="65"/>
      <c r="LA297" s="65"/>
      <c r="LB297" s="65"/>
      <c r="LC297" s="65"/>
      <c r="LD297" s="65"/>
      <c r="LE297" s="157"/>
      <c r="LF297" s="65"/>
      <c r="LG297" s="65"/>
      <c r="LH297" s="65"/>
      <c r="LI297" s="65"/>
      <c r="LJ297" s="65"/>
      <c r="LK297" s="65"/>
      <c r="LL297" s="65"/>
      <c r="LM297" s="65"/>
      <c r="LN297" s="157"/>
      <c r="LO297" s="65"/>
      <c r="LP297" s="65"/>
      <c r="LQ297" s="65"/>
      <c r="LR297" s="65"/>
      <c r="LS297" s="65"/>
      <c r="LT297" s="65"/>
      <c r="LU297" s="56"/>
      <c r="LV297" s="183" t="s">
        <v>1076</v>
      </c>
      <c r="LW297" s="183" t="s">
        <v>1101</v>
      </c>
      <c r="LX297" s="206" t="s">
        <v>1102</v>
      </c>
      <c r="LY297" s="205" t="s">
        <v>1080</v>
      </c>
      <c r="LZ297" s="193"/>
      <c r="MA297" s="5" t="s">
        <v>1</v>
      </c>
    </row>
    <row r="298" spans="1:339" ht="17.25" customHeight="1" x14ac:dyDescent="0.15">
      <c r="A298" s="196">
        <v>290</v>
      </c>
      <c r="B298" s="248" t="s">
        <v>1101</v>
      </c>
      <c r="C298" s="59"/>
      <c r="D298" s="59"/>
      <c r="E298" s="60" t="s">
        <v>716</v>
      </c>
      <c r="F298" s="36">
        <v>93</v>
      </c>
      <c r="G298" s="36" t="s">
        <v>609</v>
      </c>
      <c r="H298" s="57" t="s">
        <v>720</v>
      </c>
      <c r="I298" s="39" t="s">
        <v>348</v>
      </c>
      <c r="J298" s="40" t="s">
        <v>348</v>
      </c>
      <c r="K298" s="40" t="s">
        <v>348</v>
      </c>
      <c r="L298" s="40" t="s">
        <v>348</v>
      </c>
      <c r="M298" s="40" t="s">
        <v>348</v>
      </c>
      <c r="N298" s="40" t="s">
        <v>348</v>
      </c>
      <c r="O298" s="40" t="s">
        <v>348</v>
      </c>
      <c r="P298" s="40" t="s">
        <v>348</v>
      </c>
      <c r="Q298" s="40" t="s">
        <v>348</v>
      </c>
      <c r="R298" s="41" t="s">
        <v>348</v>
      </c>
      <c r="S298" s="42" t="s">
        <v>348</v>
      </c>
      <c r="T298" s="40" t="s">
        <v>348</v>
      </c>
      <c r="U298" s="40" t="s">
        <v>348</v>
      </c>
      <c r="V298" s="40" t="s">
        <v>348</v>
      </c>
      <c r="W298" s="40" t="s">
        <v>348</v>
      </c>
      <c r="X298" s="40" t="s">
        <v>348</v>
      </c>
      <c r="Y298" s="40" t="s">
        <v>348</v>
      </c>
      <c r="Z298" s="40" t="s">
        <v>348</v>
      </c>
      <c r="AA298" s="40" t="s">
        <v>348</v>
      </c>
      <c r="AB298" s="41" t="s">
        <v>348</v>
      </c>
      <c r="AC298" s="42" t="s">
        <v>348</v>
      </c>
      <c r="AD298" s="40" t="s">
        <v>348</v>
      </c>
      <c r="AE298" s="40" t="s">
        <v>348</v>
      </c>
      <c r="AF298" s="40" t="s">
        <v>348</v>
      </c>
      <c r="AG298" s="40" t="s">
        <v>348</v>
      </c>
      <c r="AH298" s="40" t="s">
        <v>348</v>
      </c>
      <c r="AI298" s="40" t="s">
        <v>348</v>
      </c>
      <c r="AJ298" s="40" t="s">
        <v>348</v>
      </c>
      <c r="AK298" s="40" t="s">
        <v>348</v>
      </c>
      <c r="AL298" s="41" t="s">
        <v>348</v>
      </c>
      <c r="AM298" s="42" t="s">
        <v>348</v>
      </c>
      <c r="AN298" s="40" t="s">
        <v>348</v>
      </c>
      <c r="AO298" s="40" t="s">
        <v>348</v>
      </c>
      <c r="AP298" s="40" t="s">
        <v>348</v>
      </c>
      <c r="AQ298" s="40" t="s">
        <v>348</v>
      </c>
      <c r="AR298" s="40" t="s">
        <v>348</v>
      </c>
      <c r="AS298" s="40" t="s">
        <v>348</v>
      </c>
      <c r="AT298" s="40" t="s">
        <v>348</v>
      </c>
      <c r="AU298" s="40" t="s">
        <v>348</v>
      </c>
      <c r="AV298" s="41" t="s">
        <v>348</v>
      </c>
      <c r="AW298" s="42" t="s">
        <v>348</v>
      </c>
      <c r="AX298" s="40" t="s">
        <v>348</v>
      </c>
      <c r="AY298" s="40" t="s">
        <v>348</v>
      </c>
      <c r="AZ298" s="40" t="s">
        <v>348</v>
      </c>
      <c r="BA298" s="40" t="s">
        <v>348</v>
      </c>
      <c r="BB298" s="40" t="s">
        <v>348</v>
      </c>
      <c r="BC298" s="40" t="s">
        <v>348</v>
      </c>
      <c r="BD298" s="40" t="s">
        <v>348</v>
      </c>
      <c r="BE298" s="40" t="s">
        <v>348</v>
      </c>
      <c r="BF298" s="41" t="s">
        <v>348</v>
      </c>
      <c r="BG298" s="42" t="s">
        <v>348</v>
      </c>
      <c r="BH298" s="40" t="s">
        <v>348</v>
      </c>
      <c r="BI298" s="40" t="s">
        <v>348</v>
      </c>
      <c r="BJ298" s="40" t="s">
        <v>348</v>
      </c>
      <c r="BK298" s="40" t="s">
        <v>348</v>
      </c>
      <c r="BL298" s="40" t="s">
        <v>348</v>
      </c>
      <c r="BM298" s="40" t="s">
        <v>348</v>
      </c>
      <c r="BN298" s="40" t="s">
        <v>348</v>
      </c>
      <c r="BO298" s="40" t="s">
        <v>348</v>
      </c>
      <c r="BP298" s="41" t="s">
        <v>348</v>
      </c>
      <c r="BQ298" s="43" t="s">
        <v>348</v>
      </c>
      <c r="BR298" s="40" t="s">
        <v>348</v>
      </c>
      <c r="BS298" s="40" t="s">
        <v>348</v>
      </c>
      <c r="BT298" s="40" t="s">
        <v>348</v>
      </c>
      <c r="BU298" s="40" t="s">
        <v>348</v>
      </c>
      <c r="BV298" s="40" t="s">
        <v>348</v>
      </c>
      <c r="BW298" s="40" t="s">
        <v>348</v>
      </c>
      <c r="BX298" s="40" t="s">
        <v>348</v>
      </c>
      <c r="BY298" s="40" t="s">
        <v>348</v>
      </c>
      <c r="BZ298" s="41" t="s">
        <v>348</v>
      </c>
      <c r="CA298" s="42" t="s">
        <v>348</v>
      </c>
      <c r="CB298" s="40" t="s">
        <v>348</v>
      </c>
      <c r="CC298" s="40" t="s">
        <v>348</v>
      </c>
      <c r="CD298" s="40" t="s">
        <v>348</v>
      </c>
      <c r="CE298" s="40" t="s">
        <v>348</v>
      </c>
      <c r="CF298" s="40" t="s">
        <v>348</v>
      </c>
      <c r="CG298" s="40" t="s">
        <v>348</v>
      </c>
      <c r="CH298" s="40" t="s">
        <v>348</v>
      </c>
      <c r="CI298" s="40" t="s">
        <v>348</v>
      </c>
      <c r="CJ298" s="41" t="s">
        <v>348</v>
      </c>
      <c r="CK298" s="42" t="s">
        <v>348</v>
      </c>
      <c r="CL298" s="40" t="s">
        <v>348</v>
      </c>
      <c r="CM298" s="40" t="s">
        <v>348</v>
      </c>
      <c r="CN298" s="40" t="s">
        <v>348</v>
      </c>
      <c r="CO298" s="40" t="s">
        <v>348</v>
      </c>
      <c r="CP298" s="40" t="s">
        <v>348</v>
      </c>
      <c r="CQ298" s="40" t="s">
        <v>348</v>
      </c>
      <c r="CR298" s="40" t="s">
        <v>348</v>
      </c>
      <c r="CS298" s="40" t="s">
        <v>348</v>
      </c>
      <c r="CT298" s="44" t="s">
        <v>348</v>
      </c>
      <c r="CU298" s="61" t="s">
        <v>349</v>
      </c>
      <c r="CV298" s="47">
        <v>3</v>
      </c>
      <c r="CW298" s="47">
        <v>4</v>
      </c>
      <c r="CX298" s="47">
        <v>4</v>
      </c>
      <c r="CY298" s="55">
        <v>5</v>
      </c>
      <c r="CZ298" s="172" t="s">
        <v>349</v>
      </c>
      <c r="DA298" s="47">
        <f t="shared" si="396"/>
        <v>3</v>
      </c>
      <c r="DB298" s="47">
        <f t="shared" si="416"/>
        <v>12</v>
      </c>
      <c r="DC298" s="47">
        <f t="shared" si="417"/>
        <v>48</v>
      </c>
      <c r="DD298" s="179">
        <f t="shared" si="418"/>
        <v>240</v>
      </c>
      <c r="DE298" s="32">
        <v>30</v>
      </c>
      <c r="DF298" s="47">
        <v>150</v>
      </c>
      <c r="DG298" s="47">
        <v>900</v>
      </c>
      <c r="DH298" s="47">
        <v>3000</v>
      </c>
      <c r="DI298" s="55">
        <v>15000</v>
      </c>
      <c r="DJ298" s="174">
        <v>1</v>
      </c>
      <c r="DK298" s="49">
        <f t="shared" si="419"/>
        <v>1.6666666666666667</v>
      </c>
      <c r="DL298" s="49">
        <f t="shared" si="420"/>
        <v>2.5</v>
      </c>
      <c r="DM298" s="49">
        <f t="shared" si="421"/>
        <v>2.0833333333333335</v>
      </c>
      <c r="DN298" s="56">
        <f t="shared" si="422"/>
        <v>2.0833333333333335</v>
      </c>
      <c r="DO298" s="45" t="s">
        <v>735</v>
      </c>
      <c r="DP298" s="31"/>
      <c r="DQ298" s="46">
        <v>4</v>
      </c>
      <c r="DR298" s="61">
        <v>88</v>
      </c>
      <c r="DS298" s="62">
        <v>38</v>
      </c>
      <c r="DT298" s="62">
        <v>82</v>
      </c>
      <c r="DU298" s="62">
        <v>50</v>
      </c>
      <c r="DV298" s="62">
        <v>13</v>
      </c>
      <c r="DW298" s="62">
        <v>13</v>
      </c>
      <c r="DX298" s="62">
        <v>73</v>
      </c>
      <c r="DY298" s="62">
        <v>64</v>
      </c>
      <c r="DZ298" s="48">
        <f t="shared" si="397"/>
        <v>95</v>
      </c>
      <c r="EA298" s="32">
        <f>RANK(DR298,$DR$9:$DR$350,0)</f>
        <v>45</v>
      </c>
      <c r="EB298" s="47">
        <f>RANK(DS298,$DS$9:$DS$350,0)</f>
        <v>150</v>
      </c>
      <c r="EC298" s="47">
        <f>RANK(DT298,$DT$9:$DT$350,0)</f>
        <v>11</v>
      </c>
      <c r="ED298" s="47">
        <f>RANK(DU298,$DU$9:$DU$350,0)</f>
        <v>45</v>
      </c>
      <c r="EE298" s="47">
        <f>RANK(DV298,$DV$9:$DV$350,0)</f>
        <v>175</v>
      </c>
      <c r="EF298" s="47">
        <f>RANK(DW298,$DW$9:$DW$350,0)</f>
        <v>161</v>
      </c>
      <c r="EG298" s="47">
        <f>RANK(DX298,$DX$9:$DX$350,0)</f>
        <v>28</v>
      </c>
      <c r="EH298" s="47">
        <f>RANK(DY298,$DY$9:$DY$350,0)</f>
        <v>47</v>
      </c>
      <c r="EI298" s="48">
        <f>RANK(DZ298,$DZ$9:$DZ$350,0)</f>
        <v>36</v>
      </c>
      <c r="EJ298" s="32">
        <f>COUNTIFS($DR$9:$DR$350,"&gt;"&amp;DR298,$DO$9:$DO$350,DO298)+1</f>
        <v>9</v>
      </c>
      <c r="EK298" s="47">
        <f>COUNTIFS($DS$9:$DS$350,"&gt;"&amp;DS298,$DO$9:$DO$350,DO298)+1</f>
        <v>6</v>
      </c>
      <c r="EL298" s="47">
        <f>COUNTIFS($DT$9:$DT$350,"&gt;"&amp;DT298,$DO$9:$DO$350,DO298)+1</f>
        <v>7</v>
      </c>
      <c r="EM298" s="47">
        <f>COUNTIFS($DU$9:$DU$350,"&gt;"&amp;DU298,$DO$9:$DO$350,DO298)+1</f>
        <v>2</v>
      </c>
      <c r="EN298" s="47">
        <f>COUNTIFS($DV$9:$DV$350,"&gt;"&amp;DV298,$DO$9:$DO$350,DO298)+1</f>
        <v>6</v>
      </c>
      <c r="EO298" s="47">
        <f>COUNTIFS($DW$9:$DW$350,"&gt;"&amp;DW298,$DO$9:$DO$350,DO298)+1</f>
        <v>5</v>
      </c>
      <c r="EP298" s="47">
        <f>COUNTIFS($DX$9:$DX$350,"&gt;"&amp;DX298,$DO$9:$DO$350,DO298)+1</f>
        <v>4</v>
      </c>
      <c r="EQ298" s="47">
        <f>COUNTIFS($DY$9:$DY$350,"&gt;"&amp;DY298,$DO$9:$DO$350,DO298)+1</f>
        <v>13</v>
      </c>
      <c r="ER298" s="48">
        <f>COUNTIFS($DZ$9:$DZ$350,"&gt;"&amp;DZ298,$DO$9:$DO$350,DO298)+1</f>
        <v>5</v>
      </c>
      <c r="ES298" s="164">
        <f t="shared" si="398"/>
        <v>0.95</v>
      </c>
      <c r="ET298" s="165">
        <f t="shared" si="399"/>
        <v>0.41</v>
      </c>
      <c r="EU298" s="165">
        <f t="shared" si="400"/>
        <v>0.88</v>
      </c>
      <c r="EV298" s="165">
        <f t="shared" si="401"/>
        <v>0.54</v>
      </c>
      <c r="EW298" s="165">
        <f t="shared" si="402"/>
        <v>0.14000000000000001</v>
      </c>
      <c r="EX298" s="165">
        <f t="shared" si="403"/>
        <v>0.14000000000000001</v>
      </c>
      <c r="EY298" s="165">
        <f t="shared" si="404"/>
        <v>0.78</v>
      </c>
      <c r="EZ298" s="165">
        <f t="shared" si="405"/>
        <v>0.69</v>
      </c>
      <c r="FA298" s="213">
        <f t="shared" si="406"/>
        <v>1.02</v>
      </c>
      <c r="FB298" s="164">
        <f>ROUND(((ES298-AVERAGE(ES$9:ES$350))/STDEVP(ES$9:ES$350)*10+50),2)</f>
        <v>48.84</v>
      </c>
      <c r="FC298" s="165">
        <f>ROUND(((ET298-AVERAGE(ET$9:ET$350))/STDEVP(ET$9:ET$350)*10+50),2)</f>
        <v>41.2</v>
      </c>
      <c r="FD298" s="165">
        <f>ROUND(((EU298-AVERAGE(EU$9:EU$350))/STDEVP(EU$9:EU$350)*10+50),2)</f>
        <v>61.71</v>
      </c>
      <c r="FE298" s="165">
        <f>ROUND(((EV298-AVERAGE(EV$9:EV$350))/STDEVP(EV$9:EV$350)*10+50),2)</f>
        <v>51.6</v>
      </c>
      <c r="FF298" s="165">
        <f>ROUND(((EW298-AVERAGE(EW$9:EW$350))/STDEVP(EW$9:EW$350)*10+50),2)</f>
        <v>41.32</v>
      </c>
      <c r="FG298" s="165">
        <f>ROUND(((EX298-AVERAGE(EX$9:EX$350))/STDEVP(EX$9:EX$350)*10+50),2)</f>
        <v>42.45</v>
      </c>
      <c r="FH298" s="165">
        <f>ROUND(((EY298-AVERAGE(EY$9:EY$350))/STDEVP(EY$9:EY$350)*10+50),2)</f>
        <v>54.19</v>
      </c>
      <c r="FI298" s="165">
        <f>ROUND(((EZ298-AVERAGE(EZ$9:EZ$350))/STDEVP(EZ$9:EZ$350)*10+50),2)</f>
        <v>51.68</v>
      </c>
      <c r="FJ298" s="166">
        <f>ROUND(((FA298-AVERAGE(FA$9:FA$350))/STDEVP(FA$9:FA$350)*10+50),2)</f>
        <v>51.6</v>
      </c>
      <c r="FK298" s="32">
        <f>RANK(FB298,$FB$9:$FB$350,0)</f>
        <v>158</v>
      </c>
      <c r="FL298" s="47">
        <f>RANK(FC298,$FC$9:$FC$350,0)</f>
        <v>247</v>
      </c>
      <c r="FM298" s="47">
        <f>RANK(FD298,$FD$9:$FD$350,0)</f>
        <v>46</v>
      </c>
      <c r="FN298" s="47">
        <f>RANK(FE298,$FE$9:$FE$350,0)</f>
        <v>111</v>
      </c>
      <c r="FO298" s="47">
        <f>RANK(FF298,$FF$9:$FF$350,0)</f>
        <v>285</v>
      </c>
      <c r="FP298" s="47">
        <f>RANK(FG298,$FG$9:$FG$350,0)</f>
        <v>270</v>
      </c>
      <c r="FQ298" s="47">
        <f>RANK(FH298,$FH$9:$FH$350,0)</f>
        <v>105</v>
      </c>
      <c r="FR298" s="47">
        <f>RANK(FI298,$FI$9:$FI$350,0)</f>
        <v>140</v>
      </c>
      <c r="FS298" s="48">
        <f>RANK(FJ298,$FJ$9:$FJ$350,0)</f>
        <v>114</v>
      </c>
      <c r="FT298" s="164">
        <f>ROUND(AVERAGEIF($DO$9:$DO$347,$DO298,$ES$9:$ES$347),2)</f>
        <v>0.97</v>
      </c>
      <c r="FU298" s="165">
        <f>ROUND(AVERAGEIF($DO$9:$DO$347,$DO298,$ET$9:$ET$347),2)</f>
        <v>0.37</v>
      </c>
      <c r="FV298" s="165">
        <f>ROUND(AVERAGEIF($DO$9:$DO$347,$DO298,$EU$9:$EU$347),2)</f>
        <v>0.82</v>
      </c>
      <c r="FW298" s="165">
        <f>ROUND(AVERAGEIF($DO$9:$DO$347,$DO298,$EV$9:$EV$347),2)</f>
        <v>0.42</v>
      </c>
      <c r="FX298" s="165">
        <f>ROUND(AVERAGEIF($DO$9:$DO$347,$DO298,$EW$9:$EW$347),2)</f>
        <v>0.16</v>
      </c>
      <c r="FY298" s="165">
        <f>ROUND(AVERAGEIF($DO$9:$DO$347,$DO298,$EX$9:$EX$347),2)</f>
        <v>0.15</v>
      </c>
      <c r="FZ298" s="165">
        <f>ROUND(AVERAGEIF($DO$9:$DO$347,$DO298,$EY$9:$EY$347),2)</f>
        <v>0.78</v>
      </c>
      <c r="GA298" s="165">
        <f>ROUND(AVERAGEIF($DO$9:$DO$347,$DO298,$EZ$9:$EZ$347),2)</f>
        <v>0.92</v>
      </c>
      <c r="GB298" s="166">
        <f>ROUND(AVERAGEIF($DO$9:$DO$347,$DO298,$FA$9:$FA$347),2)</f>
        <v>0.98</v>
      </c>
      <c r="GC298" s="239">
        <f t="shared" si="407"/>
        <v>-2.0000000000000018E-2</v>
      </c>
      <c r="GD298" s="243">
        <f t="shared" si="408"/>
        <v>3.999999999999998E-2</v>
      </c>
      <c r="GE298" s="243">
        <f t="shared" si="409"/>
        <v>6.0000000000000053E-2</v>
      </c>
      <c r="GF298" s="243">
        <f t="shared" si="410"/>
        <v>0.12000000000000005</v>
      </c>
      <c r="GG298" s="243">
        <f t="shared" si="411"/>
        <v>-1.999999999999999E-2</v>
      </c>
      <c r="GH298" s="243">
        <f t="shared" si="412"/>
        <v>-9.9999999999999811E-3</v>
      </c>
      <c r="GI298" s="243">
        <f t="shared" si="413"/>
        <v>0</v>
      </c>
      <c r="GJ298" s="243">
        <f t="shared" si="414"/>
        <v>-0.23000000000000009</v>
      </c>
      <c r="GK298" s="244">
        <f t="shared" si="415"/>
        <v>4.0000000000000036E-2</v>
      </c>
      <c r="GL298" s="238">
        <f>COUNTIFS($ES$9:$ES$350,"&gt;"&amp;ES298,$DO$9:$DO$350,$DO298)+1</f>
        <v>28</v>
      </c>
      <c r="GM298" s="240">
        <f>COUNTIFS($ET$9:$ET$350,"&gt;"&amp;ET298,$DO$9:$DO$350,$DO298)+1</f>
        <v>16</v>
      </c>
      <c r="GN298" s="240">
        <f>COUNTIFS($EU$9:$EU$350,"&gt;"&amp;EU298,$DO$9:$DO$350,$DO298)+1</f>
        <v>20</v>
      </c>
      <c r="GO298" s="240">
        <f>COUNTIFS($EV$9:$EV$350,"&gt;"&amp;EV298,$DO$9:$DO$350,$DO298)+1</f>
        <v>7</v>
      </c>
      <c r="GP298" s="240">
        <f>COUNTIFS($EW$9:$EW$350,"&gt;"&amp;EW298,$DO$9:$DO$350,$DO298)+1</f>
        <v>28</v>
      </c>
      <c r="GQ298" s="240">
        <f>COUNTIFS($EX$9:$EX$350,"&gt;"&amp;EX298,$DO$9:$DO$350,$DO298)+1</f>
        <v>28</v>
      </c>
      <c r="GR298" s="240">
        <f>COUNTIFS($EY$9:$EY$350,"&gt;"&amp;EY298,$DO$9:$DO$350,$DO298)+1</f>
        <v>29</v>
      </c>
      <c r="GS298" s="240">
        <f>COUNTIFS($EZ$9:$EZ$350,"&gt;"&amp;EZ298,$DO$9:$DO$350,$DO298)+1</f>
        <v>47</v>
      </c>
      <c r="GT298" s="241">
        <f>COUNTIFS($FA$9:$FA$350,"&gt;"&amp;FA298,$DO$9:$DO$350,$DO298)+1</f>
        <v>20</v>
      </c>
      <c r="GU298" s="168"/>
      <c r="GV298" s="65"/>
      <c r="GW298" s="65">
        <v>0.1</v>
      </c>
      <c r="GX298" s="65"/>
      <c r="GY298" s="65"/>
      <c r="GZ298" s="66"/>
      <c r="HA298" s="67"/>
      <c r="HB298" s="68"/>
      <c r="HC298" s="69"/>
      <c r="HD298" s="65"/>
      <c r="HE298" s="65"/>
      <c r="HF298" s="65"/>
      <c r="HG298" s="65"/>
      <c r="HH298" s="65"/>
      <c r="HI298" s="65"/>
      <c r="HJ298" s="145"/>
      <c r="HK298" s="67"/>
      <c r="HL298" s="65"/>
      <c r="HM298" s="65"/>
      <c r="HN298" s="65"/>
      <c r="HO298" s="65"/>
      <c r="HP298" s="65"/>
      <c r="HQ298" s="65"/>
      <c r="HR298" s="151"/>
      <c r="HS298" s="69"/>
      <c r="HT298" s="65"/>
      <c r="HU298" s="65"/>
      <c r="HV298" s="65"/>
      <c r="HW298" s="65"/>
      <c r="HX298" s="65"/>
      <c r="HY298" s="65"/>
      <c r="HZ298" s="145"/>
      <c r="IA298" s="67"/>
      <c r="IB298" s="65"/>
      <c r="IC298" s="65"/>
      <c r="ID298" s="65"/>
      <c r="IE298" s="65"/>
      <c r="IF298" s="65"/>
      <c r="IG298" s="65"/>
      <c r="IH298" s="65"/>
      <c r="II298" s="65"/>
      <c r="IJ298" s="65"/>
      <c r="IK298" s="65"/>
      <c r="IL298" s="65"/>
      <c r="IM298" s="151"/>
      <c r="IN298" s="67"/>
      <c r="IO298" s="65"/>
      <c r="IP298" s="65"/>
      <c r="IQ298" s="65"/>
      <c r="IR298" s="151"/>
      <c r="IS298" s="69"/>
      <c r="IT298" s="65"/>
      <c r="IU298" s="65"/>
      <c r="IV298" s="65"/>
      <c r="IW298" s="65"/>
      <c r="IX298" s="157"/>
      <c r="IY298" s="65"/>
      <c r="IZ298" s="65"/>
      <c r="JA298" s="65"/>
      <c r="JB298" s="65"/>
      <c r="JC298" s="65"/>
      <c r="JD298" s="65"/>
      <c r="JE298" s="65"/>
      <c r="JF298" s="65"/>
      <c r="JG298" s="157"/>
      <c r="JH298" s="65"/>
      <c r="JI298" s="65"/>
      <c r="JJ298" s="65"/>
      <c r="JK298" s="65"/>
      <c r="JL298" s="65"/>
      <c r="JM298" s="65"/>
      <c r="JN298" s="145"/>
      <c r="JO298" s="70"/>
      <c r="JP298" s="71"/>
      <c r="JQ298" s="67"/>
      <c r="JR298" s="65"/>
      <c r="JS298" s="62"/>
      <c r="JT298" s="62"/>
      <c r="JU298" s="62"/>
      <c r="JV298" s="246"/>
      <c r="JW298" s="69"/>
      <c r="JX298" s="65"/>
      <c r="JY298" s="65"/>
      <c r="JZ298" s="65"/>
      <c r="KA298" s="145"/>
      <c r="KB298" s="67"/>
      <c r="KC298" s="65"/>
      <c r="KD298" s="65"/>
      <c r="KE298" s="65"/>
      <c r="KF298" s="65"/>
      <c r="KG298" s="65"/>
      <c r="KH298" s="65"/>
      <c r="KI298" s="65"/>
      <c r="KJ298" s="151"/>
      <c r="KK298" s="69"/>
      <c r="KL298" s="65"/>
      <c r="KM298" s="65"/>
      <c r="KN298" s="65"/>
      <c r="KO298" s="65"/>
      <c r="KP298" s="65"/>
      <c r="KQ298" s="65"/>
      <c r="KR298" s="65"/>
      <c r="KS298" s="65"/>
      <c r="KT298" s="65"/>
      <c r="KU298" s="65"/>
      <c r="KV298" s="65"/>
      <c r="KW298" s="157"/>
      <c r="KX298" s="157"/>
      <c r="KY298" s="157"/>
      <c r="KZ298" s="65"/>
      <c r="LA298" s="65"/>
      <c r="LB298" s="65"/>
      <c r="LC298" s="65"/>
      <c r="LD298" s="65"/>
      <c r="LE298" s="157">
        <v>7.0000000000000007E-2</v>
      </c>
      <c r="LF298" s="65"/>
      <c r="LG298" s="65"/>
      <c r="LH298" s="65"/>
      <c r="LI298" s="65"/>
      <c r="LJ298" s="65"/>
      <c r="LK298" s="65"/>
      <c r="LL298" s="65"/>
      <c r="LM298" s="65">
        <v>7.0000000000000007E-2</v>
      </c>
      <c r="LN298" s="157"/>
      <c r="LO298" s="65"/>
      <c r="LP298" s="65"/>
      <c r="LQ298" s="65"/>
      <c r="LR298" s="65"/>
      <c r="LS298" s="65"/>
      <c r="LT298" s="65"/>
      <c r="LU298" s="56"/>
      <c r="LV298" s="183" t="s">
        <v>1100</v>
      </c>
      <c r="LW298" s="183" t="s">
        <v>1109</v>
      </c>
      <c r="LX298" s="207" t="s">
        <v>1112</v>
      </c>
      <c r="LY298" s="205" t="s">
        <v>1031</v>
      </c>
      <c r="LZ298" s="193"/>
      <c r="MA298" s="5" t="s">
        <v>1</v>
      </c>
    </row>
    <row r="299" spans="1:339" ht="17.25" customHeight="1" x14ac:dyDescent="0.15">
      <c r="A299" s="196">
        <v>291</v>
      </c>
      <c r="B299" s="248" t="s">
        <v>1109</v>
      </c>
      <c r="C299" s="59"/>
      <c r="D299" s="59"/>
      <c r="E299" s="60" t="s">
        <v>716</v>
      </c>
      <c r="F299" s="36">
        <v>39</v>
      </c>
      <c r="G299" s="36" t="s">
        <v>609</v>
      </c>
      <c r="H299" s="36" t="s">
        <v>618</v>
      </c>
      <c r="I299" s="39" t="s">
        <v>348</v>
      </c>
      <c r="J299" s="40" t="s">
        <v>348</v>
      </c>
      <c r="K299" s="40" t="s">
        <v>348</v>
      </c>
      <c r="L299" s="40" t="s">
        <v>348</v>
      </c>
      <c r="M299" s="40" t="s">
        <v>348</v>
      </c>
      <c r="N299" s="40" t="s">
        <v>348</v>
      </c>
      <c r="O299" s="40" t="s">
        <v>348</v>
      </c>
      <c r="P299" s="40" t="s">
        <v>348</v>
      </c>
      <c r="Q299" s="40" t="s">
        <v>348</v>
      </c>
      <c r="R299" s="41" t="s">
        <v>348</v>
      </c>
      <c r="S299" s="42" t="s">
        <v>348</v>
      </c>
      <c r="T299" s="40" t="s">
        <v>348</v>
      </c>
      <c r="U299" s="40" t="s">
        <v>348</v>
      </c>
      <c r="V299" s="40" t="s">
        <v>348</v>
      </c>
      <c r="W299" s="40" t="s">
        <v>348</v>
      </c>
      <c r="X299" s="40" t="s">
        <v>348</v>
      </c>
      <c r="Y299" s="40" t="s">
        <v>348</v>
      </c>
      <c r="Z299" s="40" t="s">
        <v>348</v>
      </c>
      <c r="AA299" s="40" t="s">
        <v>348</v>
      </c>
      <c r="AB299" s="41" t="s">
        <v>348</v>
      </c>
      <c r="AC299" s="42" t="s">
        <v>348</v>
      </c>
      <c r="AD299" s="40" t="s">
        <v>348</v>
      </c>
      <c r="AE299" s="40" t="s">
        <v>348</v>
      </c>
      <c r="AF299" s="40" t="s">
        <v>348</v>
      </c>
      <c r="AG299" s="40" t="s">
        <v>348</v>
      </c>
      <c r="AH299" s="40" t="s">
        <v>348</v>
      </c>
      <c r="AI299" s="40" t="s">
        <v>348</v>
      </c>
      <c r="AJ299" s="40" t="s">
        <v>348</v>
      </c>
      <c r="AK299" s="40" t="s">
        <v>348</v>
      </c>
      <c r="AL299" s="41" t="s">
        <v>348</v>
      </c>
      <c r="AM299" s="42" t="s">
        <v>348</v>
      </c>
      <c r="AN299" s="40" t="s">
        <v>348</v>
      </c>
      <c r="AO299" s="40" t="s">
        <v>348</v>
      </c>
      <c r="AP299" s="40" t="s">
        <v>348</v>
      </c>
      <c r="AQ299" s="40" t="s">
        <v>348</v>
      </c>
      <c r="AR299" s="40" t="s">
        <v>348</v>
      </c>
      <c r="AS299" s="40" t="s">
        <v>348</v>
      </c>
      <c r="AT299" s="40" t="s">
        <v>348</v>
      </c>
      <c r="AU299" s="40" t="s">
        <v>348</v>
      </c>
      <c r="AV299" s="41" t="s">
        <v>348</v>
      </c>
      <c r="AW299" s="42" t="s">
        <v>348</v>
      </c>
      <c r="AX299" s="40" t="s">
        <v>348</v>
      </c>
      <c r="AY299" s="40" t="s">
        <v>348</v>
      </c>
      <c r="AZ299" s="40" t="s">
        <v>348</v>
      </c>
      <c r="BA299" s="40" t="s">
        <v>348</v>
      </c>
      <c r="BB299" s="40" t="s">
        <v>348</v>
      </c>
      <c r="BC299" s="40" t="s">
        <v>348</v>
      </c>
      <c r="BD299" s="40" t="s">
        <v>348</v>
      </c>
      <c r="BE299" s="40" t="s">
        <v>348</v>
      </c>
      <c r="BF299" s="41" t="s">
        <v>348</v>
      </c>
      <c r="BG299" s="42" t="s">
        <v>348</v>
      </c>
      <c r="BH299" s="40" t="s">
        <v>348</v>
      </c>
      <c r="BI299" s="40" t="s">
        <v>348</v>
      </c>
      <c r="BJ299" s="40" t="s">
        <v>348</v>
      </c>
      <c r="BK299" s="40" t="s">
        <v>348</v>
      </c>
      <c r="BL299" s="40" t="s">
        <v>348</v>
      </c>
      <c r="BM299" s="40" t="s">
        <v>348</v>
      </c>
      <c r="BN299" s="40" t="s">
        <v>348</v>
      </c>
      <c r="BO299" s="40" t="s">
        <v>348</v>
      </c>
      <c r="BP299" s="41" t="s">
        <v>348</v>
      </c>
      <c r="BQ299" s="43" t="s">
        <v>348</v>
      </c>
      <c r="BR299" s="40" t="s">
        <v>348</v>
      </c>
      <c r="BS299" s="40" t="s">
        <v>348</v>
      </c>
      <c r="BT299" s="40" t="s">
        <v>348</v>
      </c>
      <c r="BU299" s="40" t="s">
        <v>348</v>
      </c>
      <c r="BV299" s="40" t="s">
        <v>348</v>
      </c>
      <c r="BW299" s="40" t="s">
        <v>348</v>
      </c>
      <c r="BX299" s="40" t="s">
        <v>348</v>
      </c>
      <c r="BY299" s="40" t="s">
        <v>348</v>
      </c>
      <c r="BZ299" s="41" t="s">
        <v>348</v>
      </c>
      <c r="CA299" s="42" t="s">
        <v>348</v>
      </c>
      <c r="CB299" s="40" t="s">
        <v>348</v>
      </c>
      <c r="CC299" s="40" t="s">
        <v>348</v>
      </c>
      <c r="CD299" s="40" t="s">
        <v>348</v>
      </c>
      <c r="CE299" s="40" t="s">
        <v>348</v>
      </c>
      <c r="CF299" s="40" t="s">
        <v>348</v>
      </c>
      <c r="CG299" s="40" t="s">
        <v>348</v>
      </c>
      <c r="CH299" s="40" t="s">
        <v>348</v>
      </c>
      <c r="CI299" s="40" t="s">
        <v>348</v>
      </c>
      <c r="CJ299" s="41" t="s">
        <v>348</v>
      </c>
      <c r="CK299" s="42" t="s">
        <v>348</v>
      </c>
      <c r="CL299" s="40" t="s">
        <v>348</v>
      </c>
      <c r="CM299" s="40" t="s">
        <v>348</v>
      </c>
      <c r="CN299" s="40" t="s">
        <v>348</v>
      </c>
      <c r="CO299" s="40" t="s">
        <v>348</v>
      </c>
      <c r="CP299" s="40" t="s">
        <v>348</v>
      </c>
      <c r="CQ299" s="40" t="s">
        <v>348</v>
      </c>
      <c r="CR299" s="40" t="s">
        <v>348</v>
      </c>
      <c r="CS299" s="40" t="s">
        <v>348</v>
      </c>
      <c r="CT299" s="44" t="s">
        <v>348</v>
      </c>
      <c r="CU299" s="61" t="s">
        <v>354</v>
      </c>
      <c r="CV299" s="62">
        <v>2</v>
      </c>
      <c r="CW299" s="62">
        <v>3</v>
      </c>
      <c r="CX299" s="62">
        <v>3</v>
      </c>
      <c r="CY299" s="71">
        <v>4</v>
      </c>
      <c r="CZ299" s="172" t="s">
        <v>354</v>
      </c>
      <c r="DA299" s="47">
        <f t="shared" ref="DA299" si="423">CV299</f>
        <v>2</v>
      </c>
      <c r="DB299" s="47">
        <f t="shared" ref="DB299" si="424">CV299*CW299</f>
        <v>6</v>
      </c>
      <c r="DC299" s="47">
        <f t="shared" ref="DC299" si="425">CV299*CW299*CX299</f>
        <v>18</v>
      </c>
      <c r="DD299" s="179">
        <f t="shared" ref="DD299" si="426">CV299*CW299*CX299*CY299</f>
        <v>72</v>
      </c>
      <c r="DE299" s="61">
        <v>100</v>
      </c>
      <c r="DF299" s="62">
        <v>150</v>
      </c>
      <c r="DG299" s="62">
        <v>300</v>
      </c>
      <c r="DH299" s="62">
        <v>500</v>
      </c>
      <c r="DI299" s="71">
        <v>1500</v>
      </c>
      <c r="DJ299" s="174">
        <v>1</v>
      </c>
      <c r="DK299" s="49">
        <f t="shared" ref="DK299" si="427">(DF299/DA299)/DE299</f>
        <v>0.75</v>
      </c>
      <c r="DL299" s="49">
        <f t="shared" ref="DL299" si="428">(DG299/DB299)/DE299</f>
        <v>0.5</v>
      </c>
      <c r="DM299" s="49">
        <f t="shared" ref="DM299" si="429">(DH299/DC299)/DE299</f>
        <v>0.27777777777777779</v>
      </c>
      <c r="DN299" s="56">
        <f t="shared" ref="DN299" si="430">(DI299/DD299)/DE299</f>
        <v>0.20833333333333331</v>
      </c>
      <c r="DO299" s="45" t="s">
        <v>735</v>
      </c>
      <c r="DP299" s="31"/>
      <c r="DQ299" s="46">
        <v>4</v>
      </c>
      <c r="DR299" s="61">
        <v>37</v>
      </c>
      <c r="DS299" s="62">
        <v>12</v>
      </c>
      <c r="DT299" s="62">
        <v>26</v>
      </c>
      <c r="DU299" s="62">
        <v>16</v>
      </c>
      <c r="DV299" s="62">
        <v>8</v>
      </c>
      <c r="DW299" s="62">
        <v>8</v>
      </c>
      <c r="DX299" s="62">
        <v>30</v>
      </c>
      <c r="DY299" s="62">
        <v>37</v>
      </c>
      <c r="DZ299" s="48">
        <f t="shared" ref="DZ299" si="431">DT299+DV299</f>
        <v>34</v>
      </c>
      <c r="EA299" s="32">
        <f>RANK(DR299,$DR$9:$DR$350,0)</f>
        <v>222</v>
      </c>
      <c r="EB299" s="47">
        <f>RANK(DS299,$DS$9:$DS$350,0)</f>
        <v>277</v>
      </c>
      <c r="EC299" s="47">
        <f>RANK(DT299,$DT$9:$DT$350,0)</f>
        <v>170</v>
      </c>
      <c r="ED299" s="47">
        <f>RANK(DU299,$DU$9:$DU$350,0)</f>
        <v>227</v>
      </c>
      <c r="EE299" s="47">
        <f>RANK(DV299,$DV$9:$DV$350,0)</f>
        <v>247</v>
      </c>
      <c r="EF299" s="47">
        <f>RANK(DW299,$DW$9:$DW$350,0)</f>
        <v>228</v>
      </c>
      <c r="EG299" s="47">
        <f>RANK(DX299,$DX$9:$DX$350,0)</f>
        <v>166</v>
      </c>
      <c r="EH299" s="47">
        <f>RANK(DY299,$DY$9:$DY$350,0)</f>
        <v>138</v>
      </c>
      <c r="EI299" s="48">
        <f>RANK(DZ299,$DZ$9:$DZ$350,0)</f>
        <v>232</v>
      </c>
      <c r="EJ299" s="32">
        <f>COUNTIFS($DR$9:$DR$350,"&gt;"&amp;DR299,$DO$9:$DO$350,DO299)+1</f>
        <v>43</v>
      </c>
      <c r="EK299" s="47">
        <f>COUNTIFS($DS$9:$DS$350,"&gt;"&amp;DS299,$DO$9:$DO$350,DO299)+1</f>
        <v>45</v>
      </c>
      <c r="EL299" s="47">
        <f>COUNTIFS($DT$9:$DT$350,"&gt;"&amp;DT299,$DO$9:$DO$350,DO299)+1</f>
        <v>48</v>
      </c>
      <c r="EM299" s="47">
        <f>COUNTIFS($DU$9:$DU$350,"&gt;"&amp;DU299,$DO$9:$DO$350,DO299)+1</f>
        <v>42</v>
      </c>
      <c r="EN299" s="47">
        <f>COUNTIFS($DV$9:$DV$350,"&gt;"&amp;DV299,$DO$9:$DO$350,DO299)+1</f>
        <v>32</v>
      </c>
      <c r="EO299" s="47">
        <f>COUNTIFS($DW$9:$DW$350,"&gt;"&amp;DW299,$DO$9:$DO$350,DO299)+1</f>
        <v>31</v>
      </c>
      <c r="EP299" s="47">
        <f>COUNTIFS($DX$9:$DX$350,"&gt;"&amp;DX299,$DO$9:$DO$350,DO299)+1</f>
        <v>46</v>
      </c>
      <c r="EQ299" s="47">
        <f>COUNTIFS($DY$9:$DY$350,"&gt;"&amp;DY299,$DO$9:$DO$350,DO299)+1</f>
        <v>46</v>
      </c>
      <c r="ER299" s="48">
        <f>COUNTIFS($DZ$9:$DZ$350,"&gt;"&amp;DZ299,$DO$9:$DO$350,DO299)+1</f>
        <v>48</v>
      </c>
      <c r="ES299" s="164">
        <f t="shared" ref="ES299" si="432">ROUND(DR299/$F299,2)</f>
        <v>0.95</v>
      </c>
      <c r="ET299" s="165">
        <f t="shared" ref="ET299" si="433">ROUND(DS299/$F299,2)</f>
        <v>0.31</v>
      </c>
      <c r="EU299" s="165">
        <f t="shared" ref="EU299" si="434">ROUND(DT299/$F299,2)</f>
        <v>0.67</v>
      </c>
      <c r="EV299" s="165">
        <f t="shared" ref="EV299" si="435">ROUND(DU299/$F299,2)</f>
        <v>0.41</v>
      </c>
      <c r="EW299" s="165">
        <f t="shared" ref="EW299" si="436">ROUND(DV299/$F299,2)</f>
        <v>0.21</v>
      </c>
      <c r="EX299" s="165">
        <f t="shared" ref="EX299" si="437">ROUND(DW299/$F299,2)</f>
        <v>0.21</v>
      </c>
      <c r="EY299" s="165">
        <f t="shared" ref="EY299" si="438">ROUND(DX299/$F299,2)</f>
        <v>0.77</v>
      </c>
      <c r="EZ299" s="165">
        <f t="shared" ref="EZ299" si="439">ROUND(DY299/$F299,2)</f>
        <v>0.95</v>
      </c>
      <c r="FA299" s="213">
        <f t="shared" ref="FA299" si="440">ROUND(DZ299/$F299,2)</f>
        <v>0.87</v>
      </c>
      <c r="FB299" s="164">
        <f>ROUND(((ES299-AVERAGE(ES$9:ES$350))/STDEVP(ES$9:ES$350)*10+50),2)</f>
        <v>48.84</v>
      </c>
      <c r="FC299" s="165">
        <f>ROUND(((ET299-AVERAGE(ET$9:ET$350))/STDEVP(ET$9:ET$350)*10+50),2)</f>
        <v>38.4</v>
      </c>
      <c r="FD299" s="165">
        <f>ROUND(((EU299-AVERAGE(EU$9:EU$350))/STDEVP(EU$9:EU$350)*10+50),2)</f>
        <v>53.51</v>
      </c>
      <c r="FE299" s="165">
        <f>ROUND(((EV299-AVERAGE(EV$9:EV$350))/STDEVP(EV$9:EV$350)*10+50),2)</f>
        <v>44.99</v>
      </c>
      <c r="FF299" s="165">
        <f>ROUND(((EW299-AVERAGE(EW$9:EW$350))/STDEVP(EW$9:EW$350)*10+50),2)</f>
        <v>43.7</v>
      </c>
      <c r="FG299" s="165">
        <f>ROUND(((EX299-AVERAGE(EX$9:EX$350))/STDEVP(EX$9:EX$350)*10+50),2)</f>
        <v>44.93</v>
      </c>
      <c r="FH299" s="165">
        <f>ROUND(((EY299-AVERAGE(EY$9:EY$350))/STDEVP(EY$9:EY$350)*10+50),2)</f>
        <v>53.89</v>
      </c>
      <c r="FI299" s="165">
        <f>ROUND(((EZ299-AVERAGE(EZ$9:EZ$350))/STDEVP(EZ$9:EZ$350)*10+50),2)</f>
        <v>59.47</v>
      </c>
      <c r="FJ299" s="166">
        <f>ROUND(((FA299-AVERAGE(FA$9:FA$350))/STDEVP(FA$9:FA$350)*10+50),2)</f>
        <v>46.27</v>
      </c>
      <c r="FK299" s="32">
        <f>RANK(FB299,$FB$9:$FB$350,0)</f>
        <v>158</v>
      </c>
      <c r="FL299" s="47">
        <f>RANK(FC299,$FC$9:$FC$350,0)</f>
        <v>289</v>
      </c>
      <c r="FM299" s="47">
        <f>RANK(FD299,$FD$9:$FD$350,0)</f>
        <v>90</v>
      </c>
      <c r="FN299" s="47">
        <f>RANK(FE299,$FE$9:$FE$350,0)</f>
        <v>225</v>
      </c>
      <c r="FO299" s="47">
        <f>RANK(FF299,$FF$9:$FF$350,0)</f>
        <v>231</v>
      </c>
      <c r="FP299" s="47">
        <f>RANK(FG299,$FG$9:$FG$350,0)</f>
        <v>196</v>
      </c>
      <c r="FQ299" s="47">
        <f>RANK(FH299,$FH$9:$FH$350,0)</f>
        <v>111</v>
      </c>
      <c r="FR299" s="47">
        <f>RANK(FI299,$FI$9:$FI$350,0)</f>
        <v>53</v>
      </c>
      <c r="FS299" s="48">
        <f>RANK(FJ299,$FJ$9:$FJ$350,0)</f>
        <v>177</v>
      </c>
      <c r="FT299" s="164">
        <f>ROUND(AVERAGEIF($DO$9:$DO$347,$DO299,$ES$9:$ES$347),2)</f>
        <v>0.97</v>
      </c>
      <c r="FU299" s="165">
        <f>ROUND(AVERAGEIF($DO$9:$DO$347,$DO299,$ET$9:$ET$347),2)</f>
        <v>0.37</v>
      </c>
      <c r="FV299" s="165">
        <f>ROUND(AVERAGEIF($DO$9:$DO$347,$DO299,$EU$9:$EU$347),2)</f>
        <v>0.82</v>
      </c>
      <c r="FW299" s="165">
        <f>ROUND(AVERAGEIF($DO$9:$DO$347,$DO299,$EV$9:$EV$347),2)</f>
        <v>0.42</v>
      </c>
      <c r="FX299" s="165">
        <f>ROUND(AVERAGEIF($DO$9:$DO$347,$DO299,$EW$9:$EW$347),2)</f>
        <v>0.16</v>
      </c>
      <c r="FY299" s="165">
        <f>ROUND(AVERAGEIF($DO$9:$DO$347,$DO299,$EX$9:$EX$347),2)</f>
        <v>0.15</v>
      </c>
      <c r="FZ299" s="165">
        <f>ROUND(AVERAGEIF($DO$9:$DO$347,$DO299,$EY$9:$EY$347),2)</f>
        <v>0.78</v>
      </c>
      <c r="GA299" s="165">
        <f>ROUND(AVERAGEIF($DO$9:$DO$347,$DO299,$EZ$9:$EZ$347),2)</f>
        <v>0.92</v>
      </c>
      <c r="GB299" s="166">
        <f>ROUND(AVERAGEIF($DO$9:$DO$347,$DO299,$FA$9:$FA$347),2)</f>
        <v>0.98</v>
      </c>
      <c r="GC299" s="239">
        <f t="shared" si="407"/>
        <v>-2.0000000000000018E-2</v>
      </c>
      <c r="GD299" s="243">
        <f t="shared" si="408"/>
        <v>-0.06</v>
      </c>
      <c r="GE299" s="243">
        <f t="shared" si="409"/>
        <v>-0.14999999999999991</v>
      </c>
      <c r="GF299" s="243">
        <f t="shared" si="410"/>
        <v>-1.0000000000000009E-2</v>
      </c>
      <c r="GG299" s="243">
        <f t="shared" si="411"/>
        <v>4.9999999999999989E-2</v>
      </c>
      <c r="GH299" s="243">
        <f t="shared" si="412"/>
        <v>0.06</v>
      </c>
      <c r="GI299" s="243">
        <f t="shared" si="413"/>
        <v>-1.0000000000000009E-2</v>
      </c>
      <c r="GJ299" s="243">
        <f t="shared" si="414"/>
        <v>2.9999999999999916E-2</v>
      </c>
      <c r="GK299" s="244">
        <f t="shared" si="415"/>
        <v>-0.10999999999999999</v>
      </c>
      <c r="GL299" s="238">
        <f>COUNTIFS($ES$9:$ES$350,"&gt;"&amp;ES299,$DO$9:$DO$350,$DO299)+1</f>
        <v>28</v>
      </c>
      <c r="GM299" s="240">
        <f>COUNTIFS($ET$9:$ET$350,"&gt;"&amp;ET299,$DO$9:$DO$350,$DO299)+1</f>
        <v>43</v>
      </c>
      <c r="GN299" s="240">
        <f>COUNTIFS($EU$9:$EU$350,"&gt;"&amp;EU299,$DO$9:$DO$350,$DO299)+1</f>
        <v>40</v>
      </c>
      <c r="GO299" s="240">
        <f>COUNTIFS($EV$9:$EV$350,"&gt;"&amp;EV299,$DO$9:$DO$350,$DO299)+1</f>
        <v>31</v>
      </c>
      <c r="GP299" s="240">
        <f>COUNTIFS($EW$9:$EW$350,"&gt;"&amp;EW299,$DO$9:$DO$350,$DO299)+1</f>
        <v>6</v>
      </c>
      <c r="GQ299" s="240">
        <f>COUNTIFS($EX$9:$EX$350,"&gt;"&amp;EX299,$DO$9:$DO$350,$DO299)+1</f>
        <v>6</v>
      </c>
      <c r="GR299" s="240">
        <f>COUNTIFS($EY$9:$EY$350,"&gt;"&amp;EY299,$DO$9:$DO$350,$DO299)+1</f>
        <v>33</v>
      </c>
      <c r="GS299" s="240">
        <f>COUNTIFS($EZ$9:$EZ$350,"&gt;"&amp;EZ299,$DO$9:$DO$350,$DO299)+1</f>
        <v>28</v>
      </c>
      <c r="GT299" s="241">
        <f>COUNTIFS($FA$9:$FA$350,"&gt;"&amp;FA299,$DO$9:$DO$350,$DO299)+1</f>
        <v>38</v>
      </c>
      <c r="GU299" s="168"/>
      <c r="GV299" s="65"/>
      <c r="GW299" s="65"/>
      <c r="GX299" s="65"/>
      <c r="GY299" s="65"/>
      <c r="GZ299" s="66"/>
      <c r="HA299" s="67"/>
      <c r="HB299" s="68"/>
      <c r="HC299" s="69"/>
      <c r="HD299" s="65"/>
      <c r="HE299" s="65"/>
      <c r="HF299" s="65"/>
      <c r="HG299" s="65"/>
      <c r="HH299" s="65"/>
      <c r="HI299" s="65"/>
      <c r="HJ299" s="145"/>
      <c r="HK299" s="67"/>
      <c r="HL299" s="65"/>
      <c r="HM299" s="65"/>
      <c r="HN299" s="65"/>
      <c r="HO299" s="65"/>
      <c r="HP299" s="65"/>
      <c r="HQ299" s="65"/>
      <c r="HR299" s="151"/>
      <c r="HS299" s="69"/>
      <c r="HT299" s="65"/>
      <c r="HU299" s="65"/>
      <c r="HV299" s="65"/>
      <c r="HW299" s="65"/>
      <c r="HX299" s="65"/>
      <c r="HY299" s="65"/>
      <c r="HZ299" s="145"/>
      <c r="IA299" s="67"/>
      <c r="IB299" s="65"/>
      <c r="IC299" s="65"/>
      <c r="ID299" s="65"/>
      <c r="IE299" s="65"/>
      <c r="IF299" s="65"/>
      <c r="IG299" s="65"/>
      <c r="IH299" s="65"/>
      <c r="II299" s="65"/>
      <c r="IJ299" s="65"/>
      <c r="IK299" s="65"/>
      <c r="IL299" s="65"/>
      <c r="IM299" s="151"/>
      <c r="IN299" s="67"/>
      <c r="IO299" s="65"/>
      <c r="IP299" s="65"/>
      <c r="IQ299" s="65"/>
      <c r="IR299" s="151"/>
      <c r="IS299" s="69"/>
      <c r="IT299" s="65"/>
      <c r="IU299" s="65"/>
      <c r="IV299" s="65"/>
      <c r="IW299" s="65"/>
      <c r="IX299" s="157"/>
      <c r="IY299" s="65"/>
      <c r="IZ299" s="65"/>
      <c r="JA299" s="65"/>
      <c r="JB299" s="65"/>
      <c r="JC299" s="65"/>
      <c r="JD299" s="65"/>
      <c r="JE299" s="65"/>
      <c r="JF299" s="65"/>
      <c r="JG299" s="157"/>
      <c r="JH299" s="65"/>
      <c r="JI299" s="65"/>
      <c r="JJ299" s="65"/>
      <c r="JK299" s="65"/>
      <c r="JL299" s="65"/>
      <c r="JM299" s="65"/>
      <c r="JN299" s="145"/>
      <c r="JO299" s="70"/>
      <c r="JP299" s="71"/>
      <c r="JQ299" s="67"/>
      <c r="JR299" s="65"/>
      <c r="JS299" s="62"/>
      <c r="JT299" s="62"/>
      <c r="JU299" s="62"/>
      <c r="JV299" s="246"/>
      <c r="JW299" s="69"/>
      <c r="JX299" s="65"/>
      <c r="JY299" s="65"/>
      <c r="JZ299" s="65"/>
      <c r="KA299" s="145"/>
      <c r="KB299" s="67"/>
      <c r="KC299" s="65"/>
      <c r="KD299" s="65"/>
      <c r="KE299" s="65"/>
      <c r="KF299" s="65"/>
      <c r="KG299" s="65"/>
      <c r="KH299" s="65"/>
      <c r="KI299" s="65"/>
      <c r="KJ299" s="151"/>
      <c r="KK299" s="69"/>
      <c r="KL299" s="65"/>
      <c r="KM299" s="65"/>
      <c r="KN299" s="65"/>
      <c r="KO299" s="65"/>
      <c r="KP299" s="65"/>
      <c r="KQ299" s="65"/>
      <c r="KR299" s="65"/>
      <c r="KS299" s="65"/>
      <c r="KT299" s="65"/>
      <c r="KU299" s="65"/>
      <c r="KV299" s="65"/>
      <c r="KW299" s="157"/>
      <c r="KX299" s="157"/>
      <c r="KY299" s="157"/>
      <c r="KZ299" s="65"/>
      <c r="LA299" s="65"/>
      <c r="LB299" s="65"/>
      <c r="LC299" s="65"/>
      <c r="LD299" s="65"/>
      <c r="LE299" s="157"/>
      <c r="LF299" s="65"/>
      <c r="LG299" s="65"/>
      <c r="LH299" s="65"/>
      <c r="LI299" s="65"/>
      <c r="LJ299" s="65"/>
      <c r="LK299" s="65"/>
      <c r="LL299" s="65"/>
      <c r="LM299" s="65"/>
      <c r="LN299" s="157"/>
      <c r="LO299" s="65"/>
      <c r="LP299" s="65"/>
      <c r="LQ299" s="65"/>
      <c r="LR299" s="65"/>
      <c r="LS299" s="65"/>
      <c r="LT299" s="65"/>
      <c r="LU299" s="56"/>
      <c r="LV299" s="183" t="s">
        <v>1101</v>
      </c>
      <c r="LW299" s="183" t="s">
        <v>1110</v>
      </c>
      <c r="LX299" s="211" t="s">
        <v>1115</v>
      </c>
      <c r="LY299" s="205" t="s">
        <v>1080</v>
      </c>
      <c r="LZ299" s="193"/>
      <c r="MA299" s="5" t="s">
        <v>1</v>
      </c>
    </row>
    <row r="300" spans="1:339" ht="17.25" customHeight="1" x14ac:dyDescent="0.15">
      <c r="A300" s="196">
        <v>292</v>
      </c>
      <c r="B300" s="248" t="s">
        <v>1110</v>
      </c>
      <c r="C300" s="59"/>
      <c r="D300" s="59"/>
      <c r="E300" s="60" t="s">
        <v>716</v>
      </c>
      <c r="F300" s="36">
        <v>42</v>
      </c>
      <c r="G300" s="36" t="s">
        <v>609</v>
      </c>
      <c r="H300" s="36" t="s">
        <v>618</v>
      </c>
      <c r="I300" s="39" t="s">
        <v>348</v>
      </c>
      <c r="J300" s="40" t="s">
        <v>348</v>
      </c>
      <c r="K300" s="40" t="s">
        <v>348</v>
      </c>
      <c r="L300" s="40" t="s">
        <v>348</v>
      </c>
      <c r="M300" s="40" t="s">
        <v>348</v>
      </c>
      <c r="N300" s="40" t="s">
        <v>348</v>
      </c>
      <c r="O300" s="40" t="s">
        <v>348</v>
      </c>
      <c r="P300" s="40" t="s">
        <v>348</v>
      </c>
      <c r="Q300" s="40" t="s">
        <v>348</v>
      </c>
      <c r="R300" s="41" t="s">
        <v>348</v>
      </c>
      <c r="S300" s="42" t="s">
        <v>348</v>
      </c>
      <c r="T300" s="40" t="s">
        <v>348</v>
      </c>
      <c r="U300" s="40" t="s">
        <v>348</v>
      </c>
      <c r="V300" s="40" t="s">
        <v>348</v>
      </c>
      <c r="W300" s="40" t="s">
        <v>348</v>
      </c>
      <c r="X300" s="40" t="s">
        <v>348</v>
      </c>
      <c r="Y300" s="40" t="s">
        <v>348</v>
      </c>
      <c r="Z300" s="40" t="s">
        <v>348</v>
      </c>
      <c r="AA300" s="40" t="s">
        <v>348</v>
      </c>
      <c r="AB300" s="41" t="s">
        <v>348</v>
      </c>
      <c r="AC300" s="42" t="s">
        <v>348</v>
      </c>
      <c r="AD300" s="40" t="s">
        <v>348</v>
      </c>
      <c r="AE300" s="40" t="s">
        <v>348</v>
      </c>
      <c r="AF300" s="40" t="s">
        <v>348</v>
      </c>
      <c r="AG300" s="40" t="s">
        <v>348</v>
      </c>
      <c r="AH300" s="40" t="s">
        <v>348</v>
      </c>
      <c r="AI300" s="40" t="s">
        <v>348</v>
      </c>
      <c r="AJ300" s="40" t="s">
        <v>348</v>
      </c>
      <c r="AK300" s="40" t="s">
        <v>348</v>
      </c>
      <c r="AL300" s="41" t="s">
        <v>348</v>
      </c>
      <c r="AM300" s="42" t="s">
        <v>348</v>
      </c>
      <c r="AN300" s="40" t="s">
        <v>348</v>
      </c>
      <c r="AO300" s="40" t="s">
        <v>348</v>
      </c>
      <c r="AP300" s="40" t="s">
        <v>348</v>
      </c>
      <c r="AQ300" s="40" t="s">
        <v>348</v>
      </c>
      <c r="AR300" s="40" t="s">
        <v>348</v>
      </c>
      <c r="AS300" s="40" t="s">
        <v>348</v>
      </c>
      <c r="AT300" s="40" t="s">
        <v>348</v>
      </c>
      <c r="AU300" s="40" t="s">
        <v>348</v>
      </c>
      <c r="AV300" s="41" t="s">
        <v>348</v>
      </c>
      <c r="AW300" s="42" t="s">
        <v>348</v>
      </c>
      <c r="AX300" s="40" t="s">
        <v>348</v>
      </c>
      <c r="AY300" s="40" t="s">
        <v>348</v>
      </c>
      <c r="AZ300" s="40" t="s">
        <v>348</v>
      </c>
      <c r="BA300" s="40" t="s">
        <v>348</v>
      </c>
      <c r="BB300" s="40" t="s">
        <v>348</v>
      </c>
      <c r="BC300" s="40" t="s">
        <v>348</v>
      </c>
      <c r="BD300" s="40" t="s">
        <v>348</v>
      </c>
      <c r="BE300" s="40" t="s">
        <v>348</v>
      </c>
      <c r="BF300" s="41" t="s">
        <v>348</v>
      </c>
      <c r="BG300" s="42" t="s">
        <v>348</v>
      </c>
      <c r="BH300" s="40" t="s">
        <v>348</v>
      </c>
      <c r="BI300" s="40" t="s">
        <v>348</v>
      </c>
      <c r="BJ300" s="40" t="s">
        <v>348</v>
      </c>
      <c r="BK300" s="40" t="s">
        <v>348</v>
      </c>
      <c r="BL300" s="40" t="s">
        <v>348</v>
      </c>
      <c r="BM300" s="40" t="s">
        <v>348</v>
      </c>
      <c r="BN300" s="40" t="s">
        <v>348</v>
      </c>
      <c r="BO300" s="40" t="s">
        <v>348</v>
      </c>
      <c r="BP300" s="41" t="s">
        <v>348</v>
      </c>
      <c r="BQ300" s="43" t="s">
        <v>348</v>
      </c>
      <c r="BR300" s="40" t="s">
        <v>348</v>
      </c>
      <c r="BS300" s="40" t="s">
        <v>348</v>
      </c>
      <c r="BT300" s="40" t="s">
        <v>348</v>
      </c>
      <c r="BU300" s="40" t="s">
        <v>348</v>
      </c>
      <c r="BV300" s="40" t="s">
        <v>348</v>
      </c>
      <c r="BW300" s="40" t="s">
        <v>348</v>
      </c>
      <c r="BX300" s="40" t="s">
        <v>348</v>
      </c>
      <c r="BY300" s="40" t="s">
        <v>348</v>
      </c>
      <c r="BZ300" s="41" t="s">
        <v>348</v>
      </c>
      <c r="CA300" s="42" t="s">
        <v>348</v>
      </c>
      <c r="CB300" s="40" t="s">
        <v>348</v>
      </c>
      <c r="CC300" s="40" t="s">
        <v>348</v>
      </c>
      <c r="CD300" s="40" t="s">
        <v>348</v>
      </c>
      <c r="CE300" s="40" t="s">
        <v>348</v>
      </c>
      <c r="CF300" s="40" t="s">
        <v>348</v>
      </c>
      <c r="CG300" s="40" t="s">
        <v>348</v>
      </c>
      <c r="CH300" s="40" t="s">
        <v>348</v>
      </c>
      <c r="CI300" s="40" t="s">
        <v>348</v>
      </c>
      <c r="CJ300" s="41" t="s">
        <v>348</v>
      </c>
      <c r="CK300" s="42" t="s">
        <v>348</v>
      </c>
      <c r="CL300" s="40" t="s">
        <v>348</v>
      </c>
      <c r="CM300" s="40" t="s">
        <v>348</v>
      </c>
      <c r="CN300" s="40" t="s">
        <v>348</v>
      </c>
      <c r="CO300" s="40" t="s">
        <v>348</v>
      </c>
      <c r="CP300" s="40" t="s">
        <v>348</v>
      </c>
      <c r="CQ300" s="40" t="s">
        <v>348</v>
      </c>
      <c r="CR300" s="40" t="s">
        <v>348</v>
      </c>
      <c r="CS300" s="40" t="s">
        <v>348</v>
      </c>
      <c r="CT300" s="44" t="s">
        <v>348</v>
      </c>
      <c r="CU300" s="61" t="s">
        <v>354</v>
      </c>
      <c r="CV300" s="62">
        <v>2</v>
      </c>
      <c r="CW300" s="62">
        <v>3</v>
      </c>
      <c r="CX300" s="62">
        <v>3</v>
      </c>
      <c r="CY300" s="71">
        <v>4</v>
      </c>
      <c r="CZ300" s="172" t="s">
        <v>354</v>
      </c>
      <c r="DA300" s="47">
        <f t="shared" ref="DA300:DA304" si="441">CV300</f>
        <v>2</v>
      </c>
      <c r="DB300" s="47">
        <f t="shared" ref="DB300:DB304" si="442">CV300*CW300</f>
        <v>6</v>
      </c>
      <c r="DC300" s="47">
        <f t="shared" ref="DC300:DC304" si="443">CV300*CW300*CX300</f>
        <v>18</v>
      </c>
      <c r="DD300" s="179">
        <f t="shared" ref="DD300:DD304" si="444">CV300*CW300*CX300*CY300</f>
        <v>72</v>
      </c>
      <c r="DE300" s="61">
        <v>100</v>
      </c>
      <c r="DF300" s="62">
        <v>150</v>
      </c>
      <c r="DG300" s="62">
        <v>300</v>
      </c>
      <c r="DH300" s="62">
        <v>500</v>
      </c>
      <c r="DI300" s="71">
        <v>1500</v>
      </c>
      <c r="DJ300" s="174">
        <v>1</v>
      </c>
      <c r="DK300" s="49">
        <f t="shared" ref="DK300:DK304" si="445">(DF300/DA300)/DE300</f>
        <v>0.75</v>
      </c>
      <c r="DL300" s="49">
        <f t="shared" ref="DL300:DL304" si="446">(DG300/DB300)/DE300</f>
        <v>0.5</v>
      </c>
      <c r="DM300" s="49">
        <f t="shared" ref="DM300:DM304" si="447">(DH300/DC300)/DE300</f>
        <v>0.27777777777777779</v>
      </c>
      <c r="DN300" s="56">
        <f t="shared" ref="DN300:DN304" si="448">(DI300/DD300)/DE300</f>
        <v>0.20833333333333331</v>
      </c>
      <c r="DO300" s="45" t="s">
        <v>728</v>
      </c>
      <c r="DP300" s="31"/>
      <c r="DQ300" s="46">
        <v>4</v>
      </c>
      <c r="DR300" s="61">
        <v>51</v>
      </c>
      <c r="DS300" s="62">
        <v>51</v>
      </c>
      <c r="DT300" s="62">
        <v>23</v>
      </c>
      <c r="DU300" s="62">
        <v>26</v>
      </c>
      <c r="DV300" s="62">
        <v>16</v>
      </c>
      <c r="DW300" s="62">
        <v>37</v>
      </c>
      <c r="DX300" s="62">
        <v>25</v>
      </c>
      <c r="DY300" s="62">
        <v>22</v>
      </c>
      <c r="DZ300" s="48">
        <f t="shared" ref="DZ300:DZ304" si="449">DT300+DV300</f>
        <v>39</v>
      </c>
      <c r="EA300" s="32">
        <f>RANK(DR300,$DR$9:$DR$350,0)</f>
        <v>166</v>
      </c>
      <c r="EB300" s="47">
        <f>RANK(DS300,$DS$9:$DS$350,0)</f>
        <v>98</v>
      </c>
      <c r="EC300" s="47">
        <f>RANK(DT300,$DT$9:$DT$350,0)</f>
        <v>187</v>
      </c>
      <c r="ED300" s="47">
        <f>RANK(DU300,$DU$9:$DU$350,0)</f>
        <v>157</v>
      </c>
      <c r="EE300" s="47">
        <f>RANK(DV300,$DV$9:$DV$350,0)</f>
        <v>154</v>
      </c>
      <c r="EF300" s="47">
        <f>RANK(DW300,$DW$9:$DW$350,0)</f>
        <v>40</v>
      </c>
      <c r="EG300" s="47">
        <f>RANK(DX300,$DX$9:$DX$350,0)</f>
        <v>192</v>
      </c>
      <c r="EH300" s="47">
        <f>RANK(DY300,$DY$9:$DY$350,0)</f>
        <v>210</v>
      </c>
      <c r="EI300" s="48">
        <f>RANK(DZ300,$DZ$9:$DZ$350,0)</f>
        <v>213</v>
      </c>
      <c r="EJ300" s="32">
        <f>COUNTIFS($DR$9:$DR$350,"&gt;"&amp;DR300,$DO$9:$DO$350,DO300)+1</f>
        <v>27</v>
      </c>
      <c r="EK300" s="47">
        <f>COUNTIFS($DS$9:$DS$350,"&gt;"&amp;DS300,$DO$9:$DO$350,DO300)+1</f>
        <v>32</v>
      </c>
      <c r="EL300" s="47">
        <f>COUNTIFS($DT$9:$DT$350,"&gt;"&amp;DT300,$DO$9:$DO$350,DO300)+1</f>
        <v>29</v>
      </c>
      <c r="EM300" s="47">
        <f>COUNTIFS($DU$9:$DU$350,"&gt;"&amp;DU300,$DO$9:$DO$350,DO300)+1</f>
        <v>23</v>
      </c>
      <c r="EN300" s="47">
        <f>COUNTIFS($DV$9:$DV$350,"&gt;"&amp;DV300,$DO$9:$DO$350,DO300)+1</f>
        <v>31</v>
      </c>
      <c r="EO300" s="47">
        <f>COUNTIFS($DW$9:$DW$350,"&gt;"&amp;DW300,$DO$9:$DO$350,DO300)+1</f>
        <v>37</v>
      </c>
      <c r="EP300" s="47">
        <f>COUNTIFS($DX$9:$DX$350,"&gt;"&amp;DX300,$DO$9:$DO$350,DO300)+1</f>
        <v>24</v>
      </c>
      <c r="EQ300" s="47">
        <f>COUNTIFS($DY$9:$DY$350,"&gt;"&amp;DY300,$DO$9:$DO$350,DO300)+1</f>
        <v>33</v>
      </c>
      <c r="ER300" s="48">
        <f>COUNTIFS($DZ$9:$DZ$350,"&gt;"&amp;DZ300,$DO$9:$DO$350,DO300)+1</f>
        <v>34</v>
      </c>
      <c r="ES300" s="164">
        <f t="shared" ref="ES300:ES304" si="450">ROUND(DR300/$F300,2)</f>
        <v>1.21</v>
      </c>
      <c r="ET300" s="165">
        <f t="shared" ref="ET300:ET304" si="451">ROUND(DS300/$F300,2)</f>
        <v>1.21</v>
      </c>
      <c r="EU300" s="165">
        <f t="shared" ref="EU300:EU304" si="452">ROUND(DT300/$F300,2)</f>
        <v>0.55000000000000004</v>
      </c>
      <c r="EV300" s="165">
        <f t="shared" ref="EV300:EV304" si="453">ROUND(DU300/$F300,2)</f>
        <v>0.62</v>
      </c>
      <c r="EW300" s="165">
        <f t="shared" ref="EW300:EW304" si="454">ROUND(DV300/$F300,2)</f>
        <v>0.38</v>
      </c>
      <c r="EX300" s="165">
        <f t="shared" ref="EX300:EX304" si="455">ROUND(DW300/$F300,2)</f>
        <v>0.88</v>
      </c>
      <c r="EY300" s="165">
        <f t="shared" ref="EY300:EY304" si="456">ROUND(DX300/$F300,2)</f>
        <v>0.6</v>
      </c>
      <c r="EZ300" s="165">
        <f t="shared" ref="EZ300:EZ304" si="457">ROUND(DY300/$F300,2)</f>
        <v>0.52</v>
      </c>
      <c r="FA300" s="213">
        <f t="shared" ref="FA300:FA304" si="458">ROUND(DZ300/$F300,2)</f>
        <v>0.93</v>
      </c>
      <c r="FB300" s="164">
        <f>ROUND(((ES300-AVERAGE(ES$9:ES$350))/STDEVP(ES$9:ES$350)*10+50),2)</f>
        <v>58.44</v>
      </c>
      <c r="FC300" s="165">
        <f>ROUND(((ET300-AVERAGE(ET$9:ET$350))/STDEVP(ET$9:ET$350)*10+50),2)</f>
        <v>63.56</v>
      </c>
      <c r="FD300" s="165">
        <f>ROUND(((EU300-AVERAGE(EU$9:EU$350))/STDEVP(EU$9:EU$350)*10+50),2)</f>
        <v>48.83</v>
      </c>
      <c r="FE300" s="165">
        <f>ROUND(((EV300-AVERAGE(EV$9:EV$350))/STDEVP(EV$9:EV$350)*10+50),2)</f>
        <v>55.67</v>
      </c>
      <c r="FF300" s="165">
        <f>ROUND(((EW300-AVERAGE(EW$9:EW$350))/STDEVP(EW$9:EW$350)*10+50),2)</f>
        <v>49.48</v>
      </c>
      <c r="FG300" s="165">
        <f>ROUND(((EX300-AVERAGE(EX$9:EX$350))/STDEVP(EX$9:EX$350)*10+50),2)</f>
        <v>68.680000000000007</v>
      </c>
      <c r="FH300" s="165">
        <f>ROUND(((EY300-AVERAGE(EY$9:EY$350))/STDEVP(EY$9:EY$350)*10+50),2)</f>
        <v>48.78</v>
      </c>
      <c r="FI300" s="165">
        <f>ROUND(((EZ300-AVERAGE(EZ$9:EZ$350))/STDEVP(EZ$9:EZ$350)*10+50),2)</f>
        <v>46.59</v>
      </c>
      <c r="FJ300" s="166">
        <f>ROUND(((FA300-AVERAGE(FA$9:FA$350))/STDEVP(FA$9:FA$350)*10+50),2)</f>
        <v>48.4</v>
      </c>
      <c r="FK300" s="32">
        <f>RANK(FB300,$FB$9:$FB$350,0)</f>
        <v>66</v>
      </c>
      <c r="FL300" s="47">
        <f>RANK(FC300,$FC$9:$FC$350,0)</f>
        <v>37</v>
      </c>
      <c r="FM300" s="47">
        <f>RANK(FD300,$FD$9:$FD$350,0)</f>
        <v>153</v>
      </c>
      <c r="FN300" s="47">
        <f>RANK(FE300,$FE$9:$FE$350,0)</f>
        <v>73</v>
      </c>
      <c r="FO300" s="47">
        <f>RANK(FF300,$FF$9:$FF$350,0)</f>
        <v>97</v>
      </c>
      <c r="FP300" s="47">
        <f>RANK(FG300,$FG$9:$FG$350,0)</f>
        <v>20</v>
      </c>
      <c r="FQ300" s="47">
        <f>RANK(FH300,$FH$9:$FH$350,0)</f>
        <v>166</v>
      </c>
      <c r="FR300" s="47">
        <f>RANK(FI300,$FI$9:$FI$350,0)</f>
        <v>193</v>
      </c>
      <c r="FS300" s="48">
        <f>RANK(FJ300,$FJ$9:$FJ$350,0)</f>
        <v>151</v>
      </c>
      <c r="FT300" s="164">
        <f>ROUND(AVERAGEIF($DO$9:$DO$347,$DO300,$ES$9:$ES$347),2)</f>
        <v>0.95</v>
      </c>
      <c r="FU300" s="165">
        <f>ROUND(AVERAGEIF($DO$9:$DO$347,$DO300,$ET$9:$ET$347),2)</f>
        <v>0.99</v>
      </c>
      <c r="FV300" s="165">
        <f>ROUND(AVERAGEIF($DO$9:$DO$347,$DO300,$EU$9:$EU$347),2)</f>
        <v>0.44</v>
      </c>
      <c r="FW300" s="165">
        <f>ROUND(AVERAGEIF($DO$9:$DO$347,$DO300,$EV$9:$EV$347),2)</f>
        <v>0.45</v>
      </c>
      <c r="FX300" s="165">
        <f>ROUND(AVERAGEIF($DO$9:$DO$347,$DO300,$EW$9:$EW$347),2)</f>
        <v>0.36</v>
      </c>
      <c r="FY300" s="165">
        <f>ROUND(AVERAGEIF($DO$9:$DO$347,$DO300,$EX$9:$EX$347),2)</f>
        <v>0.84</v>
      </c>
      <c r="FZ300" s="165">
        <f>ROUND(AVERAGEIF($DO$9:$DO$347,$DO300,$EY$9:$EY$347),2)</f>
        <v>0.46</v>
      </c>
      <c r="GA300" s="165">
        <f>ROUND(AVERAGEIF($DO$9:$DO$347,$DO300,$EZ$9:$EZ$347),2)</f>
        <v>0.44</v>
      </c>
      <c r="GB300" s="166">
        <f>ROUND(AVERAGEIF($DO$9:$DO$347,$DO300,$FA$9:$FA$347),2)</f>
        <v>0.8</v>
      </c>
      <c r="GC300" s="239">
        <f t="shared" si="407"/>
        <v>0.26</v>
      </c>
      <c r="GD300" s="243">
        <f t="shared" si="408"/>
        <v>0.21999999999999997</v>
      </c>
      <c r="GE300" s="243">
        <f t="shared" si="409"/>
        <v>0.11000000000000004</v>
      </c>
      <c r="GF300" s="243">
        <f t="shared" si="410"/>
        <v>0.16999999999999998</v>
      </c>
      <c r="GG300" s="243">
        <f t="shared" si="411"/>
        <v>2.0000000000000018E-2</v>
      </c>
      <c r="GH300" s="243">
        <f t="shared" si="412"/>
        <v>4.0000000000000036E-2</v>
      </c>
      <c r="GI300" s="243">
        <f t="shared" si="413"/>
        <v>0.13999999999999996</v>
      </c>
      <c r="GJ300" s="243">
        <f t="shared" si="414"/>
        <v>8.0000000000000016E-2</v>
      </c>
      <c r="GK300" s="244">
        <f t="shared" si="415"/>
        <v>0.13</v>
      </c>
      <c r="GL300" s="238">
        <f>COUNTIFS($ES$9:$ES$350,"&gt;"&amp;ES300,$DO$9:$DO$350,$DO300)+1</f>
        <v>11</v>
      </c>
      <c r="GM300" s="240">
        <f>COUNTIFS($ET$9:$ET$350,"&gt;"&amp;ET300,$DO$9:$DO$350,$DO300)+1</f>
        <v>13</v>
      </c>
      <c r="GN300" s="240">
        <f>COUNTIFS($EU$9:$EU$350,"&gt;"&amp;EU300,$DO$9:$DO$350,$DO300)+1</f>
        <v>11</v>
      </c>
      <c r="GO300" s="240">
        <f>COUNTIFS($EV$9:$EV$350,"&gt;"&amp;EV300,$DO$9:$DO$350,$DO300)+1</f>
        <v>9</v>
      </c>
      <c r="GP300" s="240">
        <f>COUNTIFS($EW$9:$EW$350,"&gt;"&amp;EW300,$DO$9:$DO$350,$DO300)+1</f>
        <v>21</v>
      </c>
      <c r="GQ300" s="240">
        <f>COUNTIFS($EX$9:$EX$350,"&gt;"&amp;EX300,$DO$9:$DO$350,$DO300)+1</f>
        <v>18</v>
      </c>
      <c r="GR300" s="240">
        <f>COUNTIFS($EY$9:$EY$350,"&gt;"&amp;EY300,$DO$9:$DO$350,$DO300)+1</f>
        <v>12</v>
      </c>
      <c r="GS300" s="240">
        <f>COUNTIFS($EZ$9:$EZ$350,"&gt;"&amp;EZ300,$DO$9:$DO$350,$DO300)+1</f>
        <v>12</v>
      </c>
      <c r="GT300" s="241">
        <f>COUNTIFS($FA$9:$FA$350,"&gt;"&amp;FA300,$DO$9:$DO$350,$DO300)+1</f>
        <v>10</v>
      </c>
      <c r="GU300" s="168"/>
      <c r="GV300" s="65"/>
      <c r="GW300" s="65"/>
      <c r="GX300" s="65"/>
      <c r="GY300" s="65"/>
      <c r="GZ300" s="66"/>
      <c r="HA300" s="67"/>
      <c r="HB300" s="68"/>
      <c r="HC300" s="69"/>
      <c r="HD300" s="65"/>
      <c r="HE300" s="65"/>
      <c r="HF300" s="65"/>
      <c r="HG300" s="65"/>
      <c r="HH300" s="65"/>
      <c r="HI300" s="65"/>
      <c r="HJ300" s="145"/>
      <c r="HK300" s="67"/>
      <c r="HL300" s="65"/>
      <c r="HM300" s="65"/>
      <c r="HN300" s="65"/>
      <c r="HO300" s="65"/>
      <c r="HP300" s="65"/>
      <c r="HQ300" s="65"/>
      <c r="HR300" s="151"/>
      <c r="HS300" s="69"/>
      <c r="HT300" s="65"/>
      <c r="HU300" s="65"/>
      <c r="HV300" s="65"/>
      <c r="HW300" s="65"/>
      <c r="HX300" s="65"/>
      <c r="HY300" s="65"/>
      <c r="HZ300" s="145"/>
      <c r="IA300" s="67"/>
      <c r="IB300" s="65"/>
      <c r="IC300" s="65"/>
      <c r="ID300" s="65"/>
      <c r="IE300" s="65"/>
      <c r="IF300" s="65"/>
      <c r="IG300" s="65"/>
      <c r="IH300" s="65"/>
      <c r="II300" s="65"/>
      <c r="IJ300" s="65"/>
      <c r="IK300" s="65"/>
      <c r="IL300" s="65"/>
      <c r="IM300" s="151"/>
      <c r="IN300" s="67">
        <v>7.0000000000000007E-2</v>
      </c>
      <c r="IO300" s="65"/>
      <c r="IP300" s="65"/>
      <c r="IQ300" s="65"/>
      <c r="IR300" s="151"/>
      <c r="IS300" s="69"/>
      <c r="IT300" s="65"/>
      <c r="IU300" s="65"/>
      <c r="IV300" s="65"/>
      <c r="IW300" s="65"/>
      <c r="IX300" s="157"/>
      <c r="IY300" s="65"/>
      <c r="IZ300" s="65"/>
      <c r="JA300" s="65"/>
      <c r="JB300" s="65"/>
      <c r="JC300" s="65"/>
      <c r="JD300" s="65"/>
      <c r="JE300" s="65"/>
      <c r="JF300" s="65"/>
      <c r="JG300" s="157"/>
      <c r="JH300" s="65"/>
      <c r="JI300" s="65"/>
      <c r="JJ300" s="65"/>
      <c r="JK300" s="65"/>
      <c r="JL300" s="65"/>
      <c r="JM300" s="65"/>
      <c r="JN300" s="145"/>
      <c r="JO300" s="70"/>
      <c r="JP300" s="71"/>
      <c r="JQ300" s="67"/>
      <c r="JR300" s="65"/>
      <c r="JS300" s="62"/>
      <c r="JT300" s="62"/>
      <c r="JU300" s="62"/>
      <c r="JV300" s="246"/>
      <c r="JW300" s="69"/>
      <c r="JX300" s="65"/>
      <c r="JY300" s="65"/>
      <c r="JZ300" s="65"/>
      <c r="KA300" s="145"/>
      <c r="KB300" s="67"/>
      <c r="KC300" s="65"/>
      <c r="KD300" s="65"/>
      <c r="KE300" s="65"/>
      <c r="KF300" s="65"/>
      <c r="KG300" s="65">
        <v>7.0000000000000007E-2</v>
      </c>
      <c r="KH300" s="65"/>
      <c r="KI300" s="65"/>
      <c r="KJ300" s="151"/>
      <c r="KK300" s="69"/>
      <c r="KL300" s="65"/>
      <c r="KM300" s="65"/>
      <c r="KN300" s="65"/>
      <c r="KO300" s="65"/>
      <c r="KP300" s="65"/>
      <c r="KQ300" s="65"/>
      <c r="KR300" s="65"/>
      <c r="KS300" s="65"/>
      <c r="KT300" s="65"/>
      <c r="KU300" s="65"/>
      <c r="KV300" s="65"/>
      <c r="KW300" s="157"/>
      <c r="KX300" s="157"/>
      <c r="KY300" s="157"/>
      <c r="KZ300" s="65"/>
      <c r="LA300" s="65"/>
      <c r="LB300" s="65"/>
      <c r="LC300" s="65"/>
      <c r="LD300" s="65"/>
      <c r="LE300" s="157"/>
      <c r="LF300" s="65"/>
      <c r="LG300" s="65"/>
      <c r="LH300" s="65"/>
      <c r="LI300" s="65"/>
      <c r="LJ300" s="65"/>
      <c r="LK300" s="65"/>
      <c r="LL300" s="65">
        <v>7.0000000000000007E-2</v>
      </c>
      <c r="LM300" s="65"/>
      <c r="LN300" s="157"/>
      <c r="LO300" s="65"/>
      <c r="LP300" s="65"/>
      <c r="LQ300" s="65"/>
      <c r="LR300" s="65"/>
      <c r="LS300" s="65"/>
      <c r="LT300" s="65"/>
      <c r="LU300" s="56"/>
      <c r="LV300" s="183" t="s">
        <v>1109</v>
      </c>
      <c r="LW300" s="183" t="s">
        <v>1111</v>
      </c>
      <c r="LX300" s="206" t="s">
        <v>1116</v>
      </c>
      <c r="LY300" s="205" t="s">
        <v>1080</v>
      </c>
      <c r="LZ300" s="193"/>
      <c r="MA300" s="5" t="s">
        <v>1</v>
      </c>
    </row>
    <row r="301" spans="1:339" ht="17.25" customHeight="1" x14ac:dyDescent="0.15">
      <c r="A301" s="196">
        <v>293</v>
      </c>
      <c r="B301" s="248" t="s">
        <v>1111</v>
      </c>
      <c r="C301" s="59"/>
      <c r="D301" s="59"/>
      <c r="E301" s="60" t="s">
        <v>716</v>
      </c>
      <c r="F301" s="36">
        <v>92</v>
      </c>
      <c r="G301" s="36" t="s">
        <v>609</v>
      </c>
      <c r="H301" s="57" t="s">
        <v>1180</v>
      </c>
      <c r="I301" s="39" t="s">
        <v>348</v>
      </c>
      <c r="J301" s="40" t="s">
        <v>348</v>
      </c>
      <c r="K301" s="40" t="s">
        <v>348</v>
      </c>
      <c r="L301" s="40" t="s">
        <v>348</v>
      </c>
      <c r="M301" s="40" t="s">
        <v>348</v>
      </c>
      <c r="N301" s="40" t="s">
        <v>348</v>
      </c>
      <c r="O301" s="40" t="s">
        <v>348</v>
      </c>
      <c r="P301" s="40" t="s">
        <v>348</v>
      </c>
      <c r="Q301" s="40" t="s">
        <v>348</v>
      </c>
      <c r="R301" s="41" t="s">
        <v>348</v>
      </c>
      <c r="S301" s="42" t="s">
        <v>348</v>
      </c>
      <c r="T301" s="40" t="s">
        <v>348</v>
      </c>
      <c r="U301" s="40" t="s">
        <v>348</v>
      </c>
      <c r="V301" s="40" t="s">
        <v>348</v>
      </c>
      <c r="W301" s="40" t="s">
        <v>348</v>
      </c>
      <c r="X301" s="40" t="s">
        <v>348</v>
      </c>
      <c r="Y301" s="40" t="s">
        <v>348</v>
      </c>
      <c r="Z301" s="40" t="s">
        <v>348</v>
      </c>
      <c r="AA301" s="40" t="s">
        <v>348</v>
      </c>
      <c r="AB301" s="41" t="s">
        <v>348</v>
      </c>
      <c r="AC301" s="42" t="s">
        <v>348</v>
      </c>
      <c r="AD301" s="40" t="s">
        <v>348</v>
      </c>
      <c r="AE301" s="40" t="s">
        <v>348</v>
      </c>
      <c r="AF301" s="40" t="s">
        <v>348</v>
      </c>
      <c r="AG301" s="40" t="s">
        <v>348</v>
      </c>
      <c r="AH301" s="40" t="s">
        <v>348</v>
      </c>
      <c r="AI301" s="40" t="s">
        <v>348</v>
      </c>
      <c r="AJ301" s="40" t="s">
        <v>348</v>
      </c>
      <c r="AK301" s="40" t="s">
        <v>348</v>
      </c>
      <c r="AL301" s="41" t="s">
        <v>348</v>
      </c>
      <c r="AM301" s="42" t="s">
        <v>348</v>
      </c>
      <c r="AN301" s="40" t="s">
        <v>348</v>
      </c>
      <c r="AO301" s="40" t="s">
        <v>348</v>
      </c>
      <c r="AP301" s="40" t="s">
        <v>348</v>
      </c>
      <c r="AQ301" s="40" t="s">
        <v>348</v>
      </c>
      <c r="AR301" s="40" t="s">
        <v>348</v>
      </c>
      <c r="AS301" s="40" t="s">
        <v>348</v>
      </c>
      <c r="AT301" s="40" t="s">
        <v>348</v>
      </c>
      <c r="AU301" s="40" t="s">
        <v>348</v>
      </c>
      <c r="AV301" s="41" t="s">
        <v>348</v>
      </c>
      <c r="AW301" s="42" t="s">
        <v>348</v>
      </c>
      <c r="AX301" s="40" t="s">
        <v>348</v>
      </c>
      <c r="AY301" s="40" t="s">
        <v>348</v>
      </c>
      <c r="AZ301" s="40" t="s">
        <v>348</v>
      </c>
      <c r="BA301" s="40" t="s">
        <v>348</v>
      </c>
      <c r="BB301" s="40" t="s">
        <v>348</v>
      </c>
      <c r="BC301" s="40" t="s">
        <v>348</v>
      </c>
      <c r="BD301" s="40" t="s">
        <v>348</v>
      </c>
      <c r="BE301" s="40" t="s">
        <v>348</v>
      </c>
      <c r="BF301" s="41" t="s">
        <v>348</v>
      </c>
      <c r="BG301" s="42" t="s">
        <v>348</v>
      </c>
      <c r="BH301" s="40" t="s">
        <v>348</v>
      </c>
      <c r="BI301" s="40" t="s">
        <v>348</v>
      </c>
      <c r="BJ301" s="40" t="s">
        <v>348</v>
      </c>
      <c r="BK301" s="40" t="s">
        <v>348</v>
      </c>
      <c r="BL301" s="40" t="s">
        <v>348</v>
      </c>
      <c r="BM301" s="40" t="s">
        <v>348</v>
      </c>
      <c r="BN301" s="40" t="s">
        <v>348</v>
      </c>
      <c r="BO301" s="40" t="s">
        <v>348</v>
      </c>
      <c r="BP301" s="41" t="s">
        <v>348</v>
      </c>
      <c r="BQ301" s="43" t="s">
        <v>348</v>
      </c>
      <c r="BR301" s="40" t="s">
        <v>348</v>
      </c>
      <c r="BS301" s="40" t="s">
        <v>348</v>
      </c>
      <c r="BT301" s="40" t="s">
        <v>348</v>
      </c>
      <c r="BU301" s="40" t="s">
        <v>348</v>
      </c>
      <c r="BV301" s="40" t="s">
        <v>348</v>
      </c>
      <c r="BW301" s="40" t="s">
        <v>348</v>
      </c>
      <c r="BX301" s="40" t="s">
        <v>348</v>
      </c>
      <c r="BY301" s="40" t="s">
        <v>348</v>
      </c>
      <c r="BZ301" s="41" t="s">
        <v>348</v>
      </c>
      <c r="CA301" s="42" t="s">
        <v>348</v>
      </c>
      <c r="CB301" s="40" t="s">
        <v>348</v>
      </c>
      <c r="CC301" s="40" t="s">
        <v>348</v>
      </c>
      <c r="CD301" s="40" t="s">
        <v>348</v>
      </c>
      <c r="CE301" s="40" t="s">
        <v>348</v>
      </c>
      <c r="CF301" s="40" t="s">
        <v>348</v>
      </c>
      <c r="CG301" s="40" t="s">
        <v>348</v>
      </c>
      <c r="CH301" s="40" t="s">
        <v>348</v>
      </c>
      <c r="CI301" s="40" t="s">
        <v>348</v>
      </c>
      <c r="CJ301" s="41" t="s">
        <v>348</v>
      </c>
      <c r="CK301" s="42" t="s">
        <v>348</v>
      </c>
      <c r="CL301" s="40" t="s">
        <v>348</v>
      </c>
      <c r="CM301" s="40" t="s">
        <v>348</v>
      </c>
      <c r="CN301" s="40" t="s">
        <v>348</v>
      </c>
      <c r="CO301" s="40" t="s">
        <v>348</v>
      </c>
      <c r="CP301" s="40" t="s">
        <v>348</v>
      </c>
      <c r="CQ301" s="40" t="s">
        <v>348</v>
      </c>
      <c r="CR301" s="40" t="s">
        <v>348</v>
      </c>
      <c r="CS301" s="40" t="s">
        <v>348</v>
      </c>
      <c r="CT301" s="44" t="s">
        <v>348</v>
      </c>
      <c r="CU301" s="61" t="s">
        <v>349</v>
      </c>
      <c r="CV301" s="47">
        <v>3</v>
      </c>
      <c r="CW301" s="47">
        <v>4</v>
      </c>
      <c r="CX301" s="47">
        <v>4</v>
      </c>
      <c r="CY301" s="55">
        <v>5</v>
      </c>
      <c r="CZ301" s="172" t="s">
        <v>349</v>
      </c>
      <c r="DA301" s="47">
        <f t="shared" si="441"/>
        <v>3</v>
      </c>
      <c r="DB301" s="47">
        <f t="shared" si="442"/>
        <v>12</v>
      </c>
      <c r="DC301" s="47">
        <f t="shared" si="443"/>
        <v>48</v>
      </c>
      <c r="DD301" s="179">
        <f t="shared" si="444"/>
        <v>240</v>
      </c>
      <c r="DE301" s="32">
        <v>10</v>
      </c>
      <c r="DF301" s="47">
        <v>50</v>
      </c>
      <c r="DG301" s="47">
        <v>270</v>
      </c>
      <c r="DH301" s="47">
        <v>450</v>
      </c>
      <c r="DI301" s="55">
        <v>1350</v>
      </c>
      <c r="DJ301" s="174">
        <v>1</v>
      </c>
      <c r="DK301" s="49">
        <f t="shared" si="445"/>
        <v>1.6666666666666667</v>
      </c>
      <c r="DL301" s="49">
        <f t="shared" si="446"/>
        <v>2.25</v>
      </c>
      <c r="DM301" s="49">
        <f t="shared" si="447"/>
        <v>0.9375</v>
      </c>
      <c r="DN301" s="56">
        <f t="shared" si="448"/>
        <v>0.5625</v>
      </c>
      <c r="DO301" s="45" t="s">
        <v>722</v>
      </c>
      <c r="DP301" s="31"/>
      <c r="DQ301" s="46">
        <v>4</v>
      </c>
      <c r="DR301" s="61">
        <v>105</v>
      </c>
      <c r="DS301" s="62">
        <v>63</v>
      </c>
      <c r="DT301" s="62">
        <v>40</v>
      </c>
      <c r="DU301" s="62">
        <v>58</v>
      </c>
      <c r="DV301" s="62">
        <v>20</v>
      </c>
      <c r="DW301" s="62">
        <v>18</v>
      </c>
      <c r="DX301" s="62">
        <v>58</v>
      </c>
      <c r="DY301" s="62">
        <v>58</v>
      </c>
      <c r="DZ301" s="48">
        <f t="shared" si="449"/>
        <v>60</v>
      </c>
      <c r="EA301" s="32">
        <f>RANK(DR301,$DR$9:$DR$350,0)</f>
        <v>23</v>
      </c>
      <c r="EB301" s="47">
        <f>RANK(DS301,$DS$9:$DS$350,0)</f>
        <v>56</v>
      </c>
      <c r="EC301" s="47">
        <f>RANK(DT301,$DT$9:$DT$350,0)</f>
        <v>100</v>
      </c>
      <c r="ED301" s="47">
        <f>RANK(DU301,$DU$9:$DU$350,0)</f>
        <v>25</v>
      </c>
      <c r="EE301" s="47">
        <f>RANK(DV301,$DV$9:$DV$350,0)</f>
        <v>123</v>
      </c>
      <c r="EF301" s="47">
        <f>RANK(DW301,$DW$9:$DW$350,0)</f>
        <v>129</v>
      </c>
      <c r="EG301" s="47">
        <f>RANK(DX301,$DX$9:$DX$350,0)</f>
        <v>62</v>
      </c>
      <c r="EH301" s="47">
        <f>RANK(DY301,$DY$9:$DY$350,0)</f>
        <v>65</v>
      </c>
      <c r="EI301" s="48">
        <f>RANK(DZ301,$DZ$9:$DZ$350,0)</f>
        <v>137</v>
      </c>
      <c r="EJ301" s="32">
        <f>COUNTIFS($DR$9:$DR$350,"&gt;"&amp;DR301,$DO$9:$DO$350,DO301)+1</f>
        <v>4</v>
      </c>
      <c r="EK301" s="47">
        <f>COUNTIFS($DS$9:$DS$350,"&gt;"&amp;DS301,$DO$9:$DO$350,DO301)+1</f>
        <v>6</v>
      </c>
      <c r="EL301" s="47">
        <f>COUNTIFS($DT$9:$DT$350,"&gt;"&amp;DT301,$DO$9:$DO$350,DO301)+1</f>
        <v>30</v>
      </c>
      <c r="EM301" s="47">
        <f>COUNTIFS($DU$9:$DU$350,"&gt;"&amp;DU301,$DO$9:$DO$350,DO301)+1</f>
        <v>6</v>
      </c>
      <c r="EN301" s="47">
        <f>COUNTIFS($DV$9:$DV$350,"&gt;"&amp;DV301,$DO$9:$DO$350,DO301)+1</f>
        <v>27</v>
      </c>
      <c r="EO301" s="47">
        <f>COUNTIFS($DW$9:$DW$350,"&gt;"&amp;DW301,$DO$9:$DO$350,DO301)+1</f>
        <v>33</v>
      </c>
      <c r="EP301" s="47">
        <f>COUNTIFS($DX$9:$DX$350,"&gt;"&amp;DX301,$DO$9:$DO$350,DO301)+1</f>
        <v>32</v>
      </c>
      <c r="EQ301" s="47">
        <f>COUNTIFS($DY$9:$DY$350,"&gt;"&amp;DY301,$DO$9:$DO$350,DO301)+1</f>
        <v>26</v>
      </c>
      <c r="ER301" s="48">
        <f>COUNTIFS($DZ$9:$DZ$350,"&gt;"&amp;DZ301,$DO$9:$DO$350,DO301)+1</f>
        <v>31</v>
      </c>
      <c r="ES301" s="164">
        <f t="shared" si="450"/>
        <v>1.1399999999999999</v>
      </c>
      <c r="ET301" s="165">
        <f t="shared" si="451"/>
        <v>0.68</v>
      </c>
      <c r="EU301" s="165">
        <f t="shared" si="452"/>
        <v>0.43</v>
      </c>
      <c r="EV301" s="165">
        <f t="shared" si="453"/>
        <v>0.63</v>
      </c>
      <c r="EW301" s="165">
        <f t="shared" si="454"/>
        <v>0.22</v>
      </c>
      <c r="EX301" s="165">
        <f t="shared" si="455"/>
        <v>0.2</v>
      </c>
      <c r="EY301" s="165">
        <f t="shared" si="456"/>
        <v>0.63</v>
      </c>
      <c r="EZ301" s="165">
        <f t="shared" si="457"/>
        <v>0.63</v>
      </c>
      <c r="FA301" s="213">
        <f t="shared" si="458"/>
        <v>0.65</v>
      </c>
      <c r="FB301" s="164">
        <f>ROUND(((ES301-AVERAGE(ES$9:ES$350))/STDEVP(ES$9:ES$350)*10+50),2)</f>
        <v>55.86</v>
      </c>
      <c r="FC301" s="165">
        <f>ROUND(((ET301-AVERAGE(ET$9:ET$350))/STDEVP(ET$9:ET$350)*10+50),2)</f>
        <v>48.74</v>
      </c>
      <c r="FD301" s="165">
        <f>ROUND(((EU301-AVERAGE(EU$9:EU$350))/STDEVP(EU$9:EU$350)*10+50),2)</f>
        <v>44.15</v>
      </c>
      <c r="FE301" s="165">
        <f>ROUND(((EV301-AVERAGE(EV$9:EV$350))/STDEVP(EV$9:EV$350)*10+50),2)</f>
        <v>56.18</v>
      </c>
      <c r="FF301" s="165">
        <f>ROUND(((EW301-AVERAGE(EW$9:EW$350))/STDEVP(EW$9:EW$350)*10+50),2)</f>
        <v>44.04</v>
      </c>
      <c r="FG301" s="165">
        <f>ROUND(((EX301-AVERAGE(EX$9:EX$350))/STDEVP(EX$9:EX$350)*10+50),2)</f>
        <v>44.58</v>
      </c>
      <c r="FH301" s="165">
        <f>ROUND(((EY301-AVERAGE(EY$9:EY$350))/STDEVP(EY$9:EY$350)*10+50),2)</f>
        <v>49.68</v>
      </c>
      <c r="FI301" s="165">
        <f>ROUND(((EZ301-AVERAGE(EZ$9:EZ$350))/STDEVP(EZ$9:EZ$350)*10+50),2)</f>
        <v>49.88</v>
      </c>
      <c r="FJ301" s="166">
        <f>ROUND(((FA301-AVERAGE(FA$9:FA$350))/STDEVP(FA$9:FA$350)*10+50),2)</f>
        <v>38.44</v>
      </c>
      <c r="FK301" s="32">
        <f>RANK(FB301,$FB$9:$FB$350,0)</f>
        <v>95</v>
      </c>
      <c r="FL301" s="47">
        <f>RANK(FC301,$FC$9:$FC$350,0)</f>
        <v>148</v>
      </c>
      <c r="FM301" s="47">
        <f>RANK(FD301,$FD$9:$FD$350,0)</f>
        <v>223</v>
      </c>
      <c r="FN301" s="47">
        <f>RANK(FE301,$FE$9:$FE$350,0)</f>
        <v>65</v>
      </c>
      <c r="FO301" s="47">
        <f>RANK(FF301,$FF$9:$FF$350,0)</f>
        <v>228</v>
      </c>
      <c r="FP301" s="47">
        <f>RANK(FG301,$FG$9:$FG$350,0)</f>
        <v>206</v>
      </c>
      <c r="FQ301" s="47">
        <f>RANK(FH301,$FH$9:$FH$350,0)</f>
        <v>159</v>
      </c>
      <c r="FR301" s="47">
        <f>RANK(FI301,$FI$9:$FI$350,0)</f>
        <v>158</v>
      </c>
      <c r="FS301" s="48">
        <f>RANK(FJ301,$FJ$9:$FJ$350,0)</f>
        <v>310</v>
      </c>
      <c r="FT301" s="164">
        <f>ROUND(AVERAGEIF($DO$9:$DO$347,$DO301,$ES$9:$ES$347),2)</f>
        <v>0.95</v>
      </c>
      <c r="FU301" s="165">
        <f>ROUND(AVERAGEIF($DO$9:$DO$347,$DO301,$ET$9:$ET$347),2)</f>
        <v>0.69</v>
      </c>
      <c r="FV301" s="165">
        <f>ROUND(AVERAGEIF($DO$9:$DO$347,$DO301,$EU$9:$EU$347),2)</f>
        <v>0.66</v>
      </c>
      <c r="FW301" s="165">
        <f>ROUND(AVERAGEIF($DO$9:$DO$347,$DO301,$EV$9:$EV$347),2)</f>
        <v>0.52</v>
      </c>
      <c r="FX301" s="165">
        <f>ROUND(AVERAGEIF($DO$9:$DO$347,$DO301,$EW$9:$EW$347),2)</f>
        <v>0.32</v>
      </c>
      <c r="FY301" s="165">
        <f>ROUND(AVERAGEIF($DO$9:$DO$347,$DO301,$EX$9:$EX$347),2)</f>
        <v>0.34</v>
      </c>
      <c r="FZ301" s="165">
        <f>ROUND(AVERAGEIF($DO$9:$DO$347,$DO301,$EY$9:$EY$347),2)</f>
        <v>1.04</v>
      </c>
      <c r="GA301" s="165">
        <f>ROUND(AVERAGEIF($DO$9:$DO$347,$DO301,$EZ$9:$EZ$347),2)</f>
        <v>0.86</v>
      </c>
      <c r="GB301" s="166">
        <f>ROUND(AVERAGEIF($DO$9:$DO$347,$DO301,$FA$9:$FA$347),2)</f>
        <v>0.98</v>
      </c>
      <c r="GC301" s="239">
        <f t="shared" si="407"/>
        <v>0.18999999999999995</v>
      </c>
      <c r="GD301" s="243">
        <f t="shared" si="408"/>
        <v>-9.9999999999998979E-3</v>
      </c>
      <c r="GE301" s="243">
        <f t="shared" si="409"/>
        <v>-0.23000000000000004</v>
      </c>
      <c r="GF301" s="243">
        <f t="shared" si="410"/>
        <v>0.10999999999999999</v>
      </c>
      <c r="GG301" s="243">
        <f t="shared" si="411"/>
        <v>-0.1</v>
      </c>
      <c r="GH301" s="243">
        <f t="shared" si="412"/>
        <v>-0.14000000000000001</v>
      </c>
      <c r="GI301" s="243">
        <f t="shared" si="413"/>
        <v>-0.41000000000000003</v>
      </c>
      <c r="GJ301" s="243">
        <f t="shared" si="414"/>
        <v>-0.22999999999999998</v>
      </c>
      <c r="GK301" s="244">
        <f t="shared" si="415"/>
        <v>-0.32999999999999996</v>
      </c>
      <c r="GL301" s="238">
        <f>COUNTIFS($ES$9:$ES$350,"&gt;"&amp;ES301,$DO$9:$DO$350,$DO301)+1</f>
        <v>15</v>
      </c>
      <c r="GM301" s="240">
        <f>COUNTIFS($ET$9:$ET$350,"&gt;"&amp;ET301,$DO$9:$DO$350,$DO301)+1</f>
        <v>29</v>
      </c>
      <c r="GN301" s="240">
        <f>COUNTIFS($EU$9:$EU$350,"&gt;"&amp;EU301,$DO$9:$DO$350,$DO301)+1</f>
        <v>60</v>
      </c>
      <c r="GO301" s="240">
        <f>COUNTIFS($EV$9:$EV$350,"&gt;"&amp;EV301,$DO$9:$DO$350,$DO301)+1</f>
        <v>16</v>
      </c>
      <c r="GP301" s="240">
        <f>COUNTIFS($EW$9:$EW$350,"&gt;"&amp;EW301,$DO$9:$DO$350,$DO301)+1</f>
        <v>58</v>
      </c>
      <c r="GQ301" s="240">
        <f>COUNTIFS($EX$9:$EX$350,"&gt;"&amp;EX301,$DO$9:$DO$350,$DO301)+1</f>
        <v>58</v>
      </c>
      <c r="GR301" s="240">
        <f>COUNTIFS($EY$9:$EY$350,"&gt;"&amp;EY301,$DO$9:$DO$350,$DO301)+1</f>
        <v>60</v>
      </c>
      <c r="GS301" s="240">
        <f>COUNTIFS($EZ$9:$EZ$350,"&gt;"&amp;EZ301,$DO$9:$DO$350,$DO301)+1</f>
        <v>60</v>
      </c>
      <c r="GT301" s="241">
        <f>COUNTIFS($FA$9:$FA$350,"&gt;"&amp;FA301,$DO$9:$DO$350,$DO301)+1</f>
        <v>63</v>
      </c>
      <c r="GU301" s="168"/>
      <c r="GV301" s="65">
        <v>0.05</v>
      </c>
      <c r="GW301" s="65"/>
      <c r="GX301" s="65"/>
      <c r="GY301" s="65"/>
      <c r="GZ301" s="66"/>
      <c r="HA301" s="67"/>
      <c r="HB301" s="68"/>
      <c r="HC301" s="69"/>
      <c r="HD301" s="65"/>
      <c r="HE301" s="65"/>
      <c r="HF301" s="65"/>
      <c r="HG301" s="65"/>
      <c r="HH301" s="65"/>
      <c r="HI301" s="65"/>
      <c r="HJ301" s="145"/>
      <c r="HK301" s="67"/>
      <c r="HL301" s="65"/>
      <c r="HM301" s="65"/>
      <c r="HN301" s="65"/>
      <c r="HO301" s="65"/>
      <c r="HP301" s="65"/>
      <c r="HQ301" s="65"/>
      <c r="HR301" s="151"/>
      <c r="HS301" s="69"/>
      <c r="HT301" s="65"/>
      <c r="HU301" s="65"/>
      <c r="HV301" s="65"/>
      <c r="HW301" s="65"/>
      <c r="HX301" s="65"/>
      <c r="HY301" s="65"/>
      <c r="HZ301" s="145"/>
      <c r="IA301" s="67"/>
      <c r="IB301" s="65"/>
      <c r="IC301" s="65"/>
      <c r="ID301" s="65"/>
      <c r="IE301" s="65"/>
      <c r="IF301" s="65"/>
      <c r="IG301" s="65"/>
      <c r="IH301" s="65"/>
      <c r="II301" s="65"/>
      <c r="IJ301" s="65"/>
      <c r="IK301" s="65"/>
      <c r="IL301" s="65"/>
      <c r="IM301" s="151"/>
      <c r="IN301" s="67"/>
      <c r="IO301" s="65"/>
      <c r="IP301" s="65"/>
      <c r="IQ301" s="65"/>
      <c r="IR301" s="151"/>
      <c r="IS301" s="69"/>
      <c r="IT301" s="65"/>
      <c r="IU301" s="65"/>
      <c r="IV301" s="65"/>
      <c r="IW301" s="65"/>
      <c r="IX301" s="157"/>
      <c r="IY301" s="65"/>
      <c r="IZ301" s="65"/>
      <c r="JA301" s="65"/>
      <c r="JB301" s="65"/>
      <c r="JC301" s="65"/>
      <c r="JD301" s="65"/>
      <c r="JE301" s="65"/>
      <c r="JF301" s="65"/>
      <c r="JG301" s="157"/>
      <c r="JH301" s="65"/>
      <c r="JI301" s="65"/>
      <c r="JJ301" s="65"/>
      <c r="JK301" s="65"/>
      <c r="JL301" s="65"/>
      <c r="JM301" s="65"/>
      <c r="JN301" s="145"/>
      <c r="JO301" s="70"/>
      <c r="JP301" s="71"/>
      <c r="JQ301" s="67"/>
      <c r="JR301" s="65"/>
      <c r="JS301" s="62"/>
      <c r="JT301" s="62"/>
      <c r="JU301" s="62"/>
      <c r="JV301" s="246"/>
      <c r="JW301" s="69"/>
      <c r="JX301" s="65"/>
      <c r="JY301" s="65"/>
      <c r="JZ301" s="65"/>
      <c r="KA301" s="145"/>
      <c r="KB301" s="67"/>
      <c r="KC301" s="65"/>
      <c r="KD301" s="65"/>
      <c r="KE301" s="65"/>
      <c r="KF301" s="65"/>
      <c r="KG301" s="65"/>
      <c r="KH301" s="65">
        <v>7.0000000000000007E-2</v>
      </c>
      <c r="KI301" s="65"/>
      <c r="KJ301" s="151"/>
      <c r="KK301" s="69"/>
      <c r="KL301" s="65"/>
      <c r="KM301" s="65"/>
      <c r="KN301" s="65"/>
      <c r="KO301" s="65"/>
      <c r="KP301" s="65"/>
      <c r="KQ301" s="65"/>
      <c r="KR301" s="65"/>
      <c r="KS301" s="65"/>
      <c r="KT301" s="65"/>
      <c r="KU301" s="65"/>
      <c r="KV301" s="65"/>
      <c r="KW301" s="157"/>
      <c r="KX301" s="157"/>
      <c r="KY301" s="157"/>
      <c r="KZ301" s="65"/>
      <c r="LA301" s="65"/>
      <c r="LB301" s="65"/>
      <c r="LC301" s="65"/>
      <c r="LD301" s="65"/>
      <c r="LE301" s="157"/>
      <c r="LF301" s="65"/>
      <c r="LG301" s="65"/>
      <c r="LH301" s="65"/>
      <c r="LI301" s="65"/>
      <c r="LJ301" s="65">
        <v>0.15</v>
      </c>
      <c r="LK301" s="65"/>
      <c r="LL301" s="65"/>
      <c r="LM301" s="65"/>
      <c r="LN301" s="157"/>
      <c r="LO301" s="65"/>
      <c r="LP301" s="65"/>
      <c r="LQ301" s="65"/>
      <c r="LR301" s="65"/>
      <c r="LS301" s="65"/>
      <c r="LT301" s="65"/>
      <c r="LU301" s="56"/>
      <c r="LV301" s="183" t="s">
        <v>1110</v>
      </c>
      <c r="LW301" s="183" t="s">
        <v>1124</v>
      </c>
      <c r="LX301" s="211" t="s">
        <v>1337</v>
      </c>
      <c r="LY301" s="205" t="s">
        <v>1189</v>
      </c>
      <c r="LZ301" s="193"/>
      <c r="MA301" s="5" t="s">
        <v>1</v>
      </c>
    </row>
    <row r="302" spans="1:339" ht="17.25" customHeight="1" x14ac:dyDescent="0.15">
      <c r="A302" s="196">
        <v>294</v>
      </c>
      <c r="B302" s="248" t="s">
        <v>1124</v>
      </c>
      <c r="C302" s="59"/>
      <c r="D302" s="59"/>
      <c r="E302" s="60" t="s">
        <v>947</v>
      </c>
      <c r="F302" s="36" t="s">
        <v>609</v>
      </c>
      <c r="G302" s="36" t="s">
        <v>609</v>
      </c>
      <c r="H302" s="36"/>
      <c r="I302" s="39" t="s">
        <v>348</v>
      </c>
      <c r="J302" s="40" t="s">
        <v>348</v>
      </c>
      <c r="K302" s="40" t="s">
        <v>348</v>
      </c>
      <c r="L302" s="40" t="s">
        <v>348</v>
      </c>
      <c r="M302" s="40" t="s">
        <v>348</v>
      </c>
      <c r="N302" s="40" t="s">
        <v>348</v>
      </c>
      <c r="O302" s="40" t="s">
        <v>348</v>
      </c>
      <c r="P302" s="40" t="s">
        <v>348</v>
      </c>
      <c r="Q302" s="40" t="s">
        <v>348</v>
      </c>
      <c r="R302" s="41" t="s">
        <v>348</v>
      </c>
      <c r="S302" s="42" t="s">
        <v>348</v>
      </c>
      <c r="T302" s="40" t="s">
        <v>348</v>
      </c>
      <c r="U302" s="40" t="s">
        <v>348</v>
      </c>
      <c r="V302" s="40" t="s">
        <v>348</v>
      </c>
      <c r="W302" s="40" t="s">
        <v>348</v>
      </c>
      <c r="X302" s="40" t="s">
        <v>348</v>
      </c>
      <c r="Y302" s="40" t="s">
        <v>348</v>
      </c>
      <c r="Z302" s="40" t="s">
        <v>348</v>
      </c>
      <c r="AA302" s="40" t="s">
        <v>348</v>
      </c>
      <c r="AB302" s="41" t="s">
        <v>348</v>
      </c>
      <c r="AC302" s="42" t="s">
        <v>348</v>
      </c>
      <c r="AD302" s="40" t="s">
        <v>348</v>
      </c>
      <c r="AE302" s="40" t="s">
        <v>348</v>
      </c>
      <c r="AF302" s="40" t="s">
        <v>348</v>
      </c>
      <c r="AG302" s="40" t="s">
        <v>348</v>
      </c>
      <c r="AH302" s="40" t="s">
        <v>348</v>
      </c>
      <c r="AI302" s="40" t="s">
        <v>348</v>
      </c>
      <c r="AJ302" s="40" t="s">
        <v>348</v>
      </c>
      <c r="AK302" s="40" t="s">
        <v>348</v>
      </c>
      <c r="AL302" s="41" t="s">
        <v>348</v>
      </c>
      <c r="AM302" s="42" t="s">
        <v>348</v>
      </c>
      <c r="AN302" s="40" t="s">
        <v>348</v>
      </c>
      <c r="AO302" s="40" t="s">
        <v>348</v>
      </c>
      <c r="AP302" s="40" t="s">
        <v>348</v>
      </c>
      <c r="AQ302" s="40" t="s">
        <v>348</v>
      </c>
      <c r="AR302" s="40" t="s">
        <v>348</v>
      </c>
      <c r="AS302" s="40" t="s">
        <v>348</v>
      </c>
      <c r="AT302" s="40" t="s">
        <v>348</v>
      </c>
      <c r="AU302" s="40" t="s">
        <v>348</v>
      </c>
      <c r="AV302" s="41" t="s">
        <v>348</v>
      </c>
      <c r="AW302" s="42" t="s">
        <v>348</v>
      </c>
      <c r="AX302" s="40" t="s">
        <v>348</v>
      </c>
      <c r="AY302" s="40" t="s">
        <v>348</v>
      </c>
      <c r="AZ302" s="40" t="s">
        <v>348</v>
      </c>
      <c r="BA302" s="40" t="s">
        <v>348</v>
      </c>
      <c r="BB302" s="40" t="s">
        <v>348</v>
      </c>
      <c r="BC302" s="40" t="s">
        <v>348</v>
      </c>
      <c r="BD302" s="40" t="s">
        <v>348</v>
      </c>
      <c r="BE302" s="40" t="s">
        <v>348</v>
      </c>
      <c r="BF302" s="41" t="s">
        <v>348</v>
      </c>
      <c r="BG302" s="42" t="s">
        <v>348</v>
      </c>
      <c r="BH302" s="40" t="s">
        <v>348</v>
      </c>
      <c r="BI302" s="40" t="s">
        <v>348</v>
      </c>
      <c r="BJ302" s="40" t="s">
        <v>348</v>
      </c>
      <c r="BK302" s="40" t="s">
        <v>348</v>
      </c>
      <c r="BL302" s="40" t="s">
        <v>348</v>
      </c>
      <c r="BM302" s="40" t="s">
        <v>348</v>
      </c>
      <c r="BN302" s="40" t="s">
        <v>348</v>
      </c>
      <c r="BO302" s="40" t="s">
        <v>348</v>
      </c>
      <c r="BP302" s="41" t="s">
        <v>348</v>
      </c>
      <c r="BQ302" s="43" t="s">
        <v>348</v>
      </c>
      <c r="BR302" s="40" t="s">
        <v>348</v>
      </c>
      <c r="BS302" s="40" t="s">
        <v>348</v>
      </c>
      <c r="BT302" s="40" t="s">
        <v>348</v>
      </c>
      <c r="BU302" s="40" t="s">
        <v>348</v>
      </c>
      <c r="BV302" s="40" t="s">
        <v>348</v>
      </c>
      <c r="BW302" s="40" t="s">
        <v>348</v>
      </c>
      <c r="BX302" s="40" t="s">
        <v>348</v>
      </c>
      <c r="BY302" s="40" t="s">
        <v>348</v>
      </c>
      <c r="BZ302" s="41" t="s">
        <v>348</v>
      </c>
      <c r="CA302" s="42" t="s">
        <v>348</v>
      </c>
      <c r="CB302" s="40" t="s">
        <v>348</v>
      </c>
      <c r="CC302" s="40" t="s">
        <v>348</v>
      </c>
      <c r="CD302" s="40" t="s">
        <v>348</v>
      </c>
      <c r="CE302" s="40" t="s">
        <v>348</v>
      </c>
      <c r="CF302" s="40" t="s">
        <v>348</v>
      </c>
      <c r="CG302" s="40" t="s">
        <v>348</v>
      </c>
      <c r="CH302" s="40" t="s">
        <v>348</v>
      </c>
      <c r="CI302" s="40" t="s">
        <v>348</v>
      </c>
      <c r="CJ302" s="41" t="s">
        <v>348</v>
      </c>
      <c r="CK302" s="42" t="s">
        <v>348</v>
      </c>
      <c r="CL302" s="40" t="s">
        <v>348</v>
      </c>
      <c r="CM302" s="40" t="s">
        <v>348</v>
      </c>
      <c r="CN302" s="40" t="s">
        <v>348</v>
      </c>
      <c r="CO302" s="40" t="s">
        <v>348</v>
      </c>
      <c r="CP302" s="40" t="s">
        <v>348</v>
      </c>
      <c r="CQ302" s="40" t="s">
        <v>348</v>
      </c>
      <c r="CR302" s="40" t="s">
        <v>348</v>
      </c>
      <c r="CS302" s="40" t="s">
        <v>348</v>
      </c>
      <c r="CT302" s="44" t="s">
        <v>348</v>
      </c>
      <c r="CU302" s="61"/>
      <c r="CV302" s="62"/>
      <c r="CW302" s="62"/>
      <c r="CX302" s="62"/>
      <c r="CY302" s="71"/>
      <c r="CZ302" s="172"/>
      <c r="DA302" s="47"/>
      <c r="DB302" s="47"/>
      <c r="DC302" s="47"/>
      <c r="DD302" s="179"/>
      <c r="DE302" s="61"/>
      <c r="DF302" s="62"/>
      <c r="DG302" s="62"/>
      <c r="DH302" s="62"/>
      <c r="DI302" s="71"/>
      <c r="DJ302" s="174"/>
      <c r="DK302" s="49"/>
      <c r="DL302" s="49"/>
      <c r="DM302" s="49"/>
      <c r="DN302" s="56"/>
      <c r="DO302" s="45"/>
      <c r="DP302" s="31"/>
      <c r="DQ302" s="46"/>
      <c r="DR302" s="61"/>
      <c r="DS302" s="62"/>
      <c r="DT302" s="62"/>
      <c r="DU302" s="62"/>
      <c r="DV302" s="62"/>
      <c r="DW302" s="62"/>
      <c r="DX302" s="62"/>
      <c r="DY302" s="62"/>
      <c r="DZ302" s="48"/>
      <c r="EA302" s="32"/>
      <c r="EB302" s="47"/>
      <c r="EC302" s="47"/>
      <c r="ED302" s="47"/>
      <c r="EE302" s="47"/>
      <c r="EF302" s="47"/>
      <c r="EG302" s="47"/>
      <c r="EH302" s="47"/>
      <c r="EI302" s="48"/>
      <c r="EJ302" s="32"/>
      <c r="EK302" s="47"/>
      <c r="EL302" s="47"/>
      <c r="EM302" s="47"/>
      <c r="EN302" s="47"/>
      <c r="EO302" s="47"/>
      <c r="EP302" s="47"/>
      <c r="EQ302" s="47"/>
      <c r="ER302" s="48"/>
      <c r="ES302" s="164"/>
      <c r="ET302" s="165"/>
      <c r="EU302" s="165"/>
      <c r="EV302" s="165"/>
      <c r="EW302" s="165"/>
      <c r="EX302" s="165"/>
      <c r="EY302" s="165"/>
      <c r="EZ302" s="165"/>
      <c r="FA302" s="213"/>
      <c r="FB302" s="164"/>
      <c r="FC302" s="165"/>
      <c r="FD302" s="165"/>
      <c r="FE302" s="165"/>
      <c r="FF302" s="165"/>
      <c r="FG302" s="165"/>
      <c r="FH302" s="165"/>
      <c r="FI302" s="165"/>
      <c r="FJ302" s="166"/>
      <c r="FK302" s="32"/>
      <c r="FL302" s="47"/>
      <c r="FM302" s="47"/>
      <c r="FN302" s="47"/>
      <c r="FO302" s="47"/>
      <c r="FP302" s="47"/>
      <c r="FQ302" s="47"/>
      <c r="FR302" s="47"/>
      <c r="FS302" s="48"/>
      <c r="FT302" s="164"/>
      <c r="FU302" s="165"/>
      <c r="FV302" s="165"/>
      <c r="FW302" s="165"/>
      <c r="FX302" s="165"/>
      <c r="FY302" s="165"/>
      <c r="FZ302" s="165"/>
      <c r="GA302" s="165"/>
      <c r="GB302" s="166"/>
      <c r="GC302" s="239"/>
      <c r="GD302" s="243"/>
      <c r="GE302" s="243"/>
      <c r="GF302" s="243"/>
      <c r="GG302" s="243"/>
      <c r="GH302" s="243"/>
      <c r="GI302" s="243"/>
      <c r="GJ302" s="243"/>
      <c r="GK302" s="244"/>
      <c r="GL302" s="238"/>
      <c r="GM302" s="240"/>
      <c r="GN302" s="240"/>
      <c r="GO302" s="240"/>
      <c r="GP302" s="240"/>
      <c r="GQ302" s="240"/>
      <c r="GR302" s="240"/>
      <c r="GS302" s="240"/>
      <c r="GT302" s="241"/>
      <c r="GU302" s="168"/>
      <c r="GV302" s="65"/>
      <c r="GW302" s="65"/>
      <c r="GX302" s="65"/>
      <c r="GY302" s="65"/>
      <c r="GZ302" s="66"/>
      <c r="HA302" s="67"/>
      <c r="HB302" s="68"/>
      <c r="HC302" s="69"/>
      <c r="HD302" s="65"/>
      <c r="HE302" s="65"/>
      <c r="HF302" s="65"/>
      <c r="HG302" s="65"/>
      <c r="HH302" s="65"/>
      <c r="HI302" s="65"/>
      <c r="HJ302" s="145"/>
      <c r="HK302" s="67"/>
      <c r="HL302" s="65"/>
      <c r="HM302" s="65"/>
      <c r="HN302" s="65"/>
      <c r="HO302" s="65"/>
      <c r="HP302" s="65"/>
      <c r="HQ302" s="65"/>
      <c r="HR302" s="151"/>
      <c r="HS302" s="69"/>
      <c r="HT302" s="65"/>
      <c r="HU302" s="65"/>
      <c r="HV302" s="65"/>
      <c r="HW302" s="65"/>
      <c r="HX302" s="65"/>
      <c r="HY302" s="65"/>
      <c r="HZ302" s="145"/>
      <c r="IA302" s="67"/>
      <c r="IB302" s="65"/>
      <c r="IC302" s="65"/>
      <c r="ID302" s="65"/>
      <c r="IE302" s="65"/>
      <c r="IF302" s="65"/>
      <c r="IG302" s="65"/>
      <c r="IH302" s="65"/>
      <c r="II302" s="65"/>
      <c r="IJ302" s="65"/>
      <c r="IK302" s="65"/>
      <c r="IL302" s="65"/>
      <c r="IM302" s="151"/>
      <c r="IN302" s="67"/>
      <c r="IO302" s="65"/>
      <c r="IP302" s="65"/>
      <c r="IQ302" s="65"/>
      <c r="IR302" s="151"/>
      <c r="IS302" s="69"/>
      <c r="IT302" s="65"/>
      <c r="IU302" s="65"/>
      <c r="IV302" s="65"/>
      <c r="IW302" s="65"/>
      <c r="IX302" s="157"/>
      <c r="IY302" s="65"/>
      <c r="IZ302" s="65"/>
      <c r="JA302" s="65"/>
      <c r="JB302" s="65"/>
      <c r="JC302" s="65"/>
      <c r="JD302" s="65"/>
      <c r="JE302" s="65"/>
      <c r="JF302" s="65"/>
      <c r="JG302" s="157"/>
      <c r="JH302" s="65"/>
      <c r="JI302" s="65"/>
      <c r="JJ302" s="65"/>
      <c r="JK302" s="65"/>
      <c r="JL302" s="65"/>
      <c r="JM302" s="65"/>
      <c r="JN302" s="145"/>
      <c r="JO302" s="70"/>
      <c r="JP302" s="71"/>
      <c r="JQ302" s="67"/>
      <c r="JR302" s="65"/>
      <c r="JS302" s="62"/>
      <c r="JT302" s="62"/>
      <c r="JU302" s="62"/>
      <c r="JV302" s="246"/>
      <c r="JW302" s="69"/>
      <c r="JX302" s="65"/>
      <c r="JY302" s="65"/>
      <c r="JZ302" s="65"/>
      <c r="KA302" s="145"/>
      <c r="KB302" s="67"/>
      <c r="KC302" s="65"/>
      <c r="KD302" s="65"/>
      <c r="KE302" s="65"/>
      <c r="KF302" s="65"/>
      <c r="KG302" s="65"/>
      <c r="KH302" s="65"/>
      <c r="KI302" s="65"/>
      <c r="KJ302" s="151"/>
      <c r="KK302" s="69"/>
      <c r="KL302" s="65"/>
      <c r="KM302" s="65"/>
      <c r="KN302" s="65"/>
      <c r="KO302" s="65"/>
      <c r="KP302" s="65"/>
      <c r="KQ302" s="65"/>
      <c r="KR302" s="65"/>
      <c r="KS302" s="65"/>
      <c r="KT302" s="65"/>
      <c r="KU302" s="65"/>
      <c r="KV302" s="65"/>
      <c r="KW302" s="157"/>
      <c r="KX302" s="157"/>
      <c r="KY302" s="157"/>
      <c r="KZ302" s="65"/>
      <c r="LA302" s="65"/>
      <c r="LB302" s="65"/>
      <c r="LC302" s="65"/>
      <c r="LD302" s="65"/>
      <c r="LE302" s="157"/>
      <c r="LF302" s="65"/>
      <c r="LG302" s="65"/>
      <c r="LH302" s="65"/>
      <c r="LI302" s="65"/>
      <c r="LJ302" s="65"/>
      <c r="LK302" s="65"/>
      <c r="LL302" s="65"/>
      <c r="LM302" s="65"/>
      <c r="LN302" s="157"/>
      <c r="LO302" s="65"/>
      <c r="LP302" s="65"/>
      <c r="LQ302" s="65"/>
      <c r="LR302" s="65"/>
      <c r="LS302" s="65"/>
      <c r="LT302" s="65"/>
      <c r="LU302" s="56"/>
      <c r="LV302" s="183" t="s">
        <v>1111</v>
      </c>
      <c r="LW302" s="183" t="s">
        <v>1125</v>
      </c>
      <c r="LX302" s="207" t="s">
        <v>609</v>
      </c>
      <c r="LY302" s="207" t="s">
        <v>609</v>
      </c>
      <c r="LZ302" s="193"/>
      <c r="MA302" s="5" t="s">
        <v>1</v>
      </c>
    </row>
    <row r="303" spans="1:339" ht="16.5" customHeight="1" x14ac:dyDescent="0.15">
      <c r="A303" s="196">
        <v>295</v>
      </c>
      <c r="B303" s="248" t="s">
        <v>1125</v>
      </c>
      <c r="C303" s="59"/>
      <c r="D303" s="59"/>
      <c r="E303" s="60" t="s">
        <v>947</v>
      </c>
      <c r="F303" s="36" t="s">
        <v>609</v>
      </c>
      <c r="G303" s="36" t="s">
        <v>609</v>
      </c>
      <c r="H303" s="36"/>
      <c r="I303" s="39" t="s">
        <v>348</v>
      </c>
      <c r="J303" s="40" t="s">
        <v>348</v>
      </c>
      <c r="K303" s="40" t="s">
        <v>348</v>
      </c>
      <c r="L303" s="40" t="s">
        <v>348</v>
      </c>
      <c r="M303" s="40" t="s">
        <v>348</v>
      </c>
      <c r="N303" s="40" t="s">
        <v>348</v>
      </c>
      <c r="O303" s="40" t="s">
        <v>348</v>
      </c>
      <c r="P303" s="40" t="s">
        <v>348</v>
      </c>
      <c r="Q303" s="40" t="s">
        <v>348</v>
      </c>
      <c r="R303" s="41" t="s">
        <v>348</v>
      </c>
      <c r="S303" s="42" t="s">
        <v>348</v>
      </c>
      <c r="T303" s="40" t="s">
        <v>348</v>
      </c>
      <c r="U303" s="40" t="s">
        <v>348</v>
      </c>
      <c r="V303" s="40" t="s">
        <v>348</v>
      </c>
      <c r="W303" s="40" t="s">
        <v>348</v>
      </c>
      <c r="X303" s="40" t="s">
        <v>348</v>
      </c>
      <c r="Y303" s="40" t="s">
        <v>348</v>
      </c>
      <c r="Z303" s="40" t="s">
        <v>348</v>
      </c>
      <c r="AA303" s="40" t="s">
        <v>348</v>
      </c>
      <c r="AB303" s="41" t="s">
        <v>348</v>
      </c>
      <c r="AC303" s="42" t="s">
        <v>348</v>
      </c>
      <c r="AD303" s="40" t="s">
        <v>348</v>
      </c>
      <c r="AE303" s="40" t="s">
        <v>348</v>
      </c>
      <c r="AF303" s="40" t="s">
        <v>348</v>
      </c>
      <c r="AG303" s="40" t="s">
        <v>348</v>
      </c>
      <c r="AH303" s="40" t="s">
        <v>348</v>
      </c>
      <c r="AI303" s="40" t="s">
        <v>348</v>
      </c>
      <c r="AJ303" s="40" t="s">
        <v>348</v>
      </c>
      <c r="AK303" s="40" t="s">
        <v>348</v>
      </c>
      <c r="AL303" s="41" t="s">
        <v>348</v>
      </c>
      <c r="AM303" s="42" t="s">
        <v>348</v>
      </c>
      <c r="AN303" s="40" t="s">
        <v>348</v>
      </c>
      <c r="AO303" s="40" t="s">
        <v>348</v>
      </c>
      <c r="AP303" s="40" t="s">
        <v>348</v>
      </c>
      <c r="AQ303" s="40" t="s">
        <v>348</v>
      </c>
      <c r="AR303" s="40" t="s">
        <v>348</v>
      </c>
      <c r="AS303" s="40" t="s">
        <v>348</v>
      </c>
      <c r="AT303" s="40" t="s">
        <v>348</v>
      </c>
      <c r="AU303" s="40" t="s">
        <v>348</v>
      </c>
      <c r="AV303" s="41" t="s">
        <v>348</v>
      </c>
      <c r="AW303" s="42" t="s">
        <v>348</v>
      </c>
      <c r="AX303" s="40" t="s">
        <v>348</v>
      </c>
      <c r="AY303" s="40" t="s">
        <v>348</v>
      </c>
      <c r="AZ303" s="40" t="s">
        <v>348</v>
      </c>
      <c r="BA303" s="40" t="s">
        <v>348</v>
      </c>
      <c r="BB303" s="40" t="s">
        <v>348</v>
      </c>
      <c r="BC303" s="40" t="s">
        <v>348</v>
      </c>
      <c r="BD303" s="40" t="s">
        <v>348</v>
      </c>
      <c r="BE303" s="40" t="s">
        <v>348</v>
      </c>
      <c r="BF303" s="41" t="s">
        <v>348</v>
      </c>
      <c r="BG303" s="42" t="s">
        <v>348</v>
      </c>
      <c r="BH303" s="40" t="s">
        <v>348</v>
      </c>
      <c r="BI303" s="40" t="s">
        <v>348</v>
      </c>
      <c r="BJ303" s="40" t="s">
        <v>348</v>
      </c>
      <c r="BK303" s="40" t="s">
        <v>348</v>
      </c>
      <c r="BL303" s="40" t="s">
        <v>348</v>
      </c>
      <c r="BM303" s="40" t="s">
        <v>348</v>
      </c>
      <c r="BN303" s="40" t="s">
        <v>348</v>
      </c>
      <c r="BO303" s="40" t="s">
        <v>348</v>
      </c>
      <c r="BP303" s="41" t="s">
        <v>348</v>
      </c>
      <c r="BQ303" s="43" t="s">
        <v>348</v>
      </c>
      <c r="BR303" s="40" t="s">
        <v>348</v>
      </c>
      <c r="BS303" s="40" t="s">
        <v>348</v>
      </c>
      <c r="BT303" s="40" t="s">
        <v>348</v>
      </c>
      <c r="BU303" s="40" t="s">
        <v>348</v>
      </c>
      <c r="BV303" s="40" t="s">
        <v>348</v>
      </c>
      <c r="BW303" s="40" t="s">
        <v>348</v>
      </c>
      <c r="BX303" s="40" t="s">
        <v>348</v>
      </c>
      <c r="BY303" s="40" t="s">
        <v>348</v>
      </c>
      <c r="BZ303" s="41" t="s">
        <v>348</v>
      </c>
      <c r="CA303" s="42" t="s">
        <v>348</v>
      </c>
      <c r="CB303" s="40" t="s">
        <v>348</v>
      </c>
      <c r="CC303" s="40" t="s">
        <v>348</v>
      </c>
      <c r="CD303" s="40" t="s">
        <v>348</v>
      </c>
      <c r="CE303" s="40" t="s">
        <v>348</v>
      </c>
      <c r="CF303" s="40" t="s">
        <v>348</v>
      </c>
      <c r="CG303" s="40" t="s">
        <v>348</v>
      </c>
      <c r="CH303" s="40" t="s">
        <v>348</v>
      </c>
      <c r="CI303" s="40" t="s">
        <v>348</v>
      </c>
      <c r="CJ303" s="41" t="s">
        <v>348</v>
      </c>
      <c r="CK303" s="42" t="s">
        <v>348</v>
      </c>
      <c r="CL303" s="40" t="s">
        <v>348</v>
      </c>
      <c r="CM303" s="40" t="s">
        <v>348</v>
      </c>
      <c r="CN303" s="40" t="s">
        <v>348</v>
      </c>
      <c r="CO303" s="40" t="s">
        <v>348</v>
      </c>
      <c r="CP303" s="40" t="s">
        <v>348</v>
      </c>
      <c r="CQ303" s="40" t="s">
        <v>348</v>
      </c>
      <c r="CR303" s="40" t="s">
        <v>348</v>
      </c>
      <c r="CS303" s="40" t="s">
        <v>348</v>
      </c>
      <c r="CT303" s="44" t="s">
        <v>348</v>
      </c>
      <c r="CU303" s="61"/>
      <c r="CV303" s="62"/>
      <c r="CW303" s="62"/>
      <c r="CX303" s="62"/>
      <c r="CY303" s="71"/>
      <c r="CZ303" s="172"/>
      <c r="DA303" s="47"/>
      <c r="DB303" s="47"/>
      <c r="DC303" s="47"/>
      <c r="DD303" s="179"/>
      <c r="DE303" s="61"/>
      <c r="DF303" s="62"/>
      <c r="DG303" s="62"/>
      <c r="DH303" s="62"/>
      <c r="DI303" s="71"/>
      <c r="DJ303" s="174"/>
      <c r="DK303" s="49"/>
      <c r="DL303" s="49"/>
      <c r="DM303" s="49"/>
      <c r="DN303" s="56"/>
      <c r="DO303" s="45"/>
      <c r="DP303" s="31"/>
      <c r="DQ303" s="46"/>
      <c r="DR303" s="61"/>
      <c r="DS303" s="62"/>
      <c r="DT303" s="62"/>
      <c r="DU303" s="62"/>
      <c r="DV303" s="62"/>
      <c r="DW303" s="62"/>
      <c r="DX303" s="62"/>
      <c r="DY303" s="62"/>
      <c r="DZ303" s="48"/>
      <c r="EA303" s="32"/>
      <c r="EB303" s="47"/>
      <c r="EC303" s="47"/>
      <c r="ED303" s="47"/>
      <c r="EE303" s="47"/>
      <c r="EF303" s="47"/>
      <c r="EG303" s="47"/>
      <c r="EH303" s="47"/>
      <c r="EI303" s="48"/>
      <c r="EJ303" s="32"/>
      <c r="EK303" s="47"/>
      <c r="EL303" s="47"/>
      <c r="EM303" s="47"/>
      <c r="EN303" s="47"/>
      <c r="EO303" s="47"/>
      <c r="EP303" s="47"/>
      <c r="EQ303" s="47"/>
      <c r="ER303" s="48"/>
      <c r="ES303" s="164"/>
      <c r="ET303" s="165"/>
      <c r="EU303" s="165"/>
      <c r="EV303" s="165"/>
      <c r="EW303" s="165"/>
      <c r="EX303" s="165"/>
      <c r="EY303" s="165"/>
      <c r="EZ303" s="165"/>
      <c r="FA303" s="213"/>
      <c r="FB303" s="164"/>
      <c r="FC303" s="165"/>
      <c r="FD303" s="165"/>
      <c r="FE303" s="165"/>
      <c r="FF303" s="165"/>
      <c r="FG303" s="165"/>
      <c r="FH303" s="165"/>
      <c r="FI303" s="165"/>
      <c r="FJ303" s="166"/>
      <c r="FK303" s="32"/>
      <c r="FL303" s="47"/>
      <c r="FM303" s="47"/>
      <c r="FN303" s="47"/>
      <c r="FO303" s="47"/>
      <c r="FP303" s="47"/>
      <c r="FQ303" s="47"/>
      <c r="FR303" s="47"/>
      <c r="FS303" s="48"/>
      <c r="FT303" s="164"/>
      <c r="FU303" s="165"/>
      <c r="FV303" s="165"/>
      <c r="FW303" s="165"/>
      <c r="FX303" s="165"/>
      <c r="FY303" s="165"/>
      <c r="FZ303" s="165"/>
      <c r="GA303" s="165"/>
      <c r="GB303" s="166"/>
      <c r="GC303" s="239"/>
      <c r="GD303" s="243"/>
      <c r="GE303" s="243"/>
      <c r="GF303" s="243"/>
      <c r="GG303" s="243"/>
      <c r="GH303" s="243"/>
      <c r="GI303" s="243"/>
      <c r="GJ303" s="243"/>
      <c r="GK303" s="244"/>
      <c r="GL303" s="238"/>
      <c r="GM303" s="240"/>
      <c r="GN303" s="240"/>
      <c r="GO303" s="240"/>
      <c r="GP303" s="240"/>
      <c r="GQ303" s="240"/>
      <c r="GR303" s="240"/>
      <c r="GS303" s="240"/>
      <c r="GT303" s="241"/>
      <c r="GU303" s="168"/>
      <c r="GV303" s="65"/>
      <c r="GW303" s="65"/>
      <c r="GX303" s="65"/>
      <c r="GY303" s="65"/>
      <c r="GZ303" s="66"/>
      <c r="HA303" s="67"/>
      <c r="HB303" s="68"/>
      <c r="HC303" s="69"/>
      <c r="HD303" s="65"/>
      <c r="HE303" s="65"/>
      <c r="HF303" s="65"/>
      <c r="HG303" s="65"/>
      <c r="HH303" s="65"/>
      <c r="HI303" s="65"/>
      <c r="HJ303" s="145"/>
      <c r="HK303" s="67"/>
      <c r="HL303" s="65"/>
      <c r="HM303" s="65"/>
      <c r="HN303" s="65"/>
      <c r="HO303" s="65"/>
      <c r="HP303" s="65"/>
      <c r="HQ303" s="65"/>
      <c r="HR303" s="151"/>
      <c r="HS303" s="69"/>
      <c r="HT303" s="65"/>
      <c r="HU303" s="65"/>
      <c r="HV303" s="65"/>
      <c r="HW303" s="65"/>
      <c r="HX303" s="65"/>
      <c r="HY303" s="65"/>
      <c r="HZ303" s="145"/>
      <c r="IA303" s="67"/>
      <c r="IB303" s="65"/>
      <c r="IC303" s="65"/>
      <c r="ID303" s="65"/>
      <c r="IE303" s="65"/>
      <c r="IF303" s="65"/>
      <c r="IG303" s="65"/>
      <c r="IH303" s="65"/>
      <c r="II303" s="65"/>
      <c r="IJ303" s="65"/>
      <c r="IK303" s="65"/>
      <c r="IL303" s="65"/>
      <c r="IM303" s="151"/>
      <c r="IN303" s="67"/>
      <c r="IO303" s="65"/>
      <c r="IP303" s="65"/>
      <c r="IQ303" s="65"/>
      <c r="IR303" s="151"/>
      <c r="IS303" s="69"/>
      <c r="IT303" s="65"/>
      <c r="IU303" s="65"/>
      <c r="IV303" s="65"/>
      <c r="IW303" s="65"/>
      <c r="IX303" s="157"/>
      <c r="IY303" s="65"/>
      <c r="IZ303" s="65"/>
      <c r="JA303" s="65"/>
      <c r="JB303" s="65"/>
      <c r="JC303" s="65"/>
      <c r="JD303" s="65"/>
      <c r="JE303" s="65"/>
      <c r="JF303" s="65"/>
      <c r="JG303" s="157"/>
      <c r="JH303" s="65"/>
      <c r="JI303" s="65"/>
      <c r="JJ303" s="65"/>
      <c r="JK303" s="65"/>
      <c r="JL303" s="65"/>
      <c r="JM303" s="65"/>
      <c r="JN303" s="145"/>
      <c r="JO303" s="70"/>
      <c r="JP303" s="71"/>
      <c r="JQ303" s="67"/>
      <c r="JR303" s="65"/>
      <c r="JS303" s="62"/>
      <c r="JT303" s="62"/>
      <c r="JU303" s="62"/>
      <c r="JV303" s="246"/>
      <c r="JW303" s="69"/>
      <c r="JX303" s="65"/>
      <c r="JY303" s="65"/>
      <c r="JZ303" s="65"/>
      <c r="KA303" s="145"/>
      <c r="KB303" s="67"/>
      <c r="KC303" s="65"/>
      <c r="KD303" s="65"/>
      <c r="KE303" s="65"/>
      <c r="KF303" s="65"/>
      <c r="KG303" s="65"/>
      <c r="KH303" s="65"/>
      <c r="KI303" s="65"/>
      <c r="KJ303" s="151"/>
      <c r="KK303" s="69"/>
      <c r="KL303" s="65"/>
      <c r="KM303" s="65"/>
      <c r="KN303" s="65"/>
      <c r="KO303" s="65"/>
      <c r="KP303" s="65"/>
      <c r="KQ303" s="65"/>
      <c r="KR303" s="65"/>
      <c r="KS303" s="65"/>
      <c r="KT303" s="65"/>
      <c r="KU303" s="65"/>
      <c r="KV303" s="65"/>
      <c r="KW303" s="157"/>
      <c r="KX303" s="157"/>
      <c r="KY303" s="157"/>
      <c r="KZ303" s="65"/>
      <c r="LA303" s="65"/>
      <c r="LB303" s="65"/>
      <c r="LC303" s="65"/>
      <c r="LD303" s="65"/>
      <c r="LE303" s="157"/>
      <c r="LF303" s="65"/>
      <c r="LG303" s="65"/>
      <c r="LH303" s="65"/>
      <c r="LI303" s="65"/>
      <c r="LJ303" s="65"/>
      <c r="LK303" s="65"/>
      <c r="LL303" s="65"/>
      <c r="LM303" s="65"/>
      <c r="LN303" s="157"/>
      <c r="LO303" s="65"/>
      <c r="LP303" s="65"/>
      <c r="LQ303" s="65"/>
      <c r="LR303" s="65"/>
      <c r="LS303" s="65"/>
      <c r="LT303" s="65"/>
      <c r="LU303" s="56"/>
      <c r="LV303" s="183" t="s">
        <v>1124</v>
      </c>
      <c r="LW303" s="182" t="s">
        <v>1119</v>
      </c>
      <c r="LX303" s="207" t="s">
        <v>609</v>
      </c>
      <c r="LY303" s="208" t="s">
        <v>609</v>
      </c>
      <c r="LZ303" s="193"/>
      <c r="MA303" s="5" t="s">
        <v>1</v>
      </c>
    </row>
    <row r="304" spans="1:339" ht="17.25" customHeight="1" x14ac:dyDescent="0.15">
      <c r="A304" s="181">
        <v>296</v>
      </c>
      <c r="B304" s="242" t="s">
        <v>1119</v>
      </c>
      <c r="C304" s="37"/>
      <c r="D304" s="37"/>
      <c r="E304" s="38" t="s">
        <v>345</v>
      </c>
      <c r="F304" s="36">
        <v>92</v>
      </c>
      <c r="G304" s="36" t="s">
        <v>373</v>
      </c>
      <c r="H304" s="36" t="s">
        <v>481</v>
      </c>
      <c r="I304" s="39" t="s">
        <v>348</v>
      </c>
      <c r="J304" s="40" t="s">
        <v>348</v>
      </c>
      <c r="K304" s="40" t="s">
        <v>348</v>
      </c>
      <c r="L304" s="40" t="s">
        <v>348</v>
      </c>
      <c r="M304" s="40" t="s">
        <v>348</v>
      </c>
      <c r="N304" s="40" t="s">
        <v>348</v>
      </c>
      <c r="O304" s="40" t="s">
        <v>348</v>
      </c>
      <c r="P304" s="40" t="s">
        <v>348</v>
      </c>
      <c r="Q304" s="40" t="s">
        <v>348</v>
      </c>
      <c r="R304" s="41" t="s">
        <v>348</v>
      </c>
      <c r="S304" s="42" t="s">
        <v>348</v>
      </c>
      <c r="T304" s="40" t="s">
        <v>348</v>
      </c>
      <c r="U304" s="40" t="s">
        <v>348</v>
      </c>
      <c r="V304" s="40" t="s">
        <v>348</v>
      </c>
      <c r="W304" s="40" t="s">
        <v>348</v>
      </c>
      <c r="X304" s="40" t="s">
        <v>348</v>
      </c>
      <c r="Y304" s="40" t="s">
        <v>348</v>
      </c>
      <c r="Z304" s="40" t="s">
        <v>348</v>
      </c>
      <c r="AA304" s="40" t="s">
        <v>348</v>
      </c>
      <c r="AB304" s="41" t="s">
        <v>348</v>
      </c>
      <c r="AC304" s="42" t="s">
        <v>348</v>
      </c>
      <c r="AD304" s="40" t="s">
        <v>348</v>
      </c>
      <c r="AE304" s="40" t="s">
        <v>348</v>
      </c>
      <c r="AF304" s="40" t="s">
        <v>348</v>
      </c>
      <c r="AG304" s="40" t="s">
        <v>348</v>
      </c>
      <c r="AH304" s="40" t="s">
        <v>348</v>
      </c>
      <c r="AI304" s="40" t="s">
        <v>348</v>
      </c>
      <c r="AJ304" s="40" t="s">
        <v>348</v>
      </c>
      <c r="AK304" s="40" t="s">
        <v>348</v>
      </c>
      <c r="AL304" s="41" t="s">
        <v>348</v>
      </c>
      <c r="AM304" s="42" t="s">
        <v>348</v>
      </c>
      <c r="AN304" s="40" t="s">
        <v>348</v>
      </c>
      <c r="AO304" s="40" t="s">
        <v>348</v>
      </c>
      <c r="AP304" s="40" t="s">
        <v>348</v>
      </c>
      <c r="AQ304" s="40" t="s">
        <v>348</v>
      </c>
      <c r="AR304" s="40" t="s">
        <v>348</v>
      </c>
      <c r="AS304" s="40" t="s">
        <v>348</v>
      </c>
      <c r="AT304" s="40" t="s">
        <v>348</v>
      </c>
      <c r="AU304" s="40" t="s">
        <v>348</v>
      </c>
      <c r="AV304" s="41" t="s">
        <v>348</v>
      </c>
      <c r="AW304" s="42" t="s">
        <v>348</v>
      </c>
      <c r="AX304" s="40" t="s">
        <v>348</v>
      </c>
      <c r="AY304" s="40" t="s">
        <v>348</v>
      </c>
      <c r="AZ304" s="40" t="s">
        <v>348</v>
      </c>
      <c r="BA304" s="40" t="s">
        <v>348</v>
      </c>
      <c r="BB304" s="40" t="s">
        <v>348</v>
      </c>
      <c r="BC304" s="40" t="s">
        <v>348</v>
      </c>
      <c r="BD304" s="40" t="s">
        <v>348</v>
      </c>
      <c r="BE304" s="40" t="s">
        <v>348</v>
      </c>
      <c r="BF304" s="41" t="s">
        <v>348</v>
      </c>
      <c r="BG304" s="40" t="s">
        <v>351</v>
      </c>
      <c r="BH304" s="40" t="s">
        <v>351</v>
      </c>
      <c r="BI304" s="40" t="s">
        <v>351</v>
      </c>
      <c r="BJ304" s="40" t="s">
        <v>351</v>
      </c>
      <c r="BK304" s="40" t="s">
        <v>351</v>
      </c>
      <c r="BL304" s="40" t="s">
        <v>351</v>
      </c>
      <c r="BM304" s="40" t="s">
        <v>351</v>
      </c>
      <c r="BN304" s="40" t="s">
        <v>351</v>
      </c>
      <c r="BO304" s="40" t="s">
        <v>351</v>
      </c>
      <c r="BP304" s="41" t="s">
        <v>351</v>
      </c>
      <c r="BQ304" s="43" t="s">
        <v>351</v>
      </c>
      <c r="BR304" s="40" t="s">
        <v>351</v>
      </c>
      <c r="BS304" s="40" t="s">
        <v>351</v>
      </c>
      <c r="BT304" s="40" t="s">
        <v>351</v>
      </c>
      <c r="BU304" s="40" t="s">
        <v>351</v>
      </c>
      <c r="BV304" s="40" t="s">
        <v>351</v>
      </c>
      <c r="BW304" s="40" t="s">
        <v>351</v>
      </c>
      <c r="BX304" s="40" t="s">
        <v>351</v>
      </c>
      <c r="BY304" s="40" t="s">
        <v>351</v>
      </c>
      <c r="BZ304" s="41" t="s">
        <v>351</v>
      </c>
      <c r="CA304" s="42" t="s">
        <v>351</v>
      </c>
      <c r="CB304" s="40" t="s">
        <v>351</v>
      </c>
      <c r="CC304" s="40" t="s">
        <v>351</v>
      </c>
      <c r="CD304" s="40" t="s">
        <v>351</v>
      </c>
      <c r="CE304" s="40" t="s">
        <v>351</v>
      </c>
      <c r="CF304" s="40" t="s">
        <v>351</v>
      </c>
      <c r="CG304" s="40" t="s">
        <v>351</v>
      </c>
      <c r="CH304" s="40" t="s">
        <v>351</v>
      </c>
      <c r="CI304" s="40" t="s">
        <v>351</v>
      </c>
      <c r="CJ304" s="41" t="s">
        <v>351</v>
      </c>
      <c r="CK304" s="42" t="s">
        <v>348</v>
      </c>
      <c r="CL304" s="40" t="s">
        <v>348</v>
      </c>
      <c r="CM304" s="40" t="s">
        <v>348</v>
      </c>
      <c r="CN304" s="40" t="s">
        <v>348</v>
      </c>
      <c r="CO304" s="40" t="s">
        <v>348</v>
      </c>
      <c r="CP304" s="40" t="s">
        <v>348</v>
      </c>
      <c r="CQ304" s="40" t="s">
        <v>348</v>
      </c>
      <c r="CR304" s="40" t="s">
        <v>348</v>
      </c>
      <c r="CS304" s="40" t="s">
        <v>348</v>
      </c>
      <c r="CT304" s="44" t="s">
        <v>348</v>
      </c>
      <c r="CU304" s="32" t="s">
        <v>354</v>
      </c>
      <c r="CV304" s="47">
        <v>2</v>
      </c>
      <c r="CW304" s="47">
        <v>3</v>
      </c>
      <c r="CX304" s="47">
        <v>3</v>
      </c>
      <c r="CY304" s="55">
        <v>4</v>
      </c>
      <c r="CZ304" s="34" t="s">
        <v>354</v>
      </c>
      <c r="DA304" s="47">
        <f t="shared" si="441"/>
        <v>2</v>
      </c>
      <c r="DB304" s="47">
        <f t="shared" si="442"/>
        <v>6</v>
      </c>
      <c r="DC304" s="47">
        <f t="shared" si="443"/>
        <v>18</v>
      </c>
      <c r="DD304" s="179">
        <f t="shared" si="444"/>
        <v>72</v>
      </c>
      <c r="DE304" s="32">
        <v>300</v>
      </c>
      <c r="DF304" s="47">
        <v>450</v>
      </c>
      <c r="DG304" s="47">
        <v>900</v>
      </c>
      <c r="DH304" s="47">
        <v>1500</v>
      </c>
      <c r="DI304" s="55">
        <v>4500</v>
      </c>
      <c r="DJ304" s="174">
        <v>1</v>
      </c>
      <c r="DK304" s="49">
        <f t="shared" si="445"/>
        <v>0.75</v>
      </c>
      <c r="DL304" s="49">
        <f t="shared" si="446"/>
        <v>0.5</v>
      </c>
      <c r="DM304" s="49">
        <f t="shared" si="447"/>
        <v>0.27777777777777773</v>
      </c>
      <c r="DN304" s="56">
        <f t="shared" si="448"/>
        <v>0.20833333333333334</v>
      </c>
      <c r="DO304" s="45" t="s">
        <v>718</v>
      </c>
      <c r="DP304" s="31"/>
      <c r="DQ304" s="46">
        <v>4</v>
      </c>
      <c r="DR304" s="32">
        <v>125</v>
      </c>
      <c r="DS304" s="47">
        <v>21</v>
      </c>
      <c r="DT304" s="47">
        <v>34</v>
      </c>
      <c r="DU304" s="47">
        <v>104</v>
      </c>
      <c r="DV304" s="47">
        <v>19</v>
      </c>
      <c r="DW304" s="47">
        <v>19</v>
      </c>
      <c r="DX304" s="47">
        <v>14</v>
      </c>
      <c r="DY304" s="47">
        <v>21</v>
      </c>
      <c r="DZ304" s="48">
        <f t="shared" si="449"/>
        <v>53</v>
      </c>
      <c r="EA304" s="32">
        <f>RANK(DR304,$DR$9:$DR$350,0)</f>
        <v>4</v>
      </c>
      <c r="EB304" s="47">
        <f>RANK(DS304,$DS$9:$DS$350,0)</f>
        <v>230</v>
      </c>
      <c r="EC304" s="47">
        <f>RANK(DT304,$DT$9:$DT$350,0)</f>
        <v>123</v>
      </c>
      <c r="ED304" s="47">
        <f>RANK(DU304,$DU$9:$DU$350,0)</f>
        <v>1</v>
      </c>
      <c r="EE304" s="47">
        <f>RANK(DV304,$DV$9:$DV$350,0)</f>
        <v>130</v>
      </c>
      <c r="EF304" s="47">
        <f>RANK(DW304,$DW$9:$DW$350,0)</f>
        <v>123</v>
      </c>
      <c r="EG304" s="47">
        <f>RANK(DX304,$DX$9:$DX$350,0)</f>
        <v>245</v>
      </c>
      <c r="EH304" s="47">
        <f>RANK(DY304,$DY$9:$DY$350,0)</f>
        <v>216</v>
      </c>
      <c r="EI304" s="48">
        <f>RANK(DZ304,$DZ$9:$DZ$350,0)</f>
        <v>162</v>
      </c>
      <c r="EJ304" s="32">
        <f>COUNTIFS($DR$9:$DR$350,"&gt;"&amp;DR304,$DO$9:$DO$350,DO304)+1</f>
        <v>2</v>
      </c>
      <c r="EK304" s="47">
        <f>COUNTIFS($DS$9:$DS$350,"&gt;"&amp;DS304,$DO$9:$DO$350,DO304)+1</f>
        <v>35</v>
      </c>
      <c r="EL304" s="47">
        <f>COUNTIFS($DT$9:$DT$350,"&gt;"&amp;DT304,$DO$9:$DO$350,DO304)+1</f>
        <v>34</v>
      </c>
      <c r="EM304" s="47">
        <f>COUNTIFS($DU$9:$DU$350,"&gt;"&amp;DU304,$DO$9:$DO$350,DO304)+1</f>
        <v>1</v>
      </c>
      <c r="EN304" s="47">
        <f>COUNTIFS($DV$9:$DV$350,"&gt;"&amp;DV304,$DO$9:$DO$350,DO304)+1</f>
        <v>18</v>
      </c>
      <c r="EO304" s="47">
        <f>COUNTIFS($DW$9:$DW$350,"&gt;"&amp;DW304,$DO$9:$DO$350,DO304)+1</f>
        <v>17</v>
      </c>
      <c r="EP304" s="47">
        <f>COUNTIFS($DX$9:$DX$350,"&gt;"&amp;DX304,$DO$9:$DO$350,DO304)+1</f>
        <v>28</v>
      </c>
      <c r="EQ304" s="47">
        <f>COUNTIFS($DY$9:$DY$350,"&gt;"&amp;DY304,$DO$9:$DO$350,DO304)+1</f>
        <v>19</v>
      </c>
      <c r="ER304" s="48">
        <f>COUNTIFS($DZ$9:$DZ$350,"&gt;"&amp;DZ304,$DO$9:$DO$350,DO304)+1</f>
        <v>29</v>
      </c>
      <c r="ES304" s="164">
        <f t="shared" si="450"/>
        <v>1.36</v>
      </c>
      <c r="ET304" s="165">
        <f t="shared" si="451"/>
        <v>0.23</v>
      </c>
      <c r="EU304" s="165">
        <f t="shared" si="452"/>
        <v>0.37</v>
      </c>
      <c r="EV304" s="165">
        <f t="shared" si="453"/>
        <v>1.1299999999999999</v>
      </c>
      <c r="EW304" s="165">
        <f t="shared" si="454"/>
        <v>0.21</v>
      </c>
      <c r="EX304" s="165">
        <f t="shared" si="455"/>
        <v>0.21</v>
      </c>
      <c r="EY304" s="165">
        <f t="shared" si="456"/>
        <v>0.15</v>
      </c>
      <c r="EZ304" s="165">
        <f t="shared" si="457"/>
        <v>0.23</v>
      </c>
      <c r="FA304" s="213">
        <f t="shared" si="458"/>
        <v>0.57999999999999996</v>
      </c>
      <c r="FB304" s="164">
        <f>ROUND(((ES304-AVERAGE(ES$9:ES$350))/STDEVP(ES$9:ES$350)*10+50),2)</f>
        <v>63.98</v>
      </c>
      <c r="FC304" s="165">
        <f>ROUND(((ET304-AVERAGE(ET$9:ET$350))/STDEVP(ET$9:ET$350)*10+50),2)</f>
        <v>36.159999999999997</v>
      </c>
      <c r="FD304" s="165">
        <f>ROUND(((EU304-AVERAGE(EU$9:EU$350))/STDEVP(EU$9:EU$350)*10+50),2)</f>
        <v>41.81</v>
      </c>
      <c r="FE304" s="165">
        <f>ROUND(((EV304-AVERAGE(EV$9:EV$350))/STDEVP(EV$9:EV$350)*10+50),2)</f>
        <v>81.63</v>
      </c>
      <c r="FF304" s="165">
        <f>ROUND(((EW304-AVERAGE(EW$9:EW$350))/STDEVP(EW$9:EW$350)*10+50),2)</f>
        <v>43.7</v>
      </c>
      <c r="FG304" s="165">
        <f>ROUND(((EX304-AVERAGE(EX$9:EX$350))/STDEVP(EX$9:EX$350)*10+50),2)</f>
        <v>44.93</v>
      </c>
      <c r="FH304" s="165">
        <f>ROUND(((EY304-AVERAGE(EY$9:EY$350))/STDEVP(EY$9:EY$350)*10+50),2)</f>
        <v>35.25</v>
      </c>
      <c r="FI304" s="165">
        <f>ROUND(((EZ304-AVERAGE(EZ$9:EZ$350))/STDEVP(EZ$9:EZ$350)*10+50),2)</f>
        <v>37.9</v>
      </c>
      <c r="FJ304" s="166">
        <f>ROUND(((FA304-AVERAGE(FA$9:FA$350))/STDEVP(FA$9:FA$350)*10+50),2)</f>
        <v>35.96</v>
      </c>
      <c r="FK304" s="32">
        <f>RANK(FB304,$FB$9:$FB$350,0)</f>
        <v>28</v>
      </c>
      <c r="FL304" s="47">
        <f>RANK(FC304,$FC$9:$FC$350,0)</f>
        <v>315</v>
      </c>
      <c r="FM304" s="47">
        <f>RANK(FD304,$FD$9:$FD$350,0)</f>
        <v>261</v>
      </c>
      <c r="FN304" s="47">
        <f>RANK(FE304,$FE$9:$FE$350,0)</f>
        <v>5</v>
      </c>
      <c r="FO304" s="47">
        <f>RANK(FF304,$FF$9:$FF$350,0)</f>
        <v>231</v>
      </c>
      <c r="FP304" s="47">
        <f>RANK(FG304,$FG$9:$FG$350,0)</f>
        <v>196</v>
      </c>
      <c r="FQ304" s="47">
        <f>RANK(FH304,$FH$9:$FH$350,0)</f>
        <v>308</v>
      </c>
      <c r="FR304" s="47">
        <f>RANK(FI304,$FI$9:$FI$350,0)</f>
        <v>275</v>
      </c>
      <c r="FS304" s="48">
        <f>RANK(FJ304,$FJ$9:$FJ$350,0)</f>
        <v>318</v>
      </c>
      <c r="FT304" s="164">
        <f>ROUND(AVERAGEIF($DO$9:$DO$347,$DO304,$ES$9:$ES$347),2)</f>
        <v>1.1599999999999999</v>
      </c>
      <c r="FU304" s="165">
        <f>ROUND(AVERAGEIF($DO$9:$DO$347,$DO304,$ET$9:$ET$347),2)</f>
        <v>0.45</v>
      </c>
      <c r="FV304" s="165">
        <f>ROUND(AVERAGEIF($DO$9:$DO$347,$DO304,$EU$9:$EU$347),2)</f>
        <v>0.66</v>
      </c>
      <c r="FW304" s="165">
        <f>ROUND(AVERAGEIF($DO$9:$DO$347,$DO304,$EV$9:$EV$347),2)</f>
        <v>0.73</v>
      </c>
      <c r="FX304" s="165">
        <f>ROUND(AVERAGEIF($DO$9:$DO$347,$DO304,$EW$9:$EW$347),2)</f>
        <v>0.26</v>
      </c>
      <c r="FY304" s="165">
        <f>ROUND(AVERAGEIF($DO$9:$DO$347,$DO304,$EX$9:$EX$347),2)</f>
        <v>0.2</v>
      </c>
      <c r="FZ304" s="165">
        <f>ROUND(AVERAGEIF($DO$9:$DO$347,$DO304,$EY$9:$EY$347),2)</f>
        <v>0.28000000000000003</v>
      </c>
      <c r="GA304" s="165">
        <f>ROUND(AVERAGEIF($DO$9:$DO$347,$DO304,$EZ$9:$EZ$347),2)</f>
        <v>0.23</v>
      </c>
      <c r="GB304" s="166">
        <f>ROUND(AVERAGEIF($DO$9:$DO$347,$DO304,$FA$9:$FA$347),2)</f>
        <v>0.92</v>
      </c>
      <c r="GC304" s="239">
        <f t="shared" si="407"/>
        <v>0.20000000000000018</v>
      </c>
      <c r="GD304" s="243">
        <f t="shared" si="408"/>
        <v>-0.22</v>
      </c>
      <c r="GE304" s="243">
        <f t="shared" si="409"/>
        <v>-0.29000000000000004</v>
      </c>
      <c r="GF304" s="243">
        <f t="shared" si="410"/>
        <v>0.39999999999999991</v>
      </c>
      <c r="GG304" s="243">
        <f t="shared" si="411"/>
        <v>-5.0000000000000017E-2</v>
      </c>
      <c r="GH304" s="243">
        <f t="shared" si="412"/>
        <v>9.9999999999999811E-3</v>
      </c>
      <c r="GI304" s="243">
        <f t="shared" si="413"/>
        <v>-0.13000000000000003</v>
      </c>
      <c r="GJ304" s="243">
        <f t="shared" si="414"/>
        <v>0</v>
      </c>
      <c r="GK304" s="244">
        <f t="shared" si="415"/>
        <v>-0.34000000000000008</v>
      </c>
      <c r="GL304" s="238">
        <f>COUNTIFS($ES$9:$ES$350,"&gt;"&amp;ES304,$DO$9:$DO$350,$DO304)+1</f>
        <v>14</v>
      </c>
      <c r="GM304" s="240">
        <f>COUNTIFS($ET$9:$ET$350,"&gt;"&amp;ET304,$DO$9:$DO$350,$DO304)+1</f>
        <v>66</v>
      </c>
      <c r="GN304" s="240">
        <f>COUNTIFS($EU$9:$EU$350,"&gt;"&amp;EU304,$DO$9:$DO$350,$DO304)+1</f>
        <v>67</v>
      </c>
      <c r="GO304" s="240">
        <f>COUNTIFS($EV$9:$EV$350,"&gt;"&amp;EV304,$DO$9:$DO$350,$DO304)+1</f>
        <v>5</v>
      </c>
      <c r="GP304" s="240">
        <f>COUNTIFS($EW$9:$EW$350,"&gt;"&amp;EW304,$DO$9:$DO$350,$DO304)+1</f>
        <v>49</v>
      </c>
      <c r="GQ304" s="240">
        <f>COUNTIFS($EX$9:$EX$350,"&gt;"&amp;EX304,$DO$9:$DO$350,$DO304)+1</f>
        <v>20</v>
      </c>
      <c r="GR304" s="240">
        <f>COUNTIFS($EY$9:$EY$350,"&gt;"&amp;EY304,$DO$9:$DO$350,$DO304)+1</f>
        <v>57</v>
      </c>
      <c r="GS304" s="240">
        <f>COUNTIFS($EZ$9:$EZ$350,"&gt;"&amp;EZ304,$DO$9:$DO$350,$DO304)+1</f>
        <v>24</v>
      </c>
      <c r="GT304" s="241">
        <f>COUNTIFS($FA$9:$FA$350,"&gt;"&amp;FA304,$DO$9:$DO$350,$DO304)+1</f>
        <v>67</v>
      </c>
      <c r="GU304" s="167">
        <v>7.0000000000000007E-2</v>
      </c>
      <c r="GV304" s="49"/>
      <c r="GW304" s="49"/>
      <c r="GX304" s="49"/>
      <c r="GY304" s="49"/>
      <c r="GZ304" s="50"/>
      <c r="HA304" s="51"/>
      <c r="HB304" s="52"/>
      <c r="HC304" s="53"/>
      <c r="HD304" s="49"/>
      <c r="HE304" s="49"/>
      <c r="HF304" s="49"/>
      <c r="HG304" s="49"/>
      <c r="HH304" s="49"/>
      <c r="HI304" s="49"/>
      <c r="HJ304" s="144"/>
      <c r="HK304" s="51"/>
      <c r="HL304" s="49"/>
      <c r="HM304" s="49"/>
      <c r="HN304" s="49"/>
      <c r="HO304" s="49"/>
      <c r="HP304" s="49"/>
      <c r="HQ304" s="49"/>
      <c r="HR304" s="150"/>
      <c r="HS304" s="53"/>
      <c r="HT304" s="49"/>
      <c r="HU304" s="49"/>
      <c r="HV304" s="49"/>
      <c r="HW304" s="49"/>
      <c r="HX304" s="49"/>
      <c r="HY304" s="49"/>
      <c r="HZ304" s="144"/>
      <c r="IA304" s="51"/>
      <c r="IB304" s="49"/>
      <c r="IC304" s="49"/>
      <c r="ID304" s="49"/>
      <c r="IE304" s="49"/>
      <c r="IF304" s="49"/>
      <c r="IG304" s="49"/>
      <c r="IH304" s="49"/>
      <c r="II304" s="49"/>
      <c r="IJ304" s="49"/>
      <c r="IK304" s="49"/>
      <c r="IL304" s="49"/>
      <c r="IM304" s="150"/>
      <c r="IN304" s="51"/>
      <c r="IO304" s="49"/>
      <c r="IP304" s="49">
        <v>7.0000000000000007E-2</v>
      </c>
      <c r="IQ304" s="49"/>
      <c r="IR304" s="150"/>
      <c r="IS304" s="53"/>
      <c r="IT304" s="49"/>
      <c r="IU304" s="49"/>
      <c r="IV304" s="49"/>
      <c r="IW304" s="49"/>
      <c r="IX304" s="156"/>
      <c r="IY304" s="49"/>
      <c r="IZ304" s="49"/>
      <c r="JA304" s="49"/>
      <c r="JB304" s="49"/>
      <c r="JC304" s="49"/>
      <c r="JD304" s="49"/>
      <c r="JE304" s="49"/>
      <c r="JF304" s="49"/>
      <c r="JG304" s="156"/>
      <c r="JH304" s="49"/>
      <c r="JI304" s="49"/>
      <c r="JJ304" s="49"/>
      <c r="JK304" s="49"/>
      <c r="JL304" s="49"/>
      <c r="JM304" s="49"/>
      <c r="JN304" s="144"/>
      <c r="JO304" s="54"/>
      <c r="JP304" s="55"/>
      <c r="JQ304" s="51"/>
      <c r="JR304" s="49"/>
      <c r="JS304" s="47"/>
      <c r="JT304" s="47"/>
      <c r="JU304" s="47"/>
      <c r="JV304" s="245"/>
      <c r="JW304" s="53"/>
      <c r="JX304" s="49"/>
      <c r="JY304" s="49"/>
      <c r="JZ304" s="49"/>
      <c r="KA304" s="144"/>
      <c r="KB304" s="51"/>
      <c r="KC304" s="49"/>
      <c r="KD304" s="49"/>
      <c r="KE304" s="49"/>
      <c r="KF304" s="49"/>
      <c r="KG304" s="49"/>
      <c r="KH304" s="49"/>
      <c r="KI304" s="49">
        <v>0.05</v>
      </c>
      <c r="KJ304" s="150"/>
      <c r="KK304" s="53"/>
      <c r="KL304" s="49"/>
      <c r="KM304" s="49"/>
      <c r="KN304" s="49"/>
      <c r="KO304" s="49"/>
      <c r="KP304" s="49"/>
      <c r="KQ304" s="49"/>
      <c r="KR304" s="49"/>
      <c r="KS304" s="49"/>
      <c r="KT304" s="49"/>
      <c r="KU304" s="49"/>
      <c r="KV304" s="49"/>
      <c r="KW304" s="156"/>
      <c r="KX304" s="156"/>
      <c r="KY304" s="156"/>
      <c r="KZ304" s="49"/>
      <c r="LA304" s="49"/>
      <c r="LB304" s="49"/>
      <c r="LC304" s="49"/>
      <c r="LD304" s="49"/>
      <c r="LE304" s="156"/>
      <c r="LF304" s="49"/>
      <c r="LG304" s="49"/>
      <c r="LH304" s="49"/>
      <c r="LI304" s="49"/>
      <c r="LJ304" s="49"/>
      <c r="LK304" s="49"/>
      <c r="LL304" s="49"/>
      <c r="LM304" s="49"/>
      <c r="LN304" s="156"/>
      <c r="LO304" s="49"/>
      <c r="LP304" s="49"/>
      <c r="LQ304" s="49"/>
      <c r="LR304" s="49"/>
      <c r="LS304" s="49"/>
      <c r="LT304" s="49"/>
      <c r="LU304" s="56"/>
      <c r="LV304" s="183" t="s">
        <v>1125</v>
      </c>
      <c r="LW304" s="242" t="s">
        <v>1121</v>
      </c>
      <c r="LX304" s="203" t="s">
        <v>1244</v>
      </c>
      <c r="LY304" s="204" t="s">
        <v>1155</v>
      </c>
      <c r="LZ304" s="193"/>
      <c r="MA304" s="5" t="s">
        <v>1</v>
      </c>
    </row>
    <row r="305" spans="1:339" ht="17.25" customHeight="1" x14ac:dyDescent="0.15">
      <c r="A305" s="181">
        <v>297</v>
      </c>
      <c r="B305" s="242" t="s">
        <v>1121</v>
      </c>
      <c r="C305" s="37"/>
      <c r="D305" s="37"/>
      <c r="E305" s="38" t="s">
        <v>345</v>
      </c>
      <c r="F305" s="36">
        <v>92</v>
      </c>
      <c r="G305" s="36" t="s">
        <v>373</v>
      </c>
      <c r="H305" s="36" t="s">
        <v>481</v>
      </c>
      <c r="I305" s="39" t="s">
        <v>348</v>
      </c>
      <c r="J305" s="40" t="s">
        <v>348</v>
      </c>
      <c r="K305" s="40" t="s">
        <v>348</v>
      </c>
      <c r="L305" s="40" t="s">
        <v>348</v>
      </c>
      <c r="M305" s="40" t="s">
        <v>348</v>
      </c>
      <c r="N305" s="40" t="s">
        <v>348</v>
      </c>
      <c r="O305" s="40" t="s">
        <v>348</v>
      </c>
      <c r="P305" s="40" t="s">
        <v>348</v>
      </c>
      <c r="Q305" s="40" t="s">
        <v>348</v>
      </c>
      <c r="R305" s="41" t="s">
        <v>348</v>
      </c>
      <c r="S305" s="42" t="s">
        <v>348</v>
      </c>
      <c r="T305" s="40" t="s">
        <v>348</v>
      </c>
      <c r="U305" s="40" t="s">
        <v>348</v>
      </c>
      <c r="V305" s="40" t="s">
        <v>348</v>
      </c>
      <c r="W305" s="40" t="s">
        <v>348</v>
      </c>
      <c r="X305" s="40" t="s">
        <v>348</v>
      </c>
      <c r="Y305" s="40" t="s">
        <v>348</v>
      </c>
      <c r="Z305" s="40" t="s">
        <v>348</v>
      </c>
      <c r="AA305" s="40" t="s">
        <v>348</v>
      </c>
      <c r="AB305" s="41" t="s">
        <v>348</v>
      </c>
      <c r="AC305" s="42" t="s">
        <v>348</v>
      </c>
      <c r="AD305" s="40" t="s">
        <v>348</v>
      </c>
      <c r="AE305" s="40" t="s">
        <v>348</v>
      </c>
      <c r="AF305" s="40" t="s">
        <v>348</v>
      </c>
      <c r="AG305" s="40" t="s">
        <v>348</v>
      </c>
      <c r="AH305" s="40" t="s">
        <v>348</v>
      </c>
      <c r="AI305" s="40" t="s">
        <v>348</v>
      </c>
      <c r="AJ305" s="40" t="s">
        <v>348</v>
      </c>
      <c r="AK305" s="40" t="s">
        <v>348</v>
      </c>
      <c r="AL305" s="41" t="s">
        <v>348</v>
      </c>
      <c r="AM305" s="42" t="s">
        <v>348</v>
      </c>
      <c r="AN305" s="40" t="s">
        <v>348</v>
      </c>
      <c r="AO305" s="40" t="s">
        <v>348</v>
      </c>
      <c r="AP305" s="40" t="s">
        <v>348</v>
      </c>
      <c r="AQ305" s="40" t="s">
        <v>348</v>
      </c>
      <c r="AR305" s="40" t="s">
        <v>348</v>
      </c>
      <c r="AS305" s="40" t="s">
        <v>348</v>
      </c>
      <c r="AT305" s="40" t="s">
        <v>348</v>
      </c>
      <c r="AU305" s="40" t="s">
        <v>348</v>
      </c>
      <c r="AV305" s="41" t="s">
        <v>348</v>
      </c>
      <c r="AW305" s="42" t="s">
        <v>348</v>
      </c>
      <c r="AX305" s="40" t="s">
        <v>348</v>
      </c>
      <c r="AY305" s="40" t="s">
        <v>348</v>
      </c>
      <c r="AZ305" s="40" t="s">
        <v>348</v>
      </c>
      <c r="BA305" s="40" t="s">
        <v>348</v>
      </c>
      <c r="BB305" s="40" t="s">
        <v>348</v>
      </c>
      <c r="BC305" s="40" t="s">
        <v>348</v>
      </c>
      <c r="BD305" s="40" t="s">
        <v>348</v>
      </c>
      <c r="BE305" s="40" t="s">
        <v>348</v>
      </c>
      <c r="BF305" s="41" t="s">
        <v>348</v>
      </c>
      <c r="BG305" s="40" t="s">
        <v>351</v>
      </c>
      <c r="BH305" s="40" t="s">
        <v>351</v>
      </c>
      <c r="BI305" s="40" t="s">
        <v>351</v>
      </c>
      <c r="BJ305" s="40" t="s">
        <v>351</v>
      </c>
      <c r="BK305" s="40" t="s">
        <v>351</v>
      </c>
      <c r="BL305" s="40" t="s">
        <v>351</v>
      </c>
      <c r="BM305" s="40" t="s">
        <v>351</v>
      </c>
      <c r="BN305" s="40" t="s">
        <v>351</v>
      </c>
      <c r="BO305" s="40" t="s">
        <v>351</v>
      </c>
      <c r="BP305" s="41" t="s">
        <v>351</v>
      </c>
      <c r="BQ305" s="43" t="s">
        <v>351</v>
      </c>
      <c r="BR305" s="40" t="s">
        <v>351</v>
      </c>
      <c r="BS305" s="40" t="s">
        <v>351</v>
      </c>
      <c r="BT305" s="40" t="s">
        <v>351</v>
      </c>
      <c r="BU305" s="40" t="s">
        <v>351</v>
      </c>
      <c r="BV305" s="40" t="s">
        <v>351</v>
      </c>
      <c r="BW305" s="40" t="s">
        <v>351</v>
      </c>
      <c r="BX305" s="40" t="s">
        <v>351</v>
      </c>
      <c r="BY305" s="40" t="s">
        <v>351</v>
      </c>
      <c r="BZ305" s="41" t="s">
        <v>351</v>
      </c>
      <c r="CA305" s="42" t="s">
        <v>351</v>
      </c>
      <c r="CB305" s="40" t="s">
        <v>351</v>
      </c>
      <c r="CC305" s="40" t="s">
        <v>351</v>
      </c>
      <c r="CD305" s="40" t="s">
        <v>351</v>
      </c>
      <c r="CE305" s="40" t="s">
        <v>351</v>
      </c>
      <c r="CF305" s="40" t="s">
        <v>351</v>
      </c>
      <c r="CG305" s="40" t="s">
        <v>351</v>
      </c>
      <c r="CH305" s="40" t="s">
        <v>351</v>
      </c>
      <c r="CI305" s="40" t="s">
        <v>351</v>
      </c>
      <c r="CJ305" s="41" t="s">
        <v>351</v>
      </c>
      <c r="CK305" s="42" t="s">
        <v>348</v>
      </c>
      <c r="CL305" s="40" t="s">
        <v>348</v>
      </c>
      <c r="CM305" s="40" t="s">
        <v>348</v>
      </c>
      <c r="CN305" s="40" t="s">
        <v>348</v>
      </c>
      <c r="CO305" s="40" t="s">
        <v>348</v>
      </c>
      <c r="CP305" s="40" t="s">
        <v>348</v>
      </c>
      <c r="CQ305" s="40" t="s">
        <v>348</v>
      </c>
      <c r="CR305" s="40" t="s">
        <v>348</v>
      </c>
      <c r="CS305" s="40" t="s">
        <v>348</v>
      </c>
      <c r="CT305" s="44" t="s">
        <v>348</v>
      </c>
      <c r="CU305" s="32" t="s">
        <v>354</v>
      </c>
      <c r="CV305" s="47">
        <v>2</v>
      </c>
      <c r="CW305" s="47">
        <v>3</v>
      </c>
      <c r="CX305" s="47">
        <v>3</v>
      </c>
      <c r="CY305" s="55">
        <v>4</v>
      </c>
      <c r="CZ305" s="34" t="s">
        <v>354</v>
      </c>
      <c r="DA305" s="47">
        <f>CV305</f>
        <v>2</v>
      </c>
      <c r="DB305" s="47">
        <f>CV305*CW305</f>
        <v>6</v>
      </c>
      <c r="DC305" s="47">
        <f>CV305*CW305*CX305</f>
        <v>18</v>
      </c>
      <c r="DD305" s="179">
        <f>CV305*CW305*CX305*CY305</f>
        <v>72</v>
      </c>
      <c r="DE305" s="32">
        <v>300</v>
      </c>
      <c r="DF305" s="47">
        <v>450</v>
      </c>
      <c r="DG305" s="47">
        <v>900</v>
      </c>
      <c r="DH305" s="47">
        <v>1500</v>
      </c>
      <c r="DI305" s="55">
        <v>4500</v>
      </c>
      <c r="DJ305" s="174">
        <v>1</v>
      </c>
      <c r="DK305" s="49">
        <f>(DF305/DA305)/DE305</f>
        <v>0.75</v>
      </c>
      <c r="DL305" s="49">
        <f>(DG305/DB305)/DE305</f>
        <v>0.5</v>
      </c>
      <c r="DM305" s="49">
        <f>(DH305/DC305)/DE305</f>
        <v>0.27777777777777773</v>
      </c>
      <c r="DN305" s="56">
        <f>(DI305/DD305)/DE305</f>
        <v>0.20833333333333334</v>
      </c>
      <c r="DO305" s="45" t="s">
        <v>732</v>
      </c>
      <c r="DP305" s="31"/>
      <c r="DQ305" s="46">
        <v>4</v>
      </c>
      <c r="DR305" s="32">
        <v>75</v>
      </c>
      <c r="DS305" s="47">
        <v>91</v>
      </c>
      <c r="DT305" s="47">
        <v>14</v>
      </c>
      <c r="DU305" s="47">
        <v>47</v>
      </c>
      <c r="DV305" s="47">
        <v>73</v>
      </c>
      <c r="DW305" s="47">
        <v>29</v>
      </c>
      <c r="DX305" s="47">
        <v>56</v>
      </c>
      <c r="DY305" s="47">
        <v>65</v>
      </c>
      <c r="DZ305" s="48">
        <f>DT305+DV305</f>
        <v>87</v>
      </c>
      <c r="EA305" s="32">
        <f>RANK(DR305,$DR$9:$DR$350,0)</f>
        <v>83</v>
      </c>
      <c r="EB305" s="47">
        <f>RANK(DS305,$DS$9:$DS$350,0)</f>
        <v>10</v>
      </c>
      <c r="EC305" s="47">
        <f>RANK(DT305,$DT$9:$DT$350,0)</f>
        <v>246</v>
      </c>
      <c r="ED305" s="47">
        <f>RANK(DU305,$DU$9:$DU$350,0)</f>
        <v>54</v>
      </c>
      <c r="EE305" s="47">
        <f>RANK(DV305,$DV$9:$DV$350,0)</f>
        <v>13</v>
      </c>
      <c r="EF305" s="47">
        <f>RANK(DW305,$DW$9:$DW$350,0)</f>
        <v>62</v>
      </c>
      <c r="EG305" s="47">
        <f>RANK(DX305,$DX$9:$DX$350,0)</f>
        <v>69</v>
      </c>
      <c r="EH305" s="47">
        <f>RANK(DY305,$DY$9:$DY$350,0)</f>
        <v>46</v>
      </c>
      <c r="EI305" s="48">
        <f>RANK(DZ305,$DZ$9:$DZ$350,0)</f>
        <v>57</v>
      </c>
      <c r="EJ305" s="32">
        <f>COUNTIFS($DR$9:$DR$350,"&gt;"&amp;DR305,$DO$9:$DO$350,DO305)+1</f>
        <v>11</v>
      </c>
      <c r="EK305" s="47">
        <f>COUNTIFS($DS$9:$DS$350,"&gt;"&amp;DS305,$DO$9:$DO$350,DO305)+1</f>
        <v>8</v>
      </c>
      <c r="EL305" s="47">
        <f>COUNTIFS($DT$9:$DT$350,"&gt;"&amp;DT305,$DO$9:$DO$350,DO305)+1</f>
        <v>33</v>
      </c>
      <c r="EM305" s="47">
        <f>COUNTIFS($DU$9:$DU$350,"&gt;"&amp;DU305,$DO$9:$DO$350,DO305)+1</f>
        <v>5</v>
      </c>
      <c r="EN305" s="47">
        <f>COUNTIFS($DV$9:$DV$350,"&gt;"&amp;DV305,$DO$9:$DO$350,DO305)+1</f>
        <v>13</v>
      </c>
      <c r="EO305" s="47">
        <f>COUNTIFS($DW$9:$DW$350,"&gt;"&amp;DW305,$DO$9:$DO$350,DO305)+1</f>
        <v>11</v>
      </c>
      <c r="EP305" s="47">
        <f>COUNTIFS($DX$9:$DX$350,"&gt;"&amp;DX305,$DO$9:$DO$350,DO305)+1</f>
        <v>8</v>
      </c>
      <c r="EQ305" s="47">
        <f>COUNTIFS($DY$9:$DY$350,"&gt;"&amp;DY305,$DO$9:$DO$350,DO305)+1</f>
        <v>11</v>
      </c>
      <c r="ER305" s="48">
        <f>COUNTIFS($DZ$9:$DZ$350,"&gt;"&amp;DZ305,$DO$9:$DO$350,DO305)+1</f>
        <v>19</v>
      </c>
      <c r="ES305" s="164">
        <f t="shared" ref="ES305:FA306" si="459">ROUND(DR305/$F305,2)</f>
        <v>0.82</v>
      </c>
      <c r="ET305" s="165">
        <f t="shared" si="459"/>
        <v>0.99</v>
      </c>
      <c r="EU305" s="165">
        <f t="shared" si="459"/>
        <v>0.15</v>
      </c>
      <c r="EV305" s="165">
        <f t="shared" si="459"/>
        <v>0.51</v>
      </c>
      <c r="EW305" s="165">
        <f t="shared" si="459"/>
        <v>0.79</v>
      </c>
      <c r="EX305" s="165">
        <f t="shared" si="459"/>
        <v>0.32</v>
      </c>
      <c r="EY305" s="165">
        <f t="shared" si="459"/>
        <v>0.61</v>
      </c>
      <c r="EZ305" s="165">
        <f t="shared" si="459"/>
        <v>0.71</v>
      </c>
      <c r="FA305" s="213">
        <f t="shared" si="459"/>
        <v>0.95</v>
      </c>
      <c r="FB305" s="164">
        <f>ROUND(((ES305-AVERAGE(ES$9:ES$350))/STDEVP(ES$9:ES$350)*10+50),2)</f>
        <v>44.04</v>
      </c>
      <c r="FC305" s="165">
        <f>ROUND(((ET305-AVERAGE(ET$9:ET$350))/STDEVP(ET$9:ET$350)*10+50),2)</f>
        <v>57.41</v>
      </c>
      <c r="FD305" s="165">
        <f>ROUND(((EU305-AVERAGE(EU$9:EU$350))/STDEVP(EU$9:EU$350)*10+50),2)</f>
        <v>33.22</v>
      </c>
      <c r="FE305" s="165">
        <f>ROUND(((EV305-AVERAGE(EV$9:EV$350))/STDEVP(EV$9:EV$350)*10+50),2)</f>
        <v>50.08</v>
      </c>
      <c r="FF305" s="165">
        <f>ROUND(((EW305-AVERAGE(EW$9:EW$350))/STDEVP(EW$9:EW$350)*10+50),2)</f>
        <v>63.41</v>
      </c>
      <c r="FG305" s="165">
        <f>ROUND(((EX305-AVERAGE(EX$9:EX$350))/STDEVP(EX$9:EX$350)*10+50),2)</f>
        <v>48.83</v>
      </c>
      <c r="FH305" s="165">
        <f>ROUND(((EY305-AVERAGE(EY$9:EY$350))/STDEVP(EY$9:EY$350)*10+50),2)</f>
        <v>49.08</v>
      </c>
      <c r="FI305" s="165">
        <f>ROUND(((EZ305-AVERAGE(EZ$9:EZ$350))/STDEVP(EZ$9:EZ$350)*10+50),2)</f>
        <v>52.28</v>
      </c>
      <c r="FJ305" s="166">
        <f>ROUND(((FA305-AVERAGE(FA$9:FA$350))/STDEVP(FA$9:FA$350)*10+50),2)</f>
        <v>49.11</v>
      </c>
      <c r="FK305" s="32">
        <f>RANK(FB305,$FB$9:$FB$350,0)</f>
        <v>243</v>
      </c>
      <c r="FL305" s="47">
        <f>RANK(FC305,$FC$9:$FC$350,0)</f>
        <v>79</v>
      </c>
      <c r="FM305" s="47">
        <f>RANK(FD305,$FD$9:$FD$350,0)</f>
        <v>309</v>
      </c>
      <c r="FN305" s="47">
        <f>RANK(FE305,$FE$9:$FE$350,0)</f>
        <v>136</v>
      </c>
      <c r="FO305" s="47">
        <f>RANK(FF305,$FF$9:$FF$350,0)</f>
        <v>35</v>
      </c>
      <c r="FP305" s="47">
        <f>RANK(FG305,$FG$9:$FG$350,0)</f>
        <v>120</v>
      </c>
      <c r="FQ305" s="47">
        <f>RANK(FH305,$FH$9:$FH$350,0)</f>
        <v>163</v>
      </c>
      <c r="FR305" s="47">
        <f>RANK(FI305,$FI$9:$FI$350,0)</f>
        <v>128</v>
      </c>
      <c r="FS305" s="48">
        <f>RANK(FJ305,$FJ$9:$FJ$350,0)</f>
        <v>146</v>
      </c>
      <c r="FT305" s="164">
        <f>ROUND(AVERAGEIF($DO$9:$DO$347,$DO305,$ES$9:$ES$347),2)</f>
        <v>0.89</v>
      </c>
      <c r="FU305" s="165">
        <f>ROUND(AVERAGEIF($DO$9:$DO$347,$DO305,$ET$9:$ET$347),2)</f>
        <v>1.1499999999999999</v>
      </c>
      <c r="FV305" s="165">
        <f>ROUND(AVERAGEIF($DO$9:$DO$347,$DO305,$EU$9:$EU$347),2)</f>
        <v>0.32</v>
      </c>
      <c r="FW305" s="165">
        <f>ROUND(AVERAGEIF($DO$9:$DO$347,$DO305,$EV$9:$EV$347),2)</f>
        <v>0.41</v>
      </c>
      <c r="FX305" s="165">
        <f>ROUND(AVERAGEIF($DO$9:$DO$347,$DO305,$EW$9:$EW$347),2)</f>
        <v>0.86</v>
      </c>
      <c r="FY305" s="165">
        <f>ROUND(AVERAGEIF($DO$9:$DO$347,$DO305,$EX$9:$EX$347),2)</f>
        <v>0.3</v>
      </c>
      <c r="FZ305" s="165">
        <f>ROUND(AVERAGEIF($DO$9:$DO$347,$DO305,$EY$9:$EY$347),2)</f>
        <v>0.66</v>
      </c>
      <c r="GA305" s="165">
        <f>ROUND(AVERAGEIF($DO$9:$DO$347,$DO305,$EZ$9:$EZ$347),2)</f>
        <v>0.74</v>
      </c>
      <c r="GB305" s="166">
        <f>ROUND(AVERAGEIF($DO$9:$DO$347,$DO305,$FA$9:$FA$347),2)</f>
        <v>1.18</v>
      </c>
      <c r="GC305" s="239">
        <f t="shared" ref="GC305:GK306" si="460">ES305-FT305</f>
        <v>-7.0000000000000062E-2</v>
      </c>
      <c r="GD305" s="243">
        <f t="shared" si="460"/>
        <v>-0.15999999999999992</v>
      </c>
      <c r="GE305" s="243">
        <f t="shared" si="460"/>
        <v>-0.17</v>
      </c>
      <c r="GF305" s="243">
        <f t="shared" si="460"/>
        <v>0.10000000000000003</v>
      </c>
      <c r="GG305" s="243">
        <f t="shared" si="460"/>
        <v>-6.9999999999999951E-2</v>
      </c>
      <c r="GH305" s="243">
        <f t="shared" si="460"/>
        <v>2.0000000000000018E-2</v>
      </c>
      <c r="GI305" s="243">
        <f t="shared" si="460"/>
        <v>-5.0000000000000044E-2</v>
      </c>
      <c r="GJ305" s="243">
        <f t="shared" si="460"/>
        <v>-3.0000000000000027E-2</v>
      </c>
      <c r="GK305" s="244">
        <f t="shared" si="460"/>
        <v>-0.22999999999999998</v>
      </c>
      <c r="GL305" s="238">
        <f>COUNTIFS($ES$9:$ES$350,"&gt;"&amp;ES305,$DO$9:$DO$350,$DO305)+1</f>
        <v>43</v>
      </c>
      <c r="GM305" s="240">
        <f>COUNTIFS($ET$9:$ET$350,"&gt;"&amp;ET305,$DO$9:$DO$350,$DO305)+1</f>
        <v>51</v>
      </c>
      <c r="GN305" s="240">
        <f>COUNTIFS($EU$9:$EU$350,"&gt;"&amp;EU305,$DO$9:$DO$350,$DO305)+1</f>
        <v>58</v>
      </c>
      <c r="GO305" s="240">
        <f>COUNTIFS($EV$9:$EV$350,"&gt;"&amp;EV305,$DO$9:$DO$350,$DO305)+1</f>
        <v>13</v>
      </c>
      <c r="GP305" s="240">
        <f>COUNTIFS($EW$9:$EW$350,"&gt;"&amp;EW305,$DO$9:$DO$350,$DO305)+1</f>
        <v>31</v>
      </c>
      <c r="GQ305" s="240">
        <f>COUNTIFS($EX$9:$EX$350,"&gt;"&amp;EX305,$DO$9:$DO$350,$DO305)+1</f>
        <v>24</v>
      </c>
      <c r="GR305" s="240">
        <f>COUNTIFS($EY$9:$EY$350,"&gt;"&amp;EY305,$DO$9:$DO$350,$DO305)+1</f>
        <v>37</v>
      </c>
      <c r="GS305" s="240">
        <f>COUNTIFS($EZ$9:$EZ$350,"&gt;"&amp;EZ305,$DO$9:$DO$350,$DO305)+1</f>
        <v>38</v>
      </c>
      <c r="GT305" s="241">
        <f>COUNTIFS($FA$9:$FA$350,"&gt;"&amp;FA305,$DO$9:$DO$350,$DO305)+1</f>
        <v>54</v>
      </c>
      <c r="GU305" s="167"/>
      <c r="GV305" s="49"/>
      <c r="GW305" s="49"/>
      <c r="GX305" s="49"/>
      <c r="GY305" s="49">
        <v>0.05</v>
      </c>
      <c r="GZ305" s="50"/>
      <c r="HA305" s="51"/>
      <c r="HB305" s="52"/>
      <c r="HC305" s="53"/>
      <c r="HD305" s="49"/>
      <c r="HE305" s="49"/>
      <c r="HF305" s="49"/>
      <c r="HG305" s="49"/>
      <c r="HH305" s="49"/>
      <c r="HI305" s="49"/>
      <c r="HJ305" s="144"/>
      <c r="HK305" s="51"/>
      <c r="HL305" s="49"/>
      <c r="HM305" s="49"/>
      <c r="HN305" s="49"/>
      <c r="HO305" s="49"/>
      <c r="HP305" s="49"/>
      <c r="HQ305" s="49"/>
      <c r="HR305" s="150"/>
      <c r="HS305" s="53"/>
      <c r="HT305" s="49"/>
      <c r="HU305" s="49"/>
      <c r="HV305" s="49"/>
      <c r="HW305" s="49"/>
      <c r="HX305" s="49"/>
      <c r="HY305" s="49">
        <v>0.05</v>
      </c>
      <c r="HZ305" s="144"/>
      <c r="IA305" s="51"/>
      <c r="IB305" s="49"/>
      <c r="IC305" s="49"/>
      <c r="ID305" s="49"/>
      <c r="IE305" s="49"/>
      <c r="IF305" s="49"/>
      <c r="IG305" s="49"/>
      <c r="IH305" s="49"/>
      <c r="II305" s="49"/>
      <c r="IJ305" s="49"/>
      <c r="IK305" s="49"/>
      <c r="IL305" s="49"/>
      <c r="IM305" s="150"/>
      <c r="IN305" s="51"/>
      <c r="IO305" s="49"/>
      <c r="IP305" s="49"/>
      <c r="IQ305" s="49"/>
      <c r="IR305" s="150"/>
      <c r="IS305" s="53"/>
      <c r="IT305" s="49"/>
      <c r="IU305" s="49"/>
      <c r="IV305" s="49"/>
      <c r="IW305" s="49"/>
      <c r="IX305" s="156"/>
      <c r="IY305" s="49"/>
      <c r="IZ305" s="49"/>
      <c r="JA305" s="49"/>
      <c r="JB305" s="49"/>
      <c r="JC305" s="49"/>
      <c r="JD305" s="49"/>
      <c r="JE305" s="49"/>
      <c r="JF305" s="49"/>
      <c r="JG305" s="156"/>
      <c r="JH305" s="49"/>
      <c r="JI305" s="49"/>
      <c r="JJ305" s="49"/>
      <c r="JK305" s="49"/>
      <c r="JL305" s="49"/>
      <c r="JM305" s="49"/>
      <c r="JN305" s="144"/>
      <c r="JO305" s="54"/>
      <c r="JP305" s="55"/>
      <c r="JQ305" s="51"/>
      <c r="JR305" s="49"/>
      <c r="JS305" s="47"/>
      <c r="JT305" s="47"/>
      <c r="JU305" s="47"/>
      <c r="JV305" s="245"/>
      <c r="JW305" s="53"/>
      <c r="JX305" s="49"/>
      <c r="JY305" s="49"/>
      <c r="JZ305" s="49"/>
      <c r="KA305" s="144"/>
      <c r="KB305" s="51"/>
      <c r="KC305" s="49"/>
      <c r="KD305" s="49"/>
      <c r="KE305" s="49"/>
      <c r="KF305" s="49"/>
      <c r="KG305" s="49"/>
      <c r="KH305" s="49"/>
      <c r="KI305" s="49"/>
      <c r="KJ305" s="150"/>
      <c r="KK305" s="53"/>
      <c r="KL305" s="49"/>
      <c r="KM305" s="49"/>
      <c r="KN305" s="49"/>
      <c r="KO305" s="49"/>
      <c r="KP305" s="49"/>
      <c r="KQ305" s="49"/>
      <c r="KR305" s="49"/>
      <c r="KS305" s="49"/>
      <c r="KT305" s="49"/>
      <c r="KU305" s="49"/>
      <c r="KV305" s="49"/>
      <c r="KW305" s="156"/>
      <c r="KX305" s="156"/>
      <c r="KY305" s="156"/>
      <c r="KZ305" s="49"/>
      <c r="LA305" s="49"/>
      <c r="LB305" s="49"/>
      <c r="LC305" s="49"/>
      <c r="LD305" s="49"/>
      <c r="LE305" s="156"/>
      <c r="LF305" s="49"/>
      <c r="LG305" s="49"/>
      <c r="LH305" s="49"/>
      <c r="LI305" s="49"/>
      <c r="LJ305" s="49"/>
      <c r="LK305" s="49"/>
      <c r="LL305" s="49"/>
      <c r="LM305" s="49"/>
      <c r="LN305" s="156">
        <v>0.05</v>
      </c>
      <c r="LO305" s="49"/>
      <c r="LP305" s="49"/>
      <c r="LQ305" s="49"/>
      <c r="LR305" s="49"/>
      <c r="LS305" s="49"/>
      <c r="LT305" s="49"/>
      <c r="LU305" s="56"/>
      <c r="LV305" s="182" t="s">
        <v>1119</v>
      </c>
      <c r="LW305" s="242" t="s">
        <v>1123</v>
      </c>
      <c r="LX305" s="203" t="s">
        <v>1243</v>
      </c>
      <c r="LY305" s="204" t="s">
        <v>1155</v>
      </c>
      <c r="LZ305" s="193"/>
      <c r="MA305" s="5" t="s">
        <v>1</v>
      </c>
    </row>
    <row r="306" spans="1:339" ht="17.25" customHeight="1" x14ac:dyDescent="0.15">
      <c r="A306" s="181">
        <v>298</v>
      </c>
      <c r="B306" s="242" t="s">
        <v>1123</v>
      </c>
      <c r="C306" s="37"/>
      <c r="D306" s="37"/>
      <c r="E306" s="38" t="s">
        <v>345</v>
      </c>
      <c r="F306" s="36">
        <v>92</v>
      </c>
      <c r="G306" s="36" t="s">
        <v>373</v>
      </c>
      <c r="H306" s="36" t="s">
        <v>481</v>
      </c>
      <c r="I306" s="39" t="s">
        <v>348</v>
      </c>
      <c r="J306" s="40" t="s">
        <v>348</v>
      </c>
      <c r="K306" s="40" t="s">
        <v>348</v>
      </c>
      <c r="L306" s="40" t="s">
        <v>348</v>
      </c>
      <c r="M306" s="40" t="s">
        <v>348</v>
      </c>
      <c r="N306" s="40" t="s">
        <v>348</v>
      </c>
      <c r="O306" s="40" t="s">
        <v>348</v>
      </c>
      <c r="P306" s="40" t="s">
        <v>348</v>
      </c>
      <c r="Q306" s="40" t="s">
        <v>348</v>
      </c>
      <c r="R306" s="41" t="s">
        <v>348</v>
      </c>
      <c r="S306" s="42" t="s">
        <v>348</v>
      </c>
      <c r="T306" s="40" t="s">
        <v>348</v>
      </c>
      <c r="U306" s="40" t="s">
        <v>348</v>
      </c>
      <c r="V306" s="40" t="s">
        <v>348</v>
      </c>
      <c r="W306" s="40" t="s">
        <v>348</v>
      </c>
      <c r="X306" s="40" t="s">
        <v>348</v>
      </c>
      <c r="Y306" s="40" t="s">
        <v>348</v>
      </c>
      <c r="Z306" s="40" t="s">
        <v>348</v>
      </c>
      <c r="AA306" s="40" t="s">
        <v>348</v>
      </c>
      <c r="AB306" s="41" t="s">
        <v>348</v>
      </c>
      <c r="AC306" s="42" t="s">
        <v>348</v>
      </c>
      <c r="AD306" s="40" t="s">
        <v>348</v>
      </c>
      <c r="AE306" s="40" t="s">
        <v>348</v>
      </c>
      <c r="AF306" s="40" t="s">
        <v>348</v>
      </c>
      <c r="AG306" s="40" t="s">
        <v>348</v>
      </c>
      <c r="AH306" s="40" t="s">
        <v>348</v>
      </c>
      <c r="AI306" s="40" t="s">
        <v>348</v>
      </c>
      <c r="AJ306" s="40" t="s">
        <v>348</v>
      </c>
      <c r="AK306" s="40" t="s">
        <v>348</v>
      </c>
      <c r="AL306" s="41" t="s">
        <v>348</v>
      </c>
      <c r="AM306" s="42" t="s">
        <v>348</v>
      </c>
      <c r="AN306" s="40" t="s">
        <v>348</v>
      </c>
      <c r="AO306" s="40" t="s">
        <v>348</v>
      </c>
      <c r="AP306" s="40" t="s">
        <v>348</v>
      </c>
      <c r="AQ306" s="40" t="s">
        <v>348</v>
      </c>
      <c r="AR306" s="40" t="s">
        <v>348</v>
      </c>
      <c r="AS306" s="40" t="s">
        <v>348</v>
      </c>
      <c r="AT306" s="40" t="s">
        <v>348</v>
      </c>
      <c r="AU306" s="40" t="s">
        <v>348</v>
      </c>
      <c r="AV306" s="41" t="s">
        <v>348</v>
      </c>
      <c r="AW306" s="42" t="s">
        <v>348</v>
      </c>
      <c r="AX306" s="40" t="s">
        <v>348</v>
      </c>
      <c r="AY306" s="40" t="s">
        <v>348</v>
      </c>
      <c r="AZ306" s="40" t="s">
        <v>348</v>
      </c>
      <c r="BA306" s="40" t="s">
        <v>348</v>
      </c>
      <c r="BB306" s="40" t="s">
        <v>348</v>
      </c>
      <c r="BC306" s="40" t="s">
        <v>348</v>
      </c>
      <c r="BD306" s="40" t="s">
        <v>348</v>
      </c>
      <c r="BE306" s="40" t="s">
        <v>348</v>
      </c>
      <c r="BF306" s="41" t="s">
        <v>348</v>
      </c>
      <c r="BG306" s="40" t="s">
        <v>351</v>
      </c>
      <c r="BH306" s="40" t="s">
        <v>351</v>
      </c>
      <c r="BI306" s="40" t="s">
        <v>351</v>
      </c>
      <c r="BJ306" s="40" t="s">
        <v>351</v>
      </c>
      <c r="BK306" s="40" t="s">
        <v>351</v>
      </c>
      <c r="BL306" s="40" t="s">
        <v>351</v>
      </c>
      <c r="BM306" s="40" t="s">
        <v>351</v>
      </c>
      <c r="BN306" s="40" t="s">
        <v>351</v>
      </c>
      <c r="BO306" s="40" t="s">
        <v>351</v>
      </c>
      <c r="BP306" s="41" t="s">
        <v>351</v>
      </c>
      <c r="BQ306" s="43" t="s">
        <v>351</v>
      </c>
      <c r="BR306" s="40" t="s">
        <v>351</v>
      </c>
      <c r="BS306" s="40" t="s">
        <v>351</v>
      </c>
      <c r="BT306" s="40" t="s">
        <v>351</v>
      </c>
      <c r="BU306" s="40" t="s">
        <v>351</v>
      </c>
      <c r="BV306" s="40" t="s">
        <v>351</v>
      </c>
      <c r="BW306" s="40" t="s">
        <v>351</v>
      </c>
      <c r="BX306" s="40" t="s">
        <v>351</v>
      </c>
      <c r="BY306" s="40" t="s">
        <v>351</v>
      </c>
      <c r="BZ306" s="41" t="s">
        <v>351</v>
      </c>
      <c r="CA306" s="42" t="s">
        <v>351</v>
      </c>
      <c r="CB306" s="40" t="s">
        <v>351</v>
      </c>
      <c r="CC306" s="40" t="s">
        <v>351</v>
      </c>
      <c r="CD306" s="40" t="s">
        <v>351</v>
      </c>
      <c r="CE306" s="40" t="s">
        <v>351</v>
      </c>
      <c r="CF306" s="40" t="s">
        <v>351</v>
      </c>
      <c r="CG306" s="40" t="s">
        <v>351</v>
      </c>
      <c r="CH306" s="40" t="s">
        <v>351</v>
      </c>
      <c r="CI306" s="40" t="s">
        <v>351</v>
      </c>
      <c r="CJ306" s="41" t="s">
        <v>351</v>
      </c>
      <c r="CK306" s="42" t="s">
        <v>348</v>
      </c>
      <c r="CL306" s="40" t="s">
        <v>348</v>
      </c>
      <c r="CM306" s="40" t="s">
        <v>348</v>
      </c>
      <c r="CN306" s="40" t="s">
        <v>348</v>
      </c>
      <c r="CO306" s="40" t="s">
        <v>348</v>
      </c>
      <c r="CP306" s="40" t="s">
        <v>348</v>
      </c>
      <c r="CQ306" s="40" t="s">
        <v>348</v>
      </c>
      <c r="CR306" s="40" t="s">
        <v>348</v>
      </c>
      <c r="CS306" s="40" t="s">
        <v>348</v>
      </c>
      <c r="CT306" s="44" t="s">
        <v>348</v>
      </c>
      <c r="CU306" s="32" t="s">
        <v>354</v>
      </c>
      <c r="CV306" s="47">
        <v>2</v>
      </c>
      <c r="CW306" s="47">
        <v>3</v>
      </c>
      <c r="CX306" s="47">
        <v>3</v>
      </c>
      <c r="CY306" s="55">
        <v>4</v>
      </c>
      <c r="CZ306" s="34" t="s">
        <v>354</v>
      </c>
      <c r="DA306" s="47">
        <f>CV306</f>
        <v>2</v>
      </c>
      <c r="DB306" s="47">
        <f>CV306*CW306</f>
        <v>6</v>
      </c>
      <c r="DC306" s="47">
        <f>CV306*CW306*CX306</f>
        <v>18</v>
      </c>
      <c r="DD306" s="179">
        <f>CV306*CW306*CX306*CY306</f>
        <v>72</v>
      </c>
      <c r="DE306" s="32">
        <v>300</v>
      </c>
      <c r="DF306" s="47">
        <v>450</v>
      </c>
      <c r="DG306" s="47">
        <v>900</v>
      </c>
      <c r="DH306" s="47">
        <v>1500</v>
      </c>
      <c r="DI306" s="55">
        <v>4500</v>
      </c>
      <c r="DJ306" s="174">
        <v>1</v>
      </c>
      <c r="DK306" s="49">
        <f>(DF306/DA306)/DE306</f>
        <v>0.75</v>
      </c>
      <c r="DL306" s="49">
        <f>(DG306/DB306)/DE306</f>
        <v>0.5</v>
      </c>
      <c r="DM306" s="49">
        <f>(DH306/DC306)/DE306</f>
        <v>0.27777777777777773</v>
      </c>
      <c r="DN306" s="56">
        <f>(DI306/DD306)/DE306</f>
        <v>0.20833333333333334</v>
      </c>
      <c r="DO306" s="45" t="s">
        <v>728</v>
      </c>
      <c r="DP306" s="31"/>
      <c r="DQ306" s="46">
        <v>4</v>
      </c>
      <c r="DR306" s="32">
        <v>106</v>
      </c>
      <c r="DS306" s="47">
        <v>87</v>
      </c>
      <c r="DT306" s="47">
        <v>28</v>
      </c>
      <c r="DU306" s="47">
        <v>27</v>
      </c>
      <c r="DV306" s="47">
        <v>34</v>
      </c>
      <c r="DW306" s="47">
        <v>51</v>
      </c>
      <c r="DX306" s="47">
        <v>24</v>
      </c>
      <c r="DY306" s="47">
        <v>31</v>
      </c>
      <c r="DZ306" s="48">
        <f>DT306+DV306</f>
        <v>62</v>
      </c>
      <c r="EA306" s="32">
        <f>RANK(DR306,$DR$9:$DR$350,0)</f>
        <v>21</v>
      </c>
      <c r="EB306" s="47">
        <f>RANK(DS306,$DS$9:$DS$350,0)</f>
        <v>14</v>
      </c>
      <c r="EC306" s="47">
        <f>RANK(DT306,$DT$9:$DT$350,0)</f>
        <v>158</v>
      </c>
      <c r="ED306" s="47">
        <f>RANK(DU306,$DU$9:$DU$350,0)</f>
        <v>147</v>
      </c>
      <c r="EE306" s="47">
        <f>RANK(DV306,$DV$9:$DV$350,0)</f>
        <v>63</v>
      </c>
      <c r="EF306" s="47">
        <f>RANK(DW306,$DW$9:$DW$350,0)</f>
        <v>22</v>
      </c>
      <c r="EG306" s="47">
        <f>RANK(DX306,$DX$9:$DX$350,0)</f>
        <v>197</v>
      </c>
      <c r="EH306" s="47">
        <f>RANK(DY306,$DY$9:$DY$350,0)</f>
        <v>165</v>
      </c>
      <c r="EI306" s="48">
        <f>RANK(DZ306,$DZ$9:$DZ$350,0)</f>
        <v>131</v>
      </c>
      <c r="EJ306" s="32">
        <f>COUNTIFS($DR$9:$DR$350,"&gt;"&amp;DR306,$DO$9:$DO$350,DO306)+1</f>
        <v>4</v>
      </c>
      <c r="EK306" s="47">
        <f>COUNTIFS($DS$9:$DS$350,"&gt;"&amp;DS306,$DO$9:$DO$350,DO306)+1</f>
        <v>4</v>
      </c>
      <c r="EL306" s="47">
        <f>COUNTIFS($DT$9:$DT$350,"&gt;"&amp;DT306,$DO$9:$DO$350,DO306)+1</f>
        <v>20</v>
      </c>
      <c r="EM306" s="47">
        <f>COUNTIFS($DU$9:$DU$350,"&gt;"&amp;DU306,$DO$9:$DO$350,DO306)+1</f>
        <v>21</v>
      </c>
      <c r="EN306" s="47">
        <f>COUNTIFS($DV$9:$DV$350,"&gt;"&amp;DV306,$DO$9:$DO$350,DO306)+1</f>
        <v>12</v>
      </c>
      <c r="EO306" s="47">
        <f>COUNTIFS($DW$9:$DW$350,"&gt;"&amp;DW306,$DO$9:$DO$350,DO306)+1</f>
        <v>22</v>
      </c>
      <c r="EP306" s="47">
        <f>COUNTIFS($DX$9:$DX$350,"&gt;"&amp;DX306,$DO$9:$DO$350,DO306)+1</f>
        <v>25</v>
      </c>
      <c r="EQ306" s="47">
        <f>COUNTIFS($DY$9:$DY$350,"&gt;"&amp;DY306,$DO$9:$DO$350,DO306)+1</f>
        <v>12</v>
      </c>
      <c r="ER306" s="48">
        <f>COUNTIFS($DZ$9:$DZ$350,"&gt;"&amp;DZ306,$DO$9:$DO$350,DO306)+1</f>
        <v>12</v>
      </c>
      <c r="ES306" s="164">
        <f t="shared" si="459"/>
        <v>1.1499999999999999</v>
      </c>
      <c r="ET306" s="165">
        <f t="shared" si="459"/>
        <v>0.95</v>
      </c>
      <c r="EU306" s="165">
        <f t="shared" si="459"/>
        <v>0.3</v>
      </c>
      <c r="EV306" s="165">
        <f t="shared" si="459"/>
        <v>0.28999999999999998</v>
      </c>
      <c r="EW306" s="165">
        <f t="shared" si="459"/>
        <v>0.37</v>
      </c>
      <c r="EX306" s="165">
        <f t="shared" si="459"/>
        <v>0.55000000000000004</v>
      </c>
      <c r="EY306" s="165">
        <f t="shared" si="459"/>
        <v>0.26</v>
      </c>
      <c r="EZ306" s="165">
        <f t="shared" si="459"/>
        <v>0.34</v>
      </c>
      <c r="FA306" s="213">
        <f t="shared" si="459"/>
        <v>0.67</v>
      </c>
      <c r="FB306" s="164">
        <f>ROUND(((ES306-AVERAGE(ES$9:ES$350))/STDEVP(ES$9:ES$350)*10+50),2)</f>
        <v>56.23</v>
      </c>
      <c r="FC306" s="165">
        <f>ROUND(((ET306-AVERAGE(ET$9:ET$350))/STDEVP(ET$9:ET$350)*10+50),2)</f>
        <v>56.29</v>
      </c>
      <c r="FD306" s="165">
        <f>ROUND(((EU306-AVERAGE(EU$9:EU$350))/STDEVP(EU$9:EU$350)*10+50),2)</f>
        <v>39.08</v>
      </c>
      <c r="FE306" s="165">
        <f>ROUND(((EV306-AVERAGE(EV$9:EV$350))/STDEVP(EV$9:EV$350)*10+50),2)</f>
        <v>38.880000000000003</v>
      </c>
      <c r="FF306" s="165">
        <f>ROUND(((EW306-AVERAGE(EW$9:EW$350))/STDEVP(EW$9:EW$350)*10+50),2)</f>
        <v>49.14</v>
      </c>
      <c r="FG306" s="165">
        <f>ROUND(((EX306-AVERAGE(EX$9:EX$350))/STDEVP(EX$9:EX$350)*10+50),2)</f>
        <v>56.98</v>
      </c>
      <c r="FH306" s="165">
        <f>ROUND(((EY306-AVERAGE(EY$9:EY$350))/STDEVP(EY$9:EY$350)*10+50),2)</f>
        <v>38.56</v>
      </c>
      <c r="FI306" s="165">
        <f>ROUND(((EZ306-AVERAGE(EZ$9:EZ$350))/STDEVP(EZ$9:EZ$350)*10+50),2)</f>
        <v>41.19</v>
      </c>
      <c r="FJ306" s="166">
        <f>ROUND(((FA306-AVERAGE(FA$9:FA$350))/STDEVP(FA$9:FA$350)*10+50),2)</f>
        <v>39.159999999999997</v>
      </c>
      <c r="FK306" s="32">
        <f>RANK(FB306,$FB$9:$FB$350,0)</f>
        <v>88</v>
      </c>
      <c r="FL306" s="47">
        <f>RANK(FC306,$FC$9:$FC$350,0)</f>
        <v>85</v>
      </c>
      <c r="FM306" s="47">
        <f>RANK(FD306,$FD$9:$FD$350,0)</f>
        <v>292</v>
      </c>
      <c r="FN306" s="47">
        <f>RANK(FE306,$FE$9:$FE$350,0)</f>
        <v>275</v>
      </c>
      <c r="FO306" s="47">
        <f>RANK(FF306,$FF$9:$FF$350,0)</f>
        <v>107</v>
      </c>
      <c r="FP306" s="47">
        <f>RANK(FG306,$FG$9:$FG$350,0)</f>
        <v>59</v>
      </c>
      <c r="FQ306" s="47">
        <f>RANK(FH306,$FH$9:$FH$350,0)</f>
        <v>275</v>
      </c>
      <c r="FR306" s="47">
        <f>RANK(FI306,$FI$9:$FI$350,0)</f>
        <v>260</v>
      </c>
      <c r="FS306" s="48">
        <f>RANK(FJ306,$FJ$9:$FJ$350,0)</f>
        <v>304</v>
      </c>
      <c r="FT306" s="164">
        <f>ROUND(AVERAGEIF($DO$9:$DO$347,$DO306,$ES$9:$ES$347),2)</f>
        <v>0.95</v>
      </c>
      <c r="FU306" s="165">
        <f>ROUND(AVERAGEIF($DO$9:$DO$347,$DO306,$ET$9:$ET$347),2)</f>
        <v>0.99</v>
      </c>
      <c r="FV306" s="165">
        <f>ROUND(AVERAGEIF($DO$9:$DO$347,$DO306,$EU$9:$EU$347),2)</f>
        <v>0.44</v>
      </c>
      <c r="FW306" s="165">
        <f>ROUND(AVERAGEIF($DO$9:$DO$347,$DO306,$EV$9:$EV$347),2)</f>
        <v>0.45</v>
      </c>
      <c r="FX306" s="165">
        <f>ROUND(AVERAGEIF($DO$9:$DO$347,$DO306,$EW$9:$EW$347),2)</f>
        <v>0.36</v>
      </c>
      <c r="FY306" s="165">
        <f>ROUND(AVERAGEIF($DO$9:$DO$347,$DO306,$EX$9:$EX$347),2)</f>
        <v>0.84</v>
      </c>
      <c r="FZ306" s="165">
        <f>ROUND(AVERAGEIF($DO$9:$DO$347,$DO306,$EY$9:$EY$347),2)</f>
        <v>0.46</v>
      </c>
      <c r="GA306" s="165">
        <f>ROUND(AVERAGEIF($DO$9:$DO$347,$DO306,$EZ$9:$EZ$347),2)</f>
        <v>0.44</v>
      </c>
      <c r="GB306" s="166">
        <f>ROUND(AVERAGEIF($DO$9:$DO$347,$DO306,$FA$9:$FA$347),2)</f>
        <v>0.8</v>
      </c>
      <c r="GC306" s="239">
        <f t="shared" si="460"/>
        <v>0.19999999999999996</v>
      </c>
      <c r="GD306" s="243">
        <f t="shared" si="460"/>
        <v>-4.0000000000000036E-2</v>
      </c>
      <c r="GE306" s="243">
        <f t="shared" si="460"/>
        <v>-0.14000000000000001</v>
      </c>
      <c r="GF306" s="243">
        <f t="shared" si="460"/>
        <v>-0.16000000000000003</v>
      </c>
      <c r="GG306" s="243">
        <f t="shared" si="460"/>
        <v>1.0000000000000009E-2</v>
      </c>
      <c r="GH306" s="243">
        <f t="shared" si="460"/>
        <v>-0.28999999999999992</v>
      </c>
      <c r="GI306" s="243">
        <f t="shared" si="460"/>
        <v>-0.2</v>
      </c>
      <c r="GJ306" s="243">
        <f t="shared" si="460"/>
        <v>-9.9999999999999978E-2</v>
      </c>
      <c r="GK306" s="244">
        <f t="shared" si="460"/>
        <v>-0.13</v>
      </c>
      <c r="GL306" s="238">
        <f>COUNTIFS($ES$9:$ES$350,"&gt;"&amp;ES306,$DO$9:$DO$350,$DO306)+1</f>
        <v>14</v>
      </c>
      <c r="GM306" s="240">
        <f>COUNTIFS($ET$9:$ET$350,"&gt;"&amp;ET306,$DO$9:$DO$350,$DO306)+1</f>
        <v>29</v>
      </c>
      <c r="GN306" s="240">
        <f>COUNTIFS($EU$9:$EU$350,"&gt;"&amp;EU306,$DO$9:$DO$350,$DO306)+1</f>
        <v>50</v>
      </c>
      <c r="GO306" s="240">
        <f>COUNTIFS($EV$9:$EV$350,"&gt;"&amp;EV306,$DO$9:$DO$350,$DO306)+1</f>
        <v>50</v>
      </c>
      <c r="GP306" s="240">
        <f>COUNTIFS($EW$9:$EW$350,"&gt;"&amp;EW306,$DO$9:$DO$350,$DO306)+1</f>
        <v>26</v>
      </c>
      <c r="GQ306" s="240">
        <f>COUNTIFS($EX$9:$EX$350,"&gt;"&amp;EX306,$DO$9:$DO$350,$DO306)+1</f>
        <v>55</v>
      </c>
      <c r="GR306" s="240">
        <f>COUNTIFS($EY$9:$EY$350,"&gt;"&amp;EY306,$DO$9:$DO$350,$DO306)+1</f>
        <v>53</v>
      </c>
      <c r="GS306" s="240">
        <f>COUNTIFS($EZ$9:$EZ$350,"&gt;"&amp;EZ306,$DO$9:$DO$350,$DO306)+1</f>
        <v>51</v>
      </c>
      <c r="GT306" s="241">
        <f>COUNTIFS($FA$9:$FA$350,"&gt;"&amp;FA306,$DO$9:$DO$350,$DO306)+1</f>
        <v>50</v>
      </c>
      <c r="GU306" s="167"/>
      <c r="GV306" s="49"/>
      <c r="GW306" s="49"/>
      <c r="GX306" s="49"/>
      <c r="GY306" s="49"/>
      <c r="GZ306" s="50"/>
      <c r="HA306" s="51"/>
      <c r="HB306" s="52"/>
      <c r="HC306" s="53"/>
      <c r="HD306" s="49"/>
      <c r="HE306" s="49"/>
      <c r="HF306" s="49"/>
      <c r="HG306" s="49"/>
      <c r="HH306" s="49"/>
      <c r="HI306" s="49"/>
      <c r="HJ306" s="144"/>
      <c r="HK306" s="51"/>
      <c r="HL306" s="49"/>
      <c r="HM306" s="49"/>
      <c r="HN306" s="49"/>
      <c r="HO306" s="49"/>
      <c r="HP306" s="49"/>
      <c r="HQ306" s="49"/>
      <c r="HR306" s="150"/>
      <c r="HS306" s="53"/>
      <c r="HT306" s="49"/>
      <c r="HU306" s="49"/>
      <c r="HV306" s="49"/>
      <c r="HW306" s="49"/>
      <c r="HX306" s="49"/>
      <c r="HY306" s="49"/>
      <c r="HZ306" s="144"/>
      <c r="IA306" s="51"/>
      <c r="IB306" s="49"/>
      <c r="IC306" s="49"/>
      <c r="ID306" s="49"/>
      <c r="IE306" s="49"/>
      <c r="IF306" s="49"/>
      <c r="IG306" s="49"/>
      <c r="IH306" s="49"/>
      <c r="II306" s="49"/>
      <c r="IJ306" s="49"/>
      <c r="IK306" s="49"/>
      <c r="IL306" s="49"/>
      <c r="IM306" s="150"/>
      <c r="IN306" s="51">
        <v>0.05</v>
      </c>
      <c r="IO306" s="49"/>
      <c r="IP306" s="49"/>
      <c r="IQ306" s="49"/>
      <c r="IR306" s="150"/>
      <c r="IS306" s="53"/>
      <c r="IT306" s="49"/>
      <c r="IU306" s="49"/>
      <c r="IV306" s="49"/>
      <c r="IW306" s="49"/>
      <c r="IX306" s="156"/>
      <c r="IY306" s="49"/>
      <c r="IZ306" s="49"/>
      <c r="JA306" s="49"/>
      <c r="JB306" s="49"/>
      <c r="JC306" s="49"/>
      <c r="JD306" s="49"/>
      <c r="JE306" s="49"/>
      <c r="JF306" s="49"/>
      <c r="JG306" s="156"/>
      <c r="JH306" s="49"/>
      <c r="JI306" s="49"/>
      <c r="JJ306" s="49"/>
      <c r="JK306" s="49"/>
      <c r="JL306" s="49"/>
      <c r="JM306" s="49"/>
      <c r="JN306" s="144"/>
      <c r="JO306" s="54"/>
      <c r="JP306" s="55"/>
      <c r="JQ306" s="51">
        <v>0.02</v>
      </c>
      <c r="JR306" s="49"/>
      <c r="JS306" s="47"/>
      <c r="JT306" s="47"/>
      <c r="JU306" s="47"/>
      <c r="JV306" s="245"/>
      <c r="JW306" s="53"/>
      <c r="JX306" s="49"/>
      <c r="JY306" s="49"/>
      <c r="JZ306" s="49"/>
      <c r="KA306" s="144"/>
      <c r="KB306" s="51"/>
      <c r="KC306" s="49"/>
      <c r="KD306" s="49"/>
      <c r="KE306" s="49"/>
      <c r="KF306" s="49"/>
      <c r="KG306" s="49"/>
      <c r="KH306" s="49"/>
      <c r="KI306" s="49"/>
      <c r="KJ306" s="150"/>
      <c r="KK306" s="53"/>
      <c r="KL306" s="49"/>
      <c r="KM306" s="49"/>
      <c r="KN306" s="49"/>
      <c r="KO306" s="49">
        <v>0.05</v>
      </c>
      <c r="KP306" s="49"/>
      <c r="KQ306" s="49"/>
      <c r="KR306" s="49"/>
      <c r="KS306" s="49"/>
      <c r="KT306" s="49"/>
      <c r="KU306" s="49"/>
      <c r="KV306" s="49"/>
      <c r="KW306" s="156"/>
      <c r="KX306" s="156"/>
      <c r="KY306" s="156"/>
      <c r="KZ306" s="49"/>
      <c r="LA306" s="49"/>
      <c r="LB306" s="49"/>
      <c r="LC306" s="49"/>
      <c r="LD306" s="49"/>
      <c r="LE306" s="156"/>
      <c r="LF306" s="49"/>
      <c r="LG306" s="49"/>
      <c r="LH306" s="49"/>
      <c r="LI306" s="49"/>
      <c r="LJ306" s="49"/>
      <c r="LK306" s="49"/>
      <c r="LL306" s="49"/>
      <c r="LM306" s="49"/>
      <c r="LN306" s="156"/>
      <c r="LO306" s="49"/>
      <c r="LP306" s="49"/>
      <c r="LQ306" s="49"/>
      <c r="LR306" s="49"/>
      <c r="LS306" s="49"/>
      <c r="LT306" s="49"/>
      <c r="LU306" s="56"/>
      <c r="LV306" s="242" t="s">
        <v>1121</v>
      </c>
      <c r="LW306" s="242" t="s">
        <v>1122</v>
      </c>
      <c r="LX306" s="203"/>
      <c r="LY306" s="204" t="s">
        <v>1155</v>
      </c>
      <c r="LZ306" s="193"/>
      <c r="MA306" s="5" t="s">
        <v>1</v>
      </c>
    </row>
    <row r="307" spans="1:339" ht="17.25" customHeight="1" x14ac:dyDescent="0.15">
      <c r="A307" s="181">
        <v>299</v>
      </c>
      <c r="B307" s="242" t="s">
        <v>1122</v>
      </c>
      <c r="C307" s="37"/>
      <c r="D307" s="37"/>
      <c r="E307" s="38" t="s">
        <v>345</v>
      </c>
      <c r="F307" s="36">
        <v>92</v>
      </c>
      <c r="G307" s="36" t="s">
        <v>373</v>
      </c>
      <c r="H307" s="36" t="s">
        <v>481</v>
      </c>
      <c r="I307" s="39" t="s">
        <v>348</v>
      </c>
      <c r="J307" s="40" t="s">
        <v>348</v>
      </c>
      <c r="K307" s="40" t="s">
        <v>348</v>
      </c>
      <c r="L307" s="40" t="s">
        <v>348</v>
      </c>
      <c r="M307" s="40" t="s">
        <v>348</v>
      </c>
      <c r="N307" s="40" t="s">
        <v>348</v>
      </c>
      <c r="O307" s="40" t="s">
        <v>348</v>
      </c>
      <c r="P307" s="40" t="s">
        <v>348</v>
      </c>
      <c r="Q307" s="40" t="s">
        <v>348</v>
      </c>
      <c r="R307" s="41" t="s">
        <v>348</v>
      </c>
      <c r="S307" s="42" t="s">
        <v>348</v>
      </c>
      <c r="T307" s="40" t="s">
        <v>348</v>
      </c>
      <c r="U307" s="40" t="s">
        <v>348</v>
      </c>
      <c r="V307" s="40" t="s">
        <v>348</v>
      </c>
      <c r="W307" s="40" t="s">
        <v>348</v>
      </c>
      <c r="X307" s="40" t="s">
        <v>348</v>
      </c>
      <c r="Y307" s="40" t="s">
        <v>348</v>
      </c>
      <c r="Z307" s="40" t="s">
        <v>348</v>
      </c>
      <c r="AA307" s="40" t="s">
        <v>348</v>
      </c>
      <c r="AB307" s="41" t="s">
        <v>348</v>
      </c>
      <c r="AC307" s="42" t="s">
        <v>348</v>
      </c>
      <c r="AD307" s="40" t="s">
        <v>348</v>
      </c>
      <c r="AE307" s="40" t="s">
        <v>348</v>
      </c>
      <c r="AF307" s="40" t="s">
        <v>348</v>
      </c>
      <c r="AG307" s="40" t="s">
        <v>348</v>
      </c>
      <c r="AH307" s="40" t="s">
        <v>348</v>
      </c>
      <c r="AI307" s="40" t="s">
        <v>348</v>
      </c>
      <c r="AJ307" s="40" t="s">
        <v>348</v>
      </c>
      <c r="AK307" s="40" t="s">
        <v>348</v>
      </c>
      <c r="AL307" s="41" t="s">
        <v>348</v>
      </c>
      <c r="AM307" s="42" t="s">
        <v>348</v>
      </c>
      <c r="AN307" s="40" t="s">
        <v>348</v>
      </c>
      <c r="AO307" s="40" t="s">
        <v>348</v>
      </c>
      <c r="AP307" s="40" t="s">
        <v>348</v>
      </c>
      <c r="AQ307" s="40" t="s">
        <v>348</v>
      </c>
      <c r="AR307" s="40" t="s">
        <v>348</v>
      </c>
      <c r="AS307" s="40" t="s">
        <v>348</v>
      </c>
      <c r="AT307" s="40" t="s">
        <v>348</v>
      </c>
      <c r="AU307" s="40" t="s">
        <v>348</v>
      </c>
      <c r="AV307" s="41" t="s">
        <v>348</v>
      </c>
      <c r="AW307" s="42" t="s">
        <v>348</v>
      </c>
      <c r="AX307" s="40" t="s">
        <v>348</v>
      </c>
      <c r="AY307" s="40" t="s">
        <v>348</v>
      </c>
      <c r="AZ307" s="40" t="s">
        <v>348</v>
      </c>
      <c r="BA307" s="40" t="s">
        <v>348</v>
      </c>
      <c r="BB307" s="40" t="s">
        <v>348</v>
      </c>
      <c r="BC307" s="40" t="s">
        <v>348</v>
      </c>
      <c r="BD307" s="40" t="s">
        <v>348</v>
      </c>
      <c r="BE307" s="40" t="s">
        <v>348</v>
      </c>
      <c r="BF307" s="41" t="s">
        <v>348</v>
      </c>
      <c r="BG307" s="40" t="s">
        <v>351</v>
      </c>
      <c r="BH307" s="40" t="s">
        <v>351</v>
      </c>
      <c r="BI307" s="40" t="s">
        <v>351</v>
      </c>
      <c r="BJ307" s="40" t="s">
        <v>351</v>
      </c>
      <c r="BK307" s="40" t="s">
        <v>351</v>
      </c>
      <c r="BL307" s="40" t="s">
        <v>351</v>
      </c>
      <c r="BM307" s="40" t="s">
        <v>351</v>
      </c>
      <c r="BN307" s="40" t="s">
        <v>351</v>
      </c>
      <c r="BO307" s="40" t="s">
        <v>351</v>
      </c>
      <c r="BP307" s="41" t="s">
        <v>351</v>
      </c>
      <c r="BQ307" s="43" t="s">
        <v>351</v>
      </c>
      <c r="BR307" s="40" t="s">
        <v>351</v>
      </c>
      <c r="BS307" s="40" t="s">
        <v>351</v>
      </c>
      <c r="BT307" s="40" t="s">
        <v>351</v>
      </c>
      <c r="BU307" s="40" t="s">
        <v>351</v>
      </c>
      <c r="BV307" s="40" t="s">
        <v>351</v>
      </c>
      <c r="BW307" s="40" t="s">
        <v>351</v>
      </c>
      <c r="BX307" s="40" t="s">
        <v>351</v>
      </c>
      <c r="BY307" s="40" t="s">
        <v>351</v>
      </c>
      <c r="BZ307" s="41" t="s">
        <v>351</v>
      </c>
      <c r="CA307" s="42" t="s">
        <v>351</v>
      </c>
      <c r="CB307" s="40" t="s">
        <v>351</v>
      </c>
      <c r="CC307" s="40" t="s">
        <v>351</v>
      </c>
      <c r="CD307" s="40" t="s">
        <v>351</v>
      </c>
      <c r="CE307" s="40" t="s">
        <v>351</v>
      </c>
      <c r="CF307" s="40" t="s">
        <v>351</v>
      </c>
      <c r="CG307" s="40" t="s">
        <v>351</v>
      </c>
      <c r="CH307" s="40" t="s">
        <v>351</v>
      </c>
      <c r="CI307" s="40" t="s">
        <v>351</v>
      </c>
      <c r="CJ307" s="41" t="s">
        <v>351</v>
      </c>
      <c r="CK307" s="42" t="s">
        <v>348</v>
      </c>
      <c r="CL307" s="40" t="s">
        <v>348</v>
      </c>
      <c r="CM307" s="40" t="s">
        <v>348</v>
      </c>
      <c r="CN307" s="40" t="s">
        <v>348</v>
      </c>
      <c r="CO307" s="40" t="s">
        <v>348</v>
      </c>
      <c r="CP307" s="40" t="s">
        <v>348</v>
      </c>
      <c r="CQ307" s="40" t="s">
        <v>348</v>
      </c>
      <c r="CR307" s="40" t="s">
        <v>348</v>
      </c>
      <c r="CS307" s="40" t="s">
        <v>348</v>
      </c>
      <c r="CT307" s="44" t="s">
        <v>348</v>
      </c>
      <c r="CU307" s="32" t="s">
        <v>354</v>
      </c>
      <c r="CV307" s="47">
        <v>2</v>
      </c>
      <c r="CW307" s="47">
        <v>3</v>
      </c>
      <c r="CX307" s="47">
        <v>3</v>
      </c>
      <c r="CY307" s="55">
        <v>4</v>
      </c>
      <c r="CZ307" s="34" t="s">
        <v>354</v>
      </c>
      <c r="DA307" s="47">
        <f t="shared" ref="DA307" si="461">CV307</f>
        <v>2</v>
      </c>
      <c r="DB307" s="47">
        <f t="shared" ref="DB307" si="462">CV307*CW307</f>
        <v>6</v>
      </c>
      <c r="DC307" s="47">
        <f t="shared" ref="DC307" si="463">CV307*CW307*CX307</f>
        <v>18</v>
      </c>
      <c r="DD307" s="179">
        <f t="shared" ref="DD307" si="464">CV307*CW307*CX307*CY307</f>
        <v>72</v>
      </c>
      <c r="DE307" s="32">
        <v>300</v>
      </c>
      <c r="DF307" s="47">
        <v>450</v>
      </c>
      <c r="DG307" s="47">
        <v>900</v>
      </c>
      <c r="DH307" s="47">
        <v>1500</v>
      </c>
      <c r="DI307" s="55">
        <v>4500</v>
      </c>
      <c r="DJ307" s="174">
        <v>1</v>
      </c>
      <c r="DK307" s="49">
        <f t="shared" ref="DK307" si="465">(DF307/DA307)/DE307</f>
        <v>0.75</v>
      </c>
      <c r="DL307" s="49">
        <f t="shared" ref="DL307" si="466">(DG307/DB307)/DE307</f>
        <v>0.5</v>
      </c>
      <c r="DM307" s="49">
        <f t="shared" ref="DM307" si="467">(DH307/DC307)/DE307</f>
        <v>0.27777777777777773</v>
      </c>
      <c r="DN307" s="56">
        <f t="shared" ref="DN307" si="468">(DI307/DD307)/DE307</f>
        <v>0.20833333333333334</v>
      </c>
      <c r="DO307" s="45" t="s">
        <v>735</v>
      </c>
      <c r="DP307" s="31"/>
      <c r="DQ307" s="46">
        <v>4</v>
      </c>
      <c r="DR307" s="32">
        <v>102</v>
      </c>
      <c r="DS307" s="47">
        <v>43</v>
      </c>
      <c r="DT307" s="47">
        <v>59</v>
      </c>
      <c r="DU307" s="47">
        <v>44</v>
      </c>
      <c r="DV307" s="47">
        <v>11</v>
      </c>
      <c r="DW307" s="47">
        <v>11</v>
      </c>
      <c r="DX307" s="47">
        <v>46</v>
      </c>
      <c r="DY307" s="47">
        <v>40</v>
      </c>
      <c r="DZ307" s="48">
        <f t="shared" ref="DZ307" si="469">DT307+DV307</f>
        <v>70</v>
      </c>
      <c r="EA307" s="32">
        <f>RANK(DR307,$DR$9:$DR$350,0)</f>
        <v>27</v>
      </c>
      <c r="EB307" s="47">
        <f>RANK(DS307,$DS$9:$DS$350,0)</f>
        <v>127</v>
      </c>
      <c r="EC307" s="47">
        <f>RANK(DT307,$DT$9:$DT$350,0)</f>
        <v>56</v>
      </c>
      <c r="ED307" s="47">
        <f>RANK(DU307,$DU$9:$DU$350,0)</f>
        <v>65</v>
      </c>
      <c r="EE307" s="47">
        <f>RANK(DV307,$DV$9:$DV$350,0)</f>
        <v>203</v>
      </c>
      <c r="EF307" s="47">
        <f>RANK(DW307,$DW$9:$DW$350,0)</f>
        <v>184</v>
      </c>
      <c r="EG307" s="47">
        <f>RANK(DX307,$DX$9:$DX$350,0)</f>
        <v>106</v>
      </c>
      <c r="EH307" s="47">
        <f>RANK(DY307,$DY$9:$DY$350,0)</f>
        <v>127</v>
      </c>
      <c r="EI307" s="48">
        <f>RANK(DZ307,$DZ$9:$DZ$350,0)</f>
        <v>108</v>
      </c>
      <c r="EJ307" s="32">
        <f>COUNTIFS($DR$9:$DR$350,"&gt;"&amp;DR307,$DO$9:$DO$350,DO307)+1</f>
        <v>6</v>
      </c>
      <c r="EK307" s="47">
        <f>COUNTIFS($DS$9:$DS$350,"&gt;"&amp;DS307,$DO$9:$DO$350,DO307)+1</f>
        <v>5</v>
      </c>
      <c r="EL307" s="47">
        <f>COUNTIFS($DT$9:$DT$350,"&gt;"&amp;DT307,$DO$9:$DO$350,DO307)+1</f>
        <v>24</v>
      </c>
      <c r="EM307" s="47">
        <f>COUNTIFS($DU$9:$DU$350,"&gt;"&amp;DU307,$DO$9:$DO$350,DO307)+1</f>
        <v>9</v>
      </c>
      <c r="EN307" s="47">
        <f>COUNTIFS($DV$9:$DV$350,"&gt;"&amp;DV307,$DO$9:$DO$350,DO307)+1</f>
        <v>14</v>
      </c>
      <c r="EO307" s="47">
        <f>COUNTIFS($DW$9:$DW$350,"&gt;"&amp;DW307,$DO$9:$DO$350,DO307)+1</f>
        <v>13</v>
      </c>
      <c r="EP307" s="47">
        <f>COUNTIFS($DX$9:$DX$350,"&gt;"&amp;DX307,$DO$9:$DO$350,DO307)+1</f>
        <v>32</v>
      </c>
      <c r="EQ307" s="47">
        <f>COUNTIFS($DY$9:$DY$350,"&gt;"&amp;DY307,$DO$9:$DO$350,DO307)+1</f>
        <v>44</v>
      </c>
      <c r="ER307" s="48">
        <f>COUNTIFS($DZ$9:$DZ$350,"&gt;"&amp;DZ307,$DO$9:$DO$350,DO307)+1</f>
        <v>24</v>
      </c>
      <c r="ES307" s="164">
        <f t="shared" ref="ES307" si="470">ROUND(DR307/$F307,2)</f>
        <v>1.1100000000000001</v>
      </c>
      <c r="ET307" s="165">
        <f t="shared" ref="ET307" si="471">ROUND(DS307/$F307,2)</f>
        <v>0.47</v>
      </c>
      <c r="EU307" s="165">
        <f t="shared" ref="EU307" si="472">ROUND(DT307/$F307,2)</f>
        <v>0.64</v>
      </c>
      <c r="EV307" s="165">
        <f t="shared" ref="EV307" si="473">ROUND(DU307/$F307,2)</f>
        <v>0.48</v>
      </c>
      <c r="EW307" s="165">
        <f t="shared" ref="EW307" si="474">ROUND(DV307/$F307,2)</f>
        <v>0.12</v>
      </c>
      <c r="EX307" s="165">
        <f t="shared" ref="EX307" si="475">ROUND(DW307/$F307,2)</f>
        <v>0.12</v>
      </c>
      <c r="EY307" s="165">
        <f t="shared" ref="EY307" si="476">ROUND(DX307/$F307,2)</f>
        <v>0.5</v>
      </c>
      <c r="EZ307" s="165">
        <f t="shared" ref="EZ307" si="477">ROUND(DY307/$F307,2)</f>
        <v>0.43</v>
      </c>
      <c r="FA307" s="213">
        <f t="shared" ref="FA307" si="478">ROUND(DZ307/$F307,2)</f>
        <v>0.76</v>
      </c>
      <c r="FB307" s="164">
        <f>ROUND(((ES307-AVERAGE(ES$9:ES$350))/STDEVP(ES$9:ES$350)*10+50),2)</f>
        <v>54.75</v>
      </c>
      <c r="FC307" s="165">
        <f>ROUND(((ET307-AVERAGE(ET$9:ET$350))/STDEVP(ET$9:ET$350)*10+50),2)</f>
        <v>42.87</v>
      </c>
      <c r="FD307" s="165">
        <f>ROUND(((EU307-AVERAGE(EU$9:EU$350))/STDEVP(EU$9:EU$350)*10+50),2)</f>
        <v>52.34</v>
      </c>
      <c r="FE307" s="165">
        <f>ROUND(((EV307-AVERAGE(EV$9:EV$350))/STDEVP(EV$9:EV$350)*10+50),2)</f>
        <v>48.55</v>
      </c>
      <c r="FF307" s="165">
        <f>ROUND(((EW307-AVERAGE(EW$9:EW$350))/STDEVP(EW$9:EW$350)*10+50),2)</f>
        <v>40.64</v>
      </c>
      <c r="FG307" s="165">
        <f>ROUND(((EX307-AVERAGE(EX$9:EX$350))/STDEVP(EX$9:EX$350)*10+50),2)</f>
        <v>41.74</v>
      </c>
      <c r="FH307" s="165">
        <f>ROUND(((EY307-AVERAGE(EY$9:EY$350))/STDEVP(EY$9:EY$350)*10+50),2)</f>
        <v>45.78</v>
      </c>
      <c r="FI307" s="165">
        <f>ROUND(((EZ307-AVERAGE(EZ$9:EZ$350))/STDEVP(EZ$9:EZ$350)*10+50),2)</f>
        <v>43.89</v>
      </c>
      <c r="FJ307" s="166">
        <f>ROUND(((FA307-AVERAGE(FA$9:FA$350))/STDEVP(FA$9:FA$350)*10+50),2)</f>
        <v>42.36</v>
      </c>
      <c r="FK307" s="32">
        <f>RANK(FB307,$FB$9:$FB$350,0)</f>
        <v>101</v>
      </c>
      <c r="FL307" s="47">
        <f>RANK(FC307,$FC$9:$FC$350,0)</f>
        <v>215</v>
      </c>
      <c r="FM307" s="47">
        <f>RANK(FD307,$FD$9:$FD$350,0)</f>
        <v>111</v>
      </c>
      <c r="FN307" s="47">
        <f>RANK(FE307,$FE$9:$FE$350,0)</f>
        <v>159</v>
      </c>
      <c r="FO307" s="47">
        <f>RANK(FF307,$FF$9:$FF$350,0)</f>
        <v>303</v>
      </c>
      <c r="FP307" s="47">
        <f>RANK(FG307,$FG$9:$FG$350,0)</f>
        <v>298</v>
      </c>
      <c r="FQ307" s="47">
        <f>RANK(FH307,$FH$9:$FH$350,0)</f>
        <v>192</v>
      </c>
      <c r="FR307" s="47">
        <f>RANK(FI307,$FI$9:$FI$350,0)</f>
        <v>224</v>
      </c>
      <c r="FS307" s="48">
        <f>RANK(FJ307,$FJ$9:$FJ$350,0)</f>
        <v>246</v>
      </c>
      <c r="FT307" s="164">
        <f>ROUND(AVERAGEIF($DO$9:$DO$347,$DO307,$ES$9:$ES$347),2)</f>
        <v>0.97</v>
      </c>
      <c r="FU307" s="165">
        <f>ROUND(AVERAGEIF($DO$9:$DO$347,$DO307,$ET$9:$ET$347),2)</f>
        <v>0.37</v>
      </c>
      <c r="FV307" s="165">
        <f>ROUND(AVERAGEIF($DO$9:$DO$347,$DO307,$EU$9:$EU$347),2)</f>
        <v>0.82</v>
      </c>
      <c r="FW307" s="165">
        <f>ROUND(AVERAGEIF($DO$9:$DO$347,$DO307,$EV$9:$EV$347),2)</f>
        <v>0.42</v>
      </c>
      <c r="FX307" s="165">
        <f>ROUND(AVERAGEIF($DO$9:$DO$347,$DO307,$EW$9:$EW$347),2)</f>
        <v>0.16</v>
      </c>
      <c r="FY307" s="165">
        <f>ROUND(AVERAGEIF($DO$9:$DO$347,$DO307,$EX$9:$EX$347),2)</f>
        <v>0.15</v>
      </c>
      <c r="FZ307" s="165">
        <f>ROUND(AVERAGEIF($DO$9:$DO$347,$DO307,$EY$9:$EY$347),2)</f>
        <v>0.78</v>
      </c>
      <c r="GA307" s="165">
        <f>ROUND(AVERAGEIF($DO$9:$DO$347,$DO307,$EZ$9:$EZ$347),2)</f>
        <v>0.92</v>
      </c>
      <c r="GB307" s="166">
        <f>ROUND(AVERAGEIF($DO$9:$DO$347,$DO307,$FA$9:$FA$347),2)</f>
        <v>0.98</v>
      </c>
      <c r="GC307" s="239">
        <f t="shared" ref="GC307" si="479">ES307-FT307</f>
        <v>0.14000000000000012</v>
      </c>
      <c r="GD307" s="243">
        <f t="shared" ref="GD307" si="480">ET307-FU307</f>
        <v>9.9999999999999978E-2</v>
      </c>
      <c r="GE307" s="243">
        <f t="shared" ref="GE307" si="481">EU307-FV307</f>
        <v>-0.17999999999999994</v>
      </c>
      <c r="GF307" s="243">
        <f t="shared" ref="GF307" si="482">EV307-FW307</f>
        <v>0.06</v>
      </c>
      <c r="GG307" s="243">
        <f t="shared" ref="GG307" si="483">EW307-FX307</f>
        <v>-4.0000000000000008E-2</v>
      </c>
      <c r="GH307" s="243">
        <f t="shared" ref="GH307" si="484">EX307-FY307</f>
        <v>-0.03</v>
      </c>
      <c r="GI307" s="243">
        <f t="shared" ref="GI307" si="485">EY307-FZ307</f>
        <v>-0.28000000000000003</v>
      </c>
      <c r="GJ307" s="243">
        <f t="shared" ref="GJ307" si="486">EZ307-GA307</f>
        <v>-0.49000000000000005</v>
      </c>
      <c r="GK307" s="244">
        <f t="shared" ref="GK307" si="487">FA307-GB307</f>
        <v>-0.21999999999999997</v>
      </c>
      <c r="GL307" s="238">
        <f>COUNTIFS($ES$9:$ES$350,"&gt;"&amp;ES307,$DO$9:$DO$350,$DO307)+1</f>
        <v>15</v>
      </c>
      <c r="GM307" s="240">
        <f>COUNTIFS($ET$9:$ET$350,"&gt;"&amp;ET307,$DO$9:$DO$350,$DO307)+1</f>
        <v>7</v>
      </c>
      <c r="GN307" s="240">
        <f>COUNTIFS($EU$9:$EU$350,"&gt;"&amp;EU307,$DO$9:$DO$350,$DO307)+1</f>
        <v>50</v>
      </c>
      <c r="GO307" s="240">
        <f>COUNTIFS($EV$9:$EV$350,"&gt;"&amp;EV307,$DO$9:$DO$350,$DO307)+1</f>
        <v>18</v>
      </c>
      <c r="GP307" s="240">
        <f>COUNTIFS($EW$9:$EW$350,"&gt;"&amp;EW307,$DO$9:$DO$350,$DO307)+1</f>
        <v>46</v>
      </c>
      <c r="GQ307" s="240">
        <f>COUNTIFS($EX$9:$EX$350,"&gt;"&amp;EX307,$DO$9:$DO$350,$DO307)+1</f>
        <v>46</v>
      </c>
      <c r="GR307" s="240">
        <f>COUNTIFS($EY$9:$EY$350,"&gt;"&amp;EY307,$DO$9:$DO$350,$DO307)+1</f>
        <v>56</v>
      </c>
      <c r="GS307" s="240">
        <f>COUNTIFS($EZ$9:$EZ$350,"&gt;"&amp;EZ307,$DO$9:$DO$350,$DO307)+1</f>
        <v>59</v>
      </c>
      <c r="GT307" s="241">
        <f>COUNTIFS($FA$9:$FA$350,"&gt;"&amp;FA307,$DO$9:$DO$350,$DO307)+1</f>
        <v>54</v>
      </c>
      <c r="GU307" s="167">
        <v>7.0000000000000007E-2</v>
      </c>
      <c r="GV307" s="49"/>
      <c r="GW307" s="49"/>
      <c r="GX307" s="49"/>
      <c r="GY307" s="49"/>
      <c r="GZ307" s="50"/>
      <c r="HA307" s="51"/>
      <c r="HB307" s="52"/>
      <c r="HC307" s="53"/>
      <c r="HD307" s="49"/>
      <c r="HE307" s="49"/>
      <c r="HF307" s="49"/>
      <c r="HG307" s="49"/>
      <c r="HH307" s="49"/>
      <c r="HI307" s="49"/>
      <c r="HJ307" s="144"/>
      <c r="HK307" s="51"/>
      <c r="HL307" s="49"/>
      <c r="HM307" s="49"/>
      <c r="HN307" s="49"/>
      <c r="HO307" s="49"/>
      <c r="HP307" s="49"/>
      <c r="HQ307" s="49"/>
      <c r="HR307" s="150"/>
      <c r="HS307" s="53"/>
      <c r="HT307" s="49"/>
      <c r="HU307" s="49"/>
      <c r="HV307" s="49"/>
      <c r="HW307" s="49"/>
      <c r="HX307" s="49"/>
      <c r="HY307" s="49"/>
      <c r="HZ307" s="144"/>
      <c r="IA307" s="51"/>
      <c r="IB307" s="49"/>
      <c r="IC307" s="49"/>
      <c r="ID307" s="49">
        <v>0.05</v>
      </c>
      <c r="IE307" s="49"/>
      <c r="IF307" s="49"/>
      <c r="IG307" s="49"/>
      <c r="IH307" s="49"/>
      <c r="II307" s="49"/>
      <c r="IJ307" s="49"/>
      <c r="IK307" s="49"/>
      <c r="IL307" s="49"/>
      <c r="IM307" s="150"/>
      <c r="IN307" s="51"/>
      <c r="IO307" s="49"/>
      <c r="IP307" s="49"/>
      <c r="IQ307" s="49"/>
      <c r="IR307" s="150"/>
      <c r="IS307" s="53"/>
      <c r="IT307" s="49"/>
      <c r="IU307" s="49"/>
      <c r="IV307" s="49"/>
      <c r="IW307" s="49"/>
      <c r="IX307" s="156"/>
      <c r="IY307" s="49"/>
      <c r="IZ307" s="49"/>
      <c r="JA307" s="49"/>
      <c r="JB307" s="49"/>
      <c r="JC307" s="49"/>
      <c r="JD307" s="49"/>
      <c r="JE307" s="49"/>
      <c r="JF307" s="49"/>
      <c r="JG307" s="156"/>
      <c r="JH307" s="49"/>
      <c r="JI307" s="49"/>
      <c r="JJ307" s="49"/>
      <c r="JK307" s="49"/>
      <c r="JL307" s="49"/>
      <c r="JM307" s="49"/>
      <c r="JN307" s="144"/>
      <c r="JO307" s="54"/>
      <c r="JP307" s="55"/>
      <c r="JQ307" s="51"/>
      <c r="JR307" s="49"/>
      <c r="JS307" s="47"/>
      <c r="JT307" s="47"/>
      <c r="JU307" s="47"/>
      <c r="JV307" s="245"/>
      <c r="JW307" s="53"/>
      <c r="JX307" s="49"/>
      <c r="JY307" s="49"/>
      <c r="JZ307" s="49"/>
      <c r="KA307" s="144"/>
      <c r="KB307" s="51"/>
      <c r="KC307" s="49"/>
      <c r="KD307" s="49"/>
      <c r="KE307" s="49"/>
      <c r="KF307" s="49">
        <v>0.05</v>
      </c>
      <c r="KG307" s="49"/>
      <c r="KH307" s="49"/>
      <c r="KI307" s="49"/>
      <c r="KJ307" s="150"/>
      <c r="KK307" s="53"/>
      <c r="KL307" s="49"/>
      <c r="KM307" s="49"/>
      <c r="KN307" s="49"/>
      <c r="KO307" s="49"/>
      <c r="KP307" s="49"/>
      <c r="KQ307" s="49"/>
      <c r="KR307" s="49"/>
      <c r="KS307" s="49"/>
      <c r="KT307" s="49"/>
      <c r="KU307" s="49"/>
      <c r="KV307" s="49"/>
      <c r="KW307" s="156"/>
      <c r="KX307" s="156"/>
      <c r="KY307" s="156"/>
      <c r="KZ307" s="49"/>
      <c r="LA307" s="49"/>
      <c r="LB307" s="49"/>
      <c r="LC307" s="49"/>
      <c r="LD307" s="49"/>
      <c r="LE307" s="156"/>
      <c r="LF307" s="49"/>
      <c r="LG307" s="49"/>
      <c r="LH307" s="49"/>
      <c r="LI307" s="49"/>
      <c r="LJ307" s="49"/>
      <c r="LK307" s="49"/>
      <c r="LL307" s="49"/>
      <c r="LM307" s="49"/>
      <c r="LN307" s="156"/>
      <c r="LO307" s="49"/>
      <c r="LP307" s="49"/>
      <c r="LQ307" s="49"/>
      <c r="LR307" s="49"/>
      <c r="LS307" s="49"/>
      <c r="LT307" s="49"/>
      <c r="LU307" s="56"/>
      <c r="LV307" s="242" t="s">
        <v>1123</v>
      </c>
      <c r="LW307" s="242" t="s">
        <v>1120</v>
      </c>
      <c r="LX307" s="203"/>
      <c r="LY307" s="204" t="s">
        <v>1155</v>
      </c>
      <c r="LZ307" s="193"/>
      <c r="MA307" s="5" t="s">
        <v>1</v>
      </c>
    </row>
    <row r="308" spans="1:339" ht="17.25" customHeight="1" x14ac:dyDescent="0.15">
      <c r="A308" s="181">
        <v>300</v>
      </c>
      <c r="B308" s="242" t="s">
        <v>1120</v>
      </c>
      <c r="C308" s="37"/>
      <c r="D308" s="37"/>
      <c r="E308" s="38" t="s">
        <v>345</v>
      </c>
      <c r="F308" s="36">
        <v>92</v>
      </c>
      <c r="G308" s="36" t="s">
        <v>373</v>
      </c>
      <c r="H308" s="36" t="s">
        <v>481</v>
      </c>
      <c r="I308" s="39" t="s">
        <v>348</v>
      </c>
      <c r="J308" s="40" t="s">
        <v>348</v>
      </c>
      <c r="K308" s="40" t="s">
        <v>348</v>
      </c>
      <c r="L308" s="40" t="s">
        <v>348</v>
      </c>
      <c r="M308" s="40" t="s">
        <v>348</v>
      </c>
      <c r="N308" s="40" t="s">
        <v>348</v>
      </c>
      <c r="O308" s="40" t="s">
        <v>348</v>
      </c>
      <c r="P308" s="40" t="s">
        <v>348</v>
      </c>
      <c r="Q308" s="40" t="s">
        <v>348</v>
      </c>
      <c r="R308" s="41" t="s">
        <v>348</v>
      </c>
      <c r="S308" s="42" t="s">
        <v>348</v>
      </c>
      <c r="T308" s="40" t="s">
        <v>348</v>
      </c>
      <c r="U308" s="40" t="s">
        <v>348</v>
      </c>
      <c r="V308" s="40" t="s">
        <v>348</v>
      </c>
      <c r="W308" s="40" t="s">
        <v>348</v>
      </c>
      <c r="X308" s="40" t="s">
        <v>348</v>
      </c>
      <c r="Y308" s="40" t="s">
        <v>348</v>
      </c>
      <c r="Z308" s="40" t="s">
        <v>348</v>
      </c>
      <c r="AA308" s="40" t="s">
        <v>348</v>
      </c>
      <c r="AB308" s="41" t="s">
        <v>348</v>
      </c>
      <c r="AC308" s="42" t="s">
        <v>348</v>
      </c>
      <c r="AD308" s="40" t="s">
        <v>348</v>
      </c>
      <c r="AE308" s="40" t="s">
        <v>348</v>
      </c>
      <c r="AF308" s="40" t="s">
        <v>348</v>
      </c>
      <c r="AG308" s="40" t="s">
        <v>348</v>
      </c>
      <c r="AH308" s="40" t="s">
        <v>348</v>
      </c>
      <c r="AI308" s="40" t="s">
        <v>348</v>
      </c>
      <c r="AJ308" s="40" t="s">
        <v>348</v>
      </c>
      <c r="AK308" s="40" t="s">
        <v>348</v>
      </c>
      <c r="AL308" s="41" t="s">
        <v>348</v>
      </c>
      <c r="AM308" s="42" t="s">
        <v>348</v>
      </c>
      <c r="AN308" s="40" t="s">
        <v>348</v>
      </c>
      <c r="AO308" s="40" t="s">
        <v>348</v>
      </c>
      <c r="AP308" s="40" t="s">
        <v>348</v>
      </c>
      <c r="AQ308" s="40" t="s">
        <v>348</v>
      </c>
      <c r="AR308" s="40" t="s">
        <v>348</v>
      </c>
      <c r="AS308" s="40" t="s">
        <v>348</v>
      </c>
      <c r="AT308" s="40" t="s">
        <v>348</v>
      </c>
      <c r="AU308" s="40" t="s">
        <v>348</v>
      </c>
      <c r="AV308" s="41" t="s">
        <v>348</v>
      </c>
      <c r="AW308" s="42" t="s">
        <v>348</v>
      </c>
      <c r="AX308" s="40" t="s">
        <v>348</v>
      </c>
      <c r="AY308" s="40" t="s">
        <v>348</v>
      </c>
      <c r="AZ308" s="40" t="s">
        <v>348</v>
      </c>
      <c r="BA308" s="40" t="s">
        <v>348</v>
      </c>
      <c r="BB308" s="40" t="s">
        <v>348</v>
      </c>
      <c r="BC308" s="40" t="s">
        <v>348</v>
      </c>
      <c r="BD308" s="40" t="s">
        <v>348</v>
      </c>
      <c r="BE308" s="40" t="s">
        <v>348</v>
      </c>
      <c r="BF308" s="41" t="s">
        <v>348</v>
      </c>
      <c r="BG308" s="40" t="s">
        <v>351</v>
      </c>
      <c r="BH308" s="40" t="s">
        <v>351</v>
      </c>
      <c r="BI308" s="40" t="s">
        <v>351</v>
      </c>
      <c r="BJ308" s="40" t="s">
        <v>351</v>
      </c>
      <c r="BK308" s="40" t="s">
        <v>351</v>
      </c>
      <c r="BL308" s="40" t="s">
        <v>351</v>
      </c>
      <c r="BM308" s="40" t="s">
        <v>351</v>
      </c>
      <c r="BN308" s="40" t="s">
        <v>351</v>
      </c>
      <c r="BO308" s="40" t="s">
        <v>351</v>
      </c>
      <c r="BP308" s="41" t="s">
        <v>351</v>
      </c>
      <c r="BQ308" s="43" t="s">
        <v>351</v>
      </c>
      <c r="BR308" s="40" t="s">
        <v>351</v>
      </c>
      <c r="BS308" s="40" t="s">
        <v>351</v>
      </c>
      <c r="BT308" s="40" t="s">
        <v>351</v>
      </c>
      <c r="BU308" s="40" t="s">
        <v>351</v>
      </c>
      <c r="BV308" s="40" t="s">
        <v>351</v>
      </c>
      <c r="BW308" s="40" t="s">
        <v>351</v>
      </c>
      <c r="BX308" s="40" t="s">
        <v>351</v>
      </c>
      <c r="BY308" s="40" t="s">
        <v>351</v>
      </c>
      <c r="BZ308" s="41" t="s">
        <v>351</v>
      </c>
      <c r="CA308" s="42" t="s">
        <v>351</v>
      </c>
      <c r="CB308" s="40" t="s">
        <v>351</v>
      </c>
      <c r="CC308" s="40" t="s">
        <v>351</v>
      </c>
      <c r="CD308" s="40" t="s">
        <v>351</v>
      </c>
      <c r="CE308" s="40" t="s">
        <v>351</v>
      </c>
      <c r="CF308" s="40" t="s">
        <v>351</v>
      </c>
      <c r="CG308" s="40" t="s">
        <v>351</v>
      </c>
      <c r="CH308" s="40" t="s">
        <v>351</v>
      </c>
      <c r="CI308" s="40" t="s">
        <v>351</v>
      </c>
      <c r="CJ308" s="41" t="s">
        <v>351</v>
      </c>
      <c r="CK308" s="42" t="s">
        <v>348</v>
      </c>
      <c r="CL308" s="40" t="s">
        <v>348</v>
      </c>
      <c r="CM308" s="40" t="s">
        <v>348</v>
      </c>
      <c r="CN308" s="40" t="s">
        <v>348</v>
      </c>
      <c r="CO308" s="40" t="s">
        <v>348</v>
      </c>
      <c r="CP308" s="40" t="s">
        <v>348</v>
      </c>
      <c r="CQ308" s="40" t="s">
        <v>348</v>
      </c>
      <c r="CR308" s="40" t="s">
        <v>348</v>
      </c>
      <c r="CS308" s="40" t="s">
        <v>348</v>
      </c>
      <c r="CT308" s="44" t="s">
        <v>348</v>
      </c>
      <c r="CU308" s="32" t="s">
        <v>354</v>
      </c>
      <c r="CV308" s="47">
        <v>2</v>
      </c>
      <c r="CW308" s="47">
        <v>3</v>
      </c>
      <c r="CX308" s="47">
        <v>3</v>
      </c>
      <c r="CY308" s="55">
        <v>4</v>
      </c>
      <c r="CZ308" s="34" t="s">
        <v>354</v>
      </c>
      <c r="DA308" s="47">
        <f t="shared" ref="DA308:DA309" si="488">CV308</f>
        <v>2</v>
      </c>
      <c r="DB308" s="47">
        <f t="shared" ref="DB308:DB309" si="489">CV308*CW308</f>
        <v>6</v>
      </c>
      <c r="DC308" s="47">
        <f t="shared" ref="DC308:DC309" si="490">CV308*CW308*CX308</f>
        <v>18</v>
      </c>
      <c r="DD308" s="179">
        <f t="shared" ref="DD308:DD309" si="491">CV308*CW308*CX308*CY308</f>
        <v>72</v>
      </c>
      <c r="DE308" s="32">
        <v>300</v>
      </c>
      <c r="DF308" s="47">
        <v>450</v>
      </c>
      <c r="DG308" s="47">
        <v>900</v>
      </c>
      <c r="DH308" s="47">
        <v>1500</v>
      </c>
      <c r="DI308" s="55">
        <v>4500</v>
      </c>
      <c r="DJ308" s="174">
        <v>1</v>
      </c>
      <c r="DK308" s="49">
        <f t="shared" ref="DK308:DK309" si="492">(DF308/DA308)/DE308</f>
        <v>0.75</v>
      </c>
      <c r="DL308" s="49">
        <f t="shared" ref="DL308:DL309" si="493">(DG308/DB308)/DE308</f>
        <v>0.5</v>
      </c>
      <c r="DM308" s="49">
        <f t="shared" ref="DM308:DM309" si="494">(DH308/DC308)/DE308</f>
        <v>0.27777777777777773</v>
      </c>
      <c r="DN308" s="56">
        <f t="shared" ref="DN308:DN309" si="495">(DI308/DD308)/DE308</f>
        <v>0.20833333333333334</v>
      </c>
      <c r="DO308" s="45" t="s">
        <v>1126</v>
      </c>
      <c r="DP308" s="31"/>
      <c r="DQ308" s="46">
        <v>4</v>
      </c>
      <c r="DR308" s="32">
        <v>88</v>
      </c>
      <c r="DS308" s="47">
        <v>53</v>
      </c>
      <c r="DT308" s="47">
        <v>61</v>
      </c>
      <c r="DU308" s="47">
        <v>58</v>
      </c>
      <c r="DV308" s="47">
        <v>28</v>
      </c>
      <c r="DW308" s="47">
        <v>25</v>
      </c>
      <c r="DX308" s="47">
        <v>82</v>
      </c>
      <c r="DY308" s="47">
        <v>82</v>
      </c>
      <c r="DZ308" s="48">
        <f t="shared" ref="DZ308:DZ309" si="496">DT308+DV308</f>
        <v>89</v>
      </c>
      <c r="EA308" s="32">
        <f>RANK(DR308,$DR$9:$DR$350,0)</f>
        <v>45</v>
      </c>
      <c r="EB308" s="47">
        <f>RANK(DS308,$DS$9:$DS$350,0)</f>
        <v>89</v>
      </c>
      <c r="EC308" s="47">
        <f>RANK(DT308,$DT$9:$DT$350,0)</f>
        <v>51</v>
      </c>
      <c r="ED308" s="47">
        <f>RANK(DU308,$DU$9:$DU$350,0)</f>
        <v>25</v>
      </c>
      <c r="EE308" s="47">
        <f>RANK(DV308,$DV$9:$DV$350,0)</f>
        <v>75</v>
      </c>
      <c r="EF308" s="47">
        <f>RANK(DW308,$DW$9:$DW$350,0)</f>
        <v>82</v>
      </c>
      <c r="EG308" s="47">
        <f>RANK(DX308,$DX$9:$DX$350,0)</f>
        <v>20</v>
      </c>
      <c r="EH308" s="47">
        <f>RANK(DY308,$DY$9:$DY$350,0)</f>
        <v>15</v>
      </c>
      <c r="EI308" s="48">
        <f>RANK(DZ308,$DZ$9:$DZ$350,0)</f>
        <v>47</v>
      </c>
      <c r="EJ308" s="32">
        <f>COUNTIFS($DR$9:$DR$350,"&gt;"&amp;DR308,$DO$9:$DO$350,DO308)+1</f>
        <v>10</v>
      </c>
      <c r="EK308" s="47">
        <f>COUNTIFS($DS$9:$DS$350,"&gt;"&amp;DS308,$DO$9:$DO$350,DO308)+1</f>
        <v>11</v>
      </c>
      <c r="EL308" s="47">
        <f>COUNTIFS($DT$9:$DT$350,"&gt;"&amp;DT308,$DO$9:$DO$350,DO308)+1</f>
        <v>11</v>
      </c>
      <c r="EM308" s="47">
        <f>COUNTIFS($DU$9:$DU$350,"&gt;"&amp;DU308,$DO$9:$DO$350,DO308)+1</f>
        <v>6</v>
      </c>
      <c r="EN308" s="47">
        <f>COUNTIFS($DV$9:$DV$350,"&gt;"&amp;DV308,$DO$9:$DO$350,DO308)+1</f>
        <v>6</v>
      </c>
      <c r="EO308" s="47">
        <f>COUNTIFS($DW$9:$DW$350,"&gt;"&amp;DW308,$DO$9:$DO$350,DO308)+1</f>
        <v>11</v>
      </c>
      <c r="EP308" s="47">
        <f>COUNTIFS($DX$9:$DX$350,"&gt;"&amp;DX308,$DO$9:$DO$350,DO308)+1</f>
        <v>16</v>
      </c>
      <c r="EQ308" s="47">
        <f>COUNTIFS($DY$9:$DY$350,"&gt;"&amp;DY308,$DO$9:$DO$350,DO308)+1</f>
        <v>10</v>
      </c>
      <c r="ER308" s="48">
        <f>COUNTIFS($DZ$9:$DZ$350,"&gt;"&amp;DZ308,$DO$9:$DO$350,DO308)+1</f>
        <v>8</v>
      </c>
      <c r="ES308" s="164">
        <f t="shared" ref="ES308:ES309" si="497">ROUND(DR308/$F308,2)</f>
        <v>0.96</v>
      </c>
      <c r="ET308" s="165">
        <f t="shared" ref="ET308:ET309" si="498">ROUND(DS308/$F308,2)</f>
        <v>0.57999999999999996</v>
      </c>
      <c r="EU308" s="165">
        <f t="shared" ref="EU308:EU309" si="499">ROUND(DT308/$F308,2)</f>
        <v>0.66</v>
      </c>
      <c r="EV308" s="165">
        <f t="shared" ref="EV308:EV309" si="500">ROUND(DU308/$F308,2)</f>
        <v>0.63</v>
      </c>
      <c r="EW308" s="165">
        <f t="shared" ref="EW308:EW309" si="501">ROUND(DV308/$F308,2)</f>
        <v>0.3</v>
      </c>
      <c r="EX308" s="165">
        <f t="shared" ref="EX308:EX309" si="502">ROUND(DW308/$F308,2)</f>
        <v>0.27</v>
      </c>
      <c r="EY308" s="165">
        <f t="shared" ref="EY308:EY309" si="503">ROUND(DX308/$F308,2)</f>
        <v>0.89</v>
      </c>
      <c r="EZ308" s="165">
        <f t="shared" ref="EZ308:EZ309" si="504">ROUND(DY308/$F308,2)</f>
        <v>0.89</v>
      </c>
      <c r="FA308" s="213">
        <f t="shared" ref="FA308:FA309" si="505">ROUND(DZ308/$F308,2)</f>
        <v>0.97</v>
      </c>
      <c r="FB308" s="164">
        <f>ROUND(((ES308-AVERAGE(ES$9:ES$350))/STDEVP(ES$9:ES$350)*10+50),2)</f>
        <v>49.21</v>
      </c>
      <c r="FC308" s="165">
        <f>ROUND(((ET308-AVERAGE(ET$9:ET$350))/STDEVP(ET$9:ET$350)*10+50),2)</f>
        <v>45.95</v>
      </c>
      <c r="FD308" s="165">
        <f>ROUND(((EU308-AVERAGE(EU$9:EU$350))/STDEVP(EU$9:EU$350)*10+50),2)</f>
        <v>53.12</v>
      </c>
      <c r="FE308" s="165">
        <f>ROUND(((EV308-AVERAGE(EV$9:EV$350))/STDEVP(EV$9:EV$350)*10+50),2)</f>
        <v>56.18</v>
      </c>
      <c r="FF308" s="165">
        <f>ROUND(((EW308-AVERAGE(EW$9:EW$350))/STDEVP(EW$9:EW$350)*10+50),2)</f>
        <v>46.76</v>
      </c>
      <c r="FG308" s="165">
        <f>ROUND(((EX308-AVERAGE(EX$9:EX$350))/STDEVP(EX$9:EX$350)*10+50),2)</f>
        <v>47.06</v>
      </c>
      <c r="FH308" s="165">
        <f>ROUND(((EY308-AVERAGE(EY$9:EY$350))/STDEVP(EY$9:EY$350)*10+50),2)</f>
        <v>57.5</v>
      </c>
      <c r="FI308" s="165">
        <f>ROUND(((EZ308-AVERAGE(EZ$9:EZ$350))/STDEVP(EZ$9:EZ$350)*10+50),2)</f>
        <v>57.67</v>
      </c>
      <c r="FJ308" s="166">
        <f>ROUND(((FA308-AVERAGE(FA$9:FA$350))/STDEVP(FA$9:FA$350)*10+50),2)</f>
        <v>49.82</v>
      </c>
      <c r="FK308" s="32">
        <f>RANK(FB308,$FB$9:$FB$350,0)</f>
        <v>150</v>
      </c>
      <c r="FL308" s="47">
        <f>RANK(FC308,$FC$9:$FC$350,0)</f>
        <v>186</v>
      </c>
      <c r="FM308" s="47">
        <f>RANK(FD308,$FD$9:$FD$350,0)</f>
        <v>99</v>
      </c>
      <c r="FN308" s="47">
        <f>RANK(FE308,$FE$9:$FE$350,0)</f>
        <v>65</v>
      </c>
      <c r="FO308" s="47">
        <f>RANK(FF308,$FF$9:$FF$350,0)</f>
        <v>144</v>
      </c>
      <c r="FP308" s="47">
        <f>RANK(FG308,$FG$9:$FG$350,0)</f>
        <v>152</v>
      </c>
      <c r="FQ308" s="47">
        <f>RANK(FH308,$FH$9:$FH$350,0)</f>
        <v>71</v>
      </c>
      <c r="FR308" s="47">
        <f>RANK(FI308,$FI$9:$FI$350,0)</f>
        <v>75</v>
      </c>
      <c r="FS308" s="48">
        <f>RANK(FJ308,$FJ$9:$FJ$350,0)</f>
        <v>133</v>
      </c>
      <c r="FT308" s="164">
        <f>ROUND(AVERAGEIF($DO$9:$DO$347,$DO308,$ES$9:$ES$347),2)</f>
        <v>0.95</v>
      </c>
      <c r="FU308" s="165">
        <f>ROUND(AVERAGEIF($DO$9:$DO$347,$DO308,$ET$9:$ET$347),2)</f>
        <v>0.69</v>
      </c>
      <c r="FV308" s="165">
        <f>ROUND(AVERAGEIF($DO$9:$DO$347,$DO308,$EU$9:$EU$347),2)</f>
        <v>0.66</v>
      </c>
      <c r="FW308" s="165">
        <f>ROUND(AVERAGEIF($DO$9:$DO$347,$DO308,$EV$9:$EV$347),2)</f>
        <v>0.52</v>
      </c>
      <c r="FX308" s="165">
        <f>ROUND(AVERAGEIF($DO$9:$DO$347,$DO308,$EW$9:$EW$347),2)</f>
        <v>0.32</v>
      </c>
      <c r="FY308" s="165">
        <f>ROUND(AVERAGEIF($DO$9:$DO$347,$DO308,$EX$9:$EX$347),2)</f>
        <v>0.34</v>
      </c>
      <c r="FZ308" s="165">
        <f>ROUND(AVERAGEIF($DO$9:$DO$347,$DO308,$EY$9:$EY$347),2)</f>
        <v>1.04</v>
      </c>
      <c r="GA308" s="165">
        <f>ROUND(AVERAGEIF($DO$9:$DO$347,$DO308,$EZ$9:$EZ$347),2)</f>
        <v>0.86</v>
      </c>
      <c r="GB308" s="166">
        <f>ROUND(AVERAGEIF($DO$9:$DO$347,$DO308,$FA$9:$FA$347),2)</f>
        <v>0.98</v>
      </c>
      <c r="GC308" s="239">
        <f t="shared" ref="GC308:GC309" si="506">ES308-FT308</f>
        <v>1.0000000000000009E-2</v>
      </c>
      <c r="GD308" s="243">
        <f t="shared" ref="GD308:GD309" si="507">ET308-FU308</f>
        <v>-0.10999999999999999</v>
      </c>
      <c r="GE308" s="243">
        <f t="shared" ref="GE308:GE309" si="508">EU308-FV308</f>
        <v>0</v>
      </c>
      <c r="GF308" s="243">
        <f t="shared" ref="GF308:GF309" si="509">EV308-FW308</f>
        <v>0.10999999999999999</v>
      </c>
      <c r="GG308" s="243">
        <f t="shared" ref="GG308:GG309" si="510">EW308-FX308</f>
        <v>-2.0000000000000018E-2</v>
      </c>
      <c r="GH308" s="243">
        <f t="shared" ref="GH308:GH309" si="511">EX308-FY308</f>
        <v>-7.0000000000000007E-2</v>
      </c>
      <c r="GI308" s="243">
        <f t="shared" ref="GI308:GI309" si="512">EY308-FZ308</f>
        <v>-0.15000000000000002</v>
      </c>
      <c r="GJ308" s="243">
        <f t="shared" ref="GJ308:GJ309" si="513">EZ308-GA308</f>
        <v>3.0000000000000027E-2</v>
      </c>
      <c r="GK308" s="244">
        <f t="shared" ref="GK308:GK309" si="514">FA308-GB308</f>
        <v>-1.0000000000000009E-2</v>
      </c>
      <c r="GL308" s="238">
        <f>COUNTIFS($ES$9:$ES$350,"&gt;"&amp;ES308,$DO$9:$DO$350,$DO308)+1</f>
        <v>27</v>
      </c>
      <c r="GM308" s="240">
        <f>COUNTIFS($ET$9:$ET$350,"&gt;"&amp;ET308,$DO$9:$DO$350,$DO308)+1</f>
        <v>50</v>
      </c>
      <c r="GN308" s="240">
        <f>COUNTIFS($EU$9:$EU$350,"&gt;"&amp;EU308,$DO$9:$DO$350,$DO308)+1</f>
        <v>26</v>
      </c>
      <c r="GO308" s="240">
        <f>COUNTIFS($EV$9:$EV$350,"&gt;"&amp;EV308,$DO$9:$DO$350,$DO308)+1</f>
        <v>16</v>
      </c>
      <c r="GP308" s="240">
        <f>COUNTIFS($EW$9:$EW$350,"&gt;"&amp;EW308,$DO$9:$DO$350,$DO308)+1</f>
        <v>31</v>
      </c>
      <c r="GQ308" s="240">
        <f>COUNTIFS($EX$9:$EX$350,"&gt;"&amp;EX308,$DO$9:$DO$350,$DO308)+1</f>
        <v>48</v>
      </c>
      <c r="GR308" s="240">
        <f>COUNTIFS($EY$9:$EY$350,"&gt;"&amp;EY308,$DO$9:$DO$350,$DO308)+1</f>
        <v>46</v>
      </c>
      <c r="GS308" s="240">
        <f>COUNTIFS($EZ$9:$EZ$350,"&gt;"&amp;EZ308,$DO$9:$DO$350,$DO308)+1</f>
        <v>25</v>
      </c>
      <c r="GT308" s="241">
        <f>COUNTIFS($FA$9:$FA$350,"&gt;"&amp;FA308,$DO$9:$DO$350,$DO308)+1</f>
        <v>27</v>
      </c>
      <c r="GU308" s="167"/>
      <c r="GV308" s="49">
        <v>7.0000000000000007E-2</v>
      </c>
      <c r="GW308" s="49"/>
      <c r="GX308" s="49"/>
      <c r="GY308" s="49"/>
      <c r="GZ308" s="50"/>
      <c r="HA308" s="51"/>
      <c r="HB308" s="52"/>
      <c r="HC308" s="53"/>
      <c r="HD308" s="49"/>
      <c r="HE308" s="49"/>
      <c r="HF308" s="49"/>
      <c r="HG308" s="49"/>
      <c r="HH308" s="49"/>
      <c r="HI308" s="49"/>
      <c r="HJ308" s="144"/>
      <c r="HK308" s="51">
        <v>0.05</v>
      </c>
      <c r="HL308" s="49"/>
      <c r="HM308" s="49"/>
      <c r="HN308" s="49"/>
      <c r="HO308" s="49"/>
      <c r="HP308" s="49"/>
      <c r="HQ308" s="49"/>
      <c r="HR308" s="150"/>
      <c r="HS308" s="53"/>
      <c r="HT308" s="49"/>
      <c r="HU308" s="49"/>
      <c r="HV308" s="49"/>
      <c r="HW308" s="49"/>
      <c r="HX308" s="49"/>
      <c r="HY308" s="49"/>
      <c r="HZ308" s="144"/>
      <c r="IA308" s="51"/>
      <c r="IB308" s="49"/>
      <c r="IC308" s="49"/>
      <c r="ID308" s="49"/>
      <c r="IE308" s="49"/>
      <c r="IF308" s="49"/>
      <c r="IG308" s="49"/>
      <c r="IH308" s="49"/>
      <c r="II308" s="49"/>
      <c r="IJ308" s="49"/>
      <c r="IK308" s="49"/>
      <c r="IL308" s="49"/>
      <c r="IM308" s="150"/>
      <c r="IN308" s="51"/>
      <c r="IO308" s="49"/>
      <c r="IP308" s="49"/>
      <c r="IQ308" s="49"/>
      <c r="IR308" s="150"/>
      <c r="IS308" s="53"/>
      <c r="IT308" s="49"/>
      <c r="IU308" s="49"/>
      <c r="IV308" s="49"/>
      <c r="IW308" s="49"/>
      <c r="IX308" s="156"/>
      <c r="IY308" s="49"/>
      <c r="IZ308" s="49"/>
      <c r="JA308" s="49"/>
      <c r="JB308" s="49"/>
      <c r="JC308" s="49"/>
      <c r="JD308" s="49"/>
      <c r="JE308" s="49"/>
      <c r="JF308" s="49"/>
      <c r="JG308" s="156"/>
      <c r="JH308" s="49"/>
      <c r="JI308" s="49"/>
      <c r="JJ308" s="49"/>
      <c r="JK308" s="49"/>
      <c r="JL308" s="49"/>
      <c r="JM308" s="49"/>
      <c r="JN308" s="144"/>
      <c r="JO308" s="54"/>
      <c r="JP308" s="55"/>
      <c r="JQ308" s="51"/>
      <c r="JR308" s="49"/>
      <c r="JS308" s="47"/>
      <c r="JT308" s="47"/>
      <c r="JU308" s="47"/>
      <c r="JV308" s="245"/>
      <c r="JW308" s="53"/>
      <c r="JX308" s="49"/>
      <c r="JY308" s="49"/>
      <c r="JZ308" s="49"/>
      <c r="KA308" s="144"/>
      <c r="KB308" s="51"/>
      <c r="KC308" s="49"/>
      <c r="KD308" s="49">
        <v>0.05</v>
      </c>
      <c r="KE308" s="49"/>
      <c r="KF308" s="49"/>
      <c r="KG308" s="49"/>
      <c r="KH308" s="49"/>
      <c r="KI308" s="49"/>
      <c r="KJ308" s="150"/>
      <c r="KK308" s="53"/>
      <c r="KL308" s="49"/>
      <c r="KM308" s="49"/>
      <c r="KN308" s="49"/>
      <c r="KO308" s="49"/>
      <c r="KP308" s="49"/>
      <c r="KQ308" s="49"/>
      <c r="KR308" s="49"/>
      <c r="KS308" s="49"/>
      <c r="KT308" s="49"/>
      <c r="KU308" s="49"/>
      <c r="KV308" s="49"/>
      <c r="KW308" s="156"/>
      <c r="KX308" s="156"/>
      <c r="KY308" s="156"/>
      <c r="KZ308" s="49"/>
      <c r="LA308" s="49"/>
      <c r="LB308" s="49"/>
      <c r="LC308" s="49"/>
      <c r="LD308" s="49"/>
      <c r="LE308" s="156"/>
      <c r="LF308" s="49"/>
      <c r="LG308" s="49"/>
      <c r="LH308" s="49"/>
      <c r="LI308" s="49"/>
      <c r="LJ308" s="49"/>
      <c r="LK308" s="49"/>
      <c r="LL308" s="49"/>
      <c r="LM308" s="49"/>
      <c r="LN308" s="156"/>
      <c r="LO308" s="49"/>
      <c r="LP308" s="49"/>
      <c r="LQ308" s="49"/>
      <c r="LR308" s="49"/>
      <c r="LS308" s="49"/>
      <c r="LT308" s="49"/>
      <c r="LU308" s="56"/>
      <c r="LV308" s="242" t="s">
        <v>1122</v>
      </c>
      <c r="LW308" s="183" t="s">
        <v>1160</v>
      </c>
      <c r="LX308" s="203"/>
      <c r="LY308" s="204" t="s">
        <v>1155</v>
      </c>
      <c r="LZ308" s="193"/>
      <c r="MA308" s="5" t="s">
        <v>1</v>
      </c>
    </row>
    <row r="309" spans="1:339" ht="17.25" customHeight="1" x14ac:dyDescent="0.15">
      <c r="A309" s="196">
        <v>301</v>
      </c>
      <c r="B309" s="248" t="s">
        <v>1160</v>
      </c>
      <c r="C309" s="59"/>
      <c r="D309" s="59"/>
      <c r="E309" s="60" t="s">
        <v>716</v>
      </c>
      <c r="F309" s="36">
        <v>93</v>
      </c>
      <c r="G309" s="36" t="s">
        <v>609</v>
      </c>
      <c r="H309" s="57" t="s">
        <v>717</v>
      </c>
      <c r="I309" s="39" t="s">
        <v>348</v>
      </c>
      <c r="J309" s="40" t="s">
        <v>348</v>
      </c>
      <c r="K309" s="40" t="s">
        <v>348</v>
      </c>
      <c r="L309" s="40" t="s">
        <v>348</v>
      </c>
      <c r="M309" s="40" t="s">
        <v>348</v>
      </c>
      <c r="N309" s="40" t="s">
        <v>348</v>
      </c>
      <c r="O309" s="40" t="s">
        <v>348</v>
      </c>
      <c r="P309" s="40" t="s">
        <v>348</v>
      </c>
      <c r="Q309" s="40" t="s">
        <v>348</v>
      </c>
      <c r="R309" s="41" t="s">
        <v>348</v>
      </c>
      <c r="S309" s="42" t="s">
        <v>348</v>
      </c>
      <c r="T309" s="40" t="s">
        <v>348</v>
      </c>
      <c r="U309" s="40" t="s">
        <v>348</v>
      </c>
      <c r="V309" s="40" t="s">
        <v>348</v>
      </c>
      <c r="W309" s="40" t="s">
        <v>348</v>
      </c>
      <c r="X309" s="40" t="s">
        <v>348</v>
      </c>
      <c r="Y309" s="40" t="s">
        <v>348</v>
      </c>
      <c r="Z309" s="40" t="s">
        <v>348</v>
      </c>
      <c r="AA309" s="40" t="s">
        <v>348</v>
      </c>
      <c r="AB309" s="41" t="s">
        <v>348</v>
      </c>
      <c r="AC309" s="42" t="s">
        <v>348</v>
      </c>
      <c r="AD309" s="40" t="s">
        <v>348</v>
      </c>
      <c r="AE309" s="40" t="s">
        <v>348</v>
      </c>
      <c r="AF309" s="40" t="s">
        <v>348</v>
      </c>
      <c r="AG309" s="40" t="s">
        <v>348</v>
      </c>
      <c r="AH309" s="40" t="s">
        <v>348</v>
      </c>
      <c r="AI309" s="40" t="s">
        <v>348</v>
      </c>
      <c r="AJ309" s="40" t="s">
        <v>348</v>
      </c>
      <c r="AK309" s="40" t="s">
        <v>348</v>
      </c>
      <c r="AL309" s="41" t="s">
        <v>348</v>
      </c>
      <c r="AM309" s="42" t="s">
        <v>348</v>
      </c>
      <c r="AN309" s="40" t="s">
        <v>348</v>
      </c>
      <c r="AO309" s="40" t="s">
        <v>348</v>
      </c>
      <c r="AP309" s="40" t="s">
        <v>348</v>
      </c>
      <c r="AQ309" s="40" t="s">
        <v>348</v>
      </c>
      <c r="AR309" s="40" t="s">
        <v>348</v>
      </c>
      <c r="AS309" s="40" t="s">
        <v>348</v>
      </c>
      <c r="AT309" s="40" t="s">
        <v>348</v>
      </c>
      <c r="AU309" s="40" t="s">
        <v>348</v>
      </c>
      <c r="AV309" s="41" t="s">
        <v>348</v>
      </c>
      <c r="AW309" s="42" t="s">
        <v>348</v>
      </c>
      <c r="AX309" s="40" t="s">
        <v>348</v>
      </c>
      <c r="AY309" s="40" t="s">
        <v>348</v>
      </c>
      <c r="AZ309" s="40" t="s">
        <v>348</v>
      </c>
      <c r="BA309" s="40" t="s">
        <v>348</v>
      </c>
      <c r="BB309" s="40" t="s">
        <v>348</v>
      </c>
      <c r="BC309" s="40" t="s">
        <v>348</v>
      </c>
      <c r="BD309" s="40" t="s">
        <v>348</v>
      </c>
      <c r="BE309" s="40" t="s">
        <v>348</v>
      </c>
      <c r="BF309" s="41" t="s">
        <v>348</v>
      </c>
      <c r="BG309" s="42" t="s">
        <v>348</v>
      </c>
      <c r="BH309" s="40" t="s">
        <v>348</v>
      </c>
      <c r="BI309" s="40" t="s">
        <v>348</v>
      </c>
      <c r="BJ309" s="40" t="s">
        <v>348</v>
      </c>
      <c r="BK309" s="40" t="s">
        <v>348</v>
      </c>
      <c r="BL309" s="40" t="s">
        <v>348</v>
      </c>
      <c r="BM309" s="40" t="s">
        <v>348</v>
      </c>
      <c r="BN309" s="40" t="s">
        <v>348</v>
      </c>
      <c r="BO309" s="40" t="s">
        <v>348</v>
      </c>
      <c r="BP309" s="41" t="s">
        <v>348</v>
      </c>
      <c r="BQ309" s="43" t="s">
        <v>348</v>
      </c>
      <c r="BR309" s="40" t="s">
        <v>348</v>
      </c>
      <c r="BS309" s="40" t="s">
        <v>348</v>
      </c>
      <c r="BT309" s="40" t="s">
        <v>348</v>
      </c>
      <c r="BU309" s="40" t="s">
        <v>348</v>
      </c>
      <c r="BV309" s="40" t="s">
        <v>348</v>
      </c>
      <c r="BW309" s="40" t="s">
        <v>348</v>
      </c>
      <c r="BX309" s="40" t="s">
        <v>348</v>
      </c>
      <c r="BY309" s="40" t="s">
        <v>348</v>
      </c>
      <c r="BZ309" s="41" t="s">
        <v>348</v>
      </c>
      <c r="CA309" s="42" t="s">
        <v>348</v>
      </c>
      <c r="CB309" s="40" t="s">
        <v>348</v>
      </c>
      <c r="CC309" s="40" t="s">
        <v>348</v>
      </c>
      <c r="CD309" s="40" t="s">
        <v>348</v>
      </c>
      <c r="CE309" s="40" t="s">
        <v>348</v>
      </c>
      <c r="CF309" s="40" t="s">
        <v>348</v>
      </c>
      <c r="CG309" s="40" t="s">
        <v>348</v>
      </c>
      <c r="CH309" s="40" t="s">
        <v>348</v>
      </c>
      <c r="CI309" s="40" t="s">
        <v>348</v>
      </c>
      <c r="CJ309" s="41" t="s">
        <v>348</v>
      </c>
      <c r="CK309" s="42" t="s">
        <v>348</v>
      </c>
      <c r="CL309" s="40" t="s">
        <v>348</v>
      </c>
      <c r="CM309" s="40" t="s">
        <v>348</v>
      </c>
      <c r="CN309" s="40" t="s">
        <v>348</v>
      </c>
      <c r="CO309" s="40" t="s">
        <v>348</v>
      </c>
      <c r="CP309" s="40" t="s">
        <v>348</v>
      </c>
      <c r="CQ309" s="40" t="s">
        <v>348</v>
      </c>
      <c r="CR309" s="40" t="s">
        <v>348</v>
      </c>
      <c r="CS309" s="40" t="s">
        <v>348</v>
      </c>
      <c r="CT309" s="44" t="s">
        <v>348</v>
      </c>
      <c r="CU309" s="61" t="s">
        <v>354</v>
      </c>
      <c r="CV309" s="62">
        <v>3</v>
      </c>
      <c r="CW309" s="62">
        <v>4</v>
      </c>
      <c r="CX309" s="62">
        <v>4</v>
      </c>
      <c r="CY309" s="71">
        <v>5</v>
      </c>
      <c r="CZ309" s="172" t="s">
        <v>354</v>
      </c>
      <c r="DA309" s="47">
        <f t="shared" si="488"/>
        <v>3</v>
      </c>
      <c r="DB309" s="47">
        <f t="shared" si="489"/>
        <v>12</v>
      </c>
      <c r="DC309" s="47">
        <f t="shared" si="490"/>
        <v>48</v>
      </c>
      <c r="DD309" s="179">
        <f t="shared" si="491"/>
        <v>240</v>
      </c>
      <c r="DE309" s="32">
        <v>10</v>
      </c>
      <c r="DF309" s="47">
        <v>50</v>
      </c>
      <c r="DG309" s="47">
        <v>270</v>
      </c>
      <c r="DH309" s="47">
        <v>450</v>
      </c>
      <c r="DI309" s="71">
        <v>1350</v>
      </c>
      <c r="DJ309" s="174">
        <v>1</v>
      </c>
      <c r="DK309" s="49">
        <f t="shared" si="492"/>
        <v>1.6666666666666667</v>
      </c>
      <c r="DL309" s="49">
        <f t="shared" si="493"/>
        <v>2.25</v>
      </c>
      <c r="DM309" s="49">
        <f t="shared" si="494"/>
        <v>0.9375</v>
      </c>
      <c r="DN309" s="56">
        <f t="shared" si="495"/>
        <v>0.5625</v>
      </c>
      <c r="DO309" s="45" t="s">
        <v>1126</v>
      </c>
      <c r="DP309" s="31"/>
      <c r="DQ309" s="46">
        <v>4</v>
      </c>
      <c r="DR309" s="61">
        <v>63</v>
      </c>
      <c r="DS309" s="62">
        <v>32</v>
      </c>
      <c r="DT309" s="62">
        <v>86</v>
      </c>
      <c r="DU309" s="62">
        <v>30</v>
      </c>
      <c r="DV309" s="62">
        <v>14</v>
      </c>
      <c r="DW309" s="62">
        <v>13</v>
      </c>
      <c r="DX309" s="62">
        <v>99</v>
      </c>
      <c r="DY309" s="62">
        <v>108</v>
      </c>
      <c r="DZ309" s="48">
        <f t="shared" si="496"/>
        <v>100</v>
      </c>
      <c r="EA309" s="32">
        <f>RANK(DR309,$DR$9:$DR$350,0)</f>
        <v>122</v>
      </c>
      <c r="EB309" s="47">
        <f>RANK(DS309,$DS$9:$DS$350,0)</f>
        <v>179</v>
      </c>
      <c r="EC309" s="47">
        <f>RANK(DT309,$DT$9:$DT$350,0)</f>
        <v>7</v>
      </c>
      <c r="ED309" s="47">
        <f>RANK(DU309,$DU$9:$DU$350,0)</f>
        <v>129</v>
      </c>
      <c r="EE309" s="47">
        <f>RANK(DV309,$DV$9:$DV$350,0)</f>
        <v>170</v>
      </c>
      <c r="EF309" s="47">
        <f>RANK(DW309,$DW$9:$DW$350,0)</f>
        <v>161</v>
      </c>
      <c r="EG309" s="47">
        <f>RANK(DX309,$DX$9:$DX$350,0)</f>
        <v>6</v>
      </c>
      <c r="EH309" s="47">
        <f>RANK(DY309,$DY$9:$DY$350,0)</f>
        <v>2</v>
      </c>
      <c r="EI309" s="48">
        <f>RANK(DZ309,$DZ$9:$DZ$350,0)</f>
        <v>25</v>
      </c>
      <c r="EJ309" s="32">
        <f>COUNTIFS($DR$9:$DR$350,"&gt;"&amp;DR309,$DO$9:$DO$350,DO309)+1</f>
        <v>23</v>
      </c>
      <c r="EK309" s="47">
        <f>COUNTIFS($DS$9:$DS$350,"&gt;"&amp;DS309,$DO$9:$DO$350,DO309)+1</f>
        <v>40</v>
      </c>
      <c r="EL309" s="47">
        <f>COUNTIFS($DT$9:$DT$350,"&gt;"&amp;DT309,$DO$9:$DO$350,DO309)+1</f>
        <v>2</v>
      </c>
      <c r="EM309" s="47">
        <f>COUNTIFS($DU$9:$DU$350,"&gt;"&amp;DU309,$DO$9:$DO$350,DO309)+1</f>
        <v>27</v>
      </c>
      <c r="EN309" s="47">
        <f>COUNTIFS($DV$9:$DV$350,"&gt;"&amp;DV309,$DO$9:$DO$350,DO309)+1</f>
        <v>42</v>
      </c>
      <c r="EO309" s="47">
        <f>COUNTIFS($DW$9:$DW$350,"&gt;"&amp;DW309,$DO$9:$DO$350,DO309)+1</f>
        <v>44</v>
      </c>
      <c r="EP309" s="47">
        <f>COUNTIFS($DX$9:$DX$350,"&gt;"&amp;DX309,$DO$9:$DO$350,DO309)+1</f>
        <v>5</v>
      </c>
      <c r="EQ309" s="47">
        <f>COUNTIFS($DY$9:$DY$350,"&gt;"&amp;DY309,$DO$9:$DO$350,DO309)+1</f>
        <v>2</v>
      </c>
      <c r="ER309" s="48">
        <f>COUNTIFS($DZ$9:$DZ$350,"&gt;"&amp;DZ309,$DO$9:$DO$350,DO309)+1</f>
        <v>4</v>
      </c>
      <c r="ES309" s="164">
        <f t="shared" si="497"/>
        <v>0.68</v>
      </c>
      <c r="ET309" s="165">
        <f t="shared" si="498"/>
        <v>0.34</v>
      </c>
      <c r="EU309" s="165">
        <f t="shared" si="499"/>
        <v>0.92</v>
      </c>
      <c r="EV309" s="165">
        <f t="shared" si="500"/>
        <v>0.32</v>
      </c>
      <c r="EW309" s="165">
        <f t="shared" si="501"/>
        <v>0.15</v>
      </c>
      <c r="EX309" s="165">
        <f t="shared" si="502"/>
        <v>0.14000000000000001</v>
      </c>
      <c r="EY309" s="165">
        <f t="shared" si="503"/>
        <v>1.06</v>
      </c>
      <c r="EZ309" s="165">
        <f t="shared" si="504"/>
        <v>1.1599999999999999</v>
      </c>
      <c r="FA309" s="213">
        <f t="shared" si="505"/>
        <v>1.08</v>
      </c>
      <c r="FB309" s="164">
        <f>ROUND(((ES309-AVERAGE(ES$9:ES$350))/STDEVP(ES$9:ES$350)*10+50),2)</f>
        <v>38.869999999999997</v>
      </c>
      <c r="FC309" s="165">
        <f>ROUND(((ET309-AVERAGE(ET$9:ET$350))/STDEVP(ET$9:ET$350)*10+50),2)</f>
        <v>39.24</v>
      </c>
      <c r="FD309" s="165">
        <f>ROUND(((EU309-AVERAGE(EU$9:EU$350))/STDEVP(EU$9:EU$350)*10+50),2)</f>
        <v>63.27</v>
      </c>
      <c r="FE309" s="165">
        <f>ROUND(((EV309-AVERAGE(EV$9:EV$350))/STDEVP(EV$9:EV$350)*10+50),2)</f>
        <v>40.409999999999997</v>
      </c>
      <c r="FF309" s="165">
        <f>ROUND(((EW309-AVERAGE(EW$9:EW$350))/STDEVP(EW$9:EW$350)*10+50),2)</f>
        <v>41.66</v>
      </c>
      <c r="FG309" s="165">
        <f>ROUND(((EX309-AVERAGE(EX$9:EX$350))/STDEVP(EX$9:EX$350)*10+50),2)</f>
        <v>42.45</v>
      </c>
      <c r="FH309" s="165">
        <f>ROUND(((EY309-AVERAGE(EY$9:EY$350))/STDEVP(EY$9:EY$350)*10+50),2)</f>
        <v>62.61</v>
      </c>
      <c r="FI309" s="165">
        <f>ROUND(((EZ309-AVERAGE(EZ$9:EZ$350))/STDEVP(EZ$9:EZ$350)*10+50),2)</f>
        <v>65.760000000000005</v>
      </c>
      <c r="FJ309" s="166">
        <f>ROUND(((FA309-AVERAGE(FA$9:FA$350))/STDEVP(FA$9:FA$350)*10+50),2)</f>
        <v>53.73</v>
      </c>
      <c r="FK309" s="32">
        <f>RANK(FB309,$FB$9:$FB$350,0)</f>
        <v>274</v>
      </c>
      <c r="FL309" s="47">
        <f>RANK(FC309,$FC$9:$FC$350,0)</f>
        <v>278</v>
      </c>
      <c r="FM309" s="47">
        <f>RANK(FD309,$FD$9:$FD$350,0)</f>
        <v>40</v>
      </c>
      <c r="FN309" s="47">
        <f>RANK(FE309,$FE$9:$FE$350,0)</f>
        <v>263</v>
      </c>
      <c r="FO309" s="47">
        <f>RANK(FF309,$FF$9:$FF$350,0)</f>
        <v>276</v>
      </c>
      <c r="FP309" s="47">
        <f>RANK(FG309,$FG$9:$FG$350,0)</f>
        <v>270</v>
      </c>
      <c r="FQ309" s="47">
        <f>RANK(FH309,$FH$9:$FH$350,0)</f>
        <v>31</v>
      </c>
      <c r="FR309" s="47">
        <f>RANK(FI309,$FI$9:$FI$350,0)</f>
        <v>19</v>
      </c>
      <c r="FS309" s="48">
        <f>RANK(FJ309,$FJ$9:$FJ$350,0)</f>
        <v>95</v>
      </c>
      <c r="FT309" s="164">
        <f>ROUND(AVERAGEIF($DO$9:$DO$347,$DO309,$ES$9:$ES$347),2)</f>
        <v>0.95</v>
      </c>
      <c r="FU309" s="165">
        <f>ROUND(AVERAGEIF($DO$9:$DO$347,$DO309,$ET$9:$ET$347),2)</f>
        <v>0.69</v>
      </c>
      <c r="FV309" s="165">
        <f>ROUND(AVERAGEIF($DO$9:$DO$347,$DO309,$EU$9:$EU$347),2)</f>
        <v>0.66</v>
      </c>
      <c r="FW309" s="165">
        <f>ROUND(AVERAGEIF($DO$9:$DO$347,$DO309,$EV$9:$EV$347),2)</f>
        <v>0.52</v>
      </c>
      <c r="FX309" s="165">
        <f>ROUND(AVERAGEIF($DO$9:$DO$347,$DO309,$EW$9:$EW$347),2)</f>
        <v>0.32</v>
      </c>
      <c r="FY309" s="165">
        <f>ROUND(AVERAGEIF($DO$9:$DO$347,$DO309,$EX$9:$EX$347),2)</f>
        <v>0.34</v>
      </c>
      <c r="FZ309" s="165">
        <f>ROUND(AVERAGEIF($DO$9:$DO$347,$DO309,$EY$9:$EY$347),2)</f>
        <v>1.04</v>
      </c>
      <c r="GA309" s="165">
        <f>ROUND(AVERAGEIF($DO$9:$DO$347,$DO309,$EZ$9:$EZ$347),2)</f>
        <v>0.86</v>
      </c>
      <c r="GB309" s="166">
        <f>ROUND(AVERAGEIF($DO$9:$DO$347,$DO309,$FA$9:$FA$347),2)</f>
        <v>0.98</v>
      </c>
      <c r="GC309" s="239">
        <f t="shared" si="506"/>
        <v>-0.26999999999999991</v>
      </c>
      <c r="GD309" s="243">
        <f t="shared" si="507"/>
        <v>-0.34999999999999992</v>
      </c>
      <c r="GE309" s="243">
        <f t="shared" si="508"/>
        <v>0.26</v>
      </c>
      <c r="GF309" s="243">
        <f t="shared" si="509"/>
        <v>-0.2</v>
      </c>
      <c r="GG309" s="243">
        <f t="shared" si="510"/>
        <v>-0.17</v>
      </c>
      <c r="GH309" s="243">
        <f t="shared" si="511"/>
        <v>-0.2</v>
      </c>
      <c r="GI309" s="243">
        <f t="shared" si="512"/>
        <v>2.0000000000000018E-2</v>
      </c>
      <c r="GJ309" s="243">
        <f t="shared" si="513"/>
        <v>0.29999999999999993</v>
      </c>
      <c r="GK309" s="244">
        <f t="shared" si="514"/>
        <v>0.10000000000000009</v>
      </c>
      <c r="GL309" s="238">
        <f>COUNTIFS($ES$9:$ES$350,"&gt;"&amp;ES309,$DO$9:$DO$350,$DO309)+1</f>
        <v>55</v>
      </c>
      <c r="GM309" s="240">
        <f>COUNTIFS($ET$9:$ET$350,"&gt;"&amp;ET309,$DO$9:$DO$350,$DO309)+1</f>
        <v>64</v>
      </c>
      <c r="GN309" s="240">
        <f>COUNTIFS($EU$9:$EU$350,"&gt;"&amp;EU309,$DO$9:$DO$350,$DO309)+1</f>
        <v>12</v>
      </c>
      <c r="GO309" s="240">
        <f>COUNTIFS($EV$9:$EV$350,"&gt;"&amp;EV309,$DO$9:$DO$350,$DO309)+1</f>
        <v>55</v>
      </c>
      <c r="GP309" s="240">
        <f>COUNTIFS($EW$9:$EW$350,"&gt;"&amp;EW309,$DO$9:$DO$350,$DO309)+1</f>
        <v>64</v>
      </c>
      <c r="GQ309" s="240">
        <f>COUNTIFS($EX$9:$EX$350,"&gt;"&amp;EX309,$DO$9:$DO$350,$DO309)+1</f>
        <v>62</v>
      </c>
      <c r="GR309" s="240">
        <f>COUNTIFS($EY$9:$EY$350,"&gt;"&amp;EY309,$DO$9:$DO$350,$DO309)+1</f>
        <v>26</v>
      </c>
      <c r="GS309" s="240">
        <f>COUNTIFS($EZ$9:$EZ$350,"&gt;"&amp;EZ309,$DO$9:$DO$350,$DO309)+1</f>
        <v>6</v>
      </c>
      <c r="GT309" s="241">
        <f>COUNTIFS($FA$9:$FA$350,"&gt;"&amp;FA309,$DO$9:$DO$350,$DO309)+1</f>
        <v>18</v>
      </c>
      <c r="GU309" s="168"/>
      <c r="GV309" s="65">
        <v>0.03</v>
      </c>
      <c r="GW309" s="65"/>
      <c r="GX309" s="65"/>
      <c r="GY309" s="65"/>
      <c r="GZ309" s="66"/>
      <c r="HA309" s="67"/>
      <c r="HB309" s="68"/>
      <c r="HC309" s="69"/>
      <c r="HD309" s="65"/>
      <c r="HE309" s="65"/>
      <c r="HF309" s="65"/>
      <c r="HG309" s="65"/>
      <c r="HH309" s="65"/>
      <c r="HI309" s="65"/>
      <c r="HJ309" s="145"/>
      <c r="HK309" s="67"/>
      <c r="HL309" s="65"/>
      <c r="HM309" s="65"/>
      <c r="HN309" s="65"/>
      <c r="HO309" s="65"/>
      <c r="HP309" s="65">
        <v>7.0000000000000007E-2</v>
      </c>
      <c r="HQ309" s="65"/>
      <c r="HR309" s="151"/>
      <c r="HS309" s="69"/>
      <c r="HT309" s="65"/>
      <c r="HU309" s="65"/>
      <c r="HV309" s="65"/>
      <c r="HW309" s="65"/>
      <c r="HX309" s="65"/>
      <c r="HY309" s="65"/>
      <c r="HZ309" s="145"/>
      <c r="IA309" s="67"/>
      <c r="IB309" s="65"/>
      <c r="IC309" s="65"/>
      <c r="ID309" s="65"/>
      <c r="IE309" s="65"/>
      <c r="IF309" s="65"/>
      <c r="IG309" s="65"/>
      <c r="IH309" s="65"/>
      <c r="II309" s="65"/>
      <c r="IJ309" s="65"/>
      <c r="IK309" s="65">
        <v>0.05</v>
      </c>
      <c r="IL309" s="65"/>
      <c r="IM309" s="151"/>
      <c r="IN309" s="67"/>
      <c r="IO309" s="65"/>
      <c r="IP309" s="65"/>
      <c r="IQ309" s="65"/>
      <c r="IR309" s="151"/>
      <c r="IS309" s="69"/>
      <c r="IT309" s="65"/>
      <c r="IU309" s="65"/>
      <c r="IV309" s="65"/>
      <c r="IW309" s="65"/>
      <c r="IX309" s="157"/>
      <c r="IY309" s="65"/>
      <c r="IZ309" s="65"/>
      <c r="JA309" s="65"/>
      <c r="JB309" s="65"/>
      <c r="JC309" s="65"/>
      <c r="JD309" s="65"/>
      <c r="JE309" s="65"/>
      <c r="JF309" s="65"/>
      <c r="JG309" s="157"/>
      <c r="JH309" s="65"/>
      <c r="JI309" s="65"/>
      <c r="JJ309" s="65"/>
      <c r="JK309" s="65"/>
      <c r="JL309" s="65"/>
      <c r="JM309" s="65"/>
      <c r="JN309" s="145"/>
      <c r="JO309" s="70"/>
      <c r="JP309" s="71"/>
      <c r="JQ309" s="67"/>
      <c r="JR309" s="65"/>
      <c r="JS309" s="62"/>
      <c r="JT309" s="62"/>
      <c r="JU309" s="62"/>
      <c r="JV309" s="246"/>
      <c r="JW309" s="69"/>
      <c r="JX309" s="65"/>
      <c r="JY309" s="65"/>
      <c r="JZ309" s="65"/>
      <c r="KA309" s="145"/>
      <c r="KB309" s="67"/>
      <c r="KC309" s="65">
        <v>0.05</v>
      </c>
      <c r="KD309" s="65"/>
      <c r="KE309" s="65"/>
      <c r="KF309" s="65"/>
      <c r="KG309" s="65"/>
      <c r="KH309" s="65"/>
      <c r="KI309" s="65"/>
      <c r="KJ309" s="151"/>
      <c r="KK309" s="69"/>
      <c r="KL309" s="65"/>
      <c r="KM309" s="65"/>
      <c r="KN309" s="65"/>
      <c r="KO309" s="65"/>
      <c r="KP309" s="65"/>
      <c r="KQ309" s="65"/>
      <c r="KR309" s="65"/>
      <c r="KS309" s="65"/>
      <c r="KT309" s="65"/>
      <c r="KU309" s="65"/>
      <c r="KV309" s="65"/>
      <c r="KW309" s="157"/>
      <c r="KX309" s="157"/>
      <c r="KY309" s="157"/>
      <c r="KZ309" s="65"/>
      <c r="LA309" s="65"/>
      <c r="LB309" s="65"/>
      <c r="LC309" s="65"/>
      <c r="LD309" s="65"/>
      <c r="LE309" s="157"/>
      <c r="LF309" s="65"/>
      <c r="LG309" s="65"/>
      <c r="LH309" s="65"/>
      <c r="LI309" s="65"/>
      <c r="LJ309" s="65"/>
      <c r="LK309" s="65"/>
      <c r="LL309" s="65"/>
      <c r="LM309" s="65"/>
      <c r="LN309" s="157"/>
      <c r="LO309" s="65"/>
      <c r="LP309" s="65"/>
      <c r="LQ309" s="65"/>
      <c r="LR309" s="65"/>
      <c r="LS309" s="65"/>
      <c r="LT309" s="65"/>
      <c r="LU309" s="56"/>
      <c r="LV309" s="242" t="s">
        <v>1120</v>
      </c>
      <c r="LW309" s="183" t="s">
        <v>1161</v>
      </c>
      <c r="LX309" s="206" t="s">
        <v>1168</v>
      </c>
      <c r="LY309" s="205" t="s">
        <v>1035</v>
      </c>
      <c r="LZ309" s="193"/>
      <c r="MA309" s="5" t="s">
        <v>1</v>
      </c>
    </row>
    <row r="310" spans="1:339" ht="17.25" customHeight="1" x14ac:dyDescent="0.15">
      <c r="A310" s="196">
        <v>302</v>
      </c>
      <c r="B310" s="248" t="s">
        <v>1161</v>
      </c>
      <c r="C310" s="59"/>
      <c r="D310" s="59"/>
      <c r="E310" s="60" t="s">
        <v>716</v>
      </c>
      <c r="F310" s="36">
        <v>95</v>
      </c>
      <c r="G310" s="36" t="s">
        <v>609</v>
      </c>
      <c r="H310" s="57" t="s">
        <v>717</v>
      </c>
      <c r="I310" s="39" t="s">
        <v>348</v>
      </c>
      <c r="J310" s="40" t="s">
        <v>348</v>
      </c>
      <c r="K310" s="40" t="s">
        <v>348</v>
      </c>
      <c r="L310" s="40" t="s">
        <v>348</v>
      </c>
      <c r="M310" s="40" t="s">
        <v>348</v>
      </c>
      <c r="N310" s="40" t="s">
        <v>348</v>
      </c>
      <c r="O310" s="40" t="s">
        <v>348</v>
      </c>
      <c r="P310" s="40" t="s">
        <v>348</v>
      </c>
      <c r="Q310" s="40" t="s">
        <v>348</v>
      </c>
      <c r="R310" s="41" t="s">
        <v>348</v>
      </c>
      <c r="S310" s="42" t="s">
        <v>348</v>
      </c>
      <c r="T310" s="40" t="s">
        <v>348</v>
      </c>
      <c r="U310" s="40" t="s">
        <v>348</v>
      </c>
      <c r="V310" s="40" t="s">
        <v>348</v>
      </c>
      <c r="W310" s="40" t="s">
        <v>348</v>
      </c>
      <c r="X310" s="40" t="s">
        <v>348</v>
      </c>
      <c r="Y310" s="40" t="s">
        <v>348</v>
      </c>
      <c r="Z310" s="40" t="s">
        <v>348</v>
      </c>
      <c r="AA310" s="40" t="s">
        <v>348</v>
      </c>
      <c r="AB310" s="41" t="s">
        <v>348</v>
      </c>
      <c r="AC310" s="42" t="s">
        <v>348</v>
      </c>
      <c r="AD310" s="40" t="s">
        <v>348</v>
      </c>
      <c r="AE310" s="40" t="s">
        <v>348</v>
      </c>
      <c r="AF310" s="40" t="s">
        <v>348</v>
      </c>
      <c r="AG310" s="40" t="s">
        <v>348</v>
      </c>
      <c r="AH310" s="40" t="s">
        <v>348</v>
      </c>
      <c r="AI310" s="40" t="s">
        <v>348</v>
      </c>
      <c r="AJ310" s="40" t="s">
        <v>348</v>
      </c>
      <c r="AK310" s="40" t="s">
        <v>348</v>
      </c>
      <c r="AL310" s="41" t="s">
        <v>348</v>
      </c>
      <c r="AM310" s="42" t="s">
        <v>348</v>
      </c>
      <c r="AN310" s="40" t="s">
        <v>348</v>
      </c>
      <c r="AO310" s="40" t="s">
        <v>348</v>
      </c>
      <c r="AP310" s="40" t="s">
        <v>348</v>
      </c>
      <c r="AQ310" s="40" t="s">
        <v>348</v>
      </c>
      <c r="AR310" s="40" t="s">
        <v>348</v>
      </c>
      <c r="AS310" s="40" t="s">
        <v>348</v>
      </c>
      <c r="AT310" s="40" t="s">
        <v>348</v>
      </c>
      <c r="AU310" s="40" t="s">
        <v>348</v>
      </c>
      <c r="AV310" s="41" t="s">
        <v>348</v>
      </c>
      <c r="AW310" s="42" t="s">
        <v>348</v>
      </c>
      <c r="AX310" s="40" t="s">
        <v>348</v>
      </c>
      <c r="AY310" s="40" t="s">
        <v>348</v>
      </c>
      <c r="AZ310" s="40" t="s">
        <v>348</v>
      </c>
      <c r="BA310" s="40" t="s">
        <v>348</v>
      </c>
      <c r="BB310" s="40" t="s">
        <v>348</v>
      </c>
      <c r="BC310" s="40" t="s">
        <v>348</v>
      </c>
      <c r="BD310" s="40" t="s">
        <v>348</v>
      </c>
      <c r="BE310" s="40" t="s">
        <v>348</v>
      </c>
      <c r="BF310" s="41" t="s">
        <v>348</v>
      </c>
      <c r="BG310" s="42" t="s">
        <v>348</v>
      </c>
      <c r="BH310" s="40" t="s">
        <v>348</v>
      </c>
      <c r="BI310" s="40" t="s">
        <v>348</v>
      </c>
      <c r="BJ310" s="40" t="s">
        <v>348</v>
      </c>
      <c r="BK310" s="40" t="s">
        <v>348</v>
      </c>
      <c r="BL310" s="40" t="s">
        <v>348</v>
      </c>
      <c r="BM310" s="40" t="s">
        <v>348</v>
      </c>
      <c r="BN310" s="40" t="s">
        <v>348</v>
      </c>
      <c r="BO310" s="40" t="s">
        <v>348</v>
      </c>
      <c r="BP310" s="41" t="s">
        <v>348</v>
      </c>
      <c r="BQ310" s="43" t="s">
        <v>348</v>
      </c>
      <c r="BR310" s="40" t="s">
        <v>348</v>
      </c>
      <c r="BS310" s="40" t="s">
        <v>348</v>
      </c>
      <c r="BT310" s="40" t="s">
        <v>348</v>
      </c>
      <c r="BU310" s="40" t="s">
        <v>348</v>
      </c>
      <c r="BV310" s="40" t="s">
        <v>348</v>
      </c>
      <c r="BW310" s="40" t="s">
        <v>348</v>
      </c>
      <c r="BX310" s="40" t="s">
        <v>348</v>
      </c>
      <c r="BY310" s="40" t="s">
        <v>348</v>
      </c>
      <c r="BZ310" s="41" t="s">
        <v>348</v>
      </c>
      <c r="CA310" s="42" t="s">
        <v>348</v>
      </c>
      <c r="CB310" s="40" t="s">
        <v>348</v>
      </c>
      <c r="CC310" s="40" t="s">
        <v>348</v>
      </c>
      <c r="CD310" s="40" t="s">
        <v>348</v>
      </c>
      <c r="CE310" s="40" t="s">
        <v>348</v>
      </c>
      <c r="CF310" s="40" t="s">
        <v>348</v>
      </c>
      <c r="CG310" s="40" t="s">
        <v>348</v>
      </c>
      <c r="CH310" s="40" t="s">
        <v>348</v>
      </c>
      <c r="CI310" s="40" t="s">
        <v>348</v>
      </c>
      <c r="CJ310" s="41" t="s">
        <v>348</v>
      </c>
      <c r="CK310" s="42" t="s">
        <v>348</v>
      </c>
      <c r="CL310" s="40" t="s">
        <v>348</v>
      </c>
      <c r="CM310" s="40" t="s">
        <v>348</v>
      </c>
      <c r="CN310" s="40" t="s">
        <v>348</v>
      </c>
      <c r="CO310" s="40" t="s">
        <v>348</v>
      </c>
      <c r="CP310" s="40" t="s">
        <v>348</v>
      </c>
      <c r="CQ310" s="40" t="s">
        <v>348</v>
      </c>
      <c r="CR310" s="40" t="s">
        <v>348</v>
      </c>
      <c r="CS310" s="40" t="s">
        <v>348</v>
      </c>
      <c r="CT310" s="44" t="s">
        <v>348</v>
      </c>
      <c r="CU310" s="61" t="s">
        <v>354</v>
      </c>
      <c r="CV310" s="62">
        <v>3</v>
      </c>
      <c r="CW310" s="62">
        <v>4</v>
      </c>
      <c r="CX310" s="62">
        <v>4</v>
      </c>
      <c r="CY310" s="71">
        <v>5</v>
      </c>
      <c r="CZ310" s="172" t="s">
        <v>354</v>
      </c>
      <c r="DA310" s="47">
        <f t="shared" ref="DA310:DA315" si="515">CV310</f>
        <v>3</v>
      </c>
      <c r="DB310" s="47">
        <f t="shared" ref="DB310:DB315" si="516">CV310*CW310</f>
        <v>12</v>
      </c>
      <c r="DC310" s="47">
        <f t="shared" ref="DC310:DC315" si="517">CV310*CW310*CX310</f>
        <v>48</v>
      </c>
      <c r="DD310" s="179">
        <f t="shared" ref="DD310:DD315" si="518">CV310*CW310*CX310*CY310</f>
        <v>240</v>
      </c>
      <c r="DE310" s="32">
        <v>10</v>
      </c>
      <c r="DF310" s="47">
        <v>50</v>
      </c>
      <c r="DG310" s="47">
        <v>270</v>
      </c>
      <c r="DH310" s="47">
        <v>450</v>
      </c>
      <c r="DI310" s="71">
        <v>1350</v>
      </c>
      <c r="DJ310" s="174">
        <v>1</v>
      </c>
      <c r="DK310" s="49">
        <f t="shared" ref="DK310:DK315" si="519">(DF310/DA310)/DE310</f>
        <v>1.6666666666666667</v>
      </c>
      <c r="DL310" s="49">
        <f t="shared" ref="DL310:DL315" si="520">(DG310/DB310)/DE310</f>
        <v>2.25</v>
      </c>
      <c r="DM310" s="49">
        <f t="shared" ref="DM310:DM315" si="521">(DH310/DC310)/DE310</f>
        <v>0.9375</v>
      </c>
      <c r="DN310" s="56">
        <f t="shared" ref="DN310:DN315" si="522">(DI310/DD310)/DE310</f>
        <v>0.5625</v>
      </c>
      <c r="DO310" s="45" t="s">
        <v>728</v>
      </c>
      <c r="DP310" s="31" t="s">
        <v>1162</v>
      </c>
      <c r="DQ310" s="46">
        <v>4</v>
      </c>
      <c r="DR310" s="61">
        <v>60</v>
      </c>
      <c r="DS310" s="62">
        <v>54</v>
      </c>
      <c r="DT310" s="62">
        <v>63</v>
      </c>
      <c r="DU310" s="62">
        <v>30</v>
      </c>
      <c r="DV310" s="62">
        <v>18</v>
      </c>
      <c r="DW310" s="62">
        <v>60</v>
      </c>
      <c r="DX310" s="62">
        <v>62</v>
      </c>
      <c r="DY310" s="62">
        <v>58</v>
      </c>
      <c r="DZ310" s="48">
        <f t="shared" ref="DZ310:DZ315" si="523">DT310+DV310</f>
        <v>81</v>
      </c>
      <c r="EA310" s="32">
        <f>RANK(DR310,$DR$9:$DR$350,0)</f>
        <v>130</v>
      </c>
      <c r="EB310" s="47">
        <f>RANK(DS310,$DS$9:$DS$350,0)</f>
        <v>83</v>
      </c>
      <c r="EC310" s="47">
        <f>RANK(DT310,$DT$9:$DT$350,0)</f>
        <v>43</v>
      </c>
      <c r="ED310" s="47">
        <f>RANK(DU310,$DU$9:$DU$350,0)</f>
        <v>129</v>
      </c>
      <c r="EE310" s="47">
        <f>RANK(DV310,$DV$9:$DV$350,0)</f>
        <v>138</v>
      </c>
      <c r="EF310" s="47">
        <f>RANK(DW310,$DW$9:$DW$350,0)</f>
        <v>14</v>
      </c>
      <c r="EG310" s="47">
        <f>RANK(DX310,$DX$9:$DX$350,0)</f>
        <v>49</v>
      </c>
      <c r="EH310" s="47">
        <f>RANK(DY310,$DY$9:$DY$350,0)</f>
        <v>65</v>
      </c>
      <c r="EI310" s="48">
        <f>RANK(DZ310,$DZ$9:$DZ$350,0)</f>
        <v>76</v>
      </c>
      <c r="EJ310" s="32">
        <f>COUNTIFS($DR$9:$DR$350,"&gt;"&amp;DR310,$DO$9:$DO$350,DO310)+1</f>
        <v>22</v>
      </c>
      <c r="EK310" s="47">
        <f>COUNTIFS($DS$9:$DS$350,"&gt;"&amp;DS310,$DO$9:$DO$350,DO310)+1</f>
        <v>30</v>
      </c>
      <c r="EL310" s="47">
        <f>COUNTIFS($DT$9:$DT$350,"&gt;"&amp;DT310,$DO$9:$DO$350,DO310)+1</f>
        <v>2</v>
      </c>
      <c r="EM310" s="47">
        <f>COUNTIFS($DU$9:$DU$350,"&gt;"&amp;DU310,$DO$9:$DO$350,DO310)+1</f>
        <v>17</v>
      </c>
      <c r="EN310" s="47">
        <f>COUNTIFS($DV$9:$DV$350,"&gt;"&amp;DV310,$DO$9:$DO$350,DO310)+1</f>
        <v>29</v>
      </c>
      <c r="EO310" s="47">
        <f>COUNTIFS($DW$9:$DW$350,"&gt;"&amp;DW310,$DO$9:$DO$350,DO310)+1</f>
        <v>14</v>
      </c>
      <c r="EP310" s="47">
        <f>COUNTIFS($DX$9:$DX$350,"&gt;"&amp;DX310,$DO$9:$DO$350,DO310)+1</f>
        <v>2</v>
      </c>
      <c r="EQ310" s="47">
        <f>COUNTIFS($DY$9:$DY$350,"&gt;"&amp;DY310,$DO$9:$DO$350,DO310)+1</f>
        <v>2</v>
      </c>
      <c r="ER310" s="48">
        <f>COUNTIFS($DZ$9:$DZ$350,"&gt;"&amp;DZ310,$DO$9:$DO$350,DO310)+1</f>
        <v>3</v>
      </c>
      <c r="ES310" s="164">
        <f t="shared" ref="ES310:ES315" si="524">ROUND(DR310/$F310,2)</f>
        <v>0.63</v>
      </c>
      <c r="ET310" s="165">
        <f t="shared" ref="ET310:ET315" si="525">ROUND(DS310/$F310,2)</f>
        <v>0.56999999999999995</v>
      </c>
      <c r="EU310" s="165">
        <f t="shared" ref="EU310:EU315" si="526">ROUND(DT310/$F310,2)</f>
        <v>0.66</v>
      </c>
      <c r="EV310" s="165">
        <f t="shared" ref="EV310:EV315" si="527">ROUND(DU310/$F310,2)</f>
        <v>0.32</v>
      </c>
      <c r="EW310" s="165">
        <f t="shared" ref="EW310:EW315" si="528">ROUND(DV310/$F310,2)</f>
        <v>0.19</v>
      </c>
      <c r="EX310" s="165">
        <f t="shared" ref="EX310:EX315" si="529">ROUND(DW310/$F310,2)</f>
        <v>0.63</v>
      </c>
      <c r="EY310" s="165">
        <f t="shared" ref="EY310:EY315" si="530">ROUND(DX310/$F310,2)</f>
        <v>0.65</v>
      </c>
      <c r="EZ310" s="165">
        <f t="shared" ref="EZ310:EZ315" si="531">ROUND(DY310/$F310,2)</f>
        <v>0.61</v>
      </c>
      <c r="FA310" s="213">
        <f t="shared" ref="FA310:FA315" si="532">ROUND(DZ310/$F310,2)</f>
        <v>0.85</v>
      </c>
      <c r="FB310" s="164">
        <f>ROUND(((ES310-AVERAGE(ES$9:ES$350))/STDEVP(ES$9:ES$350)*10+50),2)</f>
        <v>37.020000000000003</v>
      </c>
      <c r="FC310" s="165">
        <f>ROUND(((ET310-AVERAGE(ET$9:ET$350))/STDEVP(ET$9:ET$350)*10+50),2)</f>
        <v>45.67</v>
      </c>
      <c r="FD310" s="165">
        <f>ROUND(((EU310-AVERAGE(EU$9:EU$350))/STDEVP(EU$9:EU$350)*10+50),2)</f>
        <v>53.12</v>
      </c>
      <c r="FE310" s="165">
        <f>ROUND(((EV310-AVERAGE(EV$9:EV$350))/STDEVP(EV$9:EV$350)*10+50),2)</f>
        <v>40.409999999999997</v>
      </c>
      <c r="FF310" s="165">
        <f>ROUND(((EW310-AVERAGE(EW$9:EW$350))/STDEVP(EW$9:EW$350)*10+50),2)</f>
        <v>43.02</v>
      </c>
      <c r="FG310" s="165">
        <f>ROUND(((EX310-AVERAGE(EX$9:EX$350))/STDEVP(EX$9:EX$350)*10+50),2)</f>
        <v>59.82</v>
      </c>
      <c r="FH310" s="165">
        <f>ROUND(((EY310-AVERAGE(EY$9:EY$350))/STDEVP(EY$9:EY$350)*10+50),2)</f>
        <v>50.29</v>
      </c>
      <c r="FI310" s="165">
        <f>ROUND(((EZ310-AVERAGE(EZ$9:EZ$350))/STDEVP(EZ$9:EZ$350)*10+50),2)</f>
        <v>49.28</v>
      </c>
      <c r="FJ310" s="166">
        <f>ROUND(((FA310-AVERAGE(FA$9:FA$350))/STDEVP(FA$9:FA$350)*10+50),2)</f>
        <v>45.56</v>
      </c>
      <c r="FK310" s="32">
        <f>RANK(FB310,$FB$9:$FB$350,0)</f>
        <v>285</v>
      </c>
      <c r="FL310" s="47">
        <f>RANK(FC310,$FC$9:$FC$350,0)</f>
        <v>188</v>
      </c>
      <c r="FM310" s="47">
        <f>RANK(FD310,$FD$9:$FD$350,0)</f>
        <v>99</v>
      </c>
      <c r="FN310" s="47">
        <f>RANK(FE310,$FE$9:$FE$350,0)</f>
        <v>263</v>
      </c>
      <c r="FO310" s="47">
        <f>RANK(FF310,$FF$9:$FF$350,0)</f>
        <v>253</v>
      </c>
      <c r="FP310" s="47">
        <f>RANK(FG310,$FG$9:$FG$350,0)</f>
        <v>53</v>
      </c>
      <c r="FQ310" s="47">
        <f>RANK(FH310,$FH$9:$FH$350,0)</f>
        <v>151</v>
      </c>
      <c r="FR310" s="47">
        <f>RANK(FI310,$FI$9:$FI$350,0)</f>
        <v>165</v>
      </c>
      <c r="FS310" s="48">
        <f>RANK(FJ310,$FJ$9:$FJ$350,0)</f>
        <v>185</v>
      </c>
      <c r="FT310" s="164">
        <f>ROUND(AVERAGEIF($DO$9:$DO$347,$DO310,$ES$9:$ES$347),2)</f>
        <v>0.95</v>
      </c>
      <c r="FU310" s="165">
        <f>ROUND(AVERAGEIF($DO$9:$DO$347,$DO310,$ET$9:$ET$347),2)</f>
        <v>0.99</v>
      </c>
      <c r="FV310" s="165">
        <f>ROUND(AVERAGEIF($DO$9:$DO$347,$DO310,$EU$9:$EU$347),2)</f>
        <v>0.44</v>
      </c>
      <c r="FW310" s="165">
        <f>ROUND(AVERAGEIF($DO$9:$DO$347,$DO310,$EV$9:$EV$347),2)</f>
        <v>0.45</v>
      </c>
      <c r="FX310" s="165">
        <f>ROUND(AVERAGEIF($DO$9:$DO$347,$DO310,$EW$9:$EW$347),2)</f>
        <v>0.36</v>
      </c>
      <c r="FY310" s="165">
        <f>ROUND(AVERAGEIF($DO$9:$DO$347,$DO310,$EX$9:$EX$347),2)</f>
        <v>0.84</v>
      </c>
      <c r="FZ310" s="165">
        <f>ROUND(AVERAGEIF($DO$9:$DO$347,$DO310,$EY$9:$EY$347),2)</f>
        <v>0.46</v>
      </c>
      <c r="GA310" s="165">
        <f>ROUND(AVERAGEIF($DO$9:$DO$347,$DO310,$EZ$9:$EZ$347),2)</f>
        <v>0.44</v>
      </c>
      <c r="GB310" s="166">
        <f>ROUND(AVERAGEIF($DO$9:$DO$347,$DO310,$FA$9:$FA$347),2)</f>
        <v>0.8</v>
      </c>
      <c r="GC310" s="239">
        <f t="shared" ref="GC310:GC315" si="533">ES310-FT310</f>
        <v>-0.31999999999999995</v>
      </c>
      <c r="GD310" s="243">
        <f t="shared" ref="GD310:GD315" si="534">ET310-FU310</f>
        <v>-0.42000000000000004</v>
      </c>
      <c r="GE310" s="243">
        <f t="shared" ref="GE310:GE315" si="535">EU310-FV310</f>
        <v>0.22000000000000003</v>
      </c>
      <c r="GF310" s="243">
        <f t="shared" ref="GF310:GF315" si="536">EV310-FW310</f>
        <v>-0.13</v>
      </c>
      <c r="GG310" s="243">
        <f t="shared" ref="GG310:GG315" si="537">EW310-FX310</f>
        <v>-0.16999999999999998</v>
      </c>
      <c r="GH310" s="243">
        <f t="shared" ref="GH310:GH315" si="538">EX310-FY310</f>
        <v>-0.20999999999999996</v>
      </c>
      <c r="GI310" s="243">
        <f t="shared" ref="GI310:GI315" si="539">EY310-FZ310</f>
        <v>0.19</v>
      </c>
      <c r="GJ310" s="243">
        <f t="shared" ref="GJ310:GJ315" si="540">EZ310-GA310</f>
        <v>0.16999999999999998</v>
      </c>
      <c r="GK310" s="244">
        <f t="shared" ref="GK310:GK315" si="541">FA310-GB310</f>
        <v>4.9999999999999933E-2</v>
      </c>
      <c r="GL310" s="238">
        <f>COUNTIFS($ES$9:$ES$350,"&gt;"&amp;ES310,$DO$9:$DO$350,$DO310)+1</f>
        <v>50</v>
      </c>
      <c r="GM310" s="240">
        <f>COUNTIFS($ET$9:$ET$350,"&gt;"&amp;ET310,$DO$9:$DO$350,$DO310)+1</f>
        <v>58</v>
      </c>
      <c r="GN310" s="240">
        <f>COUNTIFS($EU$9:$EU$350,"&gt;"&amp;EU310,$DO$9:$DO$350,$DO310)+1</f>
        <v>4</v>
      </c>
      <c r="GO310" s="240">
        <f>COUNTIFS($EV$9:$EV$350,"&gt;"&amp;EV310,$DO$9:$DO$350,$DO310)+1</f>
        <v>45</v>
      </c>
      <c r="GP310" s="240">
        <f>COUNTIFS($EW$9:$EW$350,"&gt;"&amp;EW310,$DO$9:$DO$350,$DO310)+1</f>
        <v>56</v>
      </c>
      <c r="GQ310" s="240">
        <f>COUNTIFS($EX$9:$EX$350,"&gt;"&amp;EX310,$DO$9:$DO$350,$DO310)+1</f>
        <v>49</v>
      </c>
      <c r="GR310" s="240">
        <f>COUNTIFS($EY$9:$EY$350,"&gt;"&amp;EY310,$DO$9:$DO$350,$DO310)+1</f>
        <v>9</v>
      </c>
      <c r="GS310" s="240">
        <f>COUNTIFS($EZ$9:$EZ$350,"&gt;"&amp;EZ310,$DO$9:$DO$350,$DO310)+1</f>
        <v>5</v>
      </c>
      <c r="GT310" s="241">
        <f>COUNTIFS($FA$9:$FA$350,"&gt;"&amp;FA310,$DO$9:$DO$350,$DO310)+1</f>
        <v>17</v>
      </c>
      <c r="GU310" s="168">
        <v>0.03</v>
      </c>
      <c r="GV310" s="65"/>
      <c r="GW310" s="65"/>
      <c r="GX310" s="65"/>
      <c r="GY310" s="65"/>
      <c r="GZ310" s="66"/>
      <c r="HA310" s="67"/>
      <c r="HB310" s="68"/>
      <c r="HC310" s="69"/>
      <c r="HD310" s="65"/>
      <c r="HE310" s="65"/>
      <c r="HF310" s="65"/>
      <c r="HG310" s="65"/>
      <c r="HH310" s="65"/>
      <c r="HI310" s="65"/>
      <c r="HJ310" s="145"/>
      <c r="HK310" s="67"/>
      <c r="HL310" s="65">
        <v>7.0000000000000007E-2</v>
      </c>
      <c r="HM310" s="65"/>
      <c r="HN310" s="65"/>
      <c r="HO310" s="65"/>
      <c r="HP310" s="65"/>
      <c r="HQ310" s="65"/>
      <c r="HR310" s="151"/>
      <c r="HS310" s="69"/>
      <c r="HT310" s="65"/>
      <c r="HU310" s="65"/>
      <c r="HV310" s="65"/>
      <c r="HW310" s="65"/>
      <c r="HX310" s="65"/>
      <c r="HY310" s="65"/>
      <c r="HZ310" s="145"/>
      <c r="IA310" s="67"/>
      <c r="IB310" s="65"/>
      <c r="IC310" s="65"/>
      <c r="ID310" s="65"/>
      <c r="IE310" s="65"/>
      <c r="IF310" s="65"/>
      <c r="IG310" s="65"/>
      <c r="IH310" s="65"/>
      <c r="II310" s="65"/>
      <c r="IJ310" s="65"/>
      <c r="IK310" s="65"/>
      <c r="IL310" s="65"/>
      <c r="IM310" s="151"/>
      <c r="IN310" s="67">
        <v>0.05</v>
      </c>
      <c r="IO310" s="65"/>
      <c r="IP310" s="65"/>
      <c r="IQ310" s="65"/>
      <c r="IR310" s="151"/>
      <c r="IS310" s="69"/>
      <c r="IT310" s="65"/>
      <c r="IU310" s="65"/>
      <c r="IV310" s="65"/>
      <c r="IW310" s="65"/>
      <c r="IX310" s="157"/>
      <c r="IY310" s="65"/>
      <c r="IZ310" s="65"/>
      <c r="JA310" s="65"/>
      <c r="JB310" s="65"/>
      <c r="JC310" s="65"/>
      <c r="JD310" s="65"/>
      <c r="JE310" s="65"/>
      <c r="JF310" s="65"/>
      <c r="JG310" s="157"/>
      <c r="JH310" s="65"/>
      <c r="JI310" s="65"/>
      <c r="JJ310" s="65"/>
      <c r="JK310" s="65"/>
      <c r="JL310" s="65"/>
      <c r="JM310" s="65"/>
      <c r="JN310" s="145"/>
      <c r="JO310" s="70"/>
      <c r="JP310" s="71"/>
      <c r="JQ310" s="67"/>
      <c r="JR310" s="65"/>
      <c r="JS310" s="62"/>
      <c r="JT310" s="62"/>
      <c r="JU310" s="62"/>
      <c r="JV310" s="246"/>
      <c r="JW310" s="69"/>
      <c r="JX310" s="65"/>
      <c r="JY310" s="65"/>
      <c r="JZ310" s="65"/>
      <c r="KA310" s="145"/>
      <c r="KB310" s="67"/>
      <c r="KC310" s="65"/>
      <c r="KD310" s="65">
        <v>0.05</v>
      </c>
      <c r="KE310" s="65"/>
      <c r="KF310" s="65"/>
      <c r="KG310" s="65"/>
      <c r="KH310" s="65"/>
      <c r="KI310" s="65"/>
      <c r="KJ310" s="151"/>
      <c r="KK310" s="69"/>
      <c r="KL310" s="65"/>
      <c r="KM310" s="65"/>
      <c r="KN310" s="65"/>
      <c r="KO310" s="65"/>
      <c r="KP310" s="65"/>
      <c r="KQ310" s="65"/>
      <c r="KR310" s="65"/>
      <c r="KS310" s="65"/>
      <c r="KT310" s="65"/>
      <c r="KU310" s="65"/>
      <c r="KV310" s="65"/>
      <c r="KW310" s="157"/>
      <c r="KX310" s="157"/>
      <c r="KY310" s="157"/>
      <c r="KZ310" s="65"/>
      <c r="LA310" s="65"/>
      <c r="LB310" s="65"/>
      <c r="LC310" s="65"/>
      <c r="LD310" s="65"/>
      <c r="LE310" s="157"/>
      <c r="LF310" s="65">
        <v>0.05</v>
      </c>
      <c r="LG310" s="65"/>
      <c r="LH310" s="65"/>
      <c r="LI310" s="65"/>
      <c r="LJ310" s="65"/>
      <c r="LK310" s="65"/>
      <c r="LL310" s="65"/>
      <c r="LM310" s="65"/>
      <c r="LN310" s="157"/>
      <c r="LO310" s="65"/>
      <c r="LP310" s="65"/>
      <c r="LQ310" s="65"/>
      <c r="LR310" s="65"/>
      <c r="LS310" s="65"/>
      <c r="LT310" s="65"/>
      <c r="LU310" s="56"/>
      <c r="LV310" s="183" t="s">
        <v>1160</v>
      </c>
      <c r="LW310" s="183" t="s">
        <v>1171</v>
      </c>
      <c r="LX310" s="206" t="s">
        <v>1167</v>
      </c>
      <c r="LY310" s="205" t="s">
        <v>1035</v>
      </c>
      <c r="LZ310" s="193"/>
      <c r="MA310" s="5" t="s">
        <v>1</v>
      </c>
    </row>
    <row r="311" spans="1:339" ht="17.25" customHeight="1" x14ac:dyDescent="0.15">
      <c r="A311" s="196">
        <v>303</v>
      </c>
      <c r="B311" s="248" t="s">
        <v>1171</v>
      </c>
      <c r="C311" s="59"/>
      <c r="D311" s="59"/>
      <c r="E311" s="60" t="s">
        <v>716</v>
      </c>
      <c r="F311" s="36">
        <v>93</v>
      </c>
      <c r="G311" s="36" t="s">
        <v>609</v>
      </c>
      <c r="H311" s="57" t="s">
        <v>720</v>
      </c>
      <c r="I311" s="39" t="s">
        <v>348</v>
      </c>
      <c r="J311" s="40" t="s">
        <v>348</v>
      </c>
      <c r="K311" s="40" t="s">
        <v>348</v>
      </c>
      <c r="L311" s="40" t="s">
        <v>348</v>
      </c>
      <c r="M311" s="40" t="s">
        <v>348</v>
      </c>
      <c r="N311" s="40" t="s">
        <v>348</v>
      </c>
      <c r="O311" s="40" t="s">
        <v>348</v>
      </c>
      <c r="P311" s="40" t="s">
        <v>348</v>
      </c>
      <c r="Q311" s="40" t="s">
        <v>348</v>
      </c>
      <c r="R311" s="41" t="s">
        <v>348</v>
      </c>
      <c r="S311" s="42" t="s">
        <v>348</v>
      </c>
      <c r="T311" s="40" t="s">
        <v>348</v>
      </c>
      <c r="U311" s="40" t="s">
        <v>348</v>
      </c>
      <c r="V311" s="40" t="s">
        <v>348</v>
      </c>
      <c r="W311" s="40" t="s">
        <v>348</v>
      </c>
      <c r="X311" s="40" t="s">
        <v>348</v>
      </c>
      <c r="Y311" s="40" t="s">
        <v>348</v>
      </c>
      <c r="Z311" s="40" t="s">
        <v>348</v>
      </c>
      <c r="AA311" s="40" t="s">
        <v>348</v>
      </c>
      <c r="AB311" s="41" t="s">
        <v>348</v>
      </c>
      <c r="AC311" s="42" t="s">
        <v>348</v>
      </c>
      <c r="AD311" s="40" t="s">
        <v>348</v>
      </c>
      <c r="AE311" s="40" t="s">
        <v>348</v>
      </c>
      <c r="AF311" s="40" t="s">
        <v>348</v>
      </c>
      <c r="AG311" s="40" t="s">
        <v>348</v>
      </c>
      <c r="AH311" s="40" t="s">
        <v>348</v>
      </c>
      <c r="AI311" s="40" t="s">
        <v>348</v>
      </c>
      <c r="AJ311" s="40" t="s">
        <v>348</v>
      </c>
      <c r="AK311" s="40" t="s">
        <v>348</v>
      </c>
      <c r="AL311" s="41" t="s">
        <v>348</v>
      </c>
      <c r="AM311" s="42" t="s">
        <v>348</v>
      </c>
      <c r="AN311" s="40" t="s">
        <v>348</v>
      </c>
      <c r="AO311" s="40" t="s">
        <v>348</v>
      </c>
      <c r="AP311" s="40" t="s">
        <v>348</v>
      </c>
      <c r="AQ311" s="40" t="s">
        <v>348</v>
      </c>
      <c r="AR311" s="40" t="s">
        <v>348</v>
      </c>
      <c r="AS311" s="40" t="s">
        <v>348</v>
      </c>
      <c r="AT311" s="40" t="s">
        <v>348</v>
      </c>
      <c r="AU311" s="40" t="s">
        <v>348</v>
      </c>
      <c r="AV311" s="41" t="s">
        <v>348</v>
      </c>
      <c r="AW311" s="42" t="s">
        <v>348</v>
      </c>
      <c r="AX311" s="40" t="s">
        <v>348</v>
      </c>
      <c r="AY311" s="40" t="s">
        <v>348</v>
      </c>
      <c r="AZ311" s="40" t="s">
        <v>348</v>
      </c>
      <c r="BA311" s="40" t="s">
        <v>348</v>
      </c>
      <c r="BB311" s="40" t="s">
        <v>348</v>
      </c>
      <c r="BC311" s="40" t="s">
        <v>348</v>
      </c>
      <c r="BD311" s="40" t="s">
        <v>348</v>
      </c>
      <c r="BE311" s="40" t="s">
        <v>348</v>
      </c>
      <c r="BF311" s="41" t="s">
        <v>348</v>
      </c>
      <c r="BG311" s="42" t="s">
        <v>348</v>
      </c>
      <c r="BH311" s="40" t="s">
        <v>348</v>
      </c>
      <c r="BI311" s="40" t="s">
        <v>348</v>
      </c>
      <c r="BJ311" s="40" t="s">
        <v>348</v>
      </c>
      <c r="BK311" s="40" t="s">
        <v>348</v>
      </c>
      <c r="BL311" s="40" t="s">
        <v>348</v>
      </c>
      <c r="BM311" s="40" t="s">
        <v>348</v>
      </c>
      <c r="BN311" s="40" t="s">
        <v>348</v>
      </c>
      <c r="BO311" s="40" t="s">
        <v>348</v>
      </c>
      <c r="BP311" s="41" t="s">
        <v>348</v>
      </c>
      <c r="BQ311" s="43" t="s">
        <v>348</v>
      </c>
      <c r="BR311" s="40" t="s">
        <v>348</v>
      </c>
      <c r="BS311" s="40" t="s">
        <v>348</v>
      </c>
      <c r="BT311" s="40" t="s">
        <v>348</v>
      </c>
      <c r="BU311" s="40" t="s">
        <v>348</v>
      </c>
      <c r="BV311" s="40" t="s">
        <v>348</v>
      </c>
      <c r="BW311" s="40" t="s">
        <v>348</v>
      </c>
      <c r="BX311" s="40" t="s">
        <v>348</v>
      </c>
      <c r="BY311" s="40" t="s">
        <v>348</v>
      </c>
      <c r="BZ311" s="41" t="s">
        <v>348</v>
      </c>
      <c r="CA311" s="42" t="s">
        <v>348</v>
      </c>
      <c r="CB311" s="40" t="s">
        <v>348</v>
      </c>
      <c r="CC311" s="40" t="s">
        <v>348</v>
      </c>
      <c r="CD311" s="40" t="s">
        <v>348</v>
      </c>
      <c r="CE311" s="40" t="s">
        <v>348</v>
      </c>
      <c r="CF311" s="40" t="s">
        <v>348</v>
      </c>
      <c r="CG311" s="40" t="s">
        <v>348</v>
      </c>
      <c r="CH311" s="40" t="s">
        <v>348</v>
      </c>
      <c r="CI311" s="40" t="s">
        <v>348</v>
      </c>
      <c r="CJ311" s="41" t="s">
        <v>348</v>
      </c>
      <c r="CK311" s="42" t="s">
        <v>348</v>
      </c>
      <c r="CL311" s="40" t="s">
        <v>348</v>
      </c>
      <c r="CM311" s="40" t="s">
        <v>348</v>
      </c>
      <c r="CN311" s="40" t="s">
        <v>348</v>
      </c>
      <c r="CO311" s="40" t="s">
        <v>348</v>
      </c>
      <c r="CP311" s="40" t="s">
        <v>348</v>
      </c>
      <c r="CQ311" s="40" t="s">
        <v>348</v>
      </c>
      <c r="CR311" s="40" t="s">
        <v>348</v>
      </c>
      <c r="CS311" s="40" t="s">
        <v>348</v>
      </c>
      <c r="CT311" s="44" t="s">
        <v>348</v>
      </c>
      <c r="CU311" s="61" t="s">
        <v>349</v>
      </c>
      <c r="CV311" s="47">
        <v>3</v>
      </c>
      <c r="CW311" s="47">
        <v>4</v>
      </c>
      <c r="CX311" s="47">
        <v>4</v>
      </c>
      <c r="CY311" s="55">
        <v>5</v>
      </c>
      <c r="CZ311" s="172" t="s">
        <v>349</v>
      </c>
      <c r="DA311" s="47">
        <f t="shared" si="515"/>
        <v>3</v>
      </c>
      <c r="DB311" s="47">
        <f t="shared" si="516"/>
        <v>12</v>
      </c>
      <c r="DC311" s="47">
        <f t="shared" si="517"/>
        <v>48</v>
      </c>
      <c r="DD311" s="179">
        <f t="shared" si="518"/>
        <v>240</v>
      </c>
      <c r="DE311" s="32">
        <v>30</v>
      </c>
      <c r="DF311" s="47">
        <v>150</v>
      </c>
      <c r="DG311" s="47">
        <v>900</v>
      </c>
      <c r="DH311" s="47">
        <v>3000</v>
      </c>
      <c r="DI311" s="55">
        <v>15000</v>
      </c>
      <c r="DJ311" s="174">
        <v>1</v>
      </c>
      <c r="DK311" s="49">
        <f t="shared" si="519"/>
        <v>1.6666666666666667</v>
      </c>
      <c r="DL311" s="49">
        <f t="shared" si="520"/>
        <v>2.5</v>
      </c>
      <c r="DM311" s="49">
        <f t="shared" si="521"/>
        <v>2.0833333333333335</v>
      </c>
      <c r="DN311" s="56">
        <f t="shared" si="522"/>
        <v>2.0833333333333335</v>
      </c>
      <c r="DO311" s="45" t="s">
        <v>732</v>
      </c>
      <c r="DP311" s="31"/>
      <c r="DQ311" s="46">
        <v>4</v>
      </c>
      <c r="DR311" s="61">
        <v>84</v>
      </c>
      <c r="DS311" s="62">
        <v>101</v>
      </c>
      <c r="DT311" s="62">
        <v>16</v>
      </c>
      <c r="DU311" s="62">
        <v>52</v>
      </c>
      <c r="DV311" s="62">
        <v>81</v>
      </c>
      <c r="DW311" s="62">
        <v>32</v>
      </c>
      <c r="DX311" s="62">
        <v>62</v>
      </c>
      <c r="DY311" s="62">
        <v>72</v>
      </c>
      <c r="DZ311" s="48">
        <f t="shared" si="523"/>
        <v>97</v>
      </c>
      <c r="EA311" s="32">
        <f>RANK(DR311,$DR$9:$DR$350,0)</f>
        <v>60</v>
      </c>
      <c r="EB311" s="47">
        <f>RANK(DS311,$DS$9:$DS$350,0)</f>
        <v>6</v>
      </c>
      <c r="EC311" s="47">
        <f>RANK(DT311,$DT$9:$DT$350,0)</f>
        <v>228</v>
      </c>
      <c r="ED311" s="47">
        <f>RANK(DU311,$DU$9:$DU$350,0)</f>
        <v>39</v>
      </c>
      <c r="EE311" s="47">
        <f>RANK(DV311,$DV$9:$DV$350,0)</f>
        <v>9</v>
      </c>
      <c r="EF311" s="47">
        <f>RANK(DW311,$DW$9:$DW$350,0)</f>
        <v>50</v>
      </c>
      <c r="EG311" s="47">
        <f>RANK(DX311,$DX$9:$DX$350,0)</f>
        <v>49</v>
      </c>
      <c r="EH311" s="47">
        <f>RANK(DY311,$DY$9:$DY$350,0)</f>
        <v>34</v>
      </c>
      <c r="EI311" s="48">
        <f>RANK(DZ311,$DZ$9:$DZ$350,0)</f>
        <v>32</v>
      </c>
      <c r="EJ311" s="32">
        <f>COUNTIFS($DR$9:$DR$350,"&gt;"&amp;DR311,$DO$9:$DO$350,DO311)+1</f>
        <v>8</v>
      </c>
      <c r="EK311" s="47">
        <f>COUNTIFS($DS$9:$DS$350,"&gt;"&amp;DS311,$DO$9:$DO$350,DO311)+1</f>
        <v>5</v>
      </c>
      <c r="EL311" s="47">
        <f>COUNTIFS($DT$9:$DT$350,"&gt;"&amp;DT311,$DO$9:$DO$350,DO311)+1</f>
        <v>27</v>
      </c>
      <c r="EM311" s="47">
        <f>COUNTIFS($DU$9:$DU$350,"&gt;"&amp;DU311,$DO$9:$DO$350,DO311)+1</f>
        <v>2</v>
      </c>
      <c r="EN311" s="47">
        <f>COUNTIFS($DV$9:$DV$350,"&gt;"&amp;DV311,$DO$9:$DO$350,DO311)+1</f>
        <v>9</v>
      </c>
      <c r="EO311" s="47">
        <f>COUNTIFS($DW$9:$DW$350,"&gt;"&amp;DW311,$DO$9:$DO$350,DO311)+1</f>
        <v>7</v>
      </c>
      <c r="EP311" s="47">
        <f>COUNTIFS($DX$9:$DX$350,"&gt;"&amp;DX311,$DO$9:$DO$350,DO311)+1</f>
        <v>7</v>
      </c>
      <c r="EQ311" s="47">
        <f>COUNTIFS($DY$9:$DY$350,"&gt;"&amp;DY311,$DO$9:$DO$350,DO311)+1</f>
        <v>7</v>
      </c>
      <c r="ER311" s="48">
        <f>COUNTIFS($DZ$9:$DZ$350,"&gt;"&amp;DZ311,$DO$9:$DO$350,DO311)+1</f>
        <v>16</v>
      </c>
      <c r="ES311" s="164">
        <f t="shared" si="524"/>
        <v>0.9</v>
      </c>
      <c r="ET311" s="165">
        <f t="shared" si="525"/>
        <v>1.0900000000000001</v>
      </c>
      <c r="EU311" s="165">
        <f t="shared" si="526"/>
        <v>0.17</v>
      </c>
      <c r="EV311" s="165">
        <f t="shared" si="527"/>
        <v>0.56000000000000005</v>
      </c>
      <c r="EW311" s="165">
        <f t="shared" si="528"/>
        <v>0.87</v>
      </c>
      <c r="EX311" s="165">
        <f t="shared" si="529"/>
        <v>0.34</v>
      </c>
      <c r="EY311" s="165">
        <f t="shared" si="530"/>
        <v>0.67</v>
      </c>
      <c r="EZ311" s="165">
        <f t="shared" si="531"/>
        <v>0.77</v>
      </c>
      <c r="FA311" s="213">
        <f t="shared" si="532"/>
        <v>1.04</v>
      </c>
      <c r="FB311" s="164">
        <f>ROUND(((ES311-AVERAGE(ES$9:ES$350))/STDEVP(ES$9:ES$350)*10+50),2)</f>
        <v>46.99</v>
      </c>
      <c r="FC311" s="165">
        <f>ROUND(((ET311-AVERAGE(ET$9:ET$350))/STDEVP(ET$9:ET$350)*10+50),2)</f>
        <v>60.21</v>
      </c>
      <c r="FD311" s="165">
        <f>ROUND(((EU311-AVERAGE(EU$9:EU$350))/STDEVP(EU$9:EU$350)*10+50),2)</f>
        <v>34</v>
      </c>
      <c r="FE311" s="165">
        <f>ROUND(((EV311-AVERAGE(EV$9:EV$350))/STDEVP(EV$9:EV$350)*10+50),2)</f>
        <v>52.62</v>
      </c>
      <c r="FF311" s="165">
        <f>ROUND(((EW311-AVERAGE(EW$9:EW$350))/STDEVP(EW$9:EW$350)*10+50),2)</f>
        <v>66.13</v>
      </c>
      <c r="FG311" s="165">
        <f>ROUND(((EX311-AVERAGE(EX$9:EX$350))/STDEVP(EX$9:EX$350)*10+50),2)</f>
        <v>49.54</v>
      </c>
      <c r="FH311" s="165">
        <f>ROUND(((EY311-AVERAGE(EY$9:EY$350))/STDEVP(EY$9:EY$350)*10+50),2)</f>
        <v>50.89</v>
      </c>
      <c r="FI311" s="165">
        <f>ROUND(((EZ311-AVERAGE(EZ$9:EZ$350))/STDEVP(EZ$9:EZ$350)*10+50),2)</f>
        <v>54.08</v>
      </c>
      <c r="FJ311" s="166">
        <f>ROUND(((FA311-AVERAGE(FA$9:FA$350))/STDEVP(FA$9:FA$350)*10+50),2)</f>
        <v>52.31</v>
      </c>
      <c r="FK311" s="32">
        <f>RANK(FB311,$FB$9:$FB$350,0)</f>
        <v>203</v>
      </c>
      <c r="FL311" s="47">
        <f>RANK(FC311,$FC$9:$FC$350,0)</f>
        <v>54</v>
      </c>
      <c r="FM311" s="47">
        <f>RANK(FD311,$FD$9:$FD$350,0)</f>
        <v>305</v>
      </c>
      <c r="FN311" s="47">
        <f>RANK(FE311,$FE$9:$FE$350,0)</f>
        <v>101</v>
      </c>
      <c r="FO311" s="47">
        <f>RANK(FF311,$FF$9:$FF$350,0)</f>
        <v>30</v>
      </c>
      <c r="FP311" s="47">
        <f>RANK(FG311,$FG$9:$FG$350,0)</f>
        <v>95</v>
      </c>
      <c r="FQ311" s="47">
        <f>RANK(FH311,$FH$9:$FH$350,0)</f>
        <v>142</v>
      </c>
      <c r="FR311" s="47">
        <f>RANK(FI311,$FI$9:$FI$350,0)</f>
        <v>101</v>
      </c>
      <c r="FS311" s="48">
        <f>RANK(FJ311,$FJ$9:$FJ$350,0)</f>
        <v>108</v>
      </c>
      <c r="FT311" s="164">
        <f>ROUND(AVERAGEIF($DO$9:$DO$347,$DO311,$ES$9:$ES$347),2)</f>
        <v>0.89</v>
      </c>
      <c r="FU311" s="165">
        <f>ROUND(AVERAGEIF($DO$9:$DO$347,$DO311,$ET$9:$ET$347),2)</f>
        <v>1.1499999999999999</v>
      </c>
      <c r="FV311" s="165">
        <f>ROUND(AVERAGEIF($DO$9:$DO$347,$DO311,$EU$9:$EU$347),2)</f>
        <v>0.32</v>
      </c>
      <c r="FW311" s="165">
        <f>ROUND(AVERAGEIF($DO$9:$DO$347,$DO311,$EV$9:$EV$347),2)</f>
        <v>0.41</v>
      </c>
      <c r="FX311" s="165">
        <f>ROUND(AVERAGEIF($DO$9:$DO$347,$DO311,$EW$9:$EW$347),2)</f>
        <v>0.86</v>
      </c>
      <c r="FY311" s="165">
        <f>ROUND(AVERAGEIF($DO$9:$DO$347,$DO311,$EX$9:$EX$347),2)</f>
        <v>0.3</v>
      </c>
      <c r="FZ311" s="165">
        <f>ROUND(AVERAGEIF($DO$9:$DO$347,$DO311,$EY$9:$EY$347),2)</f>
        <v>0.66</v>
      </c>
      <c r="GA311" s="165">
        <f>ROUND(AVERAGEIF($DO$9:$DO$347,$DO311,$EZ$9:$EZ$347),2)</f>
        <v>0.74</v>
      </c>
      <c r="GB311" s="166">
        <f>ROUND(AVERAGEIF($DO$9:$DO$347,$DO311,$FA$9:$FA$347),2)</f>
        <v>1.18</v>
      </c>
      <c r="GC311" s="239">
        <f t="shared" si="533"/>
        <v>1.0000000000000009E-2</v>
      </c>
      <c r="GD311" s="243">
        <f t="shared" si="534"/>
        <v>-5.9999999999999831E-2</v>
      </c>
      <c r="GE311" s="243">
        <f t="shared" si="535"/>
        <v>-0.15</v>
      </c>
      <c r="GF311" s="243">
        <f t="shared" si="536"/>
        <v>0.15000000000000008</v>
      </c>
      <c r="GG311" s="243">
        <f t="shared" si="537"/>
        <v>1.0000000000000009E-2</v>
      </c>
      <c r="GH311" s="243">
        <f t="shared" si="538"/>
        <v>4.0000000000000036E-2</v>
      </c>
      <c r="GI311" s="243">
        <f t="shared" si="539"/>
        <v>1.0000000000000009E-2</v>
      </c>
      <c r="GJ311" s="243">
        <f t="shared" si="540"/>
        <v>3.0000000000000027E-2</v>
      </c>
      <c r="GK311" s="244">
        <f t="shared" si="541"/>
        <v>-0.1399999999999999</v>
      </c>
      <c r="GL311" s="238">
        <f>COUNTIFS($ES$9:$ES$350,"&gt;"&amp;ES311,$DO$9:$DO$350,$DO311)+1</f>
        <v>33</v>
      </c>
      <c r="GM311" s="240">
        <f>COUNTIFS($ET$9:$ET$350,"&gt;"&amp;ET311,$DO$9:$DO$350,$DO311)+1</f>
        <v>38</v>
      </c>
      <c r="GN311" s="240">
        <f>COUNTIFS($EU$9:$EU$350,"&gt;"&amp;EU311,$DO$9:$DO$350,$DO311)+1</f>
        <v>54</v>
      </c>
      <c r="GO311" s="240">
        <f>COUNTIFS($EV$9:$EV$350,"&gt;"&amp;EV311,$DO$9:$DO$350,$DO311)+1</f>
        <v>9</v>
      </c>
      <c r="GP311" s="240">
        <f>COUNTIFS($EW$9:$EW$350,"&gt;"&amp;EW311,$DO$9:$DO$350,$DO311)+1</f>
        <v>26</v>
      </c>
      <c r="GQ311" s="240">
        <f>COUNTIFS($EX$9:$EX$350,"&gt;"&amp;EX311,$DO$9:$DO$350,$DO311)+1</f>
        <v>13</v>
      </c>
      <c r="GR311" s="240">
        <f>COUNTIFS($EY$9:$EY$350,"&gt;"&amp;EY311,$DO$9:$DO$350,$DO311)+1</f>
        <v>29</v>
      </c>
      <c r="GS311" s="240">
        <f>COUNTIFS($EZ$9:$EZ$350,"&gt;"&amp;EZ311,$DO$9:$DO$350,$DO311)+1</f>
        <v>25</v>
      </c>
      <c r="GT311" s="241">
        <f>COUNTIFS($FA$9:$FA$350,"&gt;"&amp;FA311,$DO$9:$DO$350,$DO311)+1</f>
        <v>44</v>
      </c>
      <c r="GU311" s="168"/>
      <c r="GV311" s="65"/>
      <c r="GW311" s="65"/>
      <c r="GX311" s="65"/>
      <c r="GY311" s="65">
        <v>7.0000000000000007E-2</v>
      </c>
      <c r="GZ311" s="66"/>
      <c r="HA311" s="67"/>
      <c r="HB311" s="68"/>
      <c r="HC311" s="69"/>
      <c r="HD311" s="65"/>
      <c r="HE311" s="65"/>
      <c r="HF311" s="65"/>
      <c r="HG311" s="65"/>
      <c r="HH311" s="65"/>
      <c r="HI311" s="65"/>
      <c r="HJ311" s="145"/>
      <c r="HK311" s="67"/>
      <c r="HL311" s="65"/>
      <c r="HM311" s="65"/>
      <c r="HN311" s="65"/>
      <c r="HO311" s="65"/>
      <c r="HP311" s="65"/>
      <c r="HQ311" s="65"/>
      <c r="HR311" s="151"/>
      <c r="HS311" s="69"/>
      <c r="HT311" s="65">
        <v>0.1</v>
      </c>
      <c r="HU311" s="65"/>
      <c r="HV311" s="65"/>
      <c r="HW311" s="65">
        <v>0.05</v>
      </c>
      <c r="HX311" s="65"/>
      <c r="HY311" s="65"/>
      <c r="HZ311" s="145"/>
      <c r="IA311" s="67"/>
      <c r="IB311" s="65"/>
      <c r="IC311" s="65"/>
      <c r="ID311" s="65"/>
      <c r="IE311" s="65"/>
      <c r="IF311" s="65"/>
      <c r="IG311" s="65"/>
      <c r="IH311" s="65"/>
      <c r="II311" s="65"/>
      <c r="IJ311" s="65"/>
      <c r="IK311" s="65"/>
      <c r="IL311" s="65"/>
      <c r="IM311" s="151"/>
      <c r="IN311" s="67"/>
      <c r="IO311" s="65"/>
      <c r="IP311" s="65"/>
      <c r="IQ311" s="65"/>
      <c r="IR311" s="151"/>
      <c r="IS311" s="69"/>
      <c r="IT311" s="65"/>
      <c r="IU311" s="65"/>
      <c r="IV311" s="65"/>
      <c r="IW311" s="65"/>
      <c r="IX311" s="157"/>
      <c r="IY311" s="65"/>
      <c r="IZ311" s="65"/>
      <c r="JA311" s="65"/>
      <c r="JB311" s="65"/>
      <c r="JC311" s="65"/>
      <c r="JD311" s="65"/>
      <c r="JE311" s="65"/>
      <c r="JF311" s="65"/>
      <c r="JG311" s="157"/>
      <c r="JH311" s="65"/>
      <c r="JI311" s="65"/>
      <c r="JJ311" s="65"/>
      <c r="JK311" s="65"/>
      <c r="JL311" s="65"/>
      <c r="JM311" s="65"/>
      <c r="JN311" s="145"/>
      <c r="JO311" s="70"/>
      <c r="JP311" s="71"/>
      <c r="JQ311" s="67"/>
      <c r="JR311" s="65"/>
      <c r="JS311" s="62"/>
      <c r="JT311" s="62"/>
      <c r="JU311" s="62"/>
      <c r="JV311" s="246"/>
      <c r="JW311" s="69"/>
      <c r="JX311" s="65"/>
      <c r="JY311" s="65"/>
      <c r="JZ311" s="65"/>
      <c r="KA311" s="145"/>
      <c r="KB311" s="67"/>
      <c r="KC311" s="65"/>
      <c r="KD311" s="65"/>
      <c r="KE311" s="65"/>
      <c r="KF311" s="65"/>
      <c r="KG311" s="65">
        <v>7.0000000000000007E-2</v>
      </c>
      <c r="KH311" s="65"/>
      <c r="KI311" s="65"/>
      <c r="KJ311" s="151"/>
      <c r="KK311" s="69"/>
      <c r="KL311" s="65"/>
      <c r="KM311" s="65"/>
      <c r="KN311" s="65"/>
      <c r="KO311" s="65"/>
      <c r="KP311" s="65"/>
      <c r="KQ311" s="65"/>
      <c r="KR311" s="65"/>
      <c r="KS311" s="65"/>
      <c r="KT311" s="65"/>
      <c r="KU311" s="65"/>
      <c r="KV311" s="65"/>
      <c r="KW311" s="157"/>
      <c r="KX311" s="157"/>
      <c r="KY311" s="157"/>
      <c r="KZ311" s="65"/>
      <c r="LA311" s="65"/>
      <c r="LB311" s="65"/>
      <c r="LC311" s="65"/>
      <c r="LD311" s="65"/>
      <c r="LE311" s="157"/>
      <c r="LF311" s="65"/>
      <c r="LG311" s="65"/>
      <c r="LH311" s="65"/>
      <c r="LI311" s="65"/>
      <c r="LJ311" s="65"/>
      <c r="LK311" s="65"/>
      <c r="LL311" s="65"/>
      <c r="LM311" s="65"/>
      <c r="LN311" s="157"/>
      <c r="LO311" s="65"/>
      <c r="LP311" s="65"/>
      <c r="LQ311" s="65"/>
      <c r="LR311" s="65"/>
      <c r="LS311" s="65"/>
      <c r="LT311" s="65"/>
      <c r="LU311" s="56"/>
      <c r="LV311" s="183" t="s">
        <v>1161</v>
      </c>
      <c r="LW311" s="183" t="s">
        <v>1175</v>
      </c>
      <c r="LX311" s="206" t="s">
        <v>1215</v>
      </c>
      <c r="LY311" s="205" t="s">
        <v>1031</v>
      </c>
      <c r="LZ311" s="193"/>
      <c r="MA311" s="5" t="s">
        <v>1</v>
      </c>
    </row>
    <row r="312" spans="1:339" ht="17.25" customHeight="1" x14ac:dyDescent="0.15">
      <c r="A312" s="196">
        <v>304</v>
      </c>
      <c r="B312" s="248" t="s">
        <v>1175</v>
      </c>
      <c r="C312" s="59"/>
      <c r="D312" s="59"/>
      <c r="E312" s="60" t="s">
        <v>716</v>
      </c>
      <c r="F312" s="36">
        <v>92</v>
      </c>
      <c r="G312" s="36" t="s">
        <v>609</v>
      </c>
      <c r="H312" s="57" t="s">
        <v>1180</v>
      </c>
      <c r="I312" s="39" t="s">
        <v>348</v>
      </c>
      <c r="J312" s="40" t="s">
        <v>348</v>
      </c>
      <c r="K312" s="40" t="s">
        <v>348</v>
      </c>
      <c r="L312" s="40" t="s">
        <v>348</v>
      </c>
      <c r="M312" s="40" t="s">
        <v>348</v>
      </c>
      <c r="N312" s="40" t="s">
        <v>348</v>
      </c>
      <c r="O312" s="40" t="s">
        <v>348</v>
      </c>
      <c r="P312" s="40" t="s">
        <v>348</v>
      </c>
      <c r="Q312" s="40" t="s">
        <v>348</v>
      </c>
      <c r="R312" s="41" t="s">
        <v>348</v>
      </c>
      <c r="S312" s="42" t="s">
        <v>348</v>
      </c>
      <c r="T312" s="40" t="s">
        <v>348</v>
      </c>
      <c r="U312" s="40" t="s">
        <v>348</v>
      </c>
      <c r="V312" s="40" t="s">
        <v>348</v>
      </c>
      <c r="W312" s="40" t="s">
        <v>348</v>
      </c>
      <c r="X312" s="40" t="s">
        <v>348</v>
      </c>
      <c r="Y312" s="40" t="s">
        <v>348</v>
      </c>
      <c r="Z312" s="40" t="s">
        <v>348</v>
      </c>
      <c r="AA312" s="40" t="s">
        <v>348</v>
      </c>
      <c r="AB312" s="41" t="s">
        <v>348</v>
      </c>
      <c r="AC312" s="42" t="s">
        <v>348</v>
      </c>
      <c r="AD312" s="40" t="s">
        <v>348</v>
      </c>
      <c r="AE312" s="40" t="s">
        <v>348</v>
      </c>
      <c r="AF312" s="40" t="s">
        <v>348</v>
      </c>
      <c r="AG312" s="40" t="s">
        <v>348</v>
      </c>
      <c r="AH312" s="40" t="s">
        <v>348</v>
      </c>
      <c r="AI312" s="40" t="s">
        <v>348</v>
      </c>
      <c r="AJ312" s="40" t="s">
        <v>348</v>
      </c>
      <c r="AK312" s="40" t="s">
        <v>348</v>
      </c>
      <c r="AL312" s="41" t="s">
        <v>348</v>
      </c>
      <c r="AM312" s="42" t="s">
        <v>348</v>
      </c>
      <c r="AN312" s="40" t="s">
        <v>348</v>
      </c>
      <c r="AO312" s="40" t="s">
        <v>348</v>
      </c>
      <c r="AP312" s="40" t="s">
        <v>348</v>
      </c>
      <c r="AQ312" s="40" t="s">
        <v>348</v>
      </c>
      <c r="AR312" s="40" t="s">
        <v>348</v>
      </c>
      <c r="AS312" s="40" t="s">
        <v>348</v>
      </c>
      <c r="AT312" s="40" t="s">
        <v>348</v>
      </c>
      <c r="AU312" s="40" t="s">
        <v>348</v>
      </c>
      <c r="AV312" s="41" t="s">
        <v>348</v>
      </c>
      <c r="AW312" s="42" t="s">
        <v>348</v>
      </c>
      <c r="AX312" s="40" t="s">
        <v>348</v>
      </c>
      <c r="AY312" s="40" t="s">
        <v>348</v>
      </c>
      <c r="AZ312" s="40" t="s">
        <v>348</v>
      </c>
      <c r="BA312" s="40" t="s">
        <v>348</v>
      </c>
      <c r="BB312" s="40" t="s">
        <v>348</v>
      </c>
      <c r="BC312" s="40" t="s">
        <v>348</v>
      </c>
      <c r="BD312" s="40" t="s">
        <v>348</v>
      </c>
      <c r="BE312" s="40" t="s">
        <v>348</v>
      </c>
      <c r="BF312" s="41" t="s">
        <v>348</v>
      </c>
      <c r="BG312" s="42" t="s">
        <v>348</v>
      </c>
      <c r="BH312" s="40" t="s">
        <v>348</v>
      </c>
      <c r="BI312" s="40" t="s">
        <v>348</v>
      </c>
      <c r="BJ312" s="40" t="s">
        <v>348</v>
      </c>
      <c r="BK312" s="40" t="s">
        <v>348</v>
      </c>
      <c r="BL312" s="40" t="s">
        <v>348</v>
      </c>
      <c r="BM312" s="40" t="s">
        <v>348</v>
      </c>
      <c r="BN312" s="40" t="s">
        <v>348</v>
      </c>
      <c r="BO312" s="40" t="s">
        <v>348</v>
      </c>
      <c r="BP312" s="41" t="s">
        <v>348</v>
      </c>
      <c r="BQ312" s="43" t="s">
        <v>348</v>
      </c>
      <c r="BR312" s="40" t="s">
        <v>348</v>
      </c>
      <c r="BS312" s="40" t="s">
        <v>348</v>
      </c>
      <c r="BT312" s="40" t="s">
        <v>348</v>
      </c>
      <c r="BU312" s="40" t="s">
        <v>348</v>
      </c>
      <c r="BV312" s="40" t="s">
        <v>348</v>
      </c>
      <c r="BW312" s="40" t="s">
        <v>348</v>
      </c>
      <c r="BX312" s="40" t="s">
        <v>348</v>
      </c>
      <c r="BY312" s="40" t="s">
        <v>348</v>
      </c>
      <c r="BZ312" s="41" t="s">
        <v>348</v>
      </c>
      <c r="CA312" s="42" t="s">
        <v>348</v>
      </c>
      <c r="CB312" s="40" t="s">
        <v>348</v>
      </c>
      <c r="CC312" s="40" t="s">
        <v>348</v>
      </c>
      <c r="CD312" s="40" t="s">
        <v>348</v>
      </c>
      <c r="CE312" s="40" t="s">
        <v>348</v>
      </c>
      <c r="CF312" s="40" t="s">
        <v>348</v>
      </c>
      <c r="CG312" s="40" t="s">
        <v>348</v>
      </c>
      <c r="CH312" s="40" t="s">
        <v>348</v>
      </c>
      <c r="CI312" s="40" t="s">
        <v>348</v>
      </c>
      <c r="CJ312" s="41" t="s">
        <v>348</v>
      </c>
      <c r="CK312" s="42" t="s">
        <v>348</v>
      </c>
      <c r="CL312" s="40" t="s">
        <v>348</v>
      </c>
      <c r="CM312" s="40" t="s">
        <v>348</v>
      </c>
      <c r="CN312" s="40" t="s">
        <v>348</v>
      </c>
      <c r="CO312" s="40" t="s">
        <v>348</v>
      </c>
      <c r="CP312" s="40" t="s">
        <v>348</v>
      </c>
      <c r="CQ312" s="40" t="s">
        <v>348</v>
      </c>
      <c r="CR312" s="40" t="s">
        <v>348</v>
      </c>
      <c r="CS312" s="40" t="s">
        <v>348</v>
      </c>
      <c r="CT312" s="44" t="s">
        <v>348</v>
      </c>
      <c r="CU312" s="61" t="s">
        <v>354</v>
      </c>
      <c r="CV312" s="62">
        <v>3</v>
      </c>
      <c r="CW312" s="62">
        <v>4</v>
      </c>
      <c r="CX312" s="62">
        <v>4</v>
      </c>
      <c r="CY312" s="71">
        <v>5</v>
      </c>
      <c r="CZ312" s="172" t="s">
        <v>354</v>
      </c>
      <c r="DA312" s="47">
        <f t="shared" ref="DA312" si="542">CV312</f>
        <v>3</v>
      </c>
      <c r="DB312" s="47">
        <f t="shared" ref="DB312" si="543">CV312*CW312</f>
        <v>12</v>
      </c>
      <c r="DC312" s="47">
        <f t="shared" ref="DC312" si="544">CV312*CW312*CX312</f>
        <v>48</v>
      </c>
      <c r="DD312" s="179">
        <f t="shared" ref="DD312" si="545">CV312*CW312*CX312*CY312</f>
        <v>240</v>
      </c>
      <c r="DE312" s="32">
        <v>10</v>
      </c>
      <c r="DF312" s="47">
        <v>50</v>
      </c>
      <c r="DG312" s="47">
        <v>270</v>
      </c>
      <c r="DH312" s="47">
        <v>450</v>
      </c>
      <c r="DI312" s="71">
        <v>1350</v>
      </c>
      <c r="DJ312" s="174">
        <v>1</v>
      </c>
      <c r="DK312" s="49">
        <f t="shared" ref="DK312" si="546">(DF312/DA312)/DE312</f>
        <v>1.6666666666666667</v>
      </c>
      <c r="DL312" s="49">
        <f t="shared" ref="DL312" si="547">(DG312/DB312)/DE312</f>
        <v>2.25</v>
      </c>
      <c r="DM312" s="49">
        <f t="shared" ref="DM312" si="548">(DH312/DC312)/DE312</f>
        <v>0.9375</v>
      </c>
      <c r="DN312" s="56">
        <f t="shared" ref="DN312" si="549">(DI312/DD312)/DE312</f>
        <v>0.5625</v>
      </c>
      <c r="DO312" s="45" t="s">
        <v>718</v>
      </c>
      <c r="DP312" s="31" t="s">
        <v>1176</v>
      </c>
      <c r="DQ312" s="46">
        <v>4</v>
      </c>
      <c r="DR312" s="61">
        <v>125</v>
      </c>
      <c r="DS312" s="62">
        <v>21</v>
      </c>
      <c r="DT312" s="62">
        <v>34</v>
      </c>
      <c r="DU312" s="62">
        <v>104</v>
      </c>
      <c r="DV312" s="62">
        <v>19</v>
      </c>
      <c r="DW312" s="62">
        <v>19</v>
      </c>
      <c r="DX312" s="62">
        <v>14</v>
      </c>
      <c r="DY312" s="62">
        <v>21</v>
      </c>
      <c r="DZ312" s="48">
        <f t="shared" ref="DZ312" si="550">DT312+DV312</f>
        <v>53</v>
      </c>
      <c r="EA312" s="32">
        <f>RANK(DR312,$DR$9:$DR$350,0)</f>
        <v>4</v>
      </c>
      <c r="EB312" s="47">
        <f>RANK(DS312,$DS$9:$DS$350,0)</f>
        <v>230</v>
      </c>
      <c r="EC312" s="47">
        <f>RANK(DT312,$DT$9:$DT$350,0)</f>
        <v>123</v>
      </c>
      <c r="ED312" s="47">
        <f>RANK(DU312,$DU$9:$DU$350,0)</f>
        <v>1</v>
      </c>
      <c r="EE312" s="47">
        <f>RANK(DV312,$DV$9:$DV$350,0)</f>
        <v>130</v>
      </c>
      <c r="EF312" s="47">
        <f>RANK(DW312,$DW$9:$DW$350,0)</f>
        <v>123</v>
      </c>
      <c r="EG312" s="47">
        <f>RANK(DX312,$DX$9:$DX$350,0)</f>
        <v>245</v>
      </c>
      <c r="EH312" s="47">
        <f>RANK(DY312,$DY$9:$DY$350,0)</f>
        <v>216</v>
      </c>
      <c r="EI312" s="48">
        <f>RANK(DZ312,$DZ$9:$DZ$350,0)</f>
        <v>162</v>
      </c>
      <c r="EJ312" s="32">
        <f>COUNTIFS($DR$9:$DR$350,"&gt;"&amp;DR312,$DO$9:$DO$350,DO312)+1</f>
        <v>2</v>
      </c>
      <c r="EK312" s="47">
        <f>COUNTIFS($DS$9:$DS$350,"&gt;"&amp;DS312,$DO$9:$DO$350,DO312)+1</f>
        <v>35</v>
      </c>
      <c r="EL312" s="47">
        <f>COUNTIFS($DT$9:$DT$350,"&gt;"&amp;DT312,$DO$9:$DO$350,DO312)+1</f>
        <v>34</v>
      </c>
      <c r="EM312" s="47">
        <f>COUNTIFS($DU$9:$DU$350,"&gt;"&amp;DU312,$DO$9:$DO$350,DO312)+1</f>
        <v>1</v>
      </c>
      <c r="EN312" s="47">
        <f>COUNTIFS($DV$9:$DV$350,"&gt;"&amp;DV312,$DO$9:$DO$350,DO312)+1</f>
        <v>18</v>
      </c>
      <c r="EO312" s="47">
        <f>COUNTIFS($DW$9:$DW$350,"&gt;"&amp;DW312,$DO$9:$DO$350,DO312)+1</f>
        <v>17</v>
      </c>
      <c r="EP312" s="47">
        <f>COUNTIFS($DX$9:$DX$350,"&gt;"&amp;DX312,$DO$9:$DO$350,DO312)+1</f>
        <v>28</v>
      </c>
      <c r="EQ312" s="47">
        <f>COUNTIFS($DY$9:$DY$350,"&gt;"&amp;DY312,$DO$9:$DO$350,DO312)+1</f>
        <v>19</v>
      </c>
      <c r="ER312" s="48">
        <f>COUNTIFS($DZ$9:$DZ$350,"&gt;"&amp;DZ312,$DO$9:$DO$350,DO312)+1</f>
        <v>29</v>
      </c>
      <c r="ES312" s="164">
        <f t="shared" ref="ES312" si="551">ROUND(DR312/$F312,2)</f>
        <v>1.36</v>
      </c>
      <c r="ET312" s="165">
        <f t="shared" ref="ET312" si="552">ROUND(DS312/$F312,2)</f>
        <v>0.23</v>
      </c>
      <c r="EU312" s="165">
        <f t="shared" ref="EU312" si="553">ROUND(DT312/$F312,2)</f>
        <v>0.37</v>
      </c>
      <c r="EV312" s="165">
        <f t="shared" ref="EV312" si="554">ROUND(DU312/$F312,2)</f>
        <v>1.1299999999999999</v>
      </c>
      <c r="EW312" s="165">
        <f t="shared" ref="EW312" si="555">ROUND(DV312/$F312,2)</f>
        <v>0.21</v>
      </c>
      <c r="EX312" s="165">
        <f t="shared" ref="EX312" si="556">ROUND(DW312/$F312,2)</f>
        <v>0.21</v>
      </c>
      <c r="EY312" s="165">
        <f t="shared" ref="EY312" si="557">ROUND(DX312/$F312,2)</f>
        <v>0.15</v>
      </c>
      <c r="EZ312" s="165">
        <f t="shared" ref="EZ312" si="558">ROUND(DY312/$F312,2)</f>
        <v>0.23</v>
      </c>
      <c r="FA312" s="213">
        <f t="shared" ref="FA312" si="559">ROUND(DZ312/$F312,2)</f>
        <v>0.57999999999999996</v>
      </c>
      <c r="FB312" s="164">
        <f>ROUND(((ES312-AVERAGE(ES$9:ES$350))/STDEVP(ES$9:ES$350)*10+50),2)</f>
        <v>63.98</v>
      </c>
      <c r="FC312" s="165">
        <f>ROUND(((ET312-AVERAGE(ET$9:ET$350))/STDEVP(ET$9:ET$350)*10+50),2)</f>
        <v>36.159999999999997</v>
      </c>
      <c r="FD312" s="165">
        <f>ROUND(((EU312-AVERAGE(EU$9:EU$350))/STDEVP(EU$9:EU$350)*10+50),2)</f>
        <v>41.81</v>
      </c>
      <c r="FE312" s="165">
        <f>ROUND(((EV312-AVERAGE(EV$9:EV$350))/STDEVP(EV$9:EV$350)*10+50),2)</f>
        <v>81.63</v>
      </c>
      <c r="FF312" s="165">
        <f>ROUND(((EW312-AVERAGE(EW$9:EW$350))/STDEVP(EW$9:EW$350)*10+50),2)</f>
        <v>43.7</v>
      </c>
      <c r="FG312" s="165">
        <f>ROUND(((EX312-AVERAGE(EX$9:EX$350))/STDEVP(EX$9:EX$350)*10+50),2)</f>
        <v>44.93</v>
      </c>
      <c r="FH312" s="165">
        <f>ROUND(((EY312-AVERAGE(EY$9:EY$350))/STDEVP(EY$9:EY$350)*10+50),2)</f>
        <v>35.25</v>
      </c>
      <c r="FI312" s="165">
        <f>ROUND(((EZ312-AVERAGE(EZ$9:EZ$350))/STDEVP(EZ$9:EZ$350)*10+50),2)</f>
        <v>37.9</v>
      </c>
      <c r="FJ312" s="166">
        <f>ROUND(((FA312-AVERAGE(FA$9:FA$350))/STDEVP(FA$9:FA$350)*10+50),2)</f>
        <v>35.96</v>
      </c>
      <c r="FK312" s="32">
        <f>RANK(FB312,$FB$9:$FB$350,0)</f>
        <v>28</v>
      </c>
      <c r="FL312" s="47">
        <f>RANK(FC312,$FC$9:$FC$350,0)</f>
        <v>315</v>
      </c>
      <c r="FM312" s="47">
        <f>RANK(FD312,$FD$9:$FD$350,0)</f>
        <v>261</v>
      </c>
      <c r="FN312" s="47">
        <f>RANK(FE312,$FE$9:$FE$350,0)</f>
        <v>5</v>
      </c>
      <c r="FO312" s="47">
        <f>RANK(FF312,$FF$9:$FF$350,0)</f>
        <v>231</v>
      </c>
      <c r="FP312" s="47">
        <f>RANK(FG312,$FG$9:$FG$350,0)</f>
        <v>196</v>
      </c>
      <c r="FQ312" s="47">
        <f>RANK(FH312,$FH$9:$FH$350,0)</f>
        <v>308</v>
      </c>
      <c r="FR312" s="47">
        <f>RANK(FI312,$FI$9:$FI$350,0)</f>
        <v>275</v>
      </c>
      <c r="FS312" s="48">
        <f>RANK(FJ312,$FJ$9:$FJ$350,0)</f>
        <v>318</v>
      </c>
      <c r="FT312" s="164">
        <f>ROUND(AVERAGEIF($DO$9:$DO$347,$DO312,$ES$9:$ES$347),2)</f>
        <v>1.1599999999999999</v>
      </c>
      <c r="FU312" s="165">
        <f>ROUND(AVERAGEIF($DO$9:$DO$347,$DO312,$ET$9:$ET$347),2)</f>
        <v>0.45</v>
      </c>
      <c r="FV312" s="165">
        <f>ROUND(AVERAGEIF($DO$9:$DO$347,$DO312,$EU$9:$EU$347),2)</f>
        <v>0.66</v>
      </c>
      <c r="FW312" s="165">
        <f>ROUND(AVERAGEIF($DO$9:$DO$347,$DO312,$EV$9:$EV$347),2)</f>
        <v>0.73</v>
      </c>
      <c r="FX312" s="165">
        <f>ROUND(AVERAGEIF($DO$9:$DO$347,$DO312,$EW$9:$EW$347),2)</f>
        <v>0.26</v>
      </c>
      <c r="FY312" s="165">
        <f>ROUND(AVERAGEIF($DO$9:$DO$347,$DO312,$EX$9:$EX$347),2)</f>
        <v>0.2</v>
      </c>
      <c r="FZ312" s="165">
        <f>ROUND(AVERAGEIF($DO$9:$DO$347,$DO312,$EY$9:$EY$347),2)</f>
        <v>0.28000000000000003</v>
      </c>
      <c r="GA312" s="165">
        <f>ROUND(AVERAGEIF($DO$9:$DO$347,$DO312,$EZ$9:$EZ$347),2)</f>
        <v>0.23</v>
      </c>
      <c r="GB312" s="166">
        <f>ROUND(AVERAGEIF($DO$9:$DO$347,$DO312,$FA$9:$FA$347),2)</f>
        <v>0.92</v>
      </c>
      <c r="GC312" s="239">
        <f t="shared" ref="GC312" si="560">ES312-FT312</f>
        <v>0.20000000000000018</v>
      </c>
      <c r="GD312" s="243">
        <f t="shared" ref="GD312" si="561">ET312-FU312</f>
        <v>-0.22</v>
      </c>
      <c r="GE312" s="243">
        <f t="shared" ref="GE312" si="562">EU312-FV312</f>
        <v>-0.29000000000000004</v>
      </c>
      <c r="GF312" s="243">
        <f t="shared" ref="GF312" si="563">EV312-FW312</f>
        <v>0.39999999999999991</v>
      </c>
      <c r="GG312" s="243">
        <f t="shared" ref="GG312" si="564">EW312-FX312</f>
        <v>-5.0000000000000017E-2</v>
      </c>
      <c r="GH312" s="243">
        <f t="shared" ref="GH312" si="565">EX312-FY312</f>
        <v>9.9999999999999811E-3</v>
      </c>
      <c r="GI312" s="243">
        <f t="shared" ref="GI312" si="566">EY312-FZ312</f>
        <v>-0.13000000000000003</v>
      </c>
      <c r="GJ312" s="243">
        <f t="shared" ref="GJ312" si="567">EZ312-GA312</f>
        <v>0</v>
      </c>
      <c r="GK312" s="244">
        <f t="shared" ref="GK312" si="568">FA312-GB312</f>
        <v>-0.34000000000000008</v>
      </c>
      <c r="GL312" s="238">
        <f>COUNTIFS($ES$9:$ES$350,"&gt;"&amp;ES312,$DO$9:$DO$350,$DO312)+1</f>
        <v>14</v>
      </c>
      <c r="GM312" s="240">
        <f>COUNTIFS($ET$9:$ET$350,"&gt;"&amp;ET312,$DO$9:$DO$350,$DO312)+1</f>
        <v>66</v>
      </c>
      <c r="GN312" s="240">
        <f>COUNTIFS($EU$9:$EU$350,"&gt;"&amp;EU312,$DO$9:$DO$350,$DO312)+1</f>
        <v>67</v>
      </c>
      <c r="GO312" s="240">
        <f>COUNTIFS($EV$9:$EV$350,"&gt;"&amp;EV312,$DO$9:$DO$350,$DO312)+1</f>
        <v>5</v>
      </c>
      <c r="GP312" s="240">
        <f>COUNTIFS($EW$9:$EW$350,"&gt;"&amp;EW312,$DO$9:$DO$350,$DO312)+1</f>
        <v>49</v>
      </c>
      <c r="GQ312" s="240">
        <f>COUNTIFS($EX$9:$EX$350,"&gt;"&amp;EX312,$DO$9:$DO$350,$DO312)+1</f>
        <v>20</v>
      </c>
      <c r="GR312" s="240">
        <f>COUNTIFS($EY$9:$EY$350,"&gt;"&amp;EY312,$DO$9:$DO$350,$DO312)+1</f>
        <v>57</v>
      </c>
      <c r="GS312" s="240">
        <f>COUNTIFS($EZ$9:$EZ$350,"&gt;"&amp;EZ312,$DO$9:$DO$350,$DO312)+1</f>
        <v>24</v>
      </c>
      <c r="GT312" s="241">
        <f>COUNTIFS($FA$9:$FA$350,"&gt;"&amp;FA312,$DO$9:$DO$350,$DO312)+1</f>
        <v>67</v>
      </c>
      <c r="GU312" s="168"/>
      <c r="GV312" s="65">
        <v>0.03</v>
      </c>
      <c r="GW312" s="65"/>
      <c r="GX312" s="65"/>
      <c r="GY312" s="65"/>
      <c r="GZ312" s="66"/>
      <c r="HA312" s="67"/>
      <c r="HB312" s="68"/>
      <c r="HC312" s="69"/>
      <c r="HD312" s="65"/>
      <c r="HE312" s="65"/>
      <c r="HF312" s="65"/>
      <c r="HG312" s="65"/>
      <c r="HH312" s="65"/>
      <c r="HI312" s="65"/>
      <c r="HJ312" s="145"/>
      <c r="HK312" s="67"/>
      <c r="HL312" s="65"/>
      <c r="HM312" s="65"/>
      <c r="HN312" s="65">
        <v>7.0000000000000007E-2</v>
      </c>
      <c r="HO312" s="65"/>
      <c r="HP312" s="65"/>
      <c r="HQ312" s="65"/>
      <c r="HR312" s="151"/>
      <c r="HS312" s="69"/>
      <c r="HT312" s="65"/>
      <c r="HU312" s="65"/>
      <c r="HV312" s="65"/>
      <c r="HW312" s="65"/>
      <c r="HX312" s="65"/>
      <c r="HY312" s="65"/>
      <c r="HZ312" s="145"/>
      <c r="IA312" s="67"/>
      <c r="IB312" s="65"/>
      <c r="IC312" s="65"/>
      <c r="ID312" s="65"/>
      <c r="IE312" s="65"/>
      <c r="IF312" s="65"/>
      <c r="IG312" s="65"/>
      <c r="IH312" s="65"/>
      <c r="II312" s="65"/>
      <c r="IJ312" s="65"/>
      <c r="IK312" s="65"/>
      <c r="IL312" s="65"/>
      <c r="IM312" s="151"/>
      <c r="IN312" s="67"/>
      <c r="IO312" s="65"/>
      <c r="IP312" s="65"/>
      <c r="IQ312" s="65"/>
      <c r="IR312" s="151"/>
      <c r="IS312" s="69"/>
      <c r="IT312" s="65"/>
      <c r="IU312" s="65"/>
      <c r="IV312" s="65"/>
      <c r="IW312" s="65"/>
      <c r="IX312" s="157"/>
      <c r="IY312" s="65"/>
      <c r="IZ312" s="65"/>
      <c r="JA312" s="65"/>
      <c r="JB312" s="65"/>
      <c r="JC312" s="65"/>
      <c r="JD312" s="65"/>
      <c r="JE312" s="65"/>
      <c r="JF312" s="65"/>
      <c r="JG312" s="157"/>
      <c r="JH312" s="65"/>
      <c r="JI312" s="65"/>
      <c r="JJ312" s="65"/>
      <c r="JK312" s="65"/>
      <c r="JL312" s="65"/>
      <c r="JM312" s="65"/>
      <c r="JN312" s="145"/>
      <c r="JO312" s="70"/>
      <c r="JP312" s="71"/>
      <c r="JQ312" s="67"/>
      <c r="JR312" s="65"/>
      <c r="JS312" s="62"/>
      <c r="JT312" s="62"/>
      <c r="JU312" s="62"/>
      <c r="JV312" s="246"/>
      <c r="JW312" s="69"/>
      <c r="JX312" s="65"/>
      <c r="JY312" s="65"/>
      <c r="JZ312" s="65"/>
      <c r="KA312" s="145"/>
      <c r="KB312" s="67"/>
      <c r="KC312" s="65"/>
      <c r="KD312" s="65"/>
      <c r="KE312" s="65"/>
      <c r="KF312" s="65"/>
      <c r="KG312" s="65"/>
      <c r="KH312" s="65"/>
      <c r="KI312" s="65">
        <v>0.05</v>
      </c>
      <c r="KJ312" s="151"/>
      <c r="KK312" s="69"/>
      <c r="KL312" s="65"/>
      <c r="KM312" s="65"/>
      <c r="KN312" s="65"/>
      <c r="KO312" s="65"/>
      <c r="KP312" s="65"/>
      <c r="KQ312" s="65"/>
      <c r="KR312" s="65"/>
      <c r="KS312" s="65"/>
      <c r="KT312" s="65"/>
      <c r="KU312" s="65"/>
      <c r="KV312" s="65"/>
      <c r="KW312" s="157"/>
      <c r="KX312" s="157"/>
      <c r="KY312" s="157"/>
      <c r="KZ312" s="65"/>
      <c r="LA312" s="65"/>
      <c r="LB312" s="65"/>
      <c r="LC312" s="65"/>
      <c r="LD312" s="65"/>
      <c r="LE312" s="157"/>
      <c r="LF312" s="65"/>
      <c r="LG312" s="65"/>
      <c r="LH312" s="65"/>
      <c r="LI312" s="65"/>
      <c r="LJ312" s="65"/>
      <c r="LK312" s="65"/>
      <c r="LL312" s="65"/>
      <c r="LM312" s="65"/>
      <c r="LN312" s="157"/>
      <c r="LO312" s="65"/>
      <c r="LP312" s="65"/>
      <c r="LQ312" s="65"/>
      <c r="LR312" s="65"/>
      <c r="LS312" s="65"/>
      <c r="LT312" s="65"/>
      <c r="LU312" s="56"/>
      <c r="LV312" s="183" t="s">
        <v>1171</v>
      </c>
      <c r="LW312" s="183" t="s">
        <v>1188</v>
      </c>
      <c r="LX312" s="206" t="s">
        <v>1329</v>
      </c>
      <c r="LY312" s="205" t="s">
        <v>1189</v>
      </c>
      <c r="LZ312" s="193"/>
      <c r="MA312" s="5" t="s">
        <v>1</v>
      </c>
    </row>
    <row r="313" spans="1:339" ht="17.25" customHeight="1" x14ac:dyDescent="0.15">
      <c r="A313" s="196">
        <v>305</v>
      </c>
      <c r="B313" s="248" t="s">
        <v>1188</v>
      </c>
      <c r="C313" s="59"/>
      <c r="D313" s="59"/>
      <c r="E313" s="60" t="s">
        <v>608</v>
      </c>
      <c r="F313" s="36" t="s">
        <v>609</v>
      </c>
      <c r="G313" s="36" t="s">
        <v>609</v>
      </c>
      <c r="H313" s="57" t="s">
        <v>610</v>
      </c>
      <c r="I313" s="39" t="s">
        <v>348</v>
      </c>
      <c r="J313" s="40" t="s">
        <v>348</v>
      </c>
      <c r="K313" s="40" t="s">
        <v>348</v>
      </c>
      <c r="L313" s="40" t="s">
        <v>348</v>
      </c>
      <c r="M313" s="40" t="s">
        <v>348</v>
      </c>
      <c r="N313" s="40" t="s">
        <v>348</v>
      </c>
      <c r="O313" s="40" t="s">
        <v>348</v>
      </c>
      <c r="P313" s="40" t="s">
        <v>348</v>
      </c>
      <c r="Q313" s="40" t="s">
        <v>348</v>
      </c>
      <c r="R313" s="41" t="s">
        <v>348</v>
      </c>
      <c r="S313" s="42" t="s">
        <v>348</v>
      </c>
      <c r="T313" s="40" t="s">
        <v>348</v>
      </c>
      <c r="U313" s="40" t="s">
        <v>348</v>
      </c>
      <c r="V313" s="40" t="s">
        <v>348</v>
      </c>
      <c r="W313" s="40" t="s">
        <v>348</v>
      </c>
      <c r="X313" s="40" t="s">
        <v>348</v>
      </c>
      <c r="Y313" s="40" t="s">
        <v>348</v>
      </c>
      <c r="Z313" s="40" t="s">
        <v>348</v>
      </c>
      <c r="AA313" s="40" t="s">
        <v>348</v>
      </c>
      <c r="AB313" s="41" t="s">
        <v>348</v>
      </c>
      <c r="AC313" s="42" t="s">
        <v>348</v>
      </c>
      <c r="AD313" s="40" t="s">
        <v>348</v>
      </c>
      <c r="AE313" s="40" t="s">
        <v>348</v>
      </c>
      <c r="AF313" s="40" t="s">
        <v>348</v>
      </c>
      <c r="AG313" s="40" t="s">
        <v>348</v>
      </c>
      <c r="AH313" s="40" t="s">
        <v>348</v>
      </c>
      <c r="AI313" s="40" t="s">
        <v>348</v>
      </c>
      <c r="AJ313" s="40" t="s">
        <v>348</v>
      </c>
      <c r="AK313" s="40" t="s">
        <v>348</v>
      </c>
      <c r="AL313" s="41" t="s">
        <v>348</v>
      </c>
      <c r="AM313" s="42" t="s">
        <v>348</v>
      </c>
      <c r="AN313" s="40" t="s">
        <v>348</v>
      </c>
      <c r="AO313" s="40" t="s">
        <v>348</v>
      </c>
      <c r="AP313" s="40" t="s">
        <v>348</v>
      </c>
      <c r="AQ313" s="40" t="s">
        <v>348</v>
      </c>
      <c r="AR313" s="40" t="s">
        <v>348</v>
      </c>
      <c r="AS313" s="40" t="s">
        <v>348</v>
      </c>
      <c r="AT313" s="40" t="s">
        <v>348</v>
      </c>
      <c r="AU313" s="40" t="s">
        <v>348</v>
      </c>
      <c r="AV313" s="41" t="s">
        <v>348</v>
      </c>
      <c r="AW313" s="42" t="s">
        <v>348</v>
      </c>
      <c r="AX313" s="40" t="s">
        <v>348</v>
      </c>
      <c r="AY313" s="40" t="s">
        <v>348</v>
      </c>
      <c r="AZ313" s="40" t="s">
        <v>348</v>
      </c>
      <c r="BA313" s="40" t="s">
        <v>348</v>
      </c>
      <c r="BB313" s="40" t="s">
        <v>348</v>
      </c>
      <c r="BC313" s="40" t="s">
        <v>348</v>
      </c>
      <c r="BD313" s="40" t="s">
        <v>348</v>
      </c>
      <c r="BE313" s="40" t="s">
        <v>348</v>
      </c>
      <c r="BF313" s="41" t="s">
        <v>348</v>
      </c>
      <c r="BG313" s="42" t="s">
        <v>348</v>
      </c>
      <c r="BH313" s="40" t="s">
        <v>348</v>
      </c>
      <c r="BI313" s="40" t="s">
        <v>348</v>
      </c>
      <c r="BJ313" s="40" t="s">
        <v>348</v>
      </c>
      <c r="BK313" s="40" t="s">
        <v>348</v>
      </c>
      <c r="BL313" s="40" t="s">
        <v>348</v>
      </c>
      <c r="BM313" s="40" t="s">
        <v>348</v>
      </c>
      <c r="BN313" s="40" t="s">
        <v>348</v>
      </c>
      <c r="BO313" s="40" t="s">
        <v>348</v>
      </c>
      <c r="BP313" s="41" t="s">
        <v>348</v>
      </c>
      <c r="BQ313" s="43" t="s">
        <v>348</v>
      </c>
      <c r="BR313" s="40" t="s">
        <v>348</v>
      </c>
      <c r="BS313" s="40" t="s">
        <v>348</v>
      </c>
      <c r="BT313" s="40" t="s">
        <v>348</v>
      </c>
      <c r="BU313" s="40" t="s">
        <v>348</v>
      </c>
      <c r="BV313" s="40" t="s">
        <v>348</v>
      </c>
      <c r="BW313" s="40" t="s">
        <v>348</v>
      </c>
      <c r="BX313" s="40" t="s">
        <v>348</v>
      </c>
      <c r="BY313" s="40" t="s">
        <v>348</v>
      </c>
      <c r="BZ313" s="41" t="s">
        <v>348</v>
      </c>
      <c r="CA313" s="42" t="s">
        <v>348</v>
      </c>
      <c r="CB313" s="40" t="s">
        <v>348</v>
      </c>
      <c r="CC313" s="40" t="s">
        <v>348</v>
      </c>
      <c r="CD313" s="40" t="s">
        <v>348</v>
      </c>
      <c r="CE313" s="40" t="s">
        <v>348</v>
      </c>
      <c r="CF313" s="40" t="s">
        <v>348</v>
      </c>
      <c r="CG313" s="40" t="s">
        <v>348</v>
      </c>
      <c r="CH313" s="40" t="s">
        <v>348</v>
      </c>
      <c r="CI313" s="40" t="s">
        <v>348</v>
      </c>
      <c r="CJ313" s="41" t="s">
        <v>348</v>
      </c>
      <c r="CK313" s="42" t="s">
        <v>348</v>
      </c>
      <c r="CL313" s="40" t="s">
        <v>348</v>
      </c>
      <c r="CM313" s="40" t="s">
        <v>348</v>
      </c>
      <c r="CN313" s="40" t="s">
        <v>348</v>
      </c>
      <c r="CO313" s="40" t="s">
        <v>348</v>
      </c>
      <c r="CP313" s="40" t="s">
        <v>348</v>
      </c>
      <c r="CQ313" s="40" t="s">
        <v>348</v>
      </c>
      <c r="CR313" s="40" t="s">
        <v>348</v>
      </c>
      <c r="CS313" s="40" t="s">
        <v>348</v>
      </c>
      <c r="CT313" s="44" t="s">
        <v>348</v>
      </c>
      <c r="CU313" s="61"/>
      <c r="CV313" s="62"/>
      <c r="CW313" s="62"/>
      <c r="CX313" s="62"/>
      <c r="CY313" s="71"/>
      <c r="CZ313" s="172"/>
      <c r="DA313" s="62"/>
      <c r="DB313" s="62"/>
      <c r="DC313" s="62"/>
      <c r="DD313" s="180"/>
      <c r="DE313" s="61"/>
      <c r="DF313" s="62"/>
      <c r="DG313" s="62"/>
      <c r="DH313" s="62"/>
      <c r="DI313" s="71"/>
      <c r="DJ313" s="172"/>
      <c r="DK313" s="62"/>
      <c r="DL313" s="62"/>
      <c r="DM313" s="62"/>
      <c r="DN313" s="63"/>
      <c r="DO313" s="45" t="s">
        <v>609</v>
      </c>
      <c r="DP313" s="31"/>
      <c r="DQ313" s="46"/>
      <c r="DR313" s="61"/>
      <c r="DS313" s="62"/>
      <c r="DT313" s="62"/>
      <c r="DU313" s="62"/>
      <c r="DV313" s="62"/>
      <c r="DW313" s="62"/>
      <c r="DX313" s="62"/>
      <c r="DY313" s="62"/>
      <c r="DZ313" s="63"/>
      <c r="EA313" s="32"/>
      <c r="EB313" s="47"/>
      <c r="EC313" s="47"/>
      <c r="ED313" s="47"/>
      <c r="EE313" s="47"/>
      <c r="EF313" s="47"/>
      <c r="EG313" s="47"/>
      <c r="EH313" s="47"/>
      <c r="EI313" s="48"/>
      <c r="EJ313" s="32"/>
      <c r="EK313" s="47"/>
      <c r="EL313" s="47"/>
      <c r="EM313" s="47"/>
      <c r="EN313" s="47"/>
      <c r="EO313" s="47"/>
      <c r="EP313" s="47"/>
      <c r="EQ313" s="47"/>
      <c r="ER313" s="48"/>
      <c r="ES313" s="32"/>
      <c r="ET313" s="47"/>
      <c r="EU313" s="47"/>
      <c r="EV313" s="47"/>
      <c r="EW313" s="47"/>
      <c r="EX313" s="47"/>
      <c r="EY313" s="47"/>
      <c r="EZ313" s="47"/>
      <c r="FA313" s="214"/>
      <c r="FB313" s="32"/>
      <c r="FC313" s="47"/>
      <c r="FD313" s="47"/>
      <c r="FE313" s="47"/>
      <c r="FF313" s="47"/>
      <c r="FG313" s="47"/>
      <c r="FH313" s="47"/>
      <c r="FI313" s="47"/>
      <c r="FJ313" s="48"/>
      <c r="FK313" s="32"/>
      <c r="FL313" s="47"/>
      <c r="FM313" s="47"/>
      <c r="FN313" s="47"/>
      <c r="FO313" s="47"/>
      <c r="FP313" s="47"/>
      <c r="FQ313" s="47"/>
      <c r="FR313" s="47"/>
      <c r="FS313" s="48"/>
      <c r="FT313" s="32"/>
      <c r="FU313" s="47"/>
      <c r="FV313" s="47"/>
      <c r="FW313" s="47"/>
      <c r="FX313" s="47"/>
      <c r="FY313" s="47"/>
      <c r="FZ313" s="47"/>
      <c r="GA313" s="47"/>
      <c r="GB313" s="214"/>
      <c r="GC313" s="32"/>
      <c r="GD313" s="47"/>
      <c r="GE313" s="47"/>
      <c r="GF313" s="47"/>
      <c r="GG313" s="47"/>
      <c r="GH313" s="47"/>
      <c r="GI313" s="47"/>
      <c r="GJ313" s="47"/>
      <c r="GK313" s="48"/>
      <c r="GL313" s="238"/>
      <c r="GM313" s="240"/>
      <c r="GN313" s="240"/>
      <c r="GO313" s="240"/>
      <c r="GP313" s="240"/>
      <c r="GQ313" s="240"/>
      <c r="GR313" s="240"/>
      <c r="GS313" s="240"/>
      <c r="GT313" s="241"/>
      <c r="GU313" s="168"/>
      <c r="GV313" s="65"/>
      <c r="GW313" s="65"/>
      <c r="GX313" s="65"/>
      <c r="GY313" s="65"/>
      <c r="GZ313" s="66"/>
      <c r="HA313" s="67"/>
      <c r="HB313" s="68"/>
      <c r="HC313" s="69"/>
      <c r="HD313" s="65"/>
      <c r="HE313" s="65"/>
      <c r="HF313" s="65"/>
      <c r="HG313" s="65"/>
      <c r="HH313" s="65"/>
      <c r="HI313" s="65"/>
      <c r="HJ313" s="145"/>
      <c r="HK313" s="67"/>
      <c r="HL313" s="65"/>
      <c r="HM313" s="65"/>
      <c r="HN313" s="65"/>
      <c r="HO313" s="65"/>
      <c r="HP313" s="65"/>
      <c r="HQ313" s="65"/>
      <c r="HR313" s="151"/>
      <c r="HS313" s="69"/>
      <c r="HT313" s="65"/>
      <c r="HU313" s="65"/>
      <c r="HV313" s="65"/>
      <c r="HW313" s="65"/>
      <c r="HX313" s="65"/>
      <c r="HY313" s="65"/>
      <c r="HZ313" s="145"/>
      <c r="IA313" s="67"/>
      <c r="IB313" s="65"/>
      <c r="IC313" s="65"/>
      <c r="ID313" s="65"/>
      <c r="IE313" s="65"/>
      <c r="IF313" s="65"/>
      <c r="IG313" s="65"/>
      <c r="IH313" s="65"/>
      <c r="II313" s="65"/>
      <c r="IJ313" s="65"/>
      <c r="IK313" s="65"/>
      <c r="IL313" s="65"/>
      <c r="IM313" s="151"/>
      <c r="IN313" s="67"/>
      <c r="IO313" s="65"/>
      <c r="IP313" s="65"/>
      <c r="IQ313" s="65"/>
      <c r="IR313" s="151"/>
      <c r="IS313" s="69"/>
      <c r="IT313" s="65"/>
      <c r="IU313" s="65"/>
      <c r="IV313" s="65"/>
      <c r="IW313" s="65"/>
      <c r="IX313" s="157"/>
      <c r="IY313" s="65"/>
      <c r="IZ313" s="65"/>
      <c r="JA313" s="65"/>
      <c r="JB313" s="65"/>
      <c r="JC313" s="65"/>
      <c r="JD313" s="65"/>
      <c r="JE313" s="65"/>
      <c r="JF313" s="65"/>
      <c r="JG313" s="157"/>
      <c r="JH313" s="65"/>
      <c r="JI313" s="65"/>
      <c r="JJ313" s="65"/>
      <c r="JK313" s="65"/>
      <c r="JL313" s="65"/>
      <c r="JM313" s="65"/>
      <c r="JN313" s="145"/>
      <c r="JO313" s="70"/>
      <c r="JP313" s="71"/>
      <c r="JQ313" s="67"/>
      <c r="JR313" s="65"/>
      <c r="JS313" s="62"/>
      <c r="JT313" s="62"/>
      <c r="JU313" s="62"/>
      <c r="JV313" s="246"/>
      <c r="JW313" s="69"/>
      <c r="JX313" s="65"/>
      <c r="JY313" s="65"/>
      <c r="JZ313" s="65"/>
      <c r="KA313" s="145"/>
      <c r="KB313" s="67"/>
      <c r="KC313" s="65"/>
      <c r="KD313" s="65"/>
      <c r="KE313" s="65"/>
      <c r="KF313" s="65"/>
      <c r="KG313" s="65"/>
      <c r="KH313" s="65"/>
      <c r="KI313" s="65"/>
      <c r="KJ313" s="151"/>
      <c r="KK313" s="69"/>
      <c r="KL313" s="65"/>
      <c r="KM313" s="65"/>
      <c r="KN313" s="65"/>
      <c r="KO313" s="65"/>
      <c r="KP313" s="65"/>
      <c r="KQ313" s="65"/>
      <c r="KR313" s="65"/>
      <c r="KS313" s="65"/>
      <c r="KT313" s="65"/>
      <c r="KU313" s="65"/>
      <c r="KV313" s="65"/>
      <c r="KW313" s="157"/>
      <c r="KX313" s="157"/>
      <c r="KY313" s="157"/>
      <c r="KZ313" s="65"/>
      <c r="LA313" s="65"/>
      <c r="LB313" s="65"/>
      <c r="LC313" s="65"/>
      <c r="LD313" s="65"/>
      <c r="LE313" s="157"/>
      <c r="LF313" s="65"/>
      <c r="LG313" s="65"/>
      <c r="LH313" s="65"/>
      <c r="LI313" s="65"/>
      <c r="LJ313" s="65"/>
      <c r="LK313" s="65"/>
      <c r="LL313" s="65"/>
      <c r="LM313" s="65"/>
      <c r="LN313" s="157"/>
      <c r="LO313" s="65"/>
      <c r="LP313" s="65"/>
      <c r="LQ313" s="65"/>
      <c r="LR313" s="65"/>
      <c r="LS313" s="65"/>
      <c r="LT313" s="65"/>
      <c r="LU313" s="56"/>
      <c r="LV313" s="183" t="s">
        <v>1175</v>
      </c>
      <c r="LW313" s="183" t="s">
        <v>1185</v>
      </c>
      <c r="LX313" s="207" t="s">
        <v>609</v>
      </c>
      <c r="LY313" s="208" t="s">
        <v>609</v>
      </c>
      <c r="LZ313" s="194"/>
      <c r="MA313" s="5" t="s">
        <v>1</v>
      </c>
    </row>
    <row r="314" spans="1:339" ht="17.25" customHeight="1" x14ac:dyDescent="0.15">
      <c r="A314" s="196">
        <v>306</v>
      </c>
      <c r="B314" s="248" t="s">
        <v>1185</v>
      </c>
      <c r="C314" s="59"/>
      <c r="D314" s="59"/>
      <c r="E314" s="60" t="s">
        <v>716</v>
      </c>
      <c r="F314" s="36">
        <v>89</v>
      </c>
      <c r="G314" s="36" t="s">
        <v>609</v>
      </c>
      <c r="H314" s="57" t="s">
        <v>1180</v>
      </c>
      <c r="I314" s="39" t="s">
        <v>348</v>
      </c>
      <c r="J314" s="40" t="s">
        <v>348</v>
      </c>
      <c r="K314" s="40" t="s">
        <v>348</v>
      </c>
      <c r="L314" s="40" t="s">
        <v>348</v>
      </c>
      <c r="M314" s="40" t="s">
        <v>348</v>
      </c>
      <c r="N314" s="40" t="s">
        <v>348</v>
      </c>
      <c r="O314" s="40" t="s">
        <v>348</v>
      </c>
      <c r="P314" s="40" t="s">
        <v>348</v>
      </c>
      <c r="Q314" s="40" t="s">
        <v>348</v>
      </c>
      <c r="R314" s="41" t="s">
        <v>348</v>
      </c>
      <c r="S314" s="42" t="s">
        <v>348</v>
      </c>
      <c r="T314" s="40" t="s">
        <v>348</v>
      </c>
      <c r="U314" s="40" t="s">
        <v>348</v>
      </c>
      <c r="V314" s="40" t="s">
        <v>348</v>
      </c>
      <c r="W314" s="40" t="s">
        <v>348</v>
      </c>
      <c r="X314" s="40" t="s">
        <v>348</v>
      </c>
      <c r="Y314" s="40" t="s">
        <v>348</v>
      </c>
      <c r="Z314" s="40" t="s">
        <v>348</v>
      </c>
      <c r="AA314" s="40" t="s">
        <v>348</v>
      </c>
      <c r="AB314" s="41" t="s">
        <v>348</v>
      </c>
      <c r="AC314" s="42" t="s">
        <v>348</v>
      </c>
      <c r="AD314" s="40" t="s">
        <v>348</v>
      </c>
      <c r="AE314" s="40" t="s">
        <v>348</v>
      </c>
      <c r="AF314" s="40" t="s">
        <v>348</v>
      </c>
      <c r="AG314" s="40" t="s">
        <v>348</v>
      </c>
      <c r="AH314" s="40" t="s">
        <v>348</v>
      </c>
      <c r="AI314" s="40" t="s">
        <v>348</v>
      </c>
      <c r="AJ314" s="40" t="s">
        <v>348</v>
      </c>
      <c r="AK314" s="40" t="s">
        <v>348</v>
      </c>
      <c r="AL314" s="41" t="s">
        <v>348</v>
      </c>
      <c r="AM314" s="42" t="s">
        <v>348</v>
      </c>
      <c r="AN314" s="40" t="s">
        <v>348</v>
      </c>
      <c r="AO314" s="40" t="s">
        <v>348</v>
      </c>
      <c r="AP314" s="40" t="s">
        <v>348</v>
      </c>
      <c r="AQ314" s="40" t="s">
        <v>348</v>
      </c>
      <c r="AR314" s="40" t="s">
        <v>348</v>
      </c>
      <c r="AS314" s="40" t="s">
        <v>348</v>
      </c>
      <c r="AT314" s="40" t="s">
        <v>348</v>
      </c>
      <c r="AU314" s="40" t="s">
        <v>348</v>
      </c>
      <c r="AV314" s="41" t="s">
        <v>348</v>
      </c>
      <c r="AW314" s="42" t="s">
        <v>348</v>
      </c>
      <c r="AX314" s="40" t="s">
        <v>348</v>
      </c>
      <c r="AY314" s="40" t="s">
        <v>348</v>
      </c>
      <c r="AZ314" s="40" t="s">
        <v>348</v>
      </c>
      <c r="BA314" s="40" t="s">
        <v>348</v>
      </c>
      <c r="BB314" s="40" t="s">
        <v>348</v>
      </c>
      <c r="BC314" s="40" t="s">
        <v>348</v>
      </c>
      <c r="BD314" s="40" t="s">
        <v>348</v>
      </c>
      <c r="BE314" s="40" t="s">
        <v>348</v>
      </c>
      <c r="BF314" s="41" t="s">
        <v>348</v>
      </c>
      <c r="BG314" s="42" t="s">
        <v>348</v>
      </c>
      <c r="BH314" s="40" t="s">
        <v>348</v>
      </c>
      <c r="BI314" s="40" t="s">
        <v>348</v>
      </c>
      <c r="BJ314" s="40" t="s">
        <v>348</v>
      </c>
      <c r="BK314" s="40" t="s">
        <v>348</v>
      </c>
      <c r="BL314" s="40" t="s">
        <v>348</v>
      </c>
      <c r="BM314" s="40" t="s">
        <v>348</v>
      </c>
      <c r="BN314" s="40" t="s">
        <v>348</v>
      </c>
      <c r="BO314" s="40" t="s">
        <v>348</v>
      </c>
      <c r="BP314" s="41" t="s">
        <v>348</v>
      </c>
      <c r="BQ314" s="43" t="s">
        <v>348</v>
      </c>
      <c r="BR314" s="40" t="s">
        <v>348</v>
      </c>
      <c r="BS314" s="40" t="s">
        <v>348</v>
      </c>
      <c r="BT314" s="40" t="s">
        <v>348</v>
      </c>
      <c r="BU314" s="40" t="s">
        <v>348</v>
      </c>
      <c r="BV314" s="40" t="s">
        <v>348</v>
      </c>
      <c r="BW314" s="40" t="s">
        <v>348</v>
      </c>
      <c r="BX314" s="40" t="s">
        <v>348</v>
      </c>
      <c r="BY314" s="40" t="s">
        <v>348</v>
      </c>
      <c r="BZ314" s="41" t="s">
        <v>348</v>
      </c>
      <c r="CA314" s="42" t="s">
        <v>348</v>
      </c>
      <c r="CB314" s="40" t="s">
        <v>348</v>
      </c>
      <c r="CC314" s="40" t="s">
        <v>348</v>
      </c>
      <c r="CD314" s="40" t="s">
        <v>348</v>
      </c>
      <c r="CE314" s="40" t="s">
        <v>348</v>
      </c>
      <c r="CF314" s="40" t="s">
        <v>348</v>
      </c>
      <c r="CG314" s="40" t="s">
        <v>348</v>
      </c>
      <c r="CH314" s="40" t="s">
        <v>348</v>
      </c>
      <c r="CI314" s="40" t="s">
        <v>348</v>
      </c>
      <c r="CJ314" s="41" t="s">
        <v>348</v>
      </c>
      <c r="CK314" s="42" t="s">
        <v>348</v>
      </c>
      <c r="CL314" s="40" t="s">
        <v>348</v>
      </c>
      <c r="CM314" s="40" t="s">
        <v>348</v>
      </c>
      <c r="CN314" s="40" t="s">
        <v>348</v>
      </c>
      <c r="CO314" s="40" t="s">
        <v>348</v>
      </c>
      <c r="CP314" s="40" t="s">
        <v>348</v>
      </c>
      <c r="CQ314" s="40" t="s">
        <v>348</v>
      </c>
      <c r="CR314" s="40" t="s">
        <v>348</v>
      </c>
      <c r="CS314" s="40" t="s">
        <v>348</v>
      </c>
      <c r="CT314" s="44" t="s">
        <v>348</v>
      </c>
      <c r="CU314" s="61" t="s">
        <v>354</v>
      </c>
      <c r="CV314" s="62">
        <v>3</v>
      </c>
      <c r="CW314" s="62">
        <v>4</v>
      </c>
      <c r="CX314" s="62">
        <v>4</v>
      </c>
      <c r="CY314" s="71">
        <v>5</v>
      </c>
      <c r="CZ314" s="172" t="s">
        <v>354</v>
      </c>
      <c r="DA314" s="47">
        <f t="shared" ref="DA314" si="569">CV314</f>
        <v>3</v>
      </c>
      <c r="DB314" s="47">
        <f t="shared" ref="DB314" si="570">CV314*CW314</f>
        <v>12</v>
      </c>
      <c r="DC314" s="47">
        <f t="shared" ref="DC314" si="571">CV314*CW314*CX314</f>
        <v>48</v>
      </c>
      <c r="DD314" s="179">
        <f t="shared" ref="DD314" si="572">CV314*CW314*CX314*CY314</f>
        <v>240</v>
      </c>
      <c r="DE314" s="32">
        <v>10</v>
      </c>
      <c r="DF314" s="47">
        <v>50</v>
      </c>
      <c r="DG314" s="47">
        <v>270</v>
      </c>
      <c r="DH314" s="47">
        <v>900</v>
      </c>
      <c r="DI314" s="71">
        <v>2700</v>
      </c>
      <c r="DJ314" s="174">
        <v>1</v>
      </c>
      <c r="DK314" s="49">
        <f t="shared" ref="DK314" si="573">(DF314/DA314)/DE314</f>
        <v>1.6666666666666667</v>
      </c>
      <c r="DL314" s="49">
        <f t="shared" ref="DL314" si="574">(DG314/DB314)/DE314</f>
        <v>2.25</v>
      </c>
      <c r="DM314" s="49">
        <f t="shared" ref="DM314" si="575">(DH314/DC314)/DE314</f>
        <v>1.875</v>
      </c>
      <c r="DN314" s="56">
        <f t="shared" ref="DN314" si="576">(DI314/DD314)/DE314</f>
        <v>1.125</v>
      </c>
      <c r="DO314" s="45" t="s">
        <v>1186</v>
      </c>
      <c r="DP314" s="31"/>
      <c r="DQ314" s="46">
        <v>4</v>
      </c>
      <c r="DR314" s="61">
        <v>55</v>
      </c>
      <c r="DS314" s="62">
        <v>29</v>
      </c>
      <c r="DT314" s="62">
        <v>110</v>
      </c>
      <c r="DU314" s="62">
        <v>24</v>
      </c>
      <c r="DV314" s="62">
        <v>5</v>
      </c>
      <c r="DW314" s="62">
        <v>5</v>
      </c>
      <c r="DX314" s="62">
        <v>85</v>
      </c>
      <c r="DY314" s="62">
        <v>81</v>
      </c>
      <c r="DZ314" s="48">
        <f t="shared" ref="DZ314" si="577">DT314+DV314</f>
        <v>115</v>
      </c>
      <c r="EA314" s="32">
        <f>RANK(DR314,$DR$9:$DR$350,0)</f>
        <v>151</v>
      </c>
      <c r="EB314" s="47">
        <f>RANK(DS314,$DS$9:$DS$350,0)</f>
        <v>193</v>
      </c>
      <c r="EC314" s="47">
        <f>RANK(DT314,$DT$9:$DT$350,0)</f>
        <v>1</v>
      </c>
      <c r="ED314" s="47">
        <f>RANK(DU314,$DU$9:$DU$350,0)</f>
        <v>168</v>
      </c>
      <c r="EE314" s="47">
        <f>RANK(DV314,$DV$9:$DV$350,0)</f>
        <v>286</v>
      </c>
      <c r="EF314" s="47">
        <f>RANK(DW314,$DW$9:$DW$350,0)</f>
        <v>274</v>
      </c>
      <c r="EG314" s="47">
        <f>RANK(DX314,$DX$9:$DX$350,0)</f>
        <v>14</v>
      </c>
      <c r="EH314" s="47">
        <f>RANK(DY314,$DY$9:$DY$350,0)</f>
        <v>16</v>
      </c>
      <c r="EI314" s="48">
        <f>RANK(DZ314,$DZ$9:$DZ$350,0)</f>
        <v>5</v>
      </c>
      <c r="EJ314" s="32">
        <f>COUNTIFS($DR$9:$DR$350,"&gt;"&amp;DR314,$DO$9:$DO$350,DO314)+1</f>
        <v>33</v>
      </c>
      <c r="EK314" s="47">
        <f>COUNTIFS($DS$9:$DS$350,"&gt;"&amp;DS314,$DO$9:$DO$350,DO314)+1</f>
        <v>20</v>
      </c>
      <c r="EL314" s="47">
        <f>COUNTIFS($DT$9:$DT$350,"&gt;"&amp;DT314,$DO$9:$DO$350,DO314)+1</f>
        <v>1</v>
      </c>
      <c r="EM314" s="47">
        <f>COUNTIFS($DU$9:$DU$350,"&gt;"&amp;DU314,$DO$9:$DO$350,DO314)+1</f>
        <v>29</v>
      </c>
      <c r="EN314" s="47">
        <f>COUNTIFS($DV$9:$DV$350,"&gt;"&amp;DV314,$DO$9:$DO$350,DO314)+1</f>
        <v>49</v>
      </c>
      <c r="EO314" s="47">
        <f>COUNTIFS($DW$9:$DW$350,"&gt;"&amp;DW314,$DO$9:$DO$350,DO314)+1</f>
        <v>48</v>
      </c>
      <c r="EP314" s="47">
        <f>COUNTIFS($DX$9:$DX$350,"&gt;"&amp;DX314,$DO$9:$DO$350,DO314)+1</f>
        <v>1</v>
      </c>
      <c r="EQ314" s="47">
        <f>COUNTIFS($DY$9:$DY$350,"&gt;"&amp;DY314,$DO$9:$DO$350,DO314)+1</f>
        <v>6</v>
      </c>
      <c r="ER314" s="48">
        <f>COUNTIFS($DZ$9:$DZ$350,"&gt;"&amp;DZ314,$DO$9:$DO$350,DO314)+1</f>
        <v>1</v>
      </c>
      <c r="ES314" s="164">
        <f t="shared" ref="ES314" si="578">ROUND(DR314/$F314,2)</f>
        <v>0.62</v>
      </c>
      <c r="ET314" s="165">
        <f t="shared" ref="ET314" si="579">ROUND(DS314/$F314,2)</f>
        <v>0.33</v>
      </c>
      <c r="EU314" s="165">
        <f t="shared" ref="EU314" si="580">ROUND(DT314/$F314,2)</f>
        <v>1.24</v>
      </c>
      <c r="EV314" s="165">
        <f t="shared" ref="EV314" si="581">ROUND(DU314/$F314,2)</f>
        <v>0.27</v>
      </c>
      <c r="EW314" s="165">
        <f t="shared" ref="EW314" si="582">ROUND(DV314/$F314,2)</f>
        <v>0.06</v>
      </c>
      <c r="EX314" s="165">
        <f t="shared" ref="EX314" si="583">ROUND(DW314/$F314,2)</f>
        <v>0.06</v>
      </c>
      <c r="EY314" s="165">
        <f t="shared" ref="EY314" si="584">ROUND(DX314/$F314,2)</f>
        <v>0.96</v>
      </c>
      <c r="EZ314" s="165">
        <f t="shared" ref="EZ314" si="585">ROUND(DY314/$F314,2)</f>
        <v>0.91</v>
      </c>
      <c r="FA314" s="213">
        <f t="shared" ref="FA314" si="586">ROUND(DZ314/$F314,2)</f>
        <v>1.29</v>
      </c>
      <c r="FB314" s="164">
        <f>ROUND(((ES314-AVERAGE(ES$9:ES$350))/STDEVP(ES$9:ES$350)*10+50),2)</f>
        <v>36.65</v>
      </c>
      <c r="FC314" s="165">
        <f>ROUND(((ET314-AVERAGE(ET$9:ET$350))/STDEVP(ET$9:ET$350)*10+50),2)</f>
        <v>38.96</v>
      </c>
      <c r="FD314" s="165">
        <f>ROUND(((EU314-AVERAGE(EU$9:EU$350))/STDEVP(EU$9:EU$350)*10+50),2)</f>
        <v>75.760000000000005</v>
      </c>
      <c r="FE314" s="165">
        <f>ROUND(((EV314-AVERAGE(EV$9:EV$350))/STDEVP(EV$9:EV$350)*10+50),2)</f>
        <v>37.86</v>
      </c>
      <c r="FF314" s="165">
        <f>ROUND(((EW314-AVERAGE(EW$9:EW$350))/STDEVP(EW$9:EW$350)*10+50),2)</f>
        <v>38.6</v>
      </c>
      <c r="FG314" s="165">
        <f>ROUND(((EX314-AVERAGE(EX$9:EX$350))/STDEVP(EX$9:EX$350)*10+50),2)</f>
        <v>39.61</v>
      </c>
      <c r="FH314" s="165">
        <f>ROUND(((EY314-AVERAGE(EY$9:EY$350))/STDEVP(EY$9:EY$350)*10+50),2)</f>
        <v>59.6</v>
      </c>
      <c r="FI314" s="165">
        <f>ROUND(((EZ314-AVERAGE(EZ$9:EZ$350))/STDEVP(EZ$9:EZ$350)*10+50),2)</f>
        <v>58.27</v>
      </c>
      <c r="FJ314" s="166">
        <f>ROUND(((FA314-AVERAGE(FA$9:FA$350))/STDEVP(FA$9:FA$350)*10+50),2)</f>
        <v>61.2</v>
      </c>
      <c r="FK314" s="32">
        <f>RANK(FB314,$FB$9:$FB$350,0)</f>
        <v>289</v>
      </c>
      <c r="FL314" s="47">
        <f>RANK(FC314,$FC$9:$FC$350,0)</f>
        <v>280</v>
      </c>
      <c r="FM314" s="47">
        <f>RANK(FD314,$FD$9:$FD$350,0)</f>
        <v>7</v>
      </c>
      <c r="FN314" s="47">
        <f>RANK(FE314,$FE$9:$FE$350,0)</f>
        <v>287</v>
      </c>
      <c r="FO314" s="47">
        <f>RANK(FF314,$FF$9:$FF$350,0)</f>
        <v>319</v>
      </c>
      <c r="FP314" s="47">
        <f>RANK(FG314,$FG$9:$FG$350,0)</f>
        <v>319</v>
      </c>
      <c r="FQ314" s="47">
        <f>RANK(FH314,$FH$9:$FH$350,0)</f>
        <v>54</v>
      </c>
      <c r="FR314" s="47">
        <f>RANK(FI314,$FI$9:$FI$350,0)</f>
        <v>68</v>
      </c>
      <c r="FS314" s="48">
        <f>RANK(FJ314,$FJ$9:$FJ$350,0)</f>
        <v>40</v>
      </c>
      <c r="FT314" s="164">
        <f>ROUND(AVERAGEIF($DO$9:$DO$347,$DO314,$ES$9:$ES$347),2)</f>
        <v>0.97</v>
      </c>
      <c r="FU314" s="165">
        <f>ROUND(AVERAGEIF($DO$9:$DO$347,$DO314,$ET$9:$ET$347),2)</f>
        <v>0.37</v>
      </c>
      <c r="FV314" s="165">
        <f>ROUND(AVERAGEIF($DO$9:$DO$347,$DO314,$EU$9:$EU$347),2)</f>
        <v>0.82</v>
      </c>
      <c r="FW314" s="165">
        <f>ROUND(AVERAGEIF($DO$9:$DO$347,$DO314,$EV$9:$EV$347),2)</f>
        <v>0.42</v>
      </c>
      <c r="FX314" s="165">
        <f>ROUND(AVERAGEIF($DO$9:$DO$347,$DO314,$EW$9:$EW$347),2)</f>
        <v>0.16</v>
      </c>
      <c r="FY314" s="165">
        <f>ROUND(AVERAGEIF($DO$9:$DO$347,$DO314,$EX$9:$EX$347),2)</f>
        <v>0.15</v>
      </c>
      <c r="FZ314" s="165">
        <f>ROUND(AVERAGEIF($DO$9:$DO$347,$DO314,$EY$9:$EY$347),2)</f>
        <v>0.78</v>
      </c>
      <c r="GA314" s="165">
        <f>ROUND(AVERAGEIF($DO$9:$DO$347,$DO314,$EZ$9:$EZ$347),2)</f>
        <v>0.92</v>
      </c>
      <c r="GB314" s="166">
        <f>ROUND(AVERAGEIF($DO$9:$DO$347,$DO314,$FA$9:$FA$347),2)</f>
        <v>0.98</v>
      </c>
      <c r="GC314" s="239">
        <f t="shared" ref="GC314" si="587">ES314-FT314</f>
        <v>-0.35</v>
      </c>
      <c r="GD314" s="243">
        <f t="shared" ref="GD314" si="588">ET314-FU314</f>
        <v>-3.999999999999998E-2</v>
      </c>
      <c r="GE314" s="243">
        <f t="shared" ref="GE314" si="589">EU314-FV314</f>
        <v>0.42000000000000004</v>
      </c>
      <c r="GF314" s="243">
        <f t="shared" ref="GF314" si="590">EV314-FW314</f>
        <v>-0.14999999999999997</v>
      </c>
      <c r="GG314" s="243">
        <f t="shared" ref="GG314" si="591">EW314-FX314</f>
        <v>-0.1</v>
      </c>
      <c r="GH314" s="243">
        <f t="shared" ref="GH314" si="592">EX314-FY314</f>
        <v>-0.09</v>
      </c>
      <c r="GI314" s="243">
        <f t="shared" ref="GI314" si="593">EY314-FZ314</f>
        <v>0.17999999999999994</v>
      </c>
      <c r="GJ314" s="243">
        <f t="shared" ref="GJ314" si="594">EZ314-GA314</f>
        <v>-1.0000000000000009E-2</v>
      </c>
      <c r="GK314" s="244">
        <f t="shared" ref="GK314" si="595">FA314-GB314</f>
        <v>0.31000000000000005</v>
      </c>
      <c r="GL314" s="238">
        <f>COUNTIFS($ES$9:$ES$350,"&gt;"&amp;ES314,$DO$9:$DO$350,$DO314)+1</f>
        <v>55</v>
      </c>
      <c r="GM314" s="240">
        <f>COUNTIFS($ET$9:$ET$350,"&gt;"&amp;ET314,$DO$9:$DO$350,$DO314)+1</f>
        <v>35</v>
      </c>
      <c r="GN314" s="240">
        <f>COUNTIFS($EU$9:$EU$350,"&gt;"&amp;EU314,$DO$9:$DO$350,$DO314)+1</f>
        <v>6</v>
      </c>
      <c r="GO314" s="240">
        <f>COUNTIFS($EV$9:$EV$350,"&gt;"&amp;EV314,$DO$9:$DO$350,$DO314)+1</f>
        <v>52</v>
      </c>
      <c r="GP314" s="240">
        <f>COUNTIFS($EW$9:$EW$350,"&gt;"&amp;EW314,$DO$9:$DO$350,$DO314)+1</f>
        <v>61</v>
      </c>
      <c r="GQ314" s="240">
        <f>COUNTIFS($EX$9:$EX$350,"&gt;"&amp;EX314,$DO$9:$DO$350,$DO314)+1</f>
        <v>61</v>
      </c>
      <c r="GR314" s="240">
        <f>COUNTIFS($EY$9:$EY$350,"&gt;"&amp;EY314,$DO$9:$DO$350,$DO314)+1</f>
        <v>12</v>
      </c>
      <c r="GS314" s="240">
        <f>COUNTIFS($EZ$9:$EZ$350,"&gt;"&amp;EZ314,$DO$9:$DO$350,$DO314)+1</f>
        <v>33</v>
      </c>
      <c r="GT314" s="241">
        <f>COUNTIFS($FA$9:$FA$350,"&gt;"&amp;FA314,$DO$9:$DO$350,$DO314)+1</f>
        <v>7</v>
      </c>
      <c r="GU314" s="168"/>
      <c r="GV314" s="65"/>
      <c r="GW314" s="65">
        <v>0.03</v>
      </c>
      <c r="GX314" s="65"/>
      <c r="GY314" s="65"/>
      <c r="GZ314" s="66"/>
      <c r="HA314" s="67"/>
      <c r="HB314" s="68"/>
      <c r="HC314" s="69"/>
      <c r="HD314" s="65"/>
      <c r="HE314" s="65"/>
      <c r="HF314" s="65"/>
      <c r="HG314" s="65"/>
      <c r="HH314" s="65"/>
      <c r="HI314" s="65"/>
      <c r="HJ314" s="145"/>
      <c r="HK314" s="67"/>
      <c r="HL314" s="65"/>
      <c r="HM314" s="65">
        <v>7.0000000000000007E-2</v>
      </c>
      <c r="HN314" s="65"/>
      <c r="HO314" s="65"/>
      <c r="HP314" s="65">
        <v>7.0000000000000007E-2</v>
      </c>
      <c r="HQ314" s="65"/>
      <c r="HR314" s="151"/>
      <c r="HS314" s="69"/>
      <c r="HT314" s="65"/>
      <c r="HU314" s="65"/>
      <c r="HV314" s="65"/>
      <c r="HW314" s="65"/>
      <c r="HX314" s="65"/>
      <c r="HY314" s="65"/>
      <c r="HZ314" s="145"/>
      <c r="IA314" s="67"/>
      <c r="IB314" s="65"/>
      <c r="IC314" s="65"/>
      <c r="ID314" s="65"/>
      <c r="IE314" s="65"/>
      <c r="IF314" s="65"/>
      <c r="IG314" s="65"/>
      <c r="IH314" s="65"/>
      <c r="II314" s="65"/>
      <c r="IJ314" s="65"/>
      <c r="IK314" s="65"/>
      <c r="IL314" s="65"/>
      <c r="IM314" s="151"/>
      <c r="IN314" s="67"/>
      <c r="IO314" s="65"/>
      <c r="IP314" s="65"/>
      <c r="IQ314" s="65"/>
      <c r="IR314" s="151"/>
      <c r="IS314" s="69"/>
      <c r="IT314" s="65"/>
      <c r="IU314" s="65"/>
      <c r="IV314" s="65"/>
      <c r="IW314" s="65"/>
      <c r="IX314" s="157"/>
      <c r="IY314" s="65"/>
      <c r="IZ314" s="65"/>
      <c r="JA314" s="65"/>
      <c r="JB314" s="65"/>
      <c r="JC314" s="65"/>
      <c r="JD314" s="65"/>
      <c r="JE314" s="65"/>
      <c r="JF314" s="65"/>
      <c r="JG314" s="157"/>
      <c r="JH314" s="65"/>
      <c r="JI314" s="65"/>
      <c r="JJ314" s="65"/>
      <c r="JK314" s="65"/>
      <c r="JL314" s="65"/>
      <c r="JM314" s="65"/>
      <c r="JN314" s="145"/>
      <c r="JO314" s="70"/>
      <c r="JP314" s="71"/>
      <c r="JQ314" s="67"/>
      <c r="JR314" s="65"/>
      <c r="JS314" s="62"/>
      <c r="JT314" s="62"/>
      <c r="JU314" s="62"/>
      <c r="JV314" s="246"/>
      <c r="JW314" s="69"/>
      <c r="JX314" s="65"/>
      <c r="JY314" s="65"/>
      <c r="JZ314" s="65">
        <v>0.03</v>
      </c>
      <c r="KA314" s="145"/>
      <c r="KB314" s="67"/>
      <c r="KC314" s="65"/>
      <c r="KD314" s="65"/>
      <c r="KE314" s="65"/>
      <c r="KF314" s="65"/>
      <c r="KG314" s="65"/>
      <c r="KH314" s="65"/>
      <c r="KI314" s="65"/>
      <c r="KJ314" s="151"/>
      <c r="KK314" s="69"/>
      <c r="KL314" s="65"/>
      <c r="KM314" s="65"/>
      <c r="KN314" s="65"/>
      <c r="KO314" s="65"/>
      <c r="KP314" s="65"/>
      <c r="KQ314" s="65"/>
      <c r="KR314" s="65"/>
      <c r="KS314" s="65"/>
      <c r="KT314" s="65"/>
      <c r="KU314" s="65"/>
      <c r="KV314" s="65"/>
      <c r="KW314" s="157"/>
      <c r="KX314" s="157"/>
      <c r="KY314" s="157"/>
      <c r="KZ314" s="65"/>
      <c r="LA314" s="65"/>
      <c r="LB314" s="65"/>
      <c r="LC314" s="65"/>
      <c r="LD314" s="65"/>
      <c r="LE314" s="157"/>
      <c r="LF314" s="65"/>
      <c r="LG314" s="65"/>
      <c r="LH314" s="65"/>
      <c r="LI314" s="65"/>
      <c r="LJ314" s="65"/>
      <c r="LK314" s="65"/>
      <c r="LL314" s="65"/>
      <c r="LM314" s="65"/>
      <c r="LN314" s="157"/>
      <c r="LO314" s="65"/>
      <c r="LP314" s="65"/>
      <c r="LQ314" s="65"/>
      <c r="LR314" s="65"/>
      <c r="LS314" s="65"/>
      <c r="LT314" s="65"/>
      <c r="LU314" s="56"/>
      <c r="LV314" s="183" t="s">
        <v>1188</v>
      </c>
      <c r="LW314" s="182" t="s">
        <v>1170</v>
      </c>
      <c r="LX314" s="206" t="s">
        <v>1330</v>
      </c>
      <c r="LY314" s="205" t="s">
        <v>1189</v>
      </c>
      <c r="LZ314" s="193"/>
      <c r="MA314" s="5" t="s">
        <v>1</v>
      </c>
    </row>
    <row r="315" spans="1:339" ht="17.25" customHeight="1" x14ac:dyDescent="0.15">
      <c r="A315" s="196">
        <v>307</v>
      </c>
      <c r="B315" s="242" t="s">
        <v>1170</v>
      </c>
      <c r="C315" s="37"/>
      <c r="D315" s="37"/>
      <c r="E315" s="38" t="s">
        <v>716</v>
      </c>
      <c r="F315" s="36">
        <v>84</v>
      </c>
      <c r="G315" s="36" t="s">
        <v>609</v>
      </c>
      <c r="H315" s="36" t="s">
        <v>1052</v>
      </c>
      <c r="I315" s="39" t="s">
        <v>348</v>
      </c>
      <c r="J315" s="40" t="s">
        <v>348</v>
      </c>
      <c r="K315" s="40" t="s">
        <v>348</v>
      </c>
      <c r="L315" s="40" t="s">
        <v>348</v>
      </c>
      <c r="M315" s="40" t="s">
        <v>348</v>
      </c>
      <c r="N315" s="40" t="s">
        <v>348</v>
      </c>
      <c r="O315" s="40" t="s">
        <v>348</v>
      </c>
      <c r="P315" s="40" t="s">
        <v>348</v>
      </c>
      <c r="Q315" s="40" t="s">
        <v>348</v>
      </c>
      <c r="R315" s="41" t="s">
        <v>348</v>
      </c>
      <c r="S315" s="42" t="s">
        <v>348</v>
      </c>
      <c r="T315" s="40" t="s">
        <v>348</v>
      </c>
      <c r="U315" s="40" t="s">
        <v>348</v>
      </c>
      <c r="V315" s="40" t="s">
        <v>348</v>
      </c>
      <c r="W315" s="40" t="s">
        <v>348</v>
      </c>
      <c r="X315" s="40" t="s">
        <v>348</v>
      </c>
      <c r="Y315" s="40" t="s">
        <v>348</v>
      </c>
      <c r="Z315" s="40" t="s">
        <v>348</v>
      </c>
      <c r="AA315" s="40" t="s">
        <v>348</v>
      </c>
      <c r="AB315" s="41" t="s">
        <v>348</v>
      </c>
      <c r="AC315" s="42" t="s">
        <v>348</v>
      </c>
      <c r="AD315" s="40" t="s">
        <v>348</v>
      </c>
      <c r="AE315" s="40" t="s">
        <v>348</v>
      </c>
      <c r="AF315" s="40" t="s">
        <v>348</v>
      </c>
      <c r="AG315" s="40" t="s">
        <v>348</v>
      </c>
      <c r="AH315" s="40" t="s">
        <v>348</v>
      </c>
      <c r="AI315" s="40" t="s">
        <v>348</v>
      </c>
      <c r="AJ315" s="40" t="s">
        <v>348</v>
      </c>
      <c r="AK315" s="40" t="s">
        <v>348</v>
      </c>
      <c r="AL315" s="41" t="s">
        <v>348</v>
      </c>
      <c r="AM315" s="42" t="s">
        <v>348</v>
      </c>
      <c r="AN315" s="40" t="s">
        <v>348</v>
      </c>
      <c r="AO315" s="40" t="s">
        <v>348</v>
      </c>
      <c r="AP315" s="40" t="s">
        <v>348</v>
      </c>
      <c r="AQ315" s="40" t="s">
        <v>348</v>
      </c>
      <c r="AR315" s="40" t="s">
        <v>348</v>
      </c>
      <c r="AS315" s="40" t="s">
        <v>348</v>
      </c>
      <c r="AT315" s="40" t="s">
        <v>348</v>
      </c>
      <c r="AU315" s="40" t="s">
        <v>348</v>
      </c>
      <c r="AV315" s="41" t="s">
        <v>348</v>
      </c>
      <c r="AW315" s="42" t="s">
        <v>348</v>
      </c>
      <c r="AX315" s="40" t="s">
        <v>348</v>
      </c>
      <c r="AY315" s="40" t="s">
        <v>348</v>
      </c>
      <c r="AZ315" s="40" t="s">
        <v>348</v>
      </c>
      <c r="BA315" s="40" t="s">
        <v>348</v>
      </c>
      <c r="BB315" s="40" t="s">
        <v>348</v>
      </c>
      <c r="BC315" s="40" t="s">
        <v>348</v>
      </c>
      <c r="BD315" s="40" t="s">
        <v>348</v>
      </c>
      <c r="BE315" s="40" t="s">
        <v>348</v>
      </c>
      <c r="BF315" s="41" t="s">
        <v>348</v>
      </c>
      <c r="BG315" s="42" t="s">
        <v>348</v>
      </c>
      <c r="BH315" s="40" t="s">
        <v>348</v>
      </c>
      <c r="BI315" s="40" t="s">
        <v>348</v>
      </c>
      <c r="BJ315" s="40" t="s">
        <v>348</v>
      </c>
      <c r="BK315" s="40" t="s">
        <v>348</v>
      </c>
      <c r="BL315" s="40" t="s">
        <v>348</v>
      </c>
      <c r="BM315" s="40" t="s">
        <v>348</v>
      </c>
      <c r="BN315" s="40" t="s">
        <v>348</v>
      </c>
      <c r="BO315" s="40" t="s">
        <v>348</v>
      </c>
      <c r="BP315" s="41" t="s">
        <v>348</v>
      </c>
      <c r="BQ315" s="43" t="s">
        <v>348</v>
      </c>
      <c r="BR315" s="40" t="s">
        <v>348</v>
      </c>
      <c r="BS315" s="40" t="s">
        <v>348</v>
      </c>
      <c r="BT315" s="40" t="s">
        <v>348</v>
      </c>
      <c r="BU315" s="40" t="s">
        <v>348</v>
      </c>
      <c r="BV315" s="40" t="s">
        <v>348</v>
      </c>
      <c r="BW315" s="40" t="s">
        <v>348</v>
      </c>
      <c r="BX315" s="40" t="s">
        <v>348</v>
      </c>
      <c r="BY315" s="40" t="s">
        <v>348</v>
      </c>
      <c r="BZ315" s="41" t="s">
        <v>348</v>
      </c>
      <c r="CA315" s="42" t="s">
        <v>348</v>
      </c>
      <c r="CB315" s="40" t="s">
        <v>348</v>
      </c>
      <c r="CC315" s="40" t="s">
        <v>348</v>
      </c>
      <c r="CD315" s="40" t="s">
        <v>348</v>
      </c>
      <c r="CE315" s="40" t="s">
        <v>348</v>
      </c>
      <c r="CF315" s="40" t="s">
        <v>348</v>
      </c>
      <c r="CG315" s="40" t="s">
        <v>348</v>
      </c>
      <c r="CH315" s="40" t="s">
        <v>348</v>
      </c>
      <c r="CI315" s="40" t="s">
        <v>348</v>
      </c>
      <c r="CJ315" s="41" t="s">
        <v>348</v>
      </c>
      <c r="CK315" s="42" t="s">
        <v>348</v>
      </c>
      <c r="CL315" s="40" t="s">
        <v>348</v>
      </c>
      <c r="CM315" s="40" t="s">
        <v>348</v>
      </c>
      <c r="CN315" s="40" t="s">
        <v>348</v>
      </c>
      <c r="CO315" s="40" t="s">
        <v>348</v>
      </c>
      <c r="CP315" s="40" t="s">
        <v>348</v>
      </c>
      <c r="CQ315" s="40" t="s">
        <v>348</v>
      </c>
      <c r="CR315" s="40" t="s">
        <v>348</v>
      </c>
      <c r="CS315" s="40" t="s">
        <v>348</v>
      </c>
      <c r="CT315" s="44" t="s">
        <v>348</v>
      </c>
      <c r="CU315" s="32" t="s">
        <v>354</v>
      </c>
      <c r="CV315" s="47">
        <v>3</v>
      </c>
      <c r="CW315" s="47">
        <v>4</v>
      </c>
      <c r="CX315" s="47">
        <v>4</v>
      </c>
      <c r="CY315" s="55">
        <v>5</v>
      </c>
      <c r="CZ315" s="34" t="s">
        <v>354</v>
      </c>
      <c r="DA315" s="47">
        <f t="shared" si="515"/>
        <v>3</v>
      </c>
      <c r="DB315" s="47">
        <f t="shared" si="516"/>
        <v>12</v>
      </c>
      <c r="DC315" s="47">
        <f t="shared" si="517"/>
        <v>48</v>
      </c>
      <c r="DD315" s="179">
        <f t="shared" si="518"/>
        <v>240</v>
      </c>
      <c r="DE315" s="32">
        <v>10</v>
      </c>
      <c r="DF315" s="47">
        <v>50</v>
      </c>
      <c r="DG315" s="47">
        <v>270</v>
      </c>
      <c r="DH315" s="47">
        <v>900</v>
      </c>
      <c r="DI315" s="55">
        <v>2700</v>
      </c>
      <c r="DJ315" s="174">
        <v>1</v>
      </c>
      <c r="DK315" s="49">
        <f t="shared" si="519"/>
        <v>1.6666666666666667</v>
      </c>
      <c r="DL315" s="49">
        <f t="shared" si="520"/>
        <v>2.25</v>
      </c>
      <c r="DM315" s="49">
        <f t="shared" si="521"/>
        <v>1.875</v>
      </c>
      <c r="DN315" s="56">
        <f t="shared" si="522"/>
        <v>1.125</v>
      </c>
      <c r="DO315" s="45" t="s">
        <v>732</v>
      </c>
      <c r="DP315" s="31"/>
      <c r="DQ315" s="46">
        <v>4</v>
      </c>
      <c r="DR315" s="32">
        <v>77</v>
      </c>
      <c r="DS315" s="47">
        <v>59</v>
      </c>
      <c r="DT315" s="47">
        <v>39</v>
      </c>
      <c r="DU315" s="47">
        <v>43</v>
      </c>
      <c r="DV315" s="47">
        <v>63</v>
      </c>
      <c r="DW315" s="47">
        <v>9</v>
      </c>
      <c r="DX315" s="47">
        <v>35</v>
      </c>
      <c r="DY315" s="47">
        <v>41</v>
      </c>
      <c r="DZ315" s="48">
        <f t="shared" si="523"/>
        <v>102</v>
      </c>
      <c r="EA315" s="32">
        <f>RANK(DR315,$DR$9:$DR$350,0)</f>
        <v>80</v>
      </c>
      <c r="EB315" s="47">
        <f>RANK(DS315,$DS$9:$DS$350,0)</f>
        <v>64</v>
      </c>
      <c r="EC315" s="47">
        <f>RANK(DT315,$DT$9:$DT$350,0)</f>
        <v>102</v>
      </c>
      <c r="ED315" s="47">
        <f>RANK(DU315,$DU$9:$DU$350,0)</f>
        <v>69</v>
      </c>
      <c r="EE315" s="47">
        <f>RANK(DV315,$DV$9:$DV$350,0)</f>
        <v>20</v>
      </c>
      <c r="EF315" s="47">
        <f>RANK(DW315,$DW$9:$DW$350,0)</f>
        <v>213</v>
      </c>
      <c r="EG315" s="47">
        <f>RANK(DX315,$DX$9:$DX$350,0)</f>
        <v>140</v>
      </c>
      <c r="EH315" s="47">
        <f>RANK(DY315,$DY$9:$DY$350,0)</f>
        <v>119</v>
      </c>
      <c r="EI315" s="48">
        <f>RANK(DZ315,$DZ$9:$DZ$350,0)</f>
        <v>21</v>
      </c>
      <c r="EJ315" s="32">
        <f>COUNTIFS($DR$9:$DR$350,"&gt;"&amp;DR315,$DO$9:$DO$350,DO315)+1</f>
        <v>10</v>
      </c>
      <c r="EK315" s="47">
        <f>COUNTIFS($DS$9:$DS$350,"&gt;"&amp;DS315,$DO$9:$DO$350,DO315)+1</f>
        <v>36</v>
      </c>
      <c r="EL315" s="47">
        <f>COUNTIFS($DT$9:$DT$350,"&gt;"&amp;DT315,$DO$9:$DO$350,DO315)+1</f>
        <v>3</v>
      </c>
      <c r="EM315" s="47">
        <f>COUNTIFS($DU$9:$DU$350,"&gt;"&amp;DU315,$DO$9:$DO$350,DO315)+1</f>
        <v>8</v>
      </c>
      <c r="EN315" s="47">
        <f>COUNTIFS($DV$9:$DV$350,"&gt;"&amp;DV315,$DO$9:$DO$350,DO315)+1</f>
        <v>20</v>
      </c>
      <c r="EO315" s="47">
        <f>COUNTIFS($DW$9:$DW$350,"&gt;"&amp;DW315,$DO$9:$DO$350,DO315)+1</f>
        <v>44</v>
      </c>
      <c r="EP315" s="47">
        <f>COUNTIFS($DX$9:$DX$350,"&gt;"&amp;DX315,$DO$9:$DO$350,DO315)+1</f>
        <v>32</v>
      </c>
      <c r="EQ315" s="47">
        <f>COUNTIFS($DY$9:$DY$350,"&gt;"&amp;DY315,$DO$9:$DO$350,DO315)+1</f>
        <v>30</v>
      </c>
      <c r="ER315" s="48">
        <f>COUNTIFS($DZ$9:$DZ$350,"&gt;"&amp;DZ315,$DO$9:$DO$350,DO315)+1</f>
        <v>10</v>
      </c>
      <c r="ES315" s="32">
        <f t="shared" si="524"/>
        <v>0.92</v>
      </c>
      <c r="ET315" s="47">
        <f t="shared" si="525"/>
        <v>0.7</v>
      </c>
      <c r="EU315" s="47">
        <f t="shared" si="526"/>
        <v>0.46</v>
      </c>
      <c r="EV315" s="47">
        <f t="shared" si="527"/>
        <v>0.51</v>
      </c>
      <c r="EW315" s="47">
        <f t="shared" si="528"/>
        <v>0.75</v>
      </c>
      <c r="EX315" s="47">
        <f t="shared" si="529"/>
        <v>0.11</v>
      </c>
      <c r="EY315" s="47">
        <f t="shared" si="530"/>
        <v>0.42</v>
      </c>
      <c r="EZ315" s="47">
        <f t="shared" si="531"/>
        <v>0.49</v>
      </c>
      <c r="FA315" s="214">
        <f t="shared" si="532"/>
        <v>1.21</v>
      </c>
      <c r="FB315" s="164">
        <f>ROUND(((ES315-AVERAGE(ES$9:ES$350))/STDEVP(ES$9:ES$350)*10+50),2)</f>
        <v>47.73</v>
      </c>
      <c r="FC315" s="165">
        <f>ROUND(((ET315-AVERAGE(ET$9:ET$350))/STDEVP(ET$9:ET$350)*10+50),2)</f>
        <v>49.3</v>
      </c>
      <c r="FD315" s="165">
        <f>ROUND(((EU315-AVERAGE(EU$9:EU$350))/STDEVP(EU$9:EU$350)*10+50),2)</f>
        <v>45.32</v>
      </c>
      <c r="FE315" s="165">
        <f>ROUND(((EV315-AVERAGE(EV$9:EV$350))/STDEVP(EV$9:EV$350)*10+50),2)</f>
        <v>50.08</v>
      </c>
      <c r="FF315" s="165">
        <f>ROUND(((EW315-AVERAGE(EW$9:EW$350))/STDEVP(EW$9:EW$350)*10+50),2)</f>
        <v>62.05</v>
      </c>
      <c r="FG315" s="165">
        <f>ROUND(((EX315-AVERAGE(EX$9:EX$350))/STDEVP(EX$9:EX$350)*10+50),2)</f>
        <v>41.39</v>
      </c>
      <c r="FH315" s="165">
        <f>ROUND(((EY315-AVERAGE(EY$9:EY$350))/STDEVP(EY$9:EY$350)*10+50),2)</f>
        <v>43.37</v>
      </c>
      <c r="FI315" s="165">
        <f>ROUND(((EZ315-AVERAGE(EZ$9:EZ$350))/STDEVP(EZ$9:EZ$350)*10+50),2)</f>
        <v>45.69</v>
      </c>
      <c r="FJ315" s="166">
        <f>ROUND(((FA315-AVERAGE(FA$9:FA$350))/STDEVP(FA$9:FA$350)*10+50),2)</f>
        <v>58.36</v>
      </c>
      <c r="FK315" s="32">
        <f>RANK(FB315,$FB$9:$FB$350,0)</f>
        <v>185</v>
      </c>
      <c r="FL315" s="47">
        <f>RANK(FC315,$FC$9:$FC$350,0)</f>
        <v>147</v>
      </c>
      <c r="FM315" s="47">
        <f>RANK(FD315,$FD$9:$FD$350,0)</f>
        <v>204</v>
      </c>
      <c r="FN315" s="47">
        <f>RANK(FE315,$FE$9:$FE$350,0)</f>
        <v>136</v>
      </c>
      <c r="FO315" s="47">
        <f>RANK(FF315,$FF$9:$FF$350,0)</f>
        <v>39</v>
      </c>
      <c r="FP315" s="47">
        <f>RANK(FG315,$FG$9:$FG$350,0)</f>
        <v>307</v>
      </c>
      <c r="FQ315" s="47">
        <f>RANK(FH315,$FH$9:$FH$350,0)</f>
        <v>227</v>
      </c>
      <c r="FR315" s="47">
        <f>RANK(FI315,$FI$9:$FI$350,0)</f>
        <v>202</v>
      </c>
      <c r="FS315" s="48">
        <f>RANK(FJ315,$FJ$9:$FJ$350,0)</f>
        <v>56</v>
      </c>
      <c r="FT315" s="164">
        <f>ROUND(AVERAGEIF($DO$9:$DO$347,$DO315,$ES$9:$ES$347),2)</f>
        <v>0.89</v>
      </c>
      <c r="FU315" s="165">
        <f>ROUND(AVERAGEIF($DO$9:$DO$347,$DO315,$ET$9:$ET$347),2)</f>
        <v>1.1499999999999999</v>
      </c>
      <c r="FV315" s="165">
        <f>ROUND(AVERAGEIF($DO$9:$DO$347,$DO315,$EU$9:$EU$347),2)</f>
        <v>0.32</v>
      </c>
      <c r="FW315" s="165">
        <f>ROUND(AVERAGEIF($DO$9:$DO$347,$DO315,$EV$9:$EV$347),2)</f>
        <v>0.41</v>
      </c>
      <c r="FX315" s="165">
        <f>ROUND(AVERAGEIF($DO$9:$DO$347,$DO315,$EW$9:$EW$347),2)</f>
        <v>0.86</v>
      </c>
      <c r="FY315" s="165">
        <f>ROUND(AVERAGEIF($DO$9:$DO$347,$DO315,$EX$9:$EX$347),2)</f>
        <v>0.3</v>
      </c>
      <c r="FZ315" s="165">
        <f>ROUND(AVERAGEIF($DO$9:$DO$347,$DO315,$EY$9:$EY$347),2)</f>
        <v>0.66</v>
      </c>
      <c r="GA315" s="165">
        <f>ROUND(AVERAGEIF($DO$9:$DO$347,$DO315,$EZ$9:$EZ$347),2)</f>
        <v>0.74</v>
      </c>
      <c r="GB315" s="166">
        <f>ROUND(AVERAGEIF($DO$9:$DO$347,$DO315,$FA$9:$FA$347),2)</f>
        <v>1.18</v>
      </c>
      <c r="GC315" s="239">
        <f t="shared" si="533"/>
        <v>3.0000000000000027E-2</v>
      </c>
      <c r="GD315" s="243">
        <f t="shared" si="534"/>
        <v>-0.44999999999999996</v>
      </c>
      <c r="GE315" s="243">
        <f t="shared" si="535"/>
        <v>0.14000000000000001</v>
      </c>
      <c r="GF315" s="243">
        <f t="shared" si="536"/>
        <v>0.10000000000000003</v>
      </c>
      <c r="GG315" s="243">
        <f t="shared" si="537"/>
        <v>-0.10999999999999999</v>
      </c>
      <c r="GH315" s="243">
        <f t="shared" si="538"/>
        <v>-0.19</v>
      </c>
      <c r="GI315" s="243">
        <f t="shared" si="539"/>
        <v>-0.24000000000000005</v>
      </c>
      <c r="GJ315" s="243">
        <f t="shared" si="540"/>
        <v>-0.25</v>
      </c>
      <c r="GK315" s="244">
        <f t="shared" si="541"/>
        <v>3.0000000000000027E-2</v>
      </c>
      <c r="GL315" s="238">
        <f>COUNTIFS($ES$9:$ES$350,"&gt;"&amp;ES315,$DO$9:$DO$350,$DO315)+1</f>
        <v>27</v>
      </c>
      <c r="GM315" s="240">
        <f>COUNTIFS($ET$9:$ET$350,"&gt;"&amp;ET315,$DO$9:$DO$350,$DO315)+1</f>
        <v>63</v>
      </c>
      <c r="GN315" s="240">
        <f>COUNTIFS($EU$9:$EU$350,"&gt;"&amp;EU315,$DO$9:$DO$350,$DO315)+1</f>
        <v>5</v>
      </c>
      <c r="GO315" s="240">
        <f>COUNTIFS($EV$9:$EV$350,"&gt;"&amp;EV315,$DO$9:$DO$350,$DO315)+1</f>
        <v>13</v>
      </c>
      <c r="GP315" s="240">
        <f>COUNTIFS($EW$9:$EW$350,"&gt;"&amp;EW315,$DO$9:$DO$350,$DO315)+1</f>
        <v>35</v>
      </c>
      <c r="GQ315" s="240">
        <f>COUNTIFS($EX$9:$EX$350,"&gt;"&amp;EX315,$DO$9:$DO$350,$DO315)+1</f>
        <v>63</v>
      </c>
      <c r="GR315" s="240">
        <f>COUNTIFS($EY$9:$EY$350,"&gt;"&amp;EY315,$DO$9:$DO$350,$DO315)+1</f>
        <v>61</v>
      </c>
      <c r="GS315" s="240">
        <f>COUNTIFS($EZ$9:$EZ$350,"&gt;"&amp;EZ315,$DO$9:$DO$350,$DO315)+1</f>
        <v>61</v>
      </c>
      <c r="GT315" s="241">
        <f>COUNTIFS($FA$9:$FA$350,"&gt;"&amp;FA315,$DO$9:$DO$350,$DO315)+1</f>
        <v>26</v>
      </c>
      <c r="GU315" s="167"/>
      <c r="GV315" s="49"/>
      <c r="GW315" s="49"/>
      <c r="GX315" s="49"/>
      <c r="GY315" s="49"/>
      <c r="GZ315" s="50"/>
      <c r="HA315" s="51"/>
      <c r="HB315" s="52"/>
      <c r="HC315" s="53"/>
      <c r="HD315" s="49">
        <v>0.12</v>
      </c>
      <c r="HE315" s="49"/>
      <c r="HF315" s="49"/>
      <c r="HG315" s="49"/>
      <c r="HH315" s="49"/>
      <c r="HI315" s="49"/>
      <c r="HJ315" s="144"/>
      <c r="HK315" s="51"/>
      <c r="HL315" s="49"/>
      <c r="HM315" s="49"/>
      <c r="HN315" s="49"/>
      <c r="HO315" s="49"/>
      <c r="HP315" s="49"/>
      <c r="HQ315" s="49"/>
      <c r="HR315" s="150"/>
      <c r="HS315" s="53"/>
      <c r="HT315" s="49"/>
      <c r="HU315" s="49"/>
      <c r="HV315" s="49"/>
      <c r="HW315" s="49"/>
      <c r="HX315" s="49"/>
      <c r="HY315" s="49"/>
      <c r="HZ315" s="144"/>
      <c r="IA315" s="51"/>
      <c r="IB315" s="49"/>
      <c r="IC315" s="49">
        <v>7.0000000000000007E-2</v>
      </c>
      <c r="ID315" s="49"/>
      <c r="IE315" s="49"/>
      <c r="IF315" s="49"/>
      <c r="IG315" s="49"/>
      <c r="IH315" s="49"/>
      <c r="II315" s="49"/>
      <c r="IJ315" s="49">
        <v>7.0000000000000007E-2</v>
      </c>
      <c r="IK315" s="49"/>
      <c r="IL315" s="49"/>
      <c r="IM315" s="150"/>
      <c r="IN315" s="51"/>
      <c r="IO315" s="49"/>
      <c r="IP315" s="49"/>
      <c r="IQ315" s="49"/>
      <c r="IR315" s="150"/>
      <c r="IS315" s="53"/>
      <c r="IT315" s="49"/>
      <c r="IU315" s="49"/>
      <c r="IV315" s="49"/>
      <c r="IW315" s="49"/>
      <c r="IX315" s="156"/>
      <c r="IY315" s="49"/>
      <c r="IZ315" s="49"/>
      <c r="JA315" s="49"/>
      <c r="JB315" s="49"/>
      <c r="JC315" s="49"/>
      <c r="JD315" s="49"/>
      <c r="JE315" s="49"/>
      <c r="JF315" s="49"/>
      <c r="JG315" s="156"/>
      <c r="JH315" s="49"/>
      <c r="JI315" s="49"/>
      <c r="JJ315" s="49"/>
      <c r="JK315" s="49"/>
      <c r="JL315" s="49"/>
      <c r="JM315" s="49"/>
      <c r="JN315" s="144"/>
      <c r="JO315" s="54"/>
      <c r="JP315" s="55"/>
      <c r="JQ315" s="51"/>
      <c r="JR315" s="49"/>
      <c r="JS315" s="47"/>
      <c r="JT315" s="47"/>
      <c r="JU315" s="47"/>
      <c r="JV315" s="245"/>
      <c r="JW315" s="53"/>
      <c r="JX315" s="49"/>
      <c r="JY315" s="49"/>
      <c r="JZ315" s="49"/>
      <c r="KA315" s="144"/>
      <c r="KB315" s="51"/>
      <c r="KC315" s="49"/>
      <c r="KD315" s="49"/>
      <c r="KE315" s="49"/>
      <c r="KF315" s="49"/>
      <c r="KG315" s="49"/>
      <c r="KH315" s="49"/>
      <c r="KI315" s="49"/>
      <c r="KJ315" s="150"/>
      <c r="KK315" s="53"/>
      <c r="KL315" s="49"/>
      <c r="KM315" s="49"/>
      <c r="KN315" s="49"/>
      <c r="KO315" s="49"/>
      <c r="KP315" s="49"/>
      <c r="KQ315" s="49"/>
      <c r="KR315" s="49"/>
      <c r="KS315" s="49"/>
      <c r="KT315" s="49"/>
      <c r="KU315" s="49"/>
      <c r="KV315" s="49"/>
      <c r="KW315" s="156"/>
      <c r="KX315" s="156"/>
      <c r="KY315" s="156"/>
      <c r="KZ315" s="49"/>
      <c r="LA315" s="49"/>
      <c r="LB315" s="49"/>
      <c r="LC315" s="49"/>
      <c r="LD315" s="49"/>
      <c r="LE315" s="156"/>
      <c r="LF315" s="49"/>
      <c r="LG315" s="49">
        <v>7.0000000000000007E-2</v>
      </c>
      <c r="LH315" s="49"/>
      <c r="LI315" s="49"/>
      <c r="LJ315" s="49"/>
      <c r="LK315" s="49"/>
      <c r="LL315" s="49"/>
      <c r="LM315" s="49"/>
      <c r="LN315" s="156"/>
      <c r="LO315" s="49"/>
      <c r="LP315" s="49">
        <v>7.0000000000000007E-2</v>
      </c>
      <c r="LQ315" s="49"/>
      <c r="LR315" s="49"/>
      <c r="LS315" s="49"/>
      <c r="LT315" s="49"/>
      <c r="LU315" s="56"/>
      <c r="LV315" s="183" t="s">
        <v>1185</v>
      </c>
      <c r="LW315" s="183" t="s">
        <v>1193</v>
      </c>
      <c r="LX315" s="211" t="s">
        <v>1331</v>
      </c>
      <c r="LY315" s="204" t="s">
        <v>1051</v>
      </c>
      <c r="LZ315" s="193"/>
      <c r="MA315" s="5" t="s">
        <v>1</v>
      </c>
    </row>
    <row r="316" spans="1:339" ht="17.25" customHeight="1" x14ac:dyDescent="0.15">
      <c r="A316" s="196">
        <v>308</v>
      </c>
      <c r="B316" s="248" t="s">
        <v>1193</v>
      </c>
      <c r="C316" s="59"/>
      <c r="D316" s="59"/>
      <c r="E316" s="60" t="s">
        <v>716</v>
      </c>
      <c r="F316" s="36">
        <v>99</v>
      </c>
      <c r="G316" s="36" t="s">
        <v>609</v>
      </c>
      <c r="H316" s="57" t="s">
        <v>720</v>
      </c>
      <c r="I316" s="39" t="s">
        <v>348</v>
      </c>
      <c r="J316" s="40" t="s">
        <v>348</v>
      </c>
      <c r="K316" s="40" t="s">
        <v>348</v>
      </c>
      <c r="L316" s="40" t="s">
        <v>348</v>
      </c>
      <c r="M316" s="40" t="s">
        <v>348</v>
      </c>
      <c r="N316" s="40" t="s">
        <v>348</v>
      </c>
      <c r="O316" s="40" t="s">
        <v>348</v>
      </c>
      <c r="P316" s="40" t="s">
        <v>348</v>
      </c>
      <c r="Q316" s="40" t="s">
        <v>348</v>
      </c>
      <c r="R316" s="41" t="s">
        <v>348</v>
      </c>
      <c r="S316" s="42" t="s">
        <v>348</v>
      </c>
      <c r="T316" s="40" t="s">
        <v>348</v>
      </c>
      <c r="U316" s="40" t="s">
        <v>348</v>
      </c>
      <c r="V316" s="40" t="s">
        <v>348</v>
      </c>
      <c r="W316" s="40" t="s">
        <v>348</v>
      </c>
      <c r="X316" s="40" t="s">
        <v>348</v>
      </c>
      <c r="Y316" s="40" t="s">
        <v>348</v>
      </c>
      <c r="Z316" s="40" t="s">
        <v>348</v>
      </c>
      <c r="AA316" s="40" t="s">
        <v>348</v>
      </c>
      <c r="AB316" s="41" t="s">
        <v>348</v>
      </c>
      <c r="AC316" s="42" t="s">
        <v>348</v>
      </c>
      <c r="AD316" s="40" t="s">
        <v>348</v>
      </c>
      <c r="AE316" s="40" t="s">
        <v>348</v>
      </c>
      <c r="AF316" s="40" t="s">
        <v>348</v>
      </c>
      <c r="AG316" s="40" t="s">
        <v>348</v>
      </c>
      <c r="AH316" s="40" t="s">
        <v>348</v>
      </c>
      <c r="AI316" s="40" t="s">
        <v>348</v>
      </c>
      <c r="AJ316" s="40" t="s">
        <v>348</v>
      </c>
      <c r="AK316" s="40" t="s">
        <v>348</v>
      </c>
      <c r="AL316" s="41" t="s">
        <v>348</v>
      </c>
      <c r="AM316" s="42" t="s">
        <v>348</v>
      </c>
      <c r="AN316" s="40" t="s">
        <v>348</v>
      </c>
      <c r="AO316" s="40" t="s">
        <v>348</v>
      </c>
      <c r="AP316" s="40" t="s">
        <v>348</v>
      </c>
      <c r="AQ316" s="40" t="s">
        <v>348</v>
      </c>
      <c r="AR316" s="40" t="s">
        <v>348</v>
      </c>
      <c r="AS316" s="40" t="s">
        <v>348</v>
      </c>
      <c r="AT316" s="40" t="s">
        <v>348</v>
      </c>
      <c r="AU316" s="40" t="s">
        <v>348</v>
      </c>
      <c r="AV316" s="41" t="s">
        <v>348</v>
      </c>
      <c r="AW316" s="42" t="s">
        <v>348</v>
      </c>
      <c r="AX316" s="40" t="s">
        <v>348</v>
      </c>
      <c r="AY316" s="40" t="s">
        <v>348</v>
      </c>
      <c r="AZ316" s="40" t="s">
        <v>348</v>
      </c>
      <c r="BA316" s="40" t="s">
        <v>348</v>
      </c>
      <c r="BB316" s="40" t="s">
        <v>348</v>
      </c>
      <c r="BC316" s="40" t="s">
        <v>348</v>
      </c>
      <c r="BD316" s="40" t="s">
        <v>348</v>
      </c>
      <c r="BE316" s="40" t="s">
        <v>348</v>
      </c>
      <c r="BF316" s="41" t="s">
        <v>348</v>
      </c>
      <c r="BG316" s="42" t="s">
        <v>348</v>
      </c>
      <c r="BH316" s="40" t="s">
        <v>348</v>
      </c>
      <c r="BI316" s="40" t="s">
        <v>348</v>
      </c>
      <c r="BJ316" s="40" t="s">
        <v>348</v>
      </c>
      <c r="BK316" s="40" t="s">
        <v>348</v>
      </c>
      <c r="BL316" s="40" t="s">
        <v>348</v>
      </c>
      <c r="BM316" s="40" t="s">
        <v>348</v>
      </c>
      <c r="BN316" s="40" t="s">
        <v>348</v>
      </c>
      <c r="BO316" s="40" t="s">
        <v>348</v>
      </c>
      <c r="BP316" s="41" t="s">
        <v>348</v>
      </c>
      <c r="BQ316" s="43" t="s">
        <v>348</v>
      </c>
      <c r="BR316" s="40" t="s">
        <v>348</v>
      </c>
      <c r="BS316" s="40" t="s">
        <v>348</v>
      </c>
      <c r="BT316" s="40" t="s">
        <v>348</v>
      </c>
      <c r="BU316" s="40" t="s">
        <v>348</v>
      </c>
      <c r="BV316" s="40" t="s">
        <v>348</v>
      </c>
      <c r="BW316" s="40" t="s">
        <v>348</v>
      </c>
      <c r="BX316" s="40" t="s">
        <v>348</v>
      </c>
      <c r="BY316" s="40" t="s">
        <v>348</v>
      </c>
      <c r="BZ316" s="41" t="s">
        <v>348</v>
      </c>
      <c r="CA316" s="42" t="s">
        <v>348</v>
      </c>
      <c r="CB316" s="40" t="s">
        <v>348</v>
      </c>
      <c r="CC316" s="40" t="s">
        <v>348</v>
      </c>
      <c r="CD316" s="40" t="s">
        <v>348</v>
      </c>
      <c r="CE316" s="40" t="s">
        <v>348</v>
      </c>
      <c r="CF316" s="40" t="s">
        <v>348</v>
      </c>
      <c r="CG316" s="40" t="s">
        <v>348</v>
      </c>
      <c r="CH316" s="40" t="s">
        <v>348</v>
      </c>
      <c r="CI316" s="40" t="s">
        <v>348</v>
      </c>
      <c r="CJ316" s="41" t="s">
        <v>348</v>
      </c>
      <c r="CK316" s="42" t="s">
        <v>348</v>
      </c>
      <c r="CL316" s="40" t="s">
        <v>348</v>
      </c>
      <c r="CM316" s="40" t="s">
        <v>348</v>
      </c>
      <c r="CN316" s="40" t="s">
        <v>348</v>
      </c>
      <c r="CO316" s="40" t="s">
        <v>348</v>
      </c>
      <c r="CP316" s="40" t="s">
        <v>348</v>
      </c>
      <c r="CQ316" s="40" t="s">
        <v>348</v>
      </c>
      <c r="CR316" s="40" t="s">
        <v>348</v>
      </c>
      <c r="CS316" s="40" t="s">
        <v>348</v>
      </c>
      <c r="CT316" s="44" t="s">
        <v>348</v>
      </c>
      <c r="CU316" s="61" t="s">
        <v>349</v>
      </c>
      <c r="CV316" s="47">
        <v>3</v>
      </c>
      <c r="CW316" s="47">
        <v>4</v>
      </c>
      <c r="CX316" s="47">
        <v>4</v>
      </c>
      <c r="CY316" s="55">
        <v>5</v>
      </c>
      <c r="CZ316" s="172" t="s">
        <v>349</v>
      </c>
      <c r="DA316" s="47">
        <f t="shared" ref="DA316" si="596">CV316</f>
        <v>3</v>
      </c>
      <c r="DB316" s="47">
        <f t="shared" ref="DB316" si="597">CV316*CW316</f>
        <v>12</v>
      </c>
      <c r="DC316" s="47">
        <f t="shared" ref="DC316" si="598">CV316*CW316*CX316</f>
        <v>48</v>
      </c>
      <c r="DD316" s="179">
        <f t="shared" ref="DD316" si="599">CV316*CW316*CX316*CY316</f>
        <v>240</v>
      </c>
      <c r="DE316" s="32">
        <v>30</v>
      </c>
      <c r="DF316" s="47">
        <v>150</v>
      </c>
      <c r="DG316" s="47">
        <v>900</v>
      </c>
      <c r="DH316" s="47">
        <v>3000</v>
      </c>
      <c r="DI316" s="55">
        <v>15000</v>
      </c>
      <c r="DJ316" s="174">
        <v>1</v>
      </c>
      <c r="DK316" s="49">
        <f t="shared" ref="DK316" si="600">(DF316/DA316)/DE316</f>
        <v>1.6666666666666667</v>
      </c>
      <c r="DL316" s="49">
        <f t="shared" ref="DL316" si="601">(DG316/DB316)/DE316</f>
        <v>2.5</v>
      </c>
      <c r="DM316" s="49">
        <f t="shared" ref="DM316" si="602">(DH316/DC316)/DE316</f>
        <v>2.0833333333333335</v>
      </c>
      <c r="DN316" s="56">
        <f t="shared" ref="DN316" si="603">(DI316/DD316)/DE316</f>
        <v>2.0833333333333335</v>
      </c>
      <c r="DO316" s="45" t="s">
        <v>732</v>
      </c>
      <c r="DP316" s="31"/>
      <c r="DQ316" s="46">
        <v>4</v>
      </c>
      <c r="DR316" s="61">
        <v>120</v>
      </c>
      <c r="DS316" s="62">
        <v>125</v>
      </c>
      <c r="DT316" s="62">
        <v>17</v>
      </c>
      <c r="DU316" s="62">
        <v>28</v>
      </c>
      <c r="DV316" s="62">
        <v>71</v>
      </c>
      <c r="DW316" s="62">
        <v>28</v>
      </c>
      <c r="DX316" s="62">
        <v>52</v>
      </c>
      <c r="DY316" s="62">
        <v>76</v>
      </c>
      <c r="DZ316" s="48">
        <f t="shared" ref="DZ316" si="604">DT316+DV316</f>
        <v>88</v>
      </c>
      <c r="EA316" s="32">
        <f>RANK(DR316,$DR$9:$DR$350,0)</f>
        <v>8</v>
      </c>
      <c r="EB316" s="47">
        <f>RANK(DS316,$DS$9:$DS$350,0)</f>
        <v>1</v>
      </c>
      <c r="EC316" s="47">
        <f>RANK(DT316,$DT$9:$DT$350,0)</f>
        <v>223</v>
      </c>
      <c r="ED316" s="47">
        <f>RANK(DU316,$DU$9:$DU$350,0)</f>
        <v>142</v>
      </c>
      <c r="EE316" s="47">
        <f>RANK(DV316,$DV$9:$DV$350,0)</f>
        <v>15</v>
      </c>
      <c r="EF316" s="47">
        <f>RANK(DW316,$DW$9:$DW$350,0)</f>
        <v>65</v>
      </c>
      <c r="EG316" s="47">
        <f>RANK(DX316,$DX$9:$DX$350,0)</f>
        <v>84</v>
      </c>
      <c r="EH316" s="47">
        <f>RANK(DY316,$DY$9:$DY$350,0)</f>
        <v>26</v>
      </c>
      <c r="EI316" s="48">
        <f>RANK(DZ316,$DZ$9:$DZ$350,0)</f>
        <v>50</v>
      </c>
      <c r="EJ316" s="32">
        <f>COUNTIFS($DR$9:$DR$350,"&gt;"&amp;DR316,$DO$9:$DO$350,DO316)+1</f>
        <v>1</v>
      </c>
      <c r="EK316" s="47">
        <f>COUNTIFS($DS$9:$DS$350,"&gt;"&amp;DS316,$DO$9:$DO$350,DO316)+1</f>
        <v>1</v>
      </c>
      <c r="EL316" s="47">
        <f>COUNTIFS($DT$9:$DT$350,"&gt;"&amp;DT316,$DO$9:$DO$350,DO316)+1</f>
        <v>25</v>
      </c>
      <c r="EM316" s="47">
        <f>COUNTIFS($DU$9:$DU$350,"&gt;"&amp;DU316,$DO$9:$DO$350,DO316)+1</f>
        <v>23</v>
      </c>
      <c r="EN316" s="47">
        <f>COUNTIFS($DV$9:$DV$350,"&gt;"&amp;DV316,$DO$9:$DO$350,DO316)+1</f>
        <v>15</v>
      </c>
      <c r="EO316" s="47">
        <f>COUNTIFS($DW$9:$DW$350,"&gt;"&amp;DW316,$DO$9:$DO$350,DO316)+1</f>
        <v>13</v>
      </c>
      <c r="EP316" s="47">
        <f>COUNTIFS($DX$9:$DX$350,"&gt;"&amp;DX316,$DO$9:$DO$350,DO316)+1</f>
        <v>13</v>
      </c>
      <c r="EQ316" s="47">
        <f>COUNTIFS($DY$9:$DY$350,"&gt;"&amp;DY316,$DO$9:$DO$350,DO316)+1</f>
        <v>5</v>
      </c>
      <c r="ER316" s="48">
        <f>COUNTIFS($DZ$9:$DZ$350,"&gt;"&amp;DZ316,$DO$9:$DO$350,DO316)+1</f>
        <v>18</v>
      </c>
      <c r="ES316" s="164">
        <f t="shared" ref="ES316" si="605">ROUND(DR316/$F316,2)</f>
        <v>1.21</v>
      </c>
      <c r="ET316" s="165">
        <f t="shared" ref="ET316" si="606">ROUND(DS316/$F316,2)</f>
        <v>1.26</v>
      </c>
      <c r="EU316" s="165">
        <f t="shared" ref="EU316" si="607">ROUND(DT316/$F316,2)</f>
        <v>0.17</v>
      </c>
      <c r="EV316" s="165">
        <f t="shared" ref="EV316" si="608">ROUND(DU316/$F316,2)</f>
        <v>0.28000000000000003</v>
      </c>
      <c r="EW316" s="165">
        <f t="shared" ref="EW316" si="609">ROUND(DV316/$F316,2)</f>
        <v>0.72</v>
      </c>
      <c r="EX316" s="165">
        <f t="shared" ref="EX316" si="610">ROUND(DW316/$F316,2)</f>
        <v>0.28000000000000003</v>
      </c>
      <c r="EY316" s="165">
        <f t="shared" ref="EY316" si="611">ROUND(DX316/$F316,2)</f>
        <v>0.53</v>
      </c>
      <c r="EZ316" s="165">
        <f t="shared" ref="EZ316" si="612">ROUND(DY316/$F316,2)</f>
        <v>0.77</v>
      </c>
      <c r="FA316" s="213">
        <f t="shared" ref="FA316" si="613">ROUND(DZ316/$F316,2)</f>
        <v>0.89</v>
      </c>
      <c r="FB316" s="164">
        <f>ROUND(((ES316-AVERAGE(ES$9:ES$350))/STDEVP(ES$9:ES$350)*10+50),2)</f>
        <v>58.44</v>
      </c>
      <c r="FC316" s="165">
        <f>ROUND(((ET316-AVERAGE(ET$9:ET$350))/STDEVP(ET$9:ET$350)*10+50),2)</f>
        <v>64.959999999999994</v>
      </c>
      <c r="FD316" s="165">
        <f>ROUND(((EU316-AVERAGE(EU$9:EU$350))/STDEVP(EU$9:EU$350)*10+50),2)</f>
        <v>34</v>
      </c>
      <c r="FE316" s="165">
        <f>ROUND(((EV316-AVERAGE(EV$9:EV$350))/STDEVP(EV$9:EV$350)*10+50),2)</f>
        <v>38.369999999999997</v>
      </c>
      <c r="FF316" s="165">
        <f>ROUND(((EW316-AVERAGE(EW$9:EW$350))/STDEVP(EW$9:EW$350)*10+50),2)</f>
        <v>61.03</v>
      </c>
      <c r="FG316" s="165">
        <f>ROUND(((EX316-AVERAGE(EX$9:EX$350))/STDEVP(EX$9:EX$350)*10+50),2)</f>
        <v>47.41</v>
      </c>
      <c r="FH316" s="165">
        <f>ROUND(((EY316-AVERAGE(EY$9:EY$350))/STDEVP(EY$9:EY$350)*10+50),2)</f>
        <v>46.68</v>
      </c>
      <c r="FI316" s="165">
        <f>ROUND(((EZ316-AVERAGE(EZ$9:EZ$350))/STDEVP(EZ$9:EZ$350)*10+50),2)</f>
        <v>54.08</v>
      </c>
      <c r="FJ316" s="166">
        <f>ROUND(((FA316-AVERAGE(FA$9:FA$350))/STDEVP(FA$9:FA$350)*10+50),2)</f>
        <v>46.98</v>
      </c>
      <c r="FK316" s="32">
        <f>RANK(FB316,$FB$9:$FB$350,0)</f>
        <v>66</v>
      </c>
      <c r="FL316" s="47">
        <f>RANK(FC316,$FC$9:$FC$350,0)</f>
        <v>28</v>
      </c>
      <c r="FM316" s="47">
        <f>RANK(FD316,$FD$9:$FD$350,0)</f>
        <v>305</v>
      </c>
      <c r="FN316" s="47">
        <f>RANK(FE316,$FE$9:$FE$350,0)</f>
        <v>283</v>
      </c>
      <c r="FO316" s="47">
        <f>RANK(FF316,$FF$9:$FF$350,0)</f>
        <v>46</v>
      </c>
      <c r="FP316" s="47">
        <f>RANK(FG316,$FG$9:$FG$350,0)</f>
        <v>147</v>
      </c>
      <c r="FQ316" s="47">
        <f>RANK(FH316,$FH$9:$FH$350,0)</f>
        <v>185</v>
      </c>
      <c r="FR316" s="47">
        <f>RANK(FI316,$FI$9:$FI$350,0)</f>
        <v>101</v>
      </c>
      <c r="FS316" s="48">
        <f>RANK(FJ316,$FJ$9:$FJ$350,0)</f>
        <v>169</v>
      </c>
      <c r="FT316" s="164">
        <f>ROUND(AVERAGEIF($DO$9:$DO$347,$DO316,$ES$9:$ES$347),2)</f>
        <v>0.89</v>
      </c>
      <c r="FU316" s="165">
        <f>ROUND(AVERAGEIF($DO$9:$DO$347,$DO316,$ET$9:$ET$347),2)</f>
        <v>1.1499999999999999</v>
      </c>
      <c r="FV316" s="165">
        <f>ROUND(AVERAGEIF($DO$9:$DO$347,$DO316,$EU$9:$EU$347),2)</f>
        <v>0.32</v>
      </c>
      <c r="FW316" s="165">
        <f>ROUND(AVERAGEIF($DO$9:$DO$347,$DO316,$EV$9:$EV$347),2)</f>
        <v>0.41</v>
      </c>
      <c r="FX316" s="165">
        <f>ROUND(AVERAGEIF($DO$9:$DO$347,$DO316,$EW$9:$EW$347),2)</f>
        <v>0.86</v>
      </c>
      <c r="FY316" s="165">
        <f>ROUND(AVERAGEIF($DO$9:$DO$347,$DO316,$EX$9:$EX$347),2)</f>
        <v>0.3</v>
      </c>
      <c r="FZ316" s="165">
        <f>ROUND(AVERAGEIF($DO$9:$DO$347,$DO316,$EY$9:$EY$347),2)</f>
        <v>0.66</v>
      </c>
      <c r="GA316" s="165">
        <f>ROUND(AVERAGEIF($DO$9:$DO$347,$DO316,$EZ$9:$EZ$347),2)</f>
        <v>0.74</v>
      </c>
      <c r="GB316" s="166">
        <f>ROUND(AVERAGEIF($DO$9:$DO$347,$DO316,$FA$9:$FA$347),2)</f>
        <v>1.18</v>
      </c>
      <c r="GC316" s="239">
        <f t="shared" ref="GC316" si="614">ES316-FT316</f>
        <v>0.31999999999999995</v>
      </c>
      <c r="GD316" s="243">
        <f t="shared" ref="GD316" si="615">ET316-FU316</f>
        <v>0.1100000000000001</v>
      </c>
      <c r="GE316" s="243">
        <f t="shared" ref="GE316" si="616">EU316-FV316</f>
        <v>-0.15</v>
      </c>
      <c r="GF316" s="243">
        <f t="shared" ref="GF316" si="617">EV316-FW316</f>
        <v>-0.12999999999999995</v>
      </c>
      <c r="GG316" s="243">
        <f t="shared" ref="GG316" si="618">EW316-FX316</f>
        <v>-0.14000000000000001</v>
      </c>
      <c r="GH316" s="243">
        <f t="shared" ref="GH316" si="619">EX316-FY316</f>
        <v>-1.9999999999999962E-2</v>
      </c>
      <c r="GI316" s="243">
        <f t="shared" ref="GI316" si="620">EY316-FZ316</f>
        <v>-0.13</v>
      </c>
      <c r="GJ316" s="243">
        <f t="shared" ref="GJ316" si="621">EZ316-GA316</f>
        <v>3.0000000000000027E-2</v>
      </c>
      <c r="GK316" s="244">
        <f t="shared" ref="GK316" si="622">FA316-GB316</f>
        <v>-0.28999999999999992</v>
      </c>
      <c r="GL316" s="238">
        <f>COUNTIFS($ES$9:$ES$350,"&gt;"&amp;ES316,$DO$9:$DO$350,$DO316)+1</f>
        <v>8</v>
      </c>
      <c r="GM316" s="240">
        <f>COUNTIFS($ET$9:$ET$350,"&gt;"&amp;ET316,$DO$9:$DO$350,$DO316)+1</f>
        <v>21</v>
      </c>
      <c r="GN316" s="240">
        <f>COUNTIFS($EU$9:$EU$350,"&gt;"&amp;EU316,$DO$9:$DO$350,$DO316)+1</f>
        <v>54</v>
      </c>
      <c r="GO316" s="240">
        <f>COUNTIFS($EV$9:$EV$350,"&gt;"&amp;EV316,$DO$9:$DO$350,$DO316)+1</f>
        <v>53</v>
      </c>
      <c r="GP316" s="240">
        <f>COUNTIFS($EW$9:$EW$350,"&gt;"&amp;EW316,$DO$9:$DO$350,$DO316)+1</f>
        <v>42</v>
      </c>
      <c r="GQ316" s="240">
        <f>COUNTIFS($EX$9:$EX$350,"&gt;"&amp;EX316,$DO$9:$DO$350,$DO316)+1</f>
        <v>33</v>
      </c>
      <c r="GR316" s="240">
        <f>COUNTIFS($EY$9:$EY$350,"&gt;"&amp;EY316,$DO$9:$DO$350,$DO316)+1</f>
        <v>49</v>
      </c>
      <c r="GS316" s="240">
        <f>COUNTIFS($EZ$9:$EZ$350,"&gt;"&amp;EZ316,$DO$9:$DO$350,$DO316)+1</f>
        <v>25</v>
      </c>
      <c r="GT316" s="241">
        <f>COUNTIFS($FA$9:$FA$350,"&gt;"&amp;FA316,$DO$9:$DO$350,$DO316)+1</f>
        <v>58</v>
      </c>
      <c r="GU316" s="168"/>
      <c r="GV316" s="65"/>
      <c r="GW316" s="65"/>
      <c r="GX316" s="65"/>
      <c r="GY316" s="65">
        <v>0.05</v>
      </c>
      <c r="GZ316" s="66"/>
      <c r="HA316" s="67"/>
      <c r="HB316" s="68"/>
      <c r="HC316" s="69"/>
      <c r="HD316" s="65"/>
      <c r="HE316" s="65"/>
      <c r="HF316" s="65"/>
      <c r="HG316" s="65"/>
      <c r="HH316" s="65"/>
      <c r="HI316" s="65"/>
      <c r="HJ316" s="145"/>
      <c r="HK316" s="67"/>
      <c r="HL316" s="65"/>
      <c r="HM316" s="65"/>
      <c r="HN316" s="65"/>
      <c r="HO316" s="65"/>
      <c r="HP316" s="65"/>
      <c r="HQ316" s="65"/>
      <c r="HR316" s="151"/>
      <c r="HS316" s="69">
        <v>0.1</v>
      </c>
      <c r="HT316" s="65"/>
      <c r="HU316" s="65">
        <v>0.1</v>
      </c>
      <c r="HV316" s="65"/>
      <c r="HW316" s="65"/>
      <c r="HX316" s="65"/>
      <c r="HY316" s="65"/>
      <c r="HZ316" s="145"/>
      <c r="IA316" s="67"/>
      <c r="IB316" s="65"/>
      <c r="IC316" s="65"/>
      <c r="ID316" s="65"/>
      <c r="IE316" s="65"/>
      <c r="IF316" s="65"/>
      <c r="IG316" s="65"/>
      <c r="IH316" s="65"/>
      <c r="II316" s="65"/>
      <c r="IJ316" s="65"/>
      <c r="IK316" s="65"/>
      <c r="IL316" s="65"/>
      <c r="IM316" s="151"/>
      <c r="IN316" s="67"/>
      <c r="IO316" s="65"/>
      <c r="IP316" s="65"/>
      <c r="IQ316" s="65"/>
      <c r="IR316" s="151"/>
      <c r="IS316" s="69"/>
      <c r="IT316" s="65"/>
      <c r="IU316" s="65"/>
      <c r="IV316" s="65"/>
      <c r="IW316" s="65"/>
      <c r="IX316" s="157"/>
      <c r="IY316" s="65"/>
      <c r="IZ316" s="65"/>
      <c r="JA316" s="65"/>
      <c r="JB316" s="65"/>
      <c r="JC316" s="65"/>
      <c r="JD316" s="65"/>
      <c r="JE316" s="65"/>
      <c r="JF316" s="65"/>
      <c r="JG316" s="157"/>
      <c r="JH316" s="65"/>
      <c r="JI316" s="65"/>
      <c r="JJ316" s="65"/>
      <c r="JK316" s="65"/>
      <c r="JL316" s="65"/>
      <c r="JM316" s="65"/>
      <c r="JN316" s="145"/>
      <c r="JO316" s="70"/>
      <c r="JP316" s="71"/>
      <c r="JQ316" s="67"/>
      <c r="JR316" s="65"/>
      <c r="JS316" s="62"/>
      <c r="JT316" s="62"/>
      <c r="JU316" s="62"/>
      <c r="JV316" s="246"/>
      <c r="JW316" s="69"/>
      <c r="JX316" s="65"/>
      <c r="JY316" s="65"/>
      <c r="JZ316" s="65"/>
      <c r="KA316" s="145"/>
      <c r="KB316" s="67"/>
      <c r="KC316" s="65">
        <v>0.05</v>
      </c>
      <c r="KD316" s="65"/>
      <c r="KE316" s="65">
        <v>0.05</v>
      </c>
      <c r="KF316" s="65"/>
      <c r="KG316" s="65"/>
      <c r="KH316" s="65"/>
      <c r="KI316" s="65"/>
      <c r="KJ316" s="151"/>
      <c r="KK316" s="69"/>
      <c r="KL316" s="65"/>
      <c r="KM316" s="65"/>
      <c r="KN316" s="65"/>
      <c r="KO316" s="65"/>
      <c r="KP316" s="65"/>
      <c r="KQ316" s="65"/>
      <c r="KR316" s="65"/>
      <c r="KS316" s="65"/>
      <c r="KT316" s="65"/>
      <c r="KU316" s="65"/>
      <c r="KV316" s="65"/>
      <c r="KW316" s="157"/>
      <c r="KX316" s="157"/>
      <c r="KY316" s="157"/>
      <c r="KZ316" s="65"/>
      <c r="LA316" s="65"/>
      <c r="LB316" s="65"/>
      <c r="LC316" s="65"/>
      <c r="LD316" s="65"/>
      <c r="LE316" s="157"/>
      <c r="LF316" s="65"/>
      <c r="LG316" s="65"/>
      <c r="LH316" s="65"/>
      <c r="LI316" s="65"/>
      <c r="LJ316" s="65"/>
      <c r="LK316" s="65"/>
      <c r="LL316" s="65"/>
      <c r="LM316" s="65"/>
      <c r="LN316" s="157"/>
      <c r="LO316" s="65"/>
      <c r="LP316" s="65"/>
      <c r="LQ316" s="65"/>
      <c r="LR316" s="65"/>
      <c r="LS316" s="65"/>
      <c r="LT316" s="65"/>
      <c r="LU316" s="56"/>
      <c r="LV316" s="182" t="s">
        <v>1170</v>
      </c>
      <c r="LW316" s="183" t="s">
        <v>1197</v>
      </c>
      <c r="LX316" s="206" t="s">
        <v>1205</v>
      </c>
      <c r="LY316" s="205" t="s">
        <v>1031</v>
      </c>
      <c r="LZ316" s="193"/>
      <c r="MA316" s="5" t="s">
        <v>1</v>
      </c>
    </row>
    <row r="317" spans="1:339" ht="17.25" customHeight="1" x14ac:dyDescent="0.15">
      <c r="A317" s="196">
        <v>309</v>
      </c>
      <c r="B317" s="248" t="s">
        <v>1197</v>
      </c>
      <c r="C317" s="59"/>
      <c r="D317" s="59"/>
      <c r="E317" s="60" t="s">
        <v>608</v>
      </c>
      <c r="F317" s="36" t="s">
        <v>609</v>
      </c>
      <c r="G317" s="36" t="s">
        <v>609</v>
      </c>
      <c r="H317" s="36" t="s">
        <v>618</v>
      </c>
      <c r="I317" s="39" t="s">
        <v>348</v>
      </c>
      <c r="J317" s="40" t="s">
        <v>348</v>
      </c>
      <c r="K317" s="40" t="s">
        <v>348</v>
      </c>
      <c r="L317" s="40" t="s">
        <v>348</v>
      </c>
      <c r="M317" s="40" t="s">
        <v>348</v>
      </c>
      <c r="N317" s="40" t="s">
        <v>348</v>
      </c>
      <c r="O317" s="40" t="s">
        <v>348</v>
      </c>
      <c r="P317" s="40" t="s">
        <v>348</v>
      </c>
      <c r="Q317" s="40" t="s">
        <v>348</v>
      </c>
      <c r="R317" s="41" t="s">
        <v>348</v>
      </c>
      <c r="S317" s="42" t="s">
        <v>348</v>
      </c>
      <c r="T317" s="40" t="s">
        <v>348</v>
      </c>
      <c r="U317" s="40" t="s">
        <v>348</v>
      </c>
      <c r="V317" s="40" t="s">
        <v>348</v>
      </c>
      <c r="W317" s="40" t="s">
        <v>348</v>
      </c>
      <c r="X317" s="40" t="s">
        <v>348</v>
      </c>
      <c r="Y317" s="40" t="s">
        <v>348</v>
      </c>
      <c r="Z317" s="40" t="s">
        <v>348</v>
      </c>
      <c r="AA317" s="40" t="s">
        <v>348</v>
      </c>
      <c r="AB317" s="41" t="s">
        <v>348</v>
      </c>
      <c r="AC317" s="42" t="s">
        <v>348</v>
      </c>
      <c r="AD317" s="40" t="s">
        <v>348</v>
      </c>
      <c r="AE317" s="40" t="s">
        <v>348</v>
      </c>
      <c r="AF317" s="40" t="s">
        <v>348</v>
      </c>
      <c r="AG317" s="40" t="s">
        <v>348</v>
      </c>
      <c r="AH317" s="40" t="s">
        <v>348</v>
      </c>
      <c r="AI317" s="40" t="s">
        <v>348</v>
      </c>
      <c r="AJ317" s="40" t="s">
        <v>348</v>
      </c>
      <c r="AK317" s="40" t="s">
        <v>348</v>
      </c>
      <c r="AL317" s="41" t="s">
        <v>348</v>
      </c>
      <c r="AM317" s="42" t="s">
        <v>348</v>
      </c>
      <c r="AN317" s="40" t="s">
        <v>348</v>
      </c>
      <c r="AO317" s="40" t="s">
        <v>348</v>
      </c>
      <c r="AP317" s="40" t="s">
        <v>348</v>
      </c>
      <c r="AQ317" s="40" t="s">
        <v>348</v>
      </c>
      <c r="AR317" s="40" t="s">
        <v>348</v>
      </c>
      <c r="AS317" s="40" t="s">
        <v>348</v>
      </c>
      <c r="AT317" s="40" t="s">
        <v>348</v>
      </c>
      <c r="AU317" s="40" t="s">
        <v>348</v>
      </c>
      <c r="AV317" s="41" t="s">
        <v>348</v>
      </c>
      <c r="AW317" s="42" t="s">
        <v>348</v>
      </c>
      <c r="AX317" s="40" t="s">
        <v>348</v>
      </c>
      <c r="AY317" s="40" t="s">
        <v>348</v>
      </c>
      <c r="AZ317" s="40" t="s">
        <v>348</v>
      </c>
      <c r="BA317" s="40" t="s">
        <v>348</v>
      </c>
      <c r="BB317" s="40" t="s">
        <v>348</v>
      </c>
      <c r="BC317" s="40" t="s">
        <v>348</v>
      </c>
      <c r="BD317" s="40" t="s">
        <v>348</v>
      </c>
      <c r="BE317" s="40" t="s">
        <v>348</v>
      </c>
      <c r="BF317" s="41" t="s">
        <v>348</v>
      </c>
      <c r="BG317" s="42" t="s">
        <v>348</v>
      </c>
      <c r="BH317" s="40" t="s">
        <v>348</v>
      </c>
      <c r="BI317" s="40" t="s">
        <v>348</v>
      </c>
      <c r="BJ317" s="40" t="s">
        <v>348</v>
      </c>
      <c r="BK317" s="40" t="s">
        <v>348</v>
      </c>
      <c r="BL317" s="40" t="s">
        <v>348</v>
      </c>
      <c r="BM317" s="40" t="s">
        <v>348</v>
      </c>
      <c r="BN317" s="40" t="s">
        <v>348</v>
      </c>
      <c r="BO317" s="40" t="s">
        <v>348</v>
      </c>
      <c r="BP317" s="41" t="s">
        <v>348</v>
      </c>
      <c r="BQ317" s="43" t="s">
        <v>348</v>
      </c>
      <c r="BR317" s="40" t="s">
        <v>348</v>
      </c>
      <c r="BS317" s="40" t="s">
        <v>348</v>
      </c>
      <c r="BT317" s="40" t="s">
        <v>348</v>
      </c>
      <c r="BU317" s="40" t="s">
        <v>348</v>
      </c>
      <c r="BV317" s="40" t="s">
        <v>348</v>
      </c>
      <c r="BW317" s="40" t="s">
        <v>348</v>
      </c>
      <c r="BX317" s="40" t="s">
        <v>348</v>
      </c>
      <c r="BY317" s="40" t="s">
        <v>348</v>
      </c>
      <c r="BZ317" s="41" t="s">
        <v>348</v>
      </c>
      <c r="CA317" s="42" t="s">
        <v>348</v>
      </c>
      <c r="CB317" s="40" t="s">
        <v>348</v>
      </c>
      <c r="CC317" s="40" t="s">
        <v>348</v>
      </c>
      <c r="CD317" s="40" t="s">
        <v>348</v>
      </c>
      <c r="CE317" s="40" t="s">
        <v>348</v>
      </c>
      <c r="CF317" s="40" t="s">
        <v>348</v>
      </c>
      <c r="CG317" s="40" t="s">
        <v>348</v>
      </c>
      <c r="CH317" s="40" t="s">
        <v>348</v>
      </c>
      <c r="CI317" s="40" t="s">
        <v>348</v>
      </c>
      <c r="CJ317" s="41" t="s">
        <v>348</v>
      </c>
      <c r="CK317" s="42" t="s">
        <v>348</v>
      </c>
      <c r="CL317" s="40" t="s">
        <v>348</v>
      </c>
      <c r="CM317" s="40" t="s">
        <v>348</v>
      </c>
      <c r="CN317" s="40" t="s">
        <v>348</v>
      </c>
      <c r="CO317" s="40" t="s">
        <v>348</v>
      </c>
      <c r="CP317" s="40" t="s">
        <v>348</v>
      </c>
      <c r="CQ317" s="40" t="s">
        <v>348</v>
      </c>
      <c r="CR317" s="40" t="s">
        <v>348</v>
      </c>
      <c r="CS317" s="40" t="s">
        <v>348</v>
      </c>
      <c r="CT317" s="44" t="s">
        <v>348</v>
      </c>
      <c r="CU317" s="61"/>
      <c r="CV317" s="47"/>
      <c r="CW317" s="47"/>
      <c r="CX317" s="47"/>
      <c r="CY317" s="55"/>
      <c r="CZ317" s="172"/>
      <c r="DA317" s="47"/>
      <c r="DB317" s="47"/>
      <c r="DC317" s="47"/>
      <c r="DD317" s="179"/>
      <c r="DE317" s="32"/>
      <c r="DF317" s="47"/>
      <c r="DG317" s="47"/>
      <c r="DH317" s="47"/>
      <c r="DI317" s="55"/>
      <c r="DJ317" s="174"/>
      <c r="DK317" s="49"/>
      <c r="DL317" s="49"/>
      <c r="DM317" s="49"/>
      <c r="DN317" s="56"/>
      <c r="DO317" s="45" t="s">
        <v>609</v>
      </c>
      <c r="DP317" s="31"/>
      <c r="DQ317" s="46"/>
      <c r="DR317" s="61"/>
      <c r="DS317" s="62"/>
      <c r="DT317" s="62"/>
      <c r="DU317" s="62"/>
      <c r="DV317" s="62"/>
      <c r="DW317" s="62"/>
      <c r="DX317" s="62"/>
      <c r="DY317" s="62"/>
      <c r="DZ317" s="63"/>
      <c r="EA317" s="32"/>
      <c r="EB317" s="47"/>
      <c r="EC317" s="47"/>
      <c r="ED317" s="47"/>
      <c r="EE317" s="47"/>
      <c r="EF317" s="47"/>
      <c r="EG317" s="47"/>
      <c r="EH317" s="47"/>
      <c r="EI317" s="48"/>
      <c r="EJ317" s="32"/>
      <c r="EK317" s="47"/>
      <c r="EL317" s="47"/>
      <c r="EM317" s="47"/>
      <c r="EN317" s="47"/>
      <c r="EO317" s="47"/>
      <c r="EP317" s="47"/>
      <c r="EQ317" s="47"/>
      <c r="ER317" s="48"/>
      <c r="ES317" s="164"/>
      <c r="ET317" s="165"/>
      <c r="EU317" s="165"/>
      <c r="EV317" s="165"/>
      <c r="EW317" s="165"/>
      <c r="EX317" s="165"/>
      <c r="EY317" s="165"/>
      <c r="EZ317" s="165"/>
      <c r="FA317" s="213"/>
      <c r="FB317" s="164"/>
      <c r="FC317" s="165"/>
      <c r="FD317" s="165"/>
      <c r="FE317" s="165"/>
      <c r="FF317" s="165"/>
      <c r="FG317" s="165"/>
      <c r="FH317" s="165"/>
      <c r="FI317" s="165"/>
      <c r="FJ317" s="166"/>
      <c r="FK317" s="164"/>
      <c r="FL317" s="165"/>
      <c r="FM317" s="165"/>
      <c r="FN317" s="165"/>
      <c r="FO317" s="165"/>
      <c r="FP317" s="165"/>
      <c r="FQ317" s="165"/>
      <c r="FR317" s="165"/>
      <c r="FS317" s="166"/>
      <c r="FT317" s="164"/>
      <c r="FU317" s="165"/>
      <c r="FV317" s="165"/>
      <c r="FW317" s="165"/>
      <c r="FX317" s="165"/>
      <c r="FY317" s="165"/>
      <c r="FZ317" s="165"/>
      <c r="GA317" s="165"/>
      <c r="GB317" s="213"/>
      <c r="GC317" s="164"/>
      <c r="GD317" s="165"/>
      <c r="GE317" s="165"/>
      <c r="GF317" s="165"/>
      <c r="GG317" s="165"/>
      <c r="GH317" s="165"/>
      <c r="GI317" s="165"/>
      <c r="GJ317" s="165"/>
      <c r="GK317" s="166"/>
      <c r="GL317" s="238"/>
      <c r="GM317" s="240"/>
      <c r="GN317" s="240"/>
      <c r="GO317" s="240"/>
      <c r="GP317" s="240"/>
      <c r="GQ317" s="240"/>
      <c r="GR317" s="240"/>
      <c r="GS317" s="240"/>
      <c r="GT317" s="241"/>
      <c r="GU317" s="168"/>
      <c r="GV317" s="65"/>
      <c r="GW317" s="65"/>
      <c r="GX317" s="65"/>
      <c r="GY317" s="65"/>
      <c r="GZ317" s="66"/>
      <c r="HA317" s="67"/>
      <c r="HB317" s="68"/>
      <c r="HC317" s="69"/>
      <c r="HD317" s="65"/>
      <c r="HE317" s="65"/>
      <c r="HF317" s="65"/>
      <c r="HG317" s="65"/>
      <c r="HH317" s="65"/>
      <c r="HI317" s="65"/>
      <c r="HJ317" s="145"/>
      <c r="HK317" s="67"/>
      <c r="HL317" s="65"/>
      <c r="HM317" s="65"/>
      <c r="HN317" s="65"/>
      <c r="HO317" s="65"/>
      <c r="HP317" s="65"/>
      <c r="HQ317" s="65"/>
      <c r="HR317" s="151"/>
      <c r="HS317" s="69"/>
      <c r="HT317" s="65"/>
      <c r="HU317" s="65"/>
      <c r="HV317" s="65"/>
      <c r="HW317" s="65"/>
      <c r="HX317" s="65"/>
      <c r="HY317" s="65"/>
      <c r="HZ317" s="145"/>
      <c r="IA317" s="67"/>
      <c r="IB317" s="65"/>
      <c r="IC317" s="65"/>
      <c r="ID317" s="65"/>
      <c r="IE317" s="65"/>
      <c r="IF317" s="65"/>
      <c r="IG317" s="65"/>
      <c r="IH317" s="65"/>
      <c r="II317" s="65"/>
      <c r="IJ317" s="65"/>
      <c r="IK317" s="65"/>
      <c r="IL317" s="65"/>
      <c r="IM317" s="151"/>
      <c r="IN317" s="67"/>
      <c r="IO317" s="65"/>
      <c r="IP317" s="65"/>
      <c r="IQ317" s="65"/>
      <c r="IR317" s="151"/>
      <c r="IS317" s="69"/>
      <c r="IT317" s="65"/>
      <c r="IU317" s="65"/>
      <c r="IV317" s="65"/>
      <c r="IW317" s="65"/>
      <c r="IX317" s="157"/>
      <c r="IY317" s="65"/>
      <c r="IZ317" s="65"/>
      <c r="JA317" s="65"/>
      <c r="JB317" s="65"/>
      <c r="JC317" s="65"/>
      <c r="JD317" s="65"/>
      <c r="JE317" s="65"/>
      <c r="JF317" s="65"/>
      <c r="JG317" s="157"/>
      <c r="JH317" s="65"/>
      <c r="JI317" s="65"/>
      <c r="JJ317" s="65"/>
      <c r="JK317" s="65"/>
      <c r="JL317" s="65"/>
      <c r="JM317" s="65"/>
      <c r="JN317" s="145"/>
      <c r="JO317" s="70"/>
      <c r="JP317" s="71"/>
      <c r="JQ317" s="67"/>
      <c r="JR317" s="65"/>
      <c r="JS317" s="62"/>
      <c r="JT317" s="62"/>
      <c r="JU317" s="62"/>
      <c r="JV317" s="246"/>
      <c r="JW317" s="69"/>
      <c r="JX317" s="65"/>
      <c r="JY317" s="65"/>
      <c r="JZ317" s="65"/>
      <c r="KA317" s="145"/>
      <c r="KB317" s="67"/>
      <c r="KC317" s="65"/>
      <c r="KD317" s="65"/>
      <c r="KE317" s="65"/>
      <c r="KF317" s="65"/>
      <c r="KG317" s="65"/>
      <c r="KH317" s="65"/>
      <c r="KI317" s="65"/>
      <c r="KJ317" s="151"/>
      <c r="KK317" s="69"/>
      <c r="KL317" s="65"/>
      <c r="KM317" s="65"/>
      <c r="KN317" s="65"/>
      <c r="KO317" s="65"/>
      <c r="KP317" s="65"/>
      <c r="KQ317" s="65"/>
      <c r="KR317" s="65"/>
      <c r="KS317" s="65"/>
      <c r="KT317" s="65"/>
      <c r="KU317" s="65"/>
      <c r="KV317" s="65"/>
      <c r="KW317" s="157"/>
      <c r="KX317" s="157"/>
      <c r="KY317" s="157"/>
      <c r="KZ317" s="65"/>
      <c r="LA317" s="65"/>
      <c r="LB317" s="65"/>
      <c r="LC317" s="65"/>
      <c r="LD317" s="65"/>
      <c r="LE317" s="157"/>
      <c r="LF317" s="65"/>
      <c r="LG317" s="65"/>
      <c r="LH317" s="65"/>
      <c r="LI317" s="65"/>
      <c r="LJ317" s="65"/>
      <c r="LK317" s="65"/>
      <c r="LL317" s="65"/>
      <c r="LM317" s="65"/>
      <c r="LN317" s="157"/>
      <c r="LO317" s="65"/>
      <c r="LP317" s="65"/>
      <c r="LQ317" s="65"/>
      <c r="LR317" s="65"/>
      <c r="LS317" s="65"/>
      <c r="LT317" s="65"/>
      <c r="LU317" s="56"/>
      <c r="LV317" s="183" t="s">
        <v>1193</v>
      </c>
      <c r="LW317" s="183" t="s">
        <v>1198</v>
      </c>
      <c r="LX317" s="207" t="s">
        <v>609</v>
      </c>
      <c r="LY317" s="208" t="s">
        <v>609</v>
      </c>
      <c r="LZ317" s="193"/>
      <c r="MA317" s="5" t="s">
        <v>1</v>
      </c>
    </row>
    <row r="318" spans="1:339" ht="17.25" customHeight="1" x14ac:dyDescent="0.15">
      <c r="A318" s="196">
        <v>310</v>
      </c>
      <c r="B318" s="248" t="s">
        <v>1198</v>
      </c>
      <c r="C318" s="59"/>
      <c r="D318" s="59"/>
      <c r="E318" s="60" t="s">
        <v>716</v>
      </c>
      <c r="F318" s="36">
        <v>21</v>
      </c>
      <c r="G318" s="36" t="s">
        <v>609</v>
      </c>
      <c r="H318" s="57" t="s">
        <v>720</v>
      </c>
      <c r="I318" s="39" t="s">
        <v>348</v>
      </c>
      <c r="J318" s="40" t="s">
        <v>348</v>
      </c>
      <c r="K318" s="40" t="s">
        <v>348</v>
      </c>
      <c r="L318" s="40" t="s">
        <v>348</v>
      </c>
      <c r="M318" s="40" t="s">
        <v>348</v>
      </c>
      <c r="N318" s="40" t="s">
        <v>348</v>
      </c>
      <c r="O318" s="40" t="s">
        <v>348</v>
      </c>
      <c r="P318" s="40" t="s">
        <v>348</v>
      </c>
      <c r="Q318" s="40" t="s">
        <v>348</v>
      </c>
      <c r="R318" s="41" t="s">
        <v>348</v>
      </c>
      <c r="S318" s="42" t="s">
        <v>348</v>
      </c>
      <c r="T318" s="40" t="s">
        <v>348</v>
      </c>
      <c r="U318" s="40" t="s">
        <v>348</v>
      </c>
      <c r="V318" s="40" t="s">
        <v>348</v>
      </c>
      <c r="W318" s="40" t="s">
        <v>348</v>
      </c>
      <c r="X318" s="40" t="s">
        <v>348</v>
      </c>
      <c r="Y318" s="40" t="s">
        <v>348</v>
      </c>
      <c r="Z318" s="40" t="s">
        <v>348</v>
      </c>
      <c r="AA318" s="40" t="s">
        <v>348</v>
      </c>
      <c r="AB318" s="41" t="s">
        <v>348</v>
      </c>
      <c r="AC318" s="42" t="s">
        <v>348</v>
      </c>
      <c r="AD318" s="40" t="s">
        <v>348</v>
      </c>
      <c r="AE318" s="40" t="s">
        <v>348</v>
      </c>
      <c r="AF318" s="40" t="s">
        <v>348</v>
      </c>
      <c r="AG318" s="40" t="s">
        <v>348</v>
      </c>
      <c r="AH318" s="40" t="s">
        <v>348</v>
      </c>
      <c r="AI318" s="40" t="s">
        <v>348</v>
      </c>
      <c r="AJ318" s="40" t="s">
        <v>348</v>
      </c>
      <c r="AK318" s="40" t="s">
        <v>348</v>
      </c>
      <c r="AL318" s="41" t="s">
        <v>348</v>
      </c>
      <c r="AM318" s="42" t="s">
        <v>348</v>
      </c>
      <c r="AN318" s="40" t="s">
        <v>348</v>
      </c>
      <c r="AO318" s="40" t="s">
        <v>348</v>
      </c>
      <c r="AP318" s="40" t="s">
        <v>348</v>
      </c>
      <c r="AQ318" s="40" t="s">
        <v>348</v>
      </c>
      <c r="AR318" s="40" t="s">
        <v>348</v>
      </c>
      <c r="AS318" s="40" t="s">
        <v>348</v>
      </c>
      <c r="AT318" s="40" t="s">
        <v>348</v>
      </c>
      <c r="AU318" s="40" t="s">
        <v>348</v>
      </c>
      <c r="AV318" s="41" t="s">
        <v>348</v>
      </c>
      <c r="AW318" s="42" t="s">
        <v>348</v>
      </c>
      <c r="AX318" s="40" t="s">
        <v>348</v>
      </c>
      <c r="AY318" s="40" t="s">
        <v>348</v>
      </c>
      <c r="AZ318" s="40" t="s">
        <v>348</v>
      </c>
      <c r="BA318" s="40" t="s">
        <v>348</v>
      </c>
      <c r="BB318" s="40" t="s">
        <v>348</v>
      </c>
      <c r="BC318" s="40" t="s">
        <v>348</v>
      </c>
      <c r="BD318" s="40" t="s">
        <v>348</v>
      </c>
      <c r="BE318" s="40" t="s">
        <v>348</v>
      </c>
      <c r="BF318" s="41" t="s">
        <v>348</v>
      </c>
      <c r="BG318" s="42" t="s">
        <v>348</v>
      </c>
      <c r="BH318" s="40" t="s">
        <v>348</v>
      </c>
      <c r="BI318" s="40" t="s">
        <v>348</v>
      </c>
      <c r="BJ318" s="40" t="s">
        <v>348</v>
      </c>
      <c r="BK318" s="40" t="s">
        <v>348</v>
      </c>
      <c r="BL318" s="40" t="s">
        <v>348</v>
      </c>
      <c r="BM318" s="40" t="s">
        <v>348</v>
      </c>
      <c r="BN318" s="40" t="s">
        <v>348</v>
      </c>
      <c r="BO318" s="40" t="s">
        <v>348</v>
      </c>
      <c r="BP318" s="41" t="s">
        <v>348</v>
      </c>
      <c r="BQ318" s="43" t="s">
        <v>348</v>
      </c>
      <c r="BR318" s="40" t="s">
        <v>348</v>
      </c>
      <c r="BS318" s="40" t="s">
        <v>348</v>
      </c>
      <c r="BT318" s="40" t="s">
        <v>348</v>
      </c>
      <c r="BU318" s="40" t="s">
        <v>348</v>
      </c>
      <c r="BV318" s="40" t="s">
        <v>348</v>
      </c>
      <c r="BW318" s="40" t="s">
        <v>348</v>
      </c>
      <c r="BX318" s="40" t="s">
        <v>348</v>
      </c>
      <c r="BY318" s="40" t="s">
        <v>348</v>
      </c>
      <c r="BZ318" s="41" t="s">
        <v>348</v>
      </c>
      <c r="CA318" s="42" t="s">
        <v>348</v>
      </c>
      <c r="CB318" s="40" t="s">
        <v>348</v>
      </c>
      <c r="CC318" s="40" t="s">
        <v>348</v>
      </c>
      <c r="CD318" s="40" t="s">
        <v>348</v>
      </c>
      <c r="CE318" s="40" t="s">
        <v>348</v>
      </c>
      <c r="CF318" s="40" t="s">
        <v>348</v>
      </c>
      <c r="CG318" s="40" t="s">
        <v>348</v>
      </c>
      <c r="CH318" s="40" t="s">
        <v>348</v>
      </c>
      <c r="CI318" s="40" t="s">
        <v>348</v>
      </c>
      <c r="CJ318" s="41" t="s">
        <v>348</v>
      </c>
      <c r="CK318" s="42" t="s">
        <v>348</v>
      </c>
      <c r="CL318" s="40" t="s">
        <v>348</v>
      </c>
      <c r="CM318" s="40" t="s">
        <v>348</v>
      </c>
      <c r="CN318" s="40" t="s">
        <v>348</v>
      </c>
      <c r="CO318" s="40" t="s">
        <v>348</v>
      </c>
      <c r="CP318" s="40" t="s">
        <v>348</v>
      </c>
      <c r="CQ318" s="40" t="s">
        <v>348</v>
      </c>
      <c r="CR318" s="40" t="s">
        <v>348</v>
      </c>
      <c r="CS318" s="40" t="s">
        <v>348</v>
      </c>
      <c r="CT318" s="44" t="s">
        <v>348</v>
      </c>
      <c r="CU318" s="61" t="s">
        <v>349</v>
      </c>
      <c r="CV318" s="47" t="s">
        <v>349</v>
      </c>
      <c r="CW318" s="47" t="s">
        <v>349</v>
      </c>
      <c r="CX318" s="47" t="s">
        <v>349</v>
      </c>
      <c r="CY318" s="55" t="s">
        <v>349</v>
      </c>
      <c r="CZ318" s="172" t="s">
        <v>349</v>
      </c>
      <c r="DA318" s="47" t="str">
        <f t="shared" ref="DA318:DA319" si="623">CV318</f>
        <v>-</v>
      </c>
      <c r="DB318" s="47" t="s">
        <v>349</v>
      </c>
      <c r="DC318" s="47" t="s">
        <v>349</v>
      </c>
      <c r="DD318" s="179" t="s">
        <v>349</v>
      </c>
      <c r="DE318" s="32" t="s">
        <v>349</v>
      </c>
      <c r="DF318" s="47" t="s">
        <v>349</v>
      </c>
      <c r="DG318" s="47" t="s">
        <v>349</v>
      </c>
      <c r="DH318" s="47" t="s">
        <v>349</v>
      </c>
      <c r="DI318" s="55">
        <v>1000</v>
      </c>
      <c r="DJ318" s="174" t="s">
        <v>349</v>
      </c>
      <c r="DK318" s="49" t="s">
        <v>349</v>
      </c>
      <c r="DL318" s="49" t="s">
        <v>349</v>
      </c>
      <c r="DM318" s="49" t="s">
        <v>349</v>
      </c>
      <c r="DN318" s="56">
        <v>1</v>
      </c>
      <c r="DO318" s="45" t="s">
        <v>722</v>
      </c>
      <c r="DP318" s="31"/>
      <c r="DQ318" s="46">
        <v>4</v>
      </c>
      <c r="DR318" s="61">
        <v>20</v>
      </c>
      <c r="DS318" s="62">
        <v>20</v>
      </c>
      <c r="DT318" s="62">
        <v>20</v>
      </c>
      <c r="DU318" s="62">
        <v>20</v>
      </c>
      <c r="DV318" s="62">
        <v>21</v>
      </c>
      <c r="DW318" s="62">
        <v>21</v>
      </c>
      <c r="DX318" s="62">
        <v>21</v>
      </c>
      <c r="DY318" s="62">
        <v>21</v>
      </c>
      <c r="DZ318" s="48">
        <f t="shared" ref="DZ318:DZ319" si="624">DT318+DV318</f>
        <v>41</v>
      </c>
      <c r="EA318" s="32">
        <f>RANK(DR318,$DR$9:$DR$350,0)</f>
        <v>282</v>
      </c>
      <c r="EB318" s="47">
        <f>RANK(DS318,$DS$9:$DS$350,0)</f>
        <v>236</v>
      </c>
      <c r="EC318" s="47">
        <f>RANK(DT318,$DT$9:$DT$350,0)</f>
        <v>208</v>
      </c>
      <c r="ED318" s="47">
        <f>RANK(DU318,$DU$9:$DU$350,0)</f>
        <v>195</v>
      </c>
      <c r="EE318" s="47">
        <f>RANK(DV318,$DV$9:$DV$350,0)</f>
        <v>113</v>
      </c>
      <c r="EF318" s="47">
        <f>RANK(DW318,$DW$9:$DW$350,0)</f>
        <v>108</v>
      </c>
      <c r="EG318" s="47">
        <f>RANK(DX318,$DX$9:$DX$350,0)</f>
        <v>211</v>
      </c>
      <c r="EH318" s="47">
        <f>RANK(DY318,$DY$9:$DY$350,0)</f>
        <v>216</v>
      </c>
      <c r="EI318" s="48">
        <f>RANK(DZ318,$DZ$9:$DZ$350,0)</f>
        <v>207</v>
      </c>
      <c r="EJ318" s="32">
        <f>COUNTIFS($DR$9:$DR$350,"&gt;"&amp;DR318,$DO$9:$DO$350,DO318)+1</f>
        <v>56</v>
      </c>
      <c r="EK318" s="47">
        <f>COUNTIFS($DS$9:$DS$350,"&gt;"&amp;DS318,$DO$9:$DO$350,DO318)+1</f>
        <v>55</v>
      </c>
      <c r="EL318" s="47">
        <f>COUNTIFS($DT$9:$DT$350,"&gt;"&amp;DT318,$DO$9:$DO$350,DO318)+1</f>
        <v>49</v>
      </c>
      <c r="EM318" s="47">
        <f>COUNTIFS($DU$9:$DU$350,"&gt;"&amp;DU318,$DO$9:$DO$350,DO318)+1</f>
        <v>40</v>
      </c>
      <c r="EN318" s="47">
        <f>COUNTIFS($DV$9:$DV$350,"&gt;"&amp;DV318,$DO$9:$DO$350,DO318)+1</f>
        <v>21</v>
      </c>
      <c r="EO318" s="47">
        <f>COUNTIFS($DW$9:$DW$350,"&gt;"&amp;DW318,$DO$9:$DO$350,DO318)+1</f>
        <v>23</v>
      </c>
      <c r="EP318" s="47">
        <f>COUNTIFS($DX$9:$DX$350,"&gt;"&amp;DX318,$DO$9:$DO$350,DO318)+1</f>
        <v>57</v>
      </c>
      <c r="EQ318" s="47">
        <f>COUNTIFS($DY$9:$DY$350,"&gt;"&amp;DY318,$DO$9:$DO$350,DO318)+1</f>
        <v>54</v>
      </c>
      <c r="ER318" s="48">
        <f>COUNTIFS($DZ$9:$DZ$350,"&gt;"&amp;DZ318,$DO$9:$DO$350,DO318)+1</f>
        <v>44</v>
      </c>
      <c r="ES318" s="164">
        <f t="shared" ref="ES318:ES319" si="625">ROUND(DR318/$F318,2)</f>
        <v>0.95</v>
      </c>
      <c r="ET318" s="165">
        <f t="shared" ref="ET318:ET319" si="626">ROUND(DS318/$F318,2)</f>
        <v>0.95</v>
      </c>
      <c r="EU318" s="165">
        <f t="shared" ref="EU318:EU319" si="627">ROUND(DT318/$F318,2)</f>
        <v>0.95</v>
      </c>
      <c r="EV318" s="165">
        <f t="shared" ref="EV318:EV319" si="628">ROUND(DU318/$F318,2)</f>
        <v>0.95</v>
      </c>
      <c r="EW318" s="165">
        <f t="shared" ref="EW318:EW319" si="629">ROUND(DV318/$F318,2)</f>
        <v>1</v>
      </c>
      <c r="EX318" s="165">
        <f t="shared" ref="EX318:EX319" si="630">ROUND(DW318/$F318,2)</f>
        <v>1</v>
      </c>
      <c r="EY318" s="165">
        <f t="shared" ref="EY318:EY319" si="631">ROUND(DX318/$F318,2)</f>
        <v>1</v>
      </c>
      <c r="EZ318" s="165">
        <f t="shared" ref="EZ318:EZ319" si="632">ROUND(DY318/$F318,2)</f>
        <v>1</v>
      </c>
      <c r="FA318" s="213">
        <f t="shared" ref="FA318:FA319" si="633">ROUND(DZ318/$F318,2)</f>
        <v>1.95</v>
      </c>
      <c r="FB318" s="164">
        <f t="shared" ref="FB318:FJ318" si="634">ROUND(((ES318-AVERAGE(ES$9:ES$350))/STDEVP(ES$9:ES$350)*10+50),2)</f>
        <v>48.84</v>
      </c>
      <c r="FC318" s="165">
        <f t="shared" si="634"/>
        <v>56.29</v>
      </c>
      <c r="FD318" s="165">
        <f t="shared" si="634"/>
        <v>64.44</v>
      </c>
      <c r="FE318" s="165">
        <f t="shared" si="634"/>
        <v>72.47</v>
      </c>
      <c r="FF318" s="165">
        <f t="shared" si="634"/>
        <v>70.55</v>
      </c>
      <c r="FG318" s="165">
        <f t="shared" si="634"/>
        <v>72.930000000000007</v>
      </c>
      <c r="FH318" s="165">
        <f t="shared" si="634"/>
        <v>60.81</v>
      </c>
      <c r="FI318" s="165">
        <f t="shared" si="634"/>
        <v>60.97</v>
      </c>
      <c r="FJ318" s="166">
        <f t="shared" si="634"/>
        <v>84.67</v>
      </c>
      <c r="FK318" s="32">
        <f>RANK(FB318,$FB$9:$FB$350,0)</f>
        <v>158</v>
      </c>
      <c r="FL318" s="47">
        <f>RANK(FC318,$FC$9:$FC$350,0)</f>
        <v>85</v>
      </c>
      <c r="FM318" s="47">
        <f>RANK(FD318,$FD$9:$FD$350,0)</f>
        <v>30</v>
      </c>
      <c r="FN318" s="47">
        <f>RANK(FE318,$FE$9:$FE$350,0)</f>
        <v>16</v>
      </c>
      <c r="FO318" s="47">
        <f>RANK(FF318,$FF$9:$FF$350,0)</f>
        <v>14</v>
      </c>
      <c r="FP318" s="47">
        <f>RANK(FG318,$FG$9:$FG$350,0)</f>
        <v>12</v>
      </c>
      <c r="FQ318" s="47">
        <f>RANK(FH318,$FH$9:$FH$350,0)</f>
        <v>39</v>
      </c>
      <c r="FR318" s="47">
        <f>RANK(FI318,$FI$9:$FI$350,0)</f>
        <v>36</v>
      </c>
      <c r="FS318" s="48">
        <f>RANK(FJ318,$FJ$9:$FJ$350,0)</f>
        <v>4</v>
      </c>
      <c r="FT318" s="164">
        <f>ROUND(AVERAGEIF($DO$9:$DO$347,$DO318,$ES$9:$ES$347),2)</f>
        <v>0.95</v>
      </c>
      <c r="FU318" s="165">
        <f>ROUND(AVERAGEIF($DO$9:$DO$347,$DO318,$ET$9:$ET$347),2)</f>
        <v>0.69</v>
      </c>
      <c r="FV318" s="165">
        <f>ROUND(AVERAGEIF($DO$9:$DO$347,$DO318,$EU$9:$EU$347),2)</f>
        <v>0.66</v>
      </c>
      <c r="FW318" s="165">
        <f>ROUND(AVERAGEIF($DO$9:$DO$347,$DO318,$EV$9:$EV$347),2)</f>
        <v>0.52</v>
      </c>
      <c r="FX318" s="165">
        <f>ROUND(AVERAGEIF($DO$9:$DO$347,$DO318,$EW$9:$EW$347),2)</f>
        <v>0.32</v>
      </c>
      <c r="FY318" s="165">
        <f>ROUND(AVERAGEIF($DO$9:$DO$347,$DO318,$EX$9:$EX$347),2)</f>
        <v>0.34</v>
      </c>
      <c r="FZ318" s="165">
        <f>ROUND(AVERAGEIF($DO$9:$DO$347,$DO318,$EY$9:$EY$347),2)</f>
        <v>1.04</v>
      </c>
      <c r="GA318" s="165">
        <f>ROUND(AVERAGEIF($DO$9:$DO$347,$DO318,$EZ$9:$EZ$347),2)</f>
        <v>0.86</v>
      </c>
      <c r="GB318" s="166">
        <f>ROUND(AVERAGEIF($DO$9:$DO$347,$DO318,$FA$9:$FA$347),2)</f>
        <v>0.98</v>
      </c>
      <c r="GC318" s="239">
        <f t="shared" ref="GC318:GC319" si="635">ES318-FT318</f>
        <v>0</v>
      </c>
      <c r="GD318" s="243">
        <f t="shared" ref="GD318:GD319" si="636">ET318-FU318</f>
        <v>0.26</v>
      </c>
      <c r="GE318" s="243">
        <f t="shared" ref="GE318:GE319" si="637">EU318-FV318</f>
        <v>0.28999999999999992</v>
      </c>
      <c r="GF318" s="243">
        <f t="shared" ref="GF318:GF319" si="638">EV318-FW318</f>
        <v>0.42999999999999994</v>
      </c>
      <c r="GG318" s="243">
        <f t="shared" ref="GG318:GG319" si="639">EW318-FX318</f>
        <v>0.67999999999999994</v>
      </c>
      <c r="GH318" s="243">
        <f t="shared" ref="GH318:GH319" si="640">EX318-FY318</f>
        <v>0.65999999999999992</v>
      </c>
      <c r="GI318" s="243">
        <f t="shared" ref="GI318:GI319" si="641">EY318-FZ318</f>
        <v>-4.0000000000000036E-2</v>
      </c>
      <c r="GJ318" s="243">
        <f t="shared" ref="GJ318:GJ319" si="642">EZ318-GA318</f>
        <v>0.14000000000000001</v>
      </c>
      <c r="GK318" s="244">
        <f t="shared" ref="GK318:GK319" si="643">FA318-GB318</f>
        <v>0.97</v>
      </c>
      <c r="GL318" s="238">
        <f>COUNTIFS($ES$9:$ES$350,"&gt;"&amp;ES318,$DO$9:$DO$350,$DO318)+1</f>
        <v>30</v>
      </c>
      <c r="GM318" s="240">
        <f>COUNTIFS($ET$9:$ET$350,"&gt;"&amp;ET318,$DO$9:$DO$350,$DO318)+1</f>
        <v>4</v>
      </c>
      <c r="GN318" s="240">
        <f>COUNTIFS($EU$9:$EU$350,"&gt;"&amp;EU318,$DO$9:$DO$350,$DO318)+1</f>
        <v>7</v>
      </c>
      <c r="GO318" s="240">
        <f>COUNTIFS($EV$9:$EV$350,"&gt;"&amp;EV318,$DO$9:$DO$350,$DO318)+1</f>
        <v>2</v>
      </c>
      <c r="GP318" s="240">
        <f>COUNTIFS($EW$9:$EW$350,"&gt;"&amp;EW318,$DO$9:$DO$350,$DO318)+1</f>
        <v>1</v>
      </c>
      <c r="GQ318" s="240">
        <f>COUNTIFS($EX$9:$EX$350,"&gt;"&amp;EX318,$DO$9:$DO$350,$DO318)+1</f>
        <v>1</v>
      </c>
      <c r="GR318" s="240">
        <f>COUNTIFS($EY$9:$EY$350,"&gt;"&amp;EY318,$DO$9:$DO$350,$DO318)+1</f>
        <v>29</v>
      </c>
      <c r="GS318" s="240">
        <f>COUNTIFS($EZ$9:$EZ$350,"&gt;"&amp;EZ318,$DO$9:$DO$350,$DO318)+1</f>
        <v>13</v>
      </c>
      <c r="GT318" s="241">
        <f>COUNTIFS($FA$9:$FA$350,"&gt;"&amp;FA318,$DO$9:$DO$350,$DO318)+1</f>
        <v>2</v>
      </c>
      <c r="GU318" s="168"/>
      <c r="GV318" s="65"/>
      <c r="GW318" s="65"/>
      <c r="GX318" s="65"/>
      <c r="GY318" s="65"/>
      <c r="GZ318" s="66"/>
      <c r="HA318" s="67"/>
      <c r="HB318" s="68"/>
      <c r="HC318" s="69"/>
      <c r="HD318" s="65"/>
      <c r="HE318" s="65"/>
      <c r="HF318" s="65"/>
      <c r="HG318" s="65"/>
      <c r="HH318" s="65"/>
      <c r="HI318" s="65"/>
      <c r="HJ318" s="145"/>
      <c r="HK318" s="67"/>
      <c r="HL318" s="65"/>
      <c r="HM318" s="65"/>
      <c r="HN318" s="65"/>
      <c r="HO318" s="65"/>
      <c r="HP318" s="65"/>
      <c r="HQ318" s="65"/>
      <c r="HR318" s="151"/>
      <c r="HS318" s="69"/>
      <c r="HT318" s="65"/>
      <c r="HU318" s="65"/>
      <c r="HV318" s="65"/>
      <c r="HW318" s="65"/>
      <c r="HX318" s="65"/>
      <c r="HY318" s="65"/>
      <c r="HZ318" s="145"/>
      <c r="IA318" s="67"/>
      <c r="IB318" s="65"/>
      <c r="IC318" s="65"/>
      <c r="ID318" s="65"/>
      <c r="IE318" s="65"/>
      <c r="IF318" s="65"/>
      <c r="IG318" s="65"/>
      <c r="IH318" s="65"/>
      <c r="II318" s="65"/>
      <c r="IJ318" s="65"/>
      <c r="IK318" s="65"/>
      <c r="IL318" s="65"/>
      <c r="IM318" s="151"/>
      <c r="IN318" s="67"/>
      <c r="IO318" s="65"/>
      <c r="IP318" s="65"/>
      <c r="IQ318" s="65"/>
      <c r="IR318" s="151"/>
      <c r="IS318" s="69"/>
      <c r="IT318" s="65"/>
      <c r="IU318" s="65"/>
      <c r="IV318" s="65"/>
      <c r="IW318" s="65"/>
      <c r="IX318" s="157"/>
      <c r="IY318" s="65"/>
      <c r="IZ318" s="65"/>
      <c r="JA318" s="65"/>
      <c r="JB318" s="65"/>
      <c r="JC318" s="65"/>
      <c r="JD318" s="65"/>
      <c r="JE318" s="65"/>
      <c r="JF318" s="65"/>
      <c r="JG318" s="157"/>
      <c r="JH318" s="65"/>
      <c r="JI318" s="65"/>
      <c r="JJ318" s="65"/>
      <c r="JK318" s="65"/>
      <c r="JL318" s="65"/>
      <c r="JM318" s="65"/>
      <c r="JN318" s="145"/>
      <c r="JO318" s="70"/>
      <c r="JP318" s="71"/>
      <c r="JQ318" s="67"/>
      <c r="JR318" s="65"/>
      <c r="JS318" s="62"/>
      <c r="JT318" s="62"/>
      <c r="JU318" s="62"/>
      <c r="JV318" s="246"/>
      <c r="JW318" s="69"/>
      <c r="JX318" s="65"/>
      <c r="JY318" s="65"/>
      <c r="JZ318" s="65"/>
      <c r="KA318" s="145"/>
      <c r="KB318" s="67"/>
      <c r="KC318" s="65"/>
      <c r="KD318" s="65"/>
      <c r="KE318" s="65"/>
      <c r="KF318" s="65"/>
      <c r="KG318" s="65"/>
      <c r="KH318" s="65"/>
      <c r="KI318" s="65"/>
      <c r="KJ318" s="151"/>
      <c r="KK318" s="69"/>
      <c r="KL318" s="65"/>
      <c r="KM318" s="65"/>
      <c r="KN318" s="65"/>
      <c r="KO318" s="65"/>
      <c r="KP318" s="65"/>
      <c r="KQ318" s="65"/>
      <c r="KR318" s="65"/>
      <c r="KS318" s="65"/>
      <c r="KT318" s="65"/>
      <c r="KU318" s="65"/>
      <c r="KV318" s="65"/>
      <c r="KW318" s="157"/>
      <c r="KX318" s="157"/>
      <c r="KY318" s="157"/>
      <c r="KZ318" s="65"/>
      <c r="LA318" s="65"/>
      <c r="LB318" s="65"/>
      <c r="LC318" s="65"/>
      <c r="LD318" s="65"/>
      <c r="LE318" s="157"/>
      <c r="LF318" s="65"/>
      <c r="LG318" s="65"/>
      <c r="LH318" s="65"/>
      <c r="LI318" s="65"/>
      <c r="LJ318" s="65"/>
      <c r="LK318" s="65"/>
      <c r="LL318" s="65"/>
      <c r="LM318" s="65"/>
      <c r="LN318" s="157"/>
      <c r="LO318" s="65"/>
      <c r="LP318" s="65"/>
      <c r="LQ318" s="65"/>
      <c r="LR318" s="65"/>
      <c r="LS318" s="65"/>
      <c r="LT318" s="65"/>
      <c r="LU318" s="56"/>
      <c r="LV318" s="183" t="s">
        <v>1197</v>
      </c>
      <c r="LW318" s="183" t="s">
        <v>1201</v>
      </c>
      <c r="LX318" s="207" t="s">
        <v>1199</v>
      </c>
      <c r="LY318" s="205" t="s">
        <v>1200</v>
      </c>
      <c r="LZ318" s="193"/>
      <c r="MA318" s="5" t="s">
        <v>1</v>
      </c>
    </row>
    <row r="319" spans="1:339" ht="17.25" customHeight="1" x14ac:dyDescent="0.15">
      <c r="A319" s="196">
        <v>311</v>
      </c>
      <c r="B319" s="248" t="s">
        <v>1201</v>
      </c>
      <c r="C319" s="59"/>
      <c r="D319" s="59"/>
      <c r="E319" s="60" t="s">
        <v>716</v>
      </c>
      <c r="F319" s="36">
        <v>101</v>
      </c>
      <c r="G319" s="36" t="s">
        <v>401</v>
      </c>
      <c r="H319" s="36"/>
      <c r="I319" s="39" t="s">
        <v>348</v>
      </c>
      <c r="J319" s="40" t="s">
        <v>348</v>
      </c>
      <c r="K319" s="40" t="s">
        <v>348</v>
      </c>
      <c r="L319" s="40" t="s">
        <v>348</v>
      </c>
      <c r="M319" s="40" t="s">
        <v>348</v>
      </c>
      <c r="N319" s="40" t="s">
        <v>348</v>
      </c>
      <c r="O319" s="40" t="s">
        <v>348</v>
      </c>
      <c r="P319" s="40" t="s">
        <v>348</v>
      </c>
      <c r="Q319" s="40" t="s">
        <v>348</v>
      </c>
      <c r="R319" s="41" t="s">
        <v>348</v>
      </c>
      <c r="S319" s="42" t="s">
        <v>348</v>
      </c>
      <c r="T319" s="40" t="s">
        <v>348</v>
      </c>
      <c r="U319" s="40" t="s">
        <v>348</v>
      </c>
      <c r="V319" s="40" t="s">
        <v>348</v>
      </c>
      <c r="W319" s="40" t="s">
        <v>348</v>
      </c>
      <c r="X319" s="40" t="s">
        <v>348</v>
      </c>
      <c r="Y319" s="40" t="s">
        <v>348</v>
      </c>
      <c r="Z319" s="40" t="s">
        <v>348</v>
      </c>
      <c r="AA319" s="40" t="s">
        <v>348</v>
      </c>
      <c r="AB319" s="41" t="s">
        <v>348</v>
      </c>
      <c r="AC319" s="42" t="s">
        <v>348</v>
      </c>
      <c r="AD319" s="40" t="s">
        <v>348</v>
      </c>
      <c r="AE319" s="40" t="s">
        <v>348</v>
      </c>
      <c r="AF319" s="40" t="s">
        <v>348</v>
      </c>
      <c r="AG319" s="40" t="s">
        <v>348</v>
      </c>
      <c r="AH319" s="40" t="s">
        <v>348</v>
      </c>
      <c r="AI319" s="40" t="s">
        <v>348</v>
      </c>
      <c r="AJ319" s="40" t="s">
        <v>348</v>
      </c>
      <c r="AK319" s="40" t="s">
        <v>348</v>
      </c>
      <c r="AL319" s="41" t="s">
        <v>348</v>
      </c>
      <c r="AM319" s="42" t="s">
        <v>348</v>
      </c>
      <c r="AN319" s="40" t="s">
        <v>348</v>
      </c>
      <c r="AO319" s="40" t="s">
        <v>348</v>
      </c>
      <c r="AP319" s="40" t="s">
        <v>348</v>
      </c>
      <c r="AQ319" s="40" t="s">
        <v>348</v>
      </c>
      <c r="AR319" s="40" t="s">
        <v>348</v>
      </c>
      <c r="AS319" s="40" t="s">
        <v>348</v>
      </c>
      <c r="AT319" s="40" t="s">
        <v>348</v>
      </c>
      <c r="AU319" s="40" t="s">
        <v>348</v>
      </c>
      <c r="AV319" s="41" t="s">
        <v>348</v>
      </c>
      <c r="AW319" s="42" t="s">
        <v>348</v>
      </c>
      <c r="AX319" s="40" t="s">
        <v>348</v>
      </c>
      <c r="AY319" s="40" t="s">
        <v>348</v>
      </c>
      <c r="AZ319" s="40" t="s">
        <v>348</v>
      </c>
      <c r="BA319" s="40" t="s">
        <v>348</v>
      </c>
      <c r="BB319" s="40" t="s">
        <v>348</v>
      </c>
      <c r="BC319" s="40" t="s">
        <v>348</v>
      </c>
      <c r="BD319" s="40" t="s">
        <v>348</v>
      </c>
      <c r="BE319" s="40" t="s">
        <v>348</v>
      </c>
      <c r="BF319" s="41" t="s">
        <v>348</v>
      </c>
      <c r="BG319" s="42" t="s">
        <v>348</v>
      </c>
      <c r="BH319" s="40" t="s">
        <v>348</v>
      </c>
      <c r="BI319" s="40" t="s">
        <v>348</v>
      </c>
      <c r="BJ319" s="40" t="s">
        <v>348</v>
      </c>
      <c r="BK319" s="40" t="s">
        <v>348</v>
      </c>
      <c r="BL319" s="40" t="s">
        <v>348</v>
      </c>
      <c r="BM319" s="40" t="s">
        <v>348</v>
      </c>
      <c r="BN319" s="40" t="s">
        <v>348</v>
      </c>
      <c r="BO319" s="40" t="s">
        <v>348</v>
      </c>
      <c r="BP319" s="41" t="s">
        <v>348</v>
      </c>
      <c r="BQ319" s="43" t="s">
        <v>348</v>
      </c>
      <c r="BR319" s="40" t="s">
        <v>348</v>
      </c>
      <c r="BS319" s="40" t="s">
        <v>348</v>
      </c>
      <c r="BT319" s="40" t="s">
        <v>348</v>
      </c>
      <c r="BU319" s="40" t="s">
        <v>348</v>
      </c>
      <c r="BV319" s="40" t="s">
        <v>348</v>
      </c>
      <c r="BW319" s="40" t="s">
        <v>348</v>
      </c>
      <c r="BX319" s="40" t="s">
        <v>348</v>
      </c>
      <c r="BY319" s="40" t="s">
        <v>348</v>
      </c>
      <c r="BZ319" s="41" t="s">
        <v>348</v>
      </c>
      <c r="CA319" s="42" t="s">
        <v>348</v>
      </c>
      <c r="CB319" s="40" t="s">
        <v>348</v>
      </c>
      <c r="CC319" s="40" t="s">
        <v>348</v>
      </c>
      <c r="CD319" s="40" t="s">
        <v>348</v>
      </c>
      <c r="CE319" s="40" t="s">
        <v>348</v>
      </c>
      <c r="CF319" s="40" t="s">
        <v>348</v>
      </c>
      <c r="CG319" s="40" t="s">
        <v>348</v>
      </c>
      <c r="CH319" s="40" t="s">
        <v>348</v>
      </c>
      <c r="CI319" s="40" t="s">
        <v>348</v>
      </c>
      <c r="CJ319" s="41" t="s">
        <v>348</v>
      </c>
      <c r="CK319" s="42" t="s">
        <v>347</v>
      </c>
      <c r="CL319" s="40" t="s">
        <v>347</v>
      </c>
      <c r="CM319" s="40" t="s">
        <v>347</v>
      </c>
      <c r="CN319" s="40" t="s">
        <v>347</v>
      </c>
      <c r="CO319" s="40" t="s">
        <v>347</v>
      </c>
      <c r="CP319" s="40" t="s">
        <v>347</v>
      </c>
      <c r="CQ319" s="40" t="s">
        <v>347</v>
      </c>
      <c r="CR319" s="40" t="s">
        <v>347</v>
      </c>
      <c r="CS319" s="40" t="s">
        <v>347</v>
      </c>
      <c r="CT319" s="44" t="s">
        <v>347</v>
      </c>
      <c r="CU319" s="32" t="s">
        <v>354</v>
      </c>
      <c r="CV319" s="47">
        <v>2</v>
      </c>
      <c r="CW319" s="47">
        <v>3</v>
      </c>
      <c r="CX319" s="47">
        <v>3</v>
      </c>
      <c r="CY319" s="55">
        <v>4</v>
      </c>
      <c r="CZ319" s="34" t="s">
        <v>354</v>
      </c>
      <c r="DA319" s="47">
        <f t="shared" si="623"/>
        <v>2</v>
      </c>
      <c r="DB319" s="47">
        <f t="shared" ref="DB319" si="644">CV319*CW319</f>
        <v>6</v>
      </c>
      <c r="DC319" s="47">
        <f t="shared" ref="DC319" si="645">CV319*CW319*CX319</f>
        <v>18</v>
      </c>
      <c r="DD319" s="179">
        <f t="shared" ref="DD319" si="646">CV319*CW319*CX319*CY319</f>
        <v>72</v>
      </c>
      <c r="DE319" s="32">
        <v>600</v>
      </c>
      <c r="DF319" s="47">
        <v>900</v>
      </c>
      <c r="DG319" s="47">
        <v>1800</v>
      </c>
      <c r="DH319" s="47">
        <v>3000</v>
      </c>
      <c r="DI319" s="55">
        <v>9000</v>
      </c>
      <c r="DJ319" s="174">
        <v>1</v>
      </c>
      <c r="DK319" s="49">
        <f t="shared" ref="DK319" si="647">(DF319/DA319)/DE319</f>
        <v>0.75</v>
      </c>
      <c r="DL319" s="49">
        <f t="shared" ref="DL319" si="648">(DG319/DB319)/DE319</f>
        <v>0.5</v>
      </c>
      <c r="DM319" s="49">
        <f t="shared" ref="DM319" si="649">(DH319/DC319)/DE319</f>
        <v>0.27777777777777773</v>
      </c>
      <c r="DN319" s="56">
        <f t="shared" ref="DN319" si="650">(DI319/DD319)/DE319</f>
        <v>0.20833333333333334</v>
      </c>
      <c r="DO319" s="45" t="s">
        <v>1186</v>
      </c>
      <c r="DP319" s="31"/>
      <c r="DQ319" s="46">
        <v>4</v>
      </c>
      <c r="DR319" s="32">
        <v>112</v>
      </c>
      <c r="DS319" s="47">
        <v>47</v>
      </c>
      <c r="DT319" s="47">
        <v>63</v>
      </c>
      <c r="DU319" s="47">
        <v>49</v>
      </c>
      <c r="DV319" s="47">
        <v>23</v>
      </c>
      <c r="DW319" s="47">
        <v>23</v>
      </c>
      <c r="DX319" s="47">
        <v>49</v>
      </c>
      <c r="DY319" s="47">
        <v>43</v>
      </c>
      <c r="DZ319" s="48">
        <f t="shared" si="624"/>
        <v>86</v>
      </c>
      <c r="EA319" s="32">
        <f>RANK(DR319,$DR$9:$DR$350,0)</f>
        <v>15</v>
      </c>
      <c r="EB319" s="47">
        <f>RANK(DS319,$DS$9:$DS$350,0)</f>
        <v>111</v>
      </c>
      <c r="EC319" s="47">
        <f>RANK(DT319,$DT$9:$DT$350,0)</f>
        <v>43</v>
      </c>
      <c r="ED319" s="47">
        <f>RANK(DU319,$DU$9:$DU$350,0)</f>
        <v>47</v>
      </c>
      <c r="EE319" s="47">
        <f>RANK(DV319,$DV$9:$DV$350,0)</f>
        <v>104</v>
      </c>
      <c r="EF319" s="47">
        <f>RANK(DW319,$DW$9:$DW$350,0)</f>
        <v>93</v>
      </c>
      <c r="EG319" s="47">
        <f>RANK(DX319,$DX$9:$DX$350,0)</f>
        <v>95</v>
      </c>
      <c r="EH319" s="47">
        <f>RANK(DY319,$DY$9:$DY$350,0)</f>
        <v>112</v>
      </c>
      <c r="EI319" s="48">
        <f>RANK(DZ319,$DZ$9:$DZ$350,0)</f>
        <v>62</v>
      </c>
      <c r="EJ319" s="32">
        <f>COUNTIFS($DR$9:$DR$350,"&gt;"&amp;DR319,$DO$9:$DO$350,DO319)+1</f>
        <v>2</v>
      </c>
      <c r="EK319" s="47">
        <f>COUNTIFS($DS$9:$DS$350,"&gt;"&amp;DS319,$DO$9:$DO$350,DO319)+1</f>
        <v>2</v>
      </c>
      <c r="EL319" s="47">
        <f>COUNTIFS($DT$9:$DT$350,"&gt;"&amp;DT319,$DO$9:$DO$350,DO319)+1</f>
        <v>21</v>
      </c>
      <c r="EM319" s="47">
        <f>COUNTIFS($DU$9:$DU$350,"&gt;"&amp;DU319,$DO$9:$DO$350,DO319)+1</f>
        <v>4</v>
      </c>
      <c r="EN319" s="47">
        <f>COUNTIFS($DV$9:$DV$350,"&gt;"&amp;DV319,$DO$9:$DO$350,DO319)+1</f>
        <v>1</v>
      </c>
      <c r="EO319" s="47">
        <f>COUNTIFS($DW$9:$DW$350,"&gt;"&amp;DW319,$DO$9:$DO$350,DO319)+1</f>
        <v>1</v>
      </c>
      <c r="EP319" s="47">
        <f>COUNTIFS($DX$9:$DX$350,"&gt;"&amp;DX319,$DO$9:$DO$350,DO319)+1</f>
        <v>28</v>
      </c>
      <c r="EQ319" s="47">
        <f>COUNTIFS($DY$9:$DY$350,"&gt;"&amp;DY319,$DO$9:$DO$350,DO319)+1</f>
        <v>39</v>
      </c>
      <c r="ER319" s="48">
        <f>COUNTIFS($DZ$9:$DZ$350,"&gt;"&amp;DZ319,$DO$9:$DO$350,DO319)+1</f>
        <v>15</v>
      </c>
      <c r="ES319" s="164">
        <f t="shared" si="625"/>
        <v>1.1100000000000001</v>
      </c>
      <c r="ET319" s="165">
        <f t="shared" si="626"/>
        <v>0.47</v>
      </c>
      <c r="EU319" s="165">
        <f t="shared" si="627"/>
        <v>0.62</v>
      </c>
      <c r="EV319" s="165">
        <f t="shared" si="628"/>
        <v>0.49</v>
      </c>
      <c r="EW319" s="165">
        <f t="shared" si="629"/>
        <v>0.23</v>
      </c>
      <c r="EX319" s="165">
        <f t="shared" si="630"/>
        <v>0.23</v>
      </c>
      <c r="EY319" s="165">
        <f t="shared" si="631"/>
        <v>0.49</v>
      </c>
      <c r="EZ319" s="165">
        <f t="shared" si="632"/>
        <v>0.43</v>
      </c>
      <c r="FA319" s="213">
        <f t="shared" si="633"/>
        <v>0.85</v>
      </c>
      <c r="FB319" s="164">
        <f>ROUND(((ES319-AVERAGE(ES$9:ES$350))/STDEVP(ES$9:ES$350)*10+50),2)</f>
        <v>54.75</v>
      </c>
      <c r="FC319" s="165">
        <f>ROUND(((ET319-AVERAGE(ET$9:ET$350))/STDEVP(ET$9:ET$350)*10+50),2)</f>
        <v>42.87</v>
      </c>
      <c r="FD319" s="165">
        <f>ROUND(((EU319-AVERAGE(EU$9:EU$350))/STDEVP(EU$9:EU$350)*10+50),2)</f>
        <v>51.56</v>
      </c>
      <c r="FE319" s="165">
        <f>ROUND(((EV319-AVERAGE(EV$9:EV$350))/STDEVP(EV$9:EV$350)*10+50),2)</f>
        <v>49.06</v>
      </c>
      <c r="FF319" s="165">
        <f>ROUND(((EW319-AVERAGE(EW$9:EW$350))/STDEVP(EW$9:EW$350)*10+50),2)</f>
        <v>44.38</v>
      </c>
      <c r="FG319" s="165">
        <f>ROUND(((EX319-AVERAGE(EX$9:EX$350))/STDEVP(EX$9:EX$350)*10+50),2)</f>
        <v>45.64</v>
      </c>
      <c r="FH319" s="165">
        <f>ROUND(((EY319-AVERAGE(EY$9:EY$350))/STDEVP(EY$9:EY$350)*10+50),2)</f>
        <v>45.48</v>
      </c>
      <c r="FI319" s="165">
        <f>ROUND(((EZ319-AVERAGE(EZ$9:EZ$350))/STDEVP(EZ$9:EZ$350)*10+50),2)</f>
        <v>43.89</v>
      </c>
      <c r="FJ319" s="166">
        <f>ROUND(((FA319-AVERAGE(FA$9:FA$350))/STDEVP(FA$9:FA$350)*10+50),2)</f>
        <v>45.56</v>
      </c>
      <c r="FK319" s="32">
        <f>RANK(FB319,$FB$9:$FB$350,0)</f>
        <v>101</v>
      </c>
      <c r="FL319" s="47">
        <f>RANK(FC319,$FC$9:$FC$350,0)</f>
        <v>215</v>
      </c>
      <c r="FM319" s="47">
        <f>RANK(FD319,$FD$9:$FD$350,0)</f>
        <v>120</v>
      </c>
      <c r="FN319" s="47">
        <f>RANK(FE319,$FE$9:$FE$350,0)</f>
        <v>150</v>
      </c>
      <c r="FO319" s="47">
        <f>RANK(FF319,$FF$9:$FF$350,0)</f>
        <v>220</v>
      </c>
      <c r="FP319" s="47">
        <f>RANK(FG319,$FG$9:$FG$350,0)</f>
        <v>184</v>
      </c>
      <c r="FQ319" s="47">
        <f>RANK(FH319,$FH$9:$FH$350,0)</f>
        <v>197</v>
      </c>
      <c r="FR319" s="47">
        <f>RANK(FI319,$FI$9:$FI$350,0)</f>
        <v>224</v>
      </c>
      <c r="FS319" s="48">
        <f>RANK(FJ319,$FJ$9:$FJ$350,0)</f>
        <v>185</v>
      </c>
      <c r="FT319" s="164">
        <f>ROUND(AVERAGEIF($DO$9:$DO$347,$DO319,$ES$9:$ES$347),2)</f>
        <v>0.97</v>
      </c>
      <c r="FU319" s="165">
        <f>ROUND(AVERAGEIF($DO$9:$DO$347,$DO319,$ET$9:$ET$347),2)</f>
        <v>0.37</v>
      </c>
      <c r="FV319" s="165">
        <f>ROUND(AVERAGEIF($DO$9:$DO$347,$DO319,$EU$9:$EU$347),2)</f>
        <v>0.82</v>
      </c>
      <c r="FW319" s="165">
        <f>ROUND(AVERAGEIF($DO$9:$DO$347,$DO319,$EV$9:$EV$347),2)</f>
        <v>0.42</v>
      </c>
      <c r="FX319" s="165">
        <f>ROUND(AVERAGEIF($DO$9:$DO$347,$DO319,$EW$9:$EW$347),2)</f>
        <v>0.16</v>
      </c>
      <c r="FY319" s="165">
        <f>ROUND(AVERAGEIF($DO$9:$DO$347,$DO319,$EX$9:$EX$347),2)</f>
        <v>0.15</v>
      </c>
      <c r="FZ319" s="165">
        <f>ROUND(AVERAGEIF($DO$9:$DO$347,$DO319,$EY$9:$EY$347),2)</f>
        <v>0.78</v>
      </c>
      <c r="GA319" s="165">
        <f>ROUND(AVERAGEIF($DO$9:$DO$347,$DO319,$EZ$9:$EZ$347),2)</f>
        <v>0.92</v>
      </c>
      <c r="GB319" s="166">
        <f>ROUND(AVERAGEIF($DO$9:$DO$347,$DO319,$FA$9:$FA$347),2)</f>
        <v>0.98</v>
      </c>
      <c r="GC319" s="239">
        <f t="shared" si="635"/>
        <v>0.14000000000000012</v>
      </c>
      <c r="GD319" s="243">
        <f t="shared" si="636"/>
        <v>9.9999999999999978E-2</v>
      </c>
      <c r="GE319" s="243">
        <f t="shared" si="637"/>
        <v>-0.19999999999999996</v>
      </c>
      <c r="GF319" s="243">
        <f t="shared" si="638"/>
        <v>7.0000000000000007E-2</v>
      </c>
      <c r="GG319" s="243">
        <f t="shared" si="639"/>
        <v>7.0000000000000007E-2</v>
      </c>
      <c r="GH319" s="243">
        <f t="shared" si="640"/>
        <v>8.0000000000000016E-2</v>
      </c>
      <c r="GI319" s="243">
        <f t="shared" si="641"/>
        <v>-0.29000000000000004</v>
      </c>
      <c r="GJ319" s="243">
        <f t="shared" si="642"/>
        <v>-0.49000000000000005</v>
      </c>
      <c r="GK319" s="244">
        <f t="shared" si="643"/>
        <v>-0.13</v>
      </c>
      <c r="GL319" s="238">
        <f>COUNTIFS($ES$9:$ES$350,"&gt;"&amp;ES319,$DO$9:$DO$350,$DO319)+1</f>
        <v>15</v>
      </c>
      <c r="GM319" s="240">
        <f>COUNTIFS($ET$9:$ET$350,"&gt;"&amp;ET319,$DO$9:$DO$350,$DO319)+1</f>
        <v>7</v>
      </c>
      <c r="GN319" s="240">
        <f>COUNTIFS($EU$9:$EU$350,"&gt;"&amp;EU319,$DO$9:$DO$350,$DO319)+1</f>
        <v>56</v>
      </c>
      <c r="GO319" s="240">
        <f>COUNTIFS($EV$9:$EV$350,"&gt;"&amp;EV319,$DO$9:$DO$350,$DO319)+1</f>
        <v>15</v>
      </c>
      <c r="GP319" s="240">
        <f>COUNTIFS($EW$9:$EW$350,"&gt;"&amp;EW319,$DO$9:$DO$350,$DO319)+1</f>
        <v>4</v>
      </c>
      <c r="GQ319" s="240">
        <f>COUNTIFS($EX$9:$EX$350,"&gt;"&amp;EX319,$DO$9:$DO$350,$DO319)+1</f>
        <v>4</v>
      </c>
      <c r="GR319" s="240">
        <f>COUNTIFS($EY$9:$EY$350,"&gt;"&amp;EY319,$DO$9:$DO$350,$DO319)+1</f>
        <v>57</v>
      </c>
      <c r="GS319" s="240">
        <f>COUNTIFS($EZ$9:$EZ$350,"&gt;"&amp;EZ319,$DO$9:$DO$350,$DO319)+1</f>
        <v>59</v>
      </c>
      <c r="GT319" s="241">
        <f>COUNTIFS($FA$9:$FA$350,"&gt;"&amp;FA319,$DO$9:$DO$350,$DO319)+1</f>
        <v>40</v>
      </c>
      <c r="GU319" s="167"/>
      <c r="GV319" s="65">
        <v>7.0000000000000007E-2</v>
      </c>
      <c r="GW319" s="65"/>
      <c r="GX319" s="65"/>
      <c r="GY319" s="65"/>
      <c r="GZ319" s="66"/>
      <c r="HA319" s="67"/>
      <c r="HB319" s="68"/>
      <c r="HC319" s="69"/>
      <c r="HD319" s="65"/>
      <c r="HE319" s="65"/>
      <c r="HF319" s="65"/>
      <c r="HG319" s="65"/>
      <c r="HH319" s="65"/>
      <c r="HI319" s="65"/>
      <c r="HJ319" s="145"/>
      <c r="HK319" s="67"/>
      <c r="HL319" s="65"/>
      <c r="HM319" s="65"/>
      <c r="HN319" s="65"/>
      <c r="HO319" s="65"/>
      <c r="HP319" s="65"/>
      <c r="HQ319" s="65"/>
      <c r="HR319" s="151"/>
      <c r="HS319" s="69"/>
      <c r="HT319" s="65"/>
      <c r="HU319" s="65"/>
      <c r="HV319" s="65"/>
      <c r="HW319" s="65"/>
      <c r="HX319" s="65"/>
      <c r="HY319" s="65"/>
      <c r="HZ319" s="145"/>
      <c r="IA319" s="67"/>
      <c r="IB319" s="65"/>
      <c r="IC319" s="65"/>
      <c r="ID319" s="65"/>
      <c r="IE319" s="65"/>
      <c r="IF319" s="65"/>
      <c r="IG319" s="65"/>
      <c r="IH319" s="65"/>
      <c r="II319" s="65"/>
      <c r="IJ319" s="65"/>
      <c r="IK319" s="65"/>
      <c r="IL319" s="65"/>
      <c r="IM319" s="151"/>
      <c r="IN319" s="67"/>
      <c r="IO319" s="65"/>
      <c r="IP319" s="65"/>
      <c r="IQ319" s="65"/>
      <c r="IR319" s="151"/>
      <c r="IS319" s="69"/>
      <c r="IT319" s="65"/>
      <c r="IU319" s="65"/>
      <c r="IV319" s="65"/>
      <c r="IW319" s="65"/>
      <c r="IX319" s="157"/>
      <c r="IY319" s="65"/>
      <c r="IZ319" s="65"/>
      <c r="JA319" s="65"/>
      <c r="JB319" s="65"/>
      <c r="JC319" s="65"/>
      <c r="JD319" s="65"/>
      <c r="JE319" s="65"/>
      <c r="JF319" s="65"/>
      <c r="JG319" s="157"/>
      <c r="JH319" s="65"/>
      <c r="JI319" s="65"/>
      <c r="JJ319" s="65"/>
      <c r="JK319" s="65"/>
      <c r="JL319" s="65"/>
      <c r="JM319" s="65"/>
      <c r="JN319" s="145"/>
      <c r="JO319" s="70"/>
      <c r="JP319" s="71"/>
      <c r="JQ319" s="67"/>
      <c r="JR319" s="65"/>
      <c r="JS319" s="62"/>
      <c r="JT319" s="62"/>
      <c r="JU319" s="62"/>
      <c r="JV319" s="246"/>
      <c r="JW319" s="69"/>
      <c r="JX319" s="65"/>
      <c r="JY319" s="65"/>
      <c r="JZ319" s="65"/>
      <c r="KA319" s="145"/>
      <c r="KB319" s="67">
        <v>0.05</v>
      </c>
      <c r="KC319" s="65"/>
      <c r="KD319" s="65"/>
      <c r="KE319" s="65"/>
      <c r="KF319" s="65"/>
      <c r="KG319" s="65"/>
      <c r="KH319" s="65"/>
      <c r="KI319" s="65"/>
      <c r="KJ319" s="151"/>
      <c r="KK319" s="69"/>
      <c r="KL319" s="65"/>
      <c r="KM319" s="65"/>
      <c r="KN319" s="65"/>
      <c r="KO319" s="65"/>
      <c r="KP319" s="65"/>
      <c r="KQ319" s="65"/>
      <c r="KR319" s="65"/>
      <c r="KS319" s="65"/>
      <c r="KT319" s="65"/>
      <c r="KU319" s="65"/>
      <c r="KV319" s="65"/>
      <c r="KW319" s="157"/>
      <c r="KX319" s="157"/>
      <c r="KY319" s="157"/>
      <c r="KZ319" s="65">
        <v>0.05</v>
      </c>
      <c r="LA319" s="65"/>
      <c r="LB319" s="65"/>
      <c r="LC319" s="65"/>
      <c r="LD319" s="65"/>
      <c r="LE319" s="157"/>
      <c r="LF319" s="65"/>
      <c r="LG319" s="65"/>
      <c r="LH319" s="65"/>
      <c r="LI319" s="65"/>
      <c r="LJ319" s="65"/>
      <c r="LK319" s="65"/>
      <c r="LL319" s="65"/>
      <c r="LM319" s="65"/>
      <c r="LN319" s="157"/>
      <c r="LO319" s="65"/>
      <c r="LP319" s="65"/>
      <c r="LQ319" s="65"/>
      <c r="LR319" s="65"/>
      <c r="LS319" s="65"/>
      <c r="LT319" s="65"/>
      <c r="LU319" s="56"/>
      <c r="LV319" s="183" t="s">
        <v>1198</v>
      </c>
      <c r="LW319" s="183" t="s">
        <v>1221</v>
      </c>
      <c r="LX319" s="207" t="s">
        <v>609</v>
      </c>
      <c r="LY319" s="208" t="s">
        <v>609</v>
      </c>
      <c r="LZ319" s="193"/>
      <c r="MA319" s="5" t="s">
        <v>1</v>
      </c>
    </row>
    <row r="320" spans="1:339" ht="17.25" customHeight="1" x14ac:dyDescent="0.15">
      <c r="A320" s="196">
        <v>312</v>
      </c>
      <c r="B320" s="248" t="s">
        <v>1221</v>
      </c>
      <c r="C320" s="59"/>
      <c r="D320" s="59"/>
      <c r="E320" s="60" t="s">
        <v>716</v>
      </c>
      <c r="F320" s="36">
        <v>39</v>
      </c>
      <c r="G320" s="36" t="s">
        <v>609</v>
      </c>
      <c r="H320" s="36" t="s">
        <v>618</v>
      </c>
      <c r="I320" s="39" t="s">
        <v>348</v>
      </c>
      <c r="J320" s="40" t="s">
        <v>348</v>
      </c>
      <c r="K320" s="40" t="s">
        <v>348</v>
      </c>
      <c r="L320" s="40" t="s">
        <v>348</v>
      </c>
      <c r="M320" s="40" t="s">
        <v>348</v>
      </c>
      <c r="N320" s="40" t="s">
        <v>348</v>
      </c>
      <c r="O320" s="40" t="s">
        <v>348</v>
      </c>
      <c r="P320" s="40" t="s">
        <v>348</v>
      </c>
      <c r="Q320" s="40" t="s">
        <v>348</v>
      </c>
      <c r="R320" s="41" t="s">
        <v>348</v>
      </c>
      <c r="S320" s="42" t="s">
        <v>348</v>
      </c>
      <c r="T320" s="40" t="s">
        <v>348</v>
      </c>
      <c r="U320" s="40" t="s">
        <v>348</v>
      </c>
      <c r="V320" s="40" t="s">
        <v>348</v>
      </c>
      <c r="W320" s="40" t="s">
        <v>348</v>
      </c>
      <c r="X320" s="40" t="s">
        <v>348</v>
      </c>
      <c r="Y320" s="40" t="s">
        <v>348</v>
      </c>
      <c r="Z320" s="40" t="s">
        <v>348</v>
      </c>
      <c r="AA320" s="40" t="s">
        <v>348</v>
      </c>
      <c r="AB320" s="41" t="s">
        <v>348</v>
      </c>
      <c r="AC320" s="42" t="s">
        <v>348</v>
      </c>
      <c r="AD320" s="40" t="s">
        <v>348</v>
      </c>
      <c r="AE320" s="40" t="s">
        <v>348</v>
      </c>
      <c r="AF320" s="40" t="s">
        <v>348</v>
      </c>
      <c r="AG320" s="40" t="s">
        <v>348</v>
      </c>
      <c r="AH320" s="40" t="s">
        <v>348</v>
      </c>
      <c r="AI320" s="40" t="s">
        <v>348</v>
      </c>
      <c r="AJ320" s="40" t="s">
        <v>348</v>
      </c>
      <c r="AK320" s="40" t="s">
        <v>348</v>
      </c>
      <c r="AL320" s="41" t="s">
        <v>348</v>
      </c>
      <c r="AM320" s="42" t="s">
        <v>348</v>
      </c>
      <c r="AN320" s="40" t="s">
        <v>348</v>
      </c>
      <c r="AO320" s="40" t="s">
        <v>348</v>
      </c>
      <c r="AP320" s="40" t="s">
        <v>348</v>
      </c>
      <c r="AQ320" s="40" t="s">
        <v>348</v>
      </c>
      <c r="AR320" s="40" t="s">
        <v>348</v>
      </c>
      <c r="AS320" s="40" t="s">
        <v>348</v>
      </c>
      <c r="AT320" s="40" t="s">
        <v>348</v>
      </c>
      <c r="AU320" s="40" t="s">
        <v>348</v>
      </c>
      <c r="AV320" s="41" t="s">
        <v>348</v>
      </c>
      <c r="AW320" s="42" t="s">
        <v>348</v>
      </c>
      <c r="AX320" s="40" t="s">
        <v>348</v>
      </c>
      <c r="AY320" s="40" t="s">
        <v>348</v>
      </c>
      <c r="AZ320" s="40" t="s">
        <v>348</v>
      </c>
      <c r="BA320" s="40" t="s">
        <v>348</v>
      </c>
      <c r="BB320" s="40" t="s">
        <v>348</v>
      </c>
      <c r="BC320" s="40" t="s">
        <v>348</v>
      </c>
      <c r="BD320" s="40" t="s">
        <v>348</v>
      </c>
      <c r="BE320" s="40" t="s">
        <v>348</v>
      </c>
      <c r="BF320" s="41" t="s">
        <v>348</v>
      </c>
      <c r="BG320" s="42" t="s">
        <v>348</v>
      </c>
      <c r="BH320" s="40" t="s">
        <v>348</v>
      </c>
      <c r="BI320" s="40" t="s">
        <v>348</v>
      </c>
      <c r="BJ320" s="40" t="s">
        <v>348</v>
      </c>
      <c r="BK320" s="40" t="s">
        <v>348</v>
      </c>
      <c r="BL320" s="40" t="s">
        <v>348</v>
      </c>
      <c r="BM320" s="40" t="s">
        <v>348</v>
      </c>
      <c r="BN320" s="40" t="s">
        <v>348</v>
      </c>
      <c r="BO320" s="40" t="s">
        <v>348</v>
      </c>
      <c r="BP320" s="41" t="s">
        <v>348</v>
      </c>
      <c r="BQ320" s="43" t="s">
        <v>348</v>
      </c>
      <c r="BR320" s="40" t="s">
        <v>348</v>
      </c>
      <c r="BS320" s="40" t="s">
        <v>348</v>
      </c>
      <c r="BT320" s="40" t="s">
        <v>348</v>
      </c>
      <c r="BU320" s="40" t="s">
        <v>348</v>
      </c>
      <c r="BV320" s="40" t="s">
        <v>348</v>
      </c>
      <c r="BW320" s="40" t="s">
        <v>348</v>
      </c>
      <c r="BX320" s="40" t="s">
        <v>348</v>
      </c>
      <c r="BY320" s="40" t="s">
        <v>348</v>
      </c>
      <c r="BZ320" s="41" t="s">
        <v>348</v>
      </c>
      <c r="CA320" s="42" t="s">
        <v>348</v>
      </c>
      <c r="CB320" s="40" t="s">
        <v>348</v>
      </c>
      <c r="CC320" s="40" t="s">
        <v>348</v>
      </c>
      <c r="CD320" s="40" t="s">
        <v>348</v>
      </c>
      <c r="CE320" s="40" t="s">
        <v>348</v>
      </c>
      <c r="CF320" s="40" t="s">
        <v>348</v>
      </c>
      <c r="CG320" s="40" t="s">
        <v>348</v>
      </c>
      <c r="CH320" s="40" t="s">
        <v>348</v>
      </c>
      <c r="CI320" s="40" t="s">
        <v>348</v>
      </c>
      <c r="CJ320" s="41" t="s">
        <v>348</v>
      </c>
      <c r="CK320" s="42" t="s">
        <v>348</v>
      </c>
      <c r="CL320" s="40" t="s">
        <v>348</v>
      </c>
      <c r="CM320" s="40" t="s">
        <v>348</v>
      </c>
      <c r="CN320" s="40" t="s">
        <v>348</v>
      </c>
      <c r="CO320" s="40" t="s">
        <v>348</v>
      </c>
      <c r="CP320" s="40" t="s">
        <v>348</v>
      </c>
      <c r="CQ320" s="40" t="s">
        <v>348</v>
      </c>
      <c r="CR320" s="40" t="s">
        <v>348</v>
      </c>
      <c r="CS320" s="40" t="s">
        <v>348</v>
      </c>
      <c r="CT320" s="44" t="s">
        <v>348</v>
      </c>
      <c r="CU320" s="61" t="s">
        <v>354</v>
      </c>
      <c r="CV320" s="62">
        <v>2</v>
      </c>
      <c r="CW320" s="62">
        <v>3</v>
      </c>
      <c r="CX320" s="62">
        <v>3</v>
      </c>
      <c r="CY320" s="71">
        <v>4</v>
      </c>
      <c r="CZ320" s="172" t="s">
        <v>354</v>
      </c>
      <c r="DA320" s="47">
        <f t="shared" ref="DA320:DA321" si="651">CV320</f>
        <v>2</v>
      </c>
      <c r="DB320" s="47">
        <f t="shared" ref="DB320:DB321" si="652">CV320*CW320</f>
        <v>6</v>
      </c>
      <c r="DC320" s="47">
        <f t="shared" ref="DC320:DC321" si="653">CV320*CW320*CX320</f>
        <v>18</v>
      </c>
      <c r="DD320" s="179">
        <f t="shared" ref="DD320:DD321" si="654">CV320*CW320*CX320*CY320</f>
        <v>72</v>
      </c>
      <c r="DE320" s="61">
        <v>100</v>
      </c>
      <c r="DF320" s="62">
        <v>150</v>
      </c>
      <c r="DG320" s="62">
        <v>300</v>
      </c>
      <c r="DH320" s="62">
        <v>500</v>
      </c>
      <c r="DI320" s="71">
        <v>1500</v>
      </c>
      <c r="DJ320" s="174">
        <v>1</v>
      </c>
      <c r="DK320" s="49">
        <f t="shared" ref="DK320:DK321" si="655">(DF320/DA320)/DE320</f>
        <v>0.75</v>
      </c>
      <c r="DL320" s="49">
        <f t="shared" ref="DL320:DL321" si="656">(DG320/DB320)/DE320</f>
        <v>0.5</v>
      </c>
      <c r="DM320" s="49">
        <f t="shared" ref="DM320:DM321" si="657">(DH320/DC320)/DE320</f>
        <v>0.27777777777777779</v>
      </c>
      <c r="DN320" s="56">
        <f t="shared" ref="DN320:DN321" si="658">(DI320/DD320)/DE320</f>
        <v>0.20833333333333331</v>
      </c>
      <c r="DO320" s="45" t="s">
        <v>1126</v>
      </c>
      <c r="DP320" s="31"/>
      <c r="DQ320" s="46">
        <v>4</v>
      </c>
      <c r="DR320" s="61">
        <v>36</v>
      </c>
      <c r="DS320" s="62">
        <v>25</v>
      </c>
      <c r="DT320" s="62">
        <v>21</v>
      </c>
      <c r="DU320" s="62">
        <v>20</v>
      </c>
      <c r="DV320" s="62">
        <v>11</v>
      </c>
      <c r="DW320" s="62">
        <v>12</v>
      </c>
      <c r="DX320" s="62">
        <v>37</v>
      </c>
      <c r="DY320" s="62">
        <v>28</v>
      </c>
      <c r="DZ320" s="48">
        <f t="shared" ref="DZ320:DZ321" si="659">DT320+DV320</f>
        <v>32</v>
      </c>
      <c r="EA320" s="32">
        <f>RANK(DR320,$DR$9:$DR$350,0)</f>
        <v>225</v>
      </c>
      <c r="EB320" s="47">
        <f>RANK(DS320,$DS$9:$DS$350,0)</f>
        <v>210</v>
      </c>
      <c r="EC320" s="47">
        <f>RANK(DT320,$DT$9:$DT$350,0)</f>
        <v>202</v>
      </c>
      <c r="ED320" s="47">
        <f>RANK(DU320,$DU$9:$DU$350,0)</f>
        <v>195</v>
      </c>
      <c r="EE320" s="47">
        <f>RANK(DV320,$DV$9:$DV$350,0)</f>
        <v>203</v>
      </c>
      <c r="EF320" s="47">
        <f>RANK(DW320,$DW$9:$DW$350,0)</f>
        <v>170</v>
      </c>
      <c r="EG320" s="47">
        <f>RANK(DX320,$DX$9:$DX$350,0)</f>
        <v>135</v>
      </c>
      <c r="EH320" s="47">
        <f>RANK(DY320,$DY$9:$DY$350,0)</f>
        <v>178</v>
      </c>
      <c r="EI320" s="48">
        <f>RANK(DZ320,$DZ$9:$DZ$350,0)</f>
        <v>236</v>
      </c>
      <c r="EJ320" s="32">
        <f>COUNTIFS($DR$9:$DR$350,"&gt;"&amp;DR320,$DO$9:$DO$350,DO320)+1</f>
        <v>44</v>
      </c>
      <c r="EK320" s="47">
        <f>COUNTIFS($DS$9:$DS$350,"&gt;"&amp;DS320,$DO$9:$DO$350,DO320)+1</f>
        <v>50</v>
      </c>
      <c r="EL320" s="47">
        <f>COUNTIFS($DT$9:$DT$350,"&gt;"&amp;DT320,$DO$9:$DO$350,DO320)+1</f>
        <v>47</v>
      </c>
      <c r="EM320" s="47">
        <f>COUNTIFS($DU$9:$DU$350,"&gt;"&amp;DU320,$DO$9:$DO$350,DO320)+1</f>
        <v>40</v>
      </c>
      <c r="EN320" s="47">
        <f>COUNTIFS($DV$9:$DV$350,"&gt;"&amp;DV320,$DO$9:$DO$350,DO320)+1</f>
        <v>49</v>
      </c>
      <c r="EO320" s="47">
        <f>COUNTIFS($DW$9:$DW$350,"&gt;"&amp;DW320,$DO$9:$DO$350,DO320)+1</f>
        <v>46</v>
      </c>
      <c r="EP320" s="47">
        <f>COUNTIFS($DX$9:$DX$350,"&gt;"&amp;DX320,$DO$9:$DO$350,DO320)+1</f>
        <v>48</v>
      </c>
      <c r="EQ320" s="47">
        <f>COUNTIFS($DY$9:$DY$350,"&gt;"&amp;DY320,$DO$9:$DO$350,DO320)+1</f>
        <v>49</v>
      </c>
      <c r="ER320" s="48">
        <f>COUNTIFS($DZ$9:$DZ$350,"&gt;"&amp;DZ320,$DO$9:$DO$350,DO320)+1</f>
        <v>50</v>
      </c>
      <c r="ES320" s="164">
        <f t="shared" ref="ES320:ES321" si="660">ROUND(DR320/$F320,2)</f>
        <v>0.92</v>
      </c>
      <c r="ET320" s="165">
        <f t="shared" ref="ET320:ET321" si="661">ROUND(DS320/$F320,2)</f>
        <v>0.64</v>
      </c>
      <c r="EU320" s="165">
        <f t="shared" ref="EU320:EU321" si="662">ROUND(DT320/$F320,2)</f>
        <v>0.54</v>
      </c>
      <c r="EV320" s="165">
        <f t="shared" ref="EV320:EV321" si="663">ROUND(DU320/$F320,2)</f>
        <v>0.51</v>
      </c>
      <c r="EW320" s="165">
        <f t="shared" ref="EW320:EW321" si="664">ROUND(DV320/$F320,2)</f>
        <v>0.28000000000000003</v>
      </c>
      <c r="EX320" s="165">
        <f t="shared" ref="EX320:EX321" si="665">ROUND(DW320/$F320,2)</f>
        <v>0.31</v>
      </c>
      <c r="EY320" s="165">
        <f t="shared" ref="EY320:EY321" si="666">ROUND(DX320/$F320,2)</f>
        <v>0.95</v>
      </c>
      <c r="EZ320" s="165">
        <f t="shared" ref="EZ320:EZ321" si="667">ROUND(DY320/$F320,2)</f>
        <v>0.72</v>
      </c>
      <c r="FA320" s="213">
        <f t="shared" ref="FA320:FA321" si="668">ROUND(DZ320/$F320,2)</f>
        <v>0.82</v>
      </c>
      <c r="FB320" s="164">
        <f>ROUND(((ES320-AVERAGE(ES$9:ES$350))/STDEVP(ES$9:ES$350)*10+50),2)</f>
        <v>47.73</v>
      </c>
      <c r="FC320" s="165">
        <f>ROUND(((ET320-AVERAGE(ET$9:ET$350))/STDEVP(ET$9:ET$350)*10+50),2)</f>
        <v>47.63</v>
      </c>
      <c r="FD320" s="165">
        <f>ROUND(((EU320-AVERAGE(EU$9:EU$350))/STDEVP(EU$9:EU$350)*10+50),2)</f>
        <v>48.44</v>
      </c>
      <c r="FE320" s="165">
        <f>ROUND(((EV320-AVERAGE(EV$9:EV$350))/STDEVP(EV$9:EV$350)*10+50),2)</f>
        <v>50.08</v>
      </c>
      <c r="FF320" s="165">
        <f>ROUND(((EW320-AVERAGE(EW$9:EW$350))/STDEVP(EW$9:EW$350)*10+50),2)</f>
        <v>46.08</v>
      </c>
      <c r="FG320" s="165">
        <f>ROUND(((EX320-AVERAGE(EX$9:EX$350))/STDEVP(EX$9:EX$350)*10+50),2)</f>
        <v>48.48</v>
      </c>
      <c r="FH320" s="165">
        <f>ROUND(((EY320-AVERAGE(EY$9:EY$350))/STDEVP(EY$9:EY$350)*10+50),2)</f>
        <v>59.3</v>
      </c>
      <c r="FI320" s="165">
        <f>ROUND(((EZ320-AVERAGE(EZ$9:EZ$350))/STDEVP(EZ$9:EZ$350)*10+50),2)</f>
        <v>52.58</v>
      </c>
      <c r="FJ320" s="166">
        <f>ROUND(((FA320-AVERAGE(FA$9:FA$350))/STDEVP(FA$9:FA$350)*10+50),2)</f>
        <v>44.49</v>
      </c>
      <c r="FK320" s="32">
        <f>RANK(FB320,$FB$9:$FB$350,0)</f>
        <v>185</v>
      </c>
      <c r="FL320" s="47">
        <f>RANK(FC320,$FC$9:$FC$350,0)</f>
        <v>161</v>
      </c>
      <c r="FM320" s="47">
        <f>RANK(FD320,$FD$9:$FD$350,0)</f>
        <v>161</v>
      </c>
      <c r="FN320" s="47">
        <f>RANK(FE320,$FE$9:$FE$350,0)</f>
        <v>136</v>
      </c>
      <c r="FO320" s="47">
        <f>RANK(FF320,$FF$9:$FF$350,0)</f>
        <v>171</v>
      </c>
      <c r="FP320" s="47">
        <f>RANK(FG320,$FG$9:$FG$350,0)</f>
        <v>129</v>
      </c>
      <c r="FQ320" s="47">
        <f>RANK(FH320,$FH$9:$FH$350,0)</f>
        <v>56</v>
      </c>
      <c r="FR320" s="47">
        <f>RANK(FI320,$FI$9:$FI$350,0)</f>
        <v>126</v>
      </c>
      <c r="FS320" s="48">
        <f>RANK(FJ320,$FJ$9:$FJ$350,0)</f>
        <v>202</v>
      </c>
      <c r="FT320" s="164">
        <f>ROUND(AVERAGEIF($DO$9:$DO$347,$DO320,$ES$9:$ES$347),2)</f>
        <v>0.95</v>
      </c>
      <c r="FU320" s="165">
        <f>ROUND(AVERAGEIF($DO$9:$DO$347,$DO320,$ET$9:$ET$347),2)</f>
        <v>0.69</v>
      </c>
      <c r="FV320" s="165">
        <f>ROUND(AVERAGEIF($DO$9:$DO$347,$DO320,$EU$9:$EU$347),2)</f>
        <v>0.66</v>
      </c>
      <c r="FW320" s="165">
        <f>ROUND(AVERAGEIF($DO$9:$DO$347,$DO320,$EV$9:$EV$347),2)</f>
        <v>0.52</v>
      </c>
      <c r="FX320" s="165">
        <f>ROUND(AVERAGEIF($DO$9:$DO$347,$DO320,$EW$9:$EW$347),2)</f>
        <v>0.32</v>
      </c>
      <c r="FY320" s="165">
        <f>ROUND(AVERAGEIF($DO$9:$DO$347,$DO320,$EX$9:$EX$347),2)</f>
        <v>0.34</v>
      </c>
      <c r="FZ320" s="165">
        <f>ROUND(AVERAGEIF($DO$9:$DO$347,$DO320,$EY$9:$EY$347),2)</f>
        <v>1.04</v>
      </c>
      <c r="GA320" s="165">
        <f>ROUND(AVERAGEIF($DO$9:$DO$347,$DO320,$EZ$9:$EZ$347),2)</f>
        <v>0.86</v>
      </c>
      <c r="GB320" s="166">
        <f>ROUND(AVERAGEIF($DO$9:$DO$347,$DO320,$FA$9:$FA$347),2)</f>
        <v>0.98</v>
      </c>
      <c r="GC320" s="239">
        <f t="shared" ref="GC320:GC321" si="669">ES320-FT320</f>
        <v>-2.9999999999999916E-2</v>
      </c>
      <c r="GD320" s="243">
        <f t="shared" ref="GD320:GD321" si="670">ET320-FU320</f>
        <v>-4.9999999999999933E-2</v>
      </c>
      <c r="GE320" s="243">
        <f t="shared" ref="GE320:GE321" si="671">EU320-FV320</f>
        <v>-0.12</v>
      </c>
      <c r="GF320" s="243">
        <f t="shared" ref="GF320:GF321" si="672">EV320-FW320</f>
        <v>-1.0000000000000009E-2</v>
      </c>
      <c r="GG320" s="243">
        <f t="shared" ref="GG320:GG321" si="673">EW320-FX320</f>
        <v>-3.999999999999998E-2</v>
      </c>
      <c r="GH320" s="243">
        <f t="shared" ref="GH320:GH321" si="674">EX320-FY320</f>
        <v>-3.0000000000000027E-2</v>
      </c>
      <c r="GI320" s="243">
        <f t="shared" ref="GI320:GI321" si="675">EY320-FZ320</f>
        <v>-9.000000000000008E-2</v>
      </c>
      <c r="GJ320" s="243">
        <f t="shared" ref="GJ320:GJ321" si="676">EZ320-GA320</f>
        <v>-0.14000000000000001</v>
      </c>
      <c r="GK320" s="244">
        <f t="shared" ref="GK320:GK321" si="677">FA320-GB320</f>
        <v>-0.16000000000000003</v>
      </c>
      <c r="GL320" s="238">
        <f>COUNTIFS($ES$9:$ES$350,"&gt;"&amp;ES320,$DO$9:$DO$350,$DO320)+1</f>
        <v>36</v>
      </c>
      <c r="GM320" s="240">
        <f>COUNTIFS($ET$9:$ET$350,"&gt;"&amp;ET320,$DO$9:$DO$350,$DO320)+1</f>
        <v>36</v>
      </c>
      <c r="GN320" s="240">
        <f>COUNTIFS($EU$9:$EU$350,"&gt;"&amp;EU320,$DO$9:$DO$350,$DO320)+1</f>
        <v>42</v>
      </c>
      <c r="GO320" s="240">
        <f>COUNTIFS($EV$9:$EV$350,"&gt;"&amp;EV320,$DO$9:$DO$350,$DO320)+1</f>
        <v>32</v>
      </c>
      <c r="GP320" s="240">
        <f>COUNTIFS($EW$9:$EW$350,"&gt;"&amp;EW320,$DO$9:$DO$350,$DO320)+1</f>
        <v>44</v>
      </c>
      <c r="GQ320" s="240">
        <f>COUNTIFS($EX$9:$EX$350,"&gt;"&amp;EX320,$DO$9:$DO$350,$DO320)+1</f>
        <v>38</v>
      </c>
      <c r="GR320" s="240">
        <f>COUNTIFS($EY$9:$EY$350,"&gt;"&amp;EY320,$DO$9:$DO$350,$DO320)+1</f>
        <v>37</v>
      </c>
      <c r="GS320" s="240">
        <f>COUNTIFS($EZ$9:$EZ$350,"&gt;"&amp;EZ320,$DO$9:$DO$350,$DO320)+1</f>
        <v>46</v>
      </c>
      <c r="GT320" s="241">
        <f>COUNTIFS($FA$9:$FA$350,"&gt;"&amp;FA320,$DO$9:$DO$350,$DO320)+1</f>
        <v>39</v>
      </c>
      <c r="GU320" s="168"/>
      <c r="GV320" s="65"/>
      <c r="GW320" s="65"/>
      <c r="GX320" s="65"/>
      <c r="GY320" s="65"/>
      <c r="GZ320" s="66"/>
      <c r="HA320" s="67"/>
      <c r="HB320" s="68"/>
      <c r="HC320" s="69"/>
      <c r="HD320" s="65"/>
      <c r="HE320" s="65"/>
      <c r="HF320" s="65"/>
      <c r="HG320" s="65"/>
      <c r="HH320" s="65"/>
      <c r="HI320" s="65"/>
      <c r="HJ320" s="145"/>
      <c r="HK320" s="67"/>
      <c r="HL320" s="65"/>
      <c r="HM320" s="65"/>
      <c r="HN320" s="65"/>
      <c r="HO320" s="65"/>
      <c r="HP320" s="65"/>
      <c r="HQ320" s="65"/>
      <c r="HR320" s="151"/>
      <c r="HS320" s="69"/>
      <c r="HT320" s="65"/>
      <c r="HU320" s="65"/>
      <c r="HV320" s="65"/>
      <c r="HW320" s="65"/>
      <c r="HX320" s="65"/>
      <c r="HY320" s="65"/>
      <c r="HZ320" s="145"/>
      <c r="IA320" s="67"/>
      <c r="IB320" s="65"/>
      <c r="IC320" s="65"/>
      <c r="ID320" s="65"/>
      <c r="IE320" s="65"/>
      <c r="IF320" s="65"/>
      <c r="IG320" s="65"/>
      <c r="IH320" s="65"/>
      <c r="II320" s="65"/>
      <c r="IJ320" s="65"/>
      <c r="IK320" s="65"/>
      <c r="IL320" s="65"/>
      <c r="IM320" s="151"/>
      <c r="IN320" s="67"/>
      <c r="IO320" s="65"/>
      <c r="IP320" s="65"/>
      <c r="IQ320" s="65"/>
      <c r="IR320" s="151"/>
      <c r="IS320" s="69"/>
      <c r="IT320" s="65"/>
      <c r="IU320" s="65"/>
      <c r="IV320" s="65"/>
      <c r="IW320" s="65"/>
      <c r="IX320" s="157"/>
      <c r="IY320" s="65"/>
      <c r="IZ320" s="65"/>
      <c r="JA320" s="65"/>
      <c r="JB320" s="65"/>
      <c r="JC320" s="65"/>
      <c r="JD320" s="65"/>
      <c r="JE320" s="65"/>
      <c r="JF320" s="65"/>
      <c r="JG320" s="157"/>
      <c r="JH320" s="65"/>
      <c r="JI320" s="65"/>
      <c r="JJ320" s="65"/>
      <c r="JK320" s="65"/>
      <c r="JL320" s="65"/>
      <c r="JM320" s="65"/>
      <c r="JN320" s="145"/>
      <c r="JO320" s="70"/>
      <c r="JP320" s="71"/>
      <c r="JQ320" s="67"/>
      <c r="JR320" s="65"/>
      <c r="JS320" s="62"/>
      <c r="JT320" s="62"/>
      <c r="JU320" s="62"/>
      <c r="JV320" s="246"/>
      <c r="JW320" s="69"/>
      <c r="JX320" s="65"/>
      <c r="JY320" s="65"/>
      <c r="JZ320" s="65"/>
      <c r="KA320" s="145"/>
      <c r="KB320" s="67"/>
      <c r="KC320" s="65"/>
      <c r="KD320" s="65"/>
      <c r="KE320" s="65"/>
      <c r="KF320" s="65"/>
      <c r="KG320" s="65"/>
      <c r="KH320" s="65"/>
      <c r="KI320" s="65"/>
      <c r="KJ320" s="151"/>
      <c r="KK320" s="69"/>
      <c r="KL320" s="65"/>
      <c r="KM320" s="65"/>
      <c r="KN320" s="65"/>
      <c r="KO320" s="65"/>
      <c r="KP320" s="65"/>
      <c r="KQ320" s="65"/>
      <c r="KR320" s="65"/>
      <c r="KS320" s="65"/>
      <c r="KT320" s="65"/>
      <c r="KU320" s="65"/>
      <c r="KV320" s="65"/>
      <c r="KW320" s="157"/>
      <c r="KX320" s="157"/>
      <c r="KY320" s="157"/>
      <c r="KZ320" s="65"/>
      <c r="LA320" s="65"/>
      <c r="LB320" s="65"/>
      <c r="LC320" s="65"/>
      <c r="LD320" s="65"/>
      <c r="LE320" s="157"/>
      <c r="LF320" s="65"/>
      <c r="LG320" s="65"/>
      <c r="LH320" s="65"/>
      <c r="LI320" s="65"/>
      <c r="LJ320" s="65"/>
      <c r="LK320" s="65"/>
      <c r="LL320" s="65"/>
      <c r="LM320" s="65"/>
      <c r="LN320" s="157"/>
      <c r="LO320" s="65"/>
      <c r="LP320" s="65"/>
      <c r="LQ320" s="65"/>
      <c r="LR320" s="65"/>
      <c r="LS320" s="65"/>
      <c r="LT320" s="65"/>
      <c r="LU320" s="56"/>
      <c r="LV320" s="183" t="s">
        <v>1201</v>
      </c>
      <c r="LW320" s="183" t="s">
        <v>1222</v>
      </c>
      <c r="LX320" s="211" t="s">
        <v>1227</v>
      </c>
      <c r="LY320" s="205" t="s">
        <v>1224</v>
      </c>
      <c r="LZ320" s="193"/>
      <c r="MA320" s="5" t="s">
        <v>1</v>
      </c>
    </row>
    <row r="321" spans="1:339" ht="17.25" customHeight="1" x14ac:dyDescent="0.15">
      <c r="A321" s="196">
        <v>313</v>
      </c>
      <c r="B321" s="248" t="s">
        <v>1222</v>
      </c>
      <c r="C321" s="59"/>
      <c r="D321" s="59"/>
      <c r="E321" s="60" t="s">
        <v>716</v>
      </c>
      <c r="F321" s="36">
        <v>96</v>
      </c>
      <c r="G321" s="36" t="s">
        <v>609</v>
      </c>
      <c r="H321" s="57" t="s">
        <v>717</v>
      </c>
      <c r="I321" s="39" t="s">
        <v>348</v>
      </c>
      <c r="J321" s="40" t="s">
        <v>348</v>
      </c>
      <c r="K321" s="40" t="s">
        <v>348</v>
      </c>
      <c r="L321" s="40" t="s">
        <v>348</v>
      </c>
      <c r="M321" s="40" t="s">
        <v>348</v>
      </c>
      <c r="N321" s="40" t="s">
        <v>348</v>
      </c>
      <c r="O321" s="40" t="s">
        <v>348</v>
      </c>
      <c r="P321" s="40" t="s">
        <v>348</v>
      </c>
      <c r="Q321" s="40" t="s">
        <v>348</v>
      </c>
      <c r="R321" s="41" t="s">
        <v>348</v>
      </c>
      <c r="S321" s="42" t="s">
        <v>348</v>
      </c>
      <c r="T321" s="40" t="s">
        <v>348</v>
      </c>
      <c r="U321" s="40" t="s">
        <v>348</v>
      </c>
      <c r="V321" s="40" t="s">
        <v>348</v>
      </c>
      <c r="W321" s="40" t="s">
        <v>348</v>
      </c>
      <c r="X321" s="40" t="s">
        <v>348</v>
      </c>
      <c r="Y321" s="40" t="s">
        <v>348</v>
      </c>
      <c r="Z321" s="40" t="s">
        <v>348</v>
      </c>
      <c r="AA321" s="40" t="s">
        <v>348</v>
      </c>
      <c r="AB321" s="41" t="s">
        <v>348</v>
      </c>
      <c r="AC321" s="42" t="s">
        <v>348</v>
      </c>
      <c r="AD321" s="40" t="s">
        <v>348</v>
      </c>
      <c r="AE321" s="40" t="s">
        <v>348</v>
      </c>
      <c r="AF321" s="40" t="s">
        <v>348</v>
      </c>
      <c r="AG321" s="40" t="s">
        <v>348</v>
      </c>
      <c r="AH321" s="40" t="s">
        <v>348</v>
      </c>
      <c r="AI321" s="40" t="s">
        <v>348</v>
      </c>
      <c r="AJ321" s="40" t="s">
        <v>348</v>
      </c>
      <c r="AK321" s="40" t="s">
        <v>348</v>
      </c>
      <c r="AL321" s="41" t="s">
        <v>348</v>
      </c>
      <c r="AM321" s="42" t="s">
        <v>348</v>
      </c>
      <c r="AN321" s="40" t="s">
        <v>348</v>
      </c>
      <c r="AO321" s="40" t="s">
        <v>348</v>
      </c>
      <c r="AP321" s="40" t="s">
        <v>348</v>
      </c>
      <c r="AQ321" s="40" t="s">
        <v>348</v>
      </c>
      <c r="AR321" s="40" t="s">
        <v>348</v>
      </c>
      <c r="AS321" s="40" t="s">
        <v>348</v>
      </c>
      <c r="AT321" s="40" t="s">
        <v>348</v>
      </c>
      <c r="AU321" s="40" t="s">
        <v>348</v>
      </c>
      <c r="AV321" s="41" t="s">
        <v>348</v>
      </c>
      <c r="AW321" s="42" t="s">
        <v>348</v>
      </c>
      <c r="AX321" s="40" t="s">
        <v>348</v>
      </c>
      <c r="AY321" s="40" t="s">
        <v>348</v>
      </c>
      <c r="AZ321" s="40" t="s">
        <v>348</v>
      </c>
      <c r="BA321" s="40" t="s">
        <v>348</v>
      </c>
      <c r="BB321" s="40" t="s">
        <v>348</v>
      </c>
      <c r="BC321" s="40" t="s">
        <v>348</v>
      </c>
      <c r="BD321" s="40" t="s">
        <v>348</v>
      </c>
      <c r="BE321" s="40" t="s">
        <v>348</v>
      </c>
      <c r="BF321" s="41" t="s">
        <v>348</v>
      </c>
      <c r="BG321" s="42" t="s">
        <v>348</v>
      </c>
      <c r="BH321" s="40" t="s">
        <v>348</v>
      </c>
      <c r="BI321" s="40" t="s">
        <v>348</v>
      </c>
      <c r="BJ321" s="40" t="s">
        <v>348</v>
      </c>
      <c r="BK321" s="40" t="s">
        <v>348</v>
      </c>
      <c r="BL321" s="40" t="s">
        <v>348</v>
      </c>
      <c r="BM321" s="40" t="s">
        <v>348</v>
      </c>
      <c r="BN321" s="40" t="s">
        <v>348</v>
      </c>
      <c r="BO321" s="40" t="s">
        <v>348</v>
      </c>
      <c r="BP321" s="41" t="s">
        <v>348</v>
      </c>
      <c r="BQ321" s="43" t="s">
        <v>348</v>
      </c>
      <c r="BR321" s="40" t="s">
        <v>348</v>
      </c>
      <c r="BS321" s="40" t="s">
        <v>348</v>
      </c>
      <c r="BT321" s="40" t="s">
        <v>348</v>
      </c>
      <c r="BU321" s="40" t="s">
        <v>348</v>
      </c>
      <c r="BV321" s="40" t="s">
        <v>348</v>
      </c>
      <c r="BW321" s="40" t="s">
        <v>348</v>
      </c>
      <c r="BX321" s="40" t="s">
        <v>348</v>
      </c>
      <c r="BY321" s="40" t="s">
        <v>348</v>
      </c>
      <c r="BZ321" s="41" t="s">
        <v>348</v>
      </c>
      <c r="CA321" s="42" t="s">
        <v>348</v>
      </c>
      <c r="CB321" s="40" t="s">
        <v>348</v>
      </c>
      <c r="CC321" s="40" t="s">
        <v>348</v>
      </c>
      <c r="CD321" s="40" t="s">
        <v>348</v>
      </c>
      <c r="CE321" s="40" t="s">
        <v>348</v>
      </c>
      <c r="CF321" s="40" t="s">
        <v>348</v>
      </c>
      <c r="CG321" s="40" t="s">
        <v>348</v>
      </c>
      <c r="CH321" s="40" t="s">
        <v>348</v>
      </c>
      <c r="CI321" s="40" t="s">
        <v>348</v>
      </c>
      <c r="CJ321" s="41" t="s">
        <v>348</v>
      </c>
      <c r="CK321" s="42" t="s">
        <v>348</v>
      </c>
      <c r="CL321" s="40" t="s">
        <v>348</v>
      </c>
      <c r="CM321" s="40" t="s">
        <v>348</v>
      </c>
      <c r="CN321" s="40" t="s">
        <v>348</v>
      </c>
      <c r="CO321" s="40" t="s">
        <v>348</v>
      </c>
      <c r="CP321" s="40" t="s">
        <v>348</v>
      </c>
      <c r="CQ321" s="40" t="s">
        <v>348</v>
      </c>
      <c r="CR321" s="40" t="s">
        <v>348</v>
      </c>
      <c r="CS321" s="40" t="s">
        <v>348</v>
      </c>
      <c r="CT321" s="44" t="s">
        <v>348</v>
      </c>
      <c r="CU321" s="61" t="s">
        <v>349</v>
      </c>
      <c r="CV321" s="47">
        <v>3</v>
      </c>
      <c r="CW321" s="47">
        <v>4</v>
      </c>
      <c r="CX321" s="47">
        <v>4</v>
      </c>
      <c r="CY321" s="55">
        <v>5</v>
      </c>
      <c r="CZ321" s="172" t="s">
        <v>349</v>
      </c>
      <c r="DA321" s="47">
        <f t="shared" si="651"/>
        <v>3</v>
      </c>
      <c r="DB321" s="47">
        <f t="shared" si="652"/>
        <v>12</v>
      </c>
      <c r="DC321" s="47">
        <f t="shared" si="653"/>
        <v>48</v>
      </c>
      <c r="DD321" s="179">
        <f t="shared" si="654"/>
        <v>240</v>
      </c>
      <c r="DE321" s="32">
        <v>10</v>
      </c>
      <c r="DF321" s="47">
        <v>50</v>
      </c>
      <c r="DG321" s="47">
        <v>270</v>
      </c>
      <c r="DH321" s="47">
        <v>450</v>
      </c>
      <c r="DI321" s="55">
        <v>1350</v>
      </c>
      <c r="DJ321" s="174">
        <v>1</v>
      </c>
      <c r="DK321" s="49">
        <f t="shared" si="655"/>
        <v>1.6666666666666667</v>
      </c>
      <c r="DL321" s="49">
        <f t="shared" si="656"/>
        <v>2.25</v>
      </c>
      <c r="DM321" s="49">
        <f t="shared" si="657"/>
        <v>0.9375</v>
      </c>
      <c r="DN321" s="56">
        <f t="shared" si="658"/>
        <v>0.5625</v>
      </c>
      <c r="DO321" s="45" t="s">
        <v>1186</v>
      </c>
      <c r="DP321" s="31"/>
      <c r="DQ321" s="46">
        <v>4</v>
      </c>
      <c r="DR321" s="61">
        <v>71</v>
      </c>
      <c r="DS321" s="62">
        <v>35</v>
      </c>
      <c r="DT321" s="62">
        <v>83</v>
      </c>
      <c r="DU321" s="62">
        <v>35</v>
      </c>
      <c r="DV321" s="62">
        <v>12</v>
      </c>
      <c r="DW321" s="62">
        <v>12</v>
      </c>
      <c r="DX321" s="62">
        <v>67</v>
      </c>
      <c r="DY321" s="62">
        <v>59</v>
      </c>
      <c r="DZ321" s="48">
        <f t="shared" si="659"/>
        <v>95</v>
      </c>
      <c r="EA321" s="32">
        <f>RANK(DR321,$DR$9:$DR$350,0)</f>
        <v>99</v>
      </c>
      <c r="EB321" s="47">
        <f>RANK(DS321,$DS$9:$DS$350,0)</f>
        <v>167</v>
      </c>
      <c r="EC321" s="47">
        <f>RANK(DT321,$DT$9:$DT$350,0)</f>
        <v>8</v>
      </c>
      <c r="ED321" s="47">
        <f>RANK(DU321,$DU$9:$DU$350,0)</f>
        <v>104</v>
      </c>
      <c r="EE321" s="47">
        <f>RANK(DV321,$DV$9:$DV$350,0)</f>
        <v>190</v>
      </c>
      <c r="EF321" s="47">
        <f>RANK(DW321,$DW$9:$DW$350,0)</f>
        <v>170</v>
      </c>
      <c r="EG321" s="47">
        <f>RANK(DX321,$DX$9:$DX$350,0)</f>
        <v>39</v>
      </c>
      <c r="EH321" s="47">
        <f>RANK(DY321,$DY$9:$DY$350,0)</f>
        <v>62</v>
      </c>
      <c r="EI321" s="48">
        <f>RANK(DZ321,$DZ$9:$DZ$350,0)</f>
        <v>36</v>
      </c>
      <c r="EJ321" s="32">
        <f>COUNTIFS($DR$9:$DR$350,"&gt;"&amp;DR321,$DO$9:$DO$350,DO321)+1</f>
        <v>22</v>
      </c>
      <c r="EK321" s="47">
        <f>COUNTIFS($DS$9:$DS$350,"&gt;"&amp;DS321,$DO$9:$DO$350,DO321)+1</f>
        <v>10</v>
      </c>
      <c r="EL321" s="47">
        <f>COUNTIFS($DT$9:$DT$350,"&gt;"&amp;DT321,$DO$9:$DO$350,DO321)+1</f>
        <v>4</v>
      </c>
      <c r="EM321" s="47">
        <f>COUNTIFS($DU$9:$DU$350,"&gt;"&amp;DU321,$DO$9:$DO$350,DO321)+1</f>
        <v>20</v>
      </c>
      <c r="EN321" s="47">
        <f>COUNTIFS($DV$9:$DV$350,"&gt;"&amp;DV321,$DO$9:$DO$350,DO321)+1</f>
        <v>9</v>
      </c>
      <c r="EO321" s="47">
        <f>COUNTIFS($DW$9:$DW$350,"&gt;"&amp;DW321,$DO$9:$DO$350,DO321)+1</f>
        <v>8</v>
      </c>
      <c r="EP321" s="47">
        <f>COUNTIFS($DX$9:$DX$350,"&gt;"&amp;DX321,$DO$9:$DO$350,DO321)+1</f>
        <v>10</v>
      </c>
      <c r="EQ321" s="47">
        <f>COUNTIFS($DY$9:$DY$350,"&gt;"&amp;DY321,$DO$9:$DO$350,DO321)+1</f>
        <v>22</v>
      </c>
      <c r="ER321" s="48">
        <f>COUNTIFS($DZ$9:$DZ$350,"&gt;"&amp;DZ321,$DO$9:$DO$350,DO321)+1</f>
        <v>5</v>
      </c>
      <c r="ES321" s="164">
        <f t="shared" si="660"/>
        <v>0.74</v>
      </c>
      <c r="ET321" s="165">
        <f t="shared" si="661"/>
        <v>0.36</v>
      </c>
      <c r="EU321" s="165">
        <f t="shared" si="662"/>
        <v>0.86</v>
      </c>
      <c r="EV321" s="165">
        <f t="shared" si="663"/>
        <v>0.36</v>
      </c>
      <c r="EW321" s="165">
        <f t="shared" si="664"/>
        <v>0.13</v>
      </c>
      <c r="EX321" s="165">
        <f t="shared" si="665"/>
        <v>0.13</v>
      </c>
      <c r="EY321" s="165">
        <f t="shared" si="666"/>
        <v>0.7</v>
      </c>
      <c r="EZ321" s="165">
        <f t="shared" si="667"/>
        <v>0.61</v>
      </c>
      <c r="FA321" s="213">
        <f t="shared" si="668"/>
        <v>0.99</v>
      </c>
      <c r="FB321" s="164">
        <f>ROUND(((ES321-AVERAGE(ES$9:ES$350))/STDEVP(ES$9:ES$350)*10+50),2)</f>
        <v>41.08</v>
      </c>
      <c r="FC321" s="165">
        <f>ROUND(((ET321-AVERAGE(ET$9:ET$350))/STDEVP(ET$9:ET$350)*10+50),2)</f>
        <v>39.799999999999997</v>
      </c>
      <c r="FD321" s="165">
        <f>ROUND(((EU321-AVERAGE(EU$9:EU$350))/STDEVP(EU$9:EU$350)*10+50),2)</f>
        <v>60.93</v>
      </c>
      <c r="FE321" s="165">
        <f>ROUND(((EV321-AVERAGE(EV$9:EV$350))/STDEVP(EV$9:EV$350)*10+50),2)</f>
        <v>42.44</v>
      </c>
      <c r="FF321" s="165">
        <f>ROUND(((EW321-AVERAGE(EW$9:EW$350))/STDEVP(EW$9:EW$350)*10+50),2)</f>
        <v>40.98</v>
      </c>
      <c r="FG321" s="165">
        <f>ROUND(((EX321-AVERAGE(EX$9:EX$350))/STDEVP(EX$9:EX$350)*10+50),2)</f>
        <v>42.1</v>
      </c>
      <c r="FH321" s="165">
        <f>ROUND(((EY321-AVERAGE(EY$9:EY$350))/STDEVP(EY$9:EY$350)*10+50),2)</f>
        <v>51.79</v>
      </c>
      <c r="FI321" s="165">
        <f>ROUND(((EZ321-AVERAGE(EZ$9:EZ$350))/STDEVP(EZ$9:EZ$350)*10+50),2)</f>
        <v>49.28</v>
      </c>
      <c r="FJ321" s="166">
        <f>ROUND(((FA321-AVERAGE(FA$9:FA$350))/STDEVP(FA$9:FA$350)*10+50),2)</f>
        <v>50.53</v>
      </c>
      <c r="FK321" s="32">
        <f>RANK(FB321,$FB$9:$FB$350,0)</f>
        <v>260</v>
      </c>
      <c r="FL321" s="47">
        <f>RANK(FC321,$FC$9:$FC$350,0)</f>
        <v>270</v>
      </c>
      <c r="FM321" s="47">
        <f>RANK(FD321,$FD$9:$FD$350,0)</f>
        <v>51</v>
      </c>
      <c r="FN321" s="47">
        <f>RANK(FE321,$FE$9:$FE$350,0)</f>
        <v>255</v>
      </c>
      <c r="FO321" s="47">
        <f>RANK(FF321,$FF$9:$FF$350,0)</f>
        <v>296</v>
      </c>
      <c r="FP321" s="47">
        <f>RANK(FG321,$FG$9:$FG$350,0)</f>
        <v>287</v>
      </c>
      <c r="FQ321" s="47">
        <f>RANK(FH321,$FH$9:$FH$350,0)</f>
        <v>134</v>
      </c>
      <c r="FR321" s="47">
        <f>RANK(FI321,$FI$9:$FI$350,0)</f>
        <v>165</v>
      </c>
      <c r="FS321" s="48">
        <f>RANK(FJ321,$FJ$9:$FJ$350,0)</f>
        <v>128</v>
      </c>
      <c r="FT321" s="164">
        <f>ROUND(AVERAGEIF($DO$9:$DO$347,$DO321,$ES$9:$ES$347),2)</f>
        <v>0.97</v>
      </c>
      <c r="FU321" s="165">
        <f>ROUND(AVERAGEIF($DO$9:$DO$347,$DO321,$ET$9:$ET$347),2)</f>
        <v>0.37</v>
      </c>
      <c r="FV321" s="165">
        <f>ROUND(AVERAGEIF($DO$9:$DO$347,$DO321,$EU$9:$EU$347),2)</f>
        <v>0.82</v>
      </c>
      <c r="FW321" s="165">
        <f>ROUND(AVERAGEIF($DO$9:$DO$347,$DO321,$EV$9:$EV$347),2)</f>
        <v>0.42</v>
      </c>
      <c r="FX321" s="165">
        <f>ROUND(AVERAGEIF($DO$9:$DO$347,$DO321,$EW$9:$EW$347),2)</f>
        <v>0.16</v>
      </c>
      <c r="FY321" s="165">
        <f>ROUND(AVERAGEIF($DO$9:$DO$347,$DO321,$EX$9:$EX$347),2)</f>
        <v>0.15</v>
      </c>
      <c r="FZ321" s="165">
        <f>ROUND(AVERAGEIF($DO$9:$DO$347,$DO321,$EY$9:$EY$347),2)</f>
        <v>0.78</v>
      </c>
      <c r="GA321" s="165">
        <f>ROUND(AVERAGEIF($DO$9:$DO$347,$DO321,$EZ$9:$EZ$347),2)</f>
        <v>0.92</v>
      </c>
      <c r="GB321" s="166">
        <f>ROUND(AVERAGEIF($DO$9:$DO$347,$DO321,$FA$9:$FA$347),2)</f>
        <v>0.98</v>
      </c>
      <c r="GC321" s="239">
        <f t="shared" si="669"/>
        <v>-0.22999999999999998</v>
      </c>
      <c r="GD321" s="243">
        <f t="shared" si="670"/>
        <v>-1.0000000000000009E-2</v>
      </c>
      <c r="GE321" s="243">
        <f t="shared" si="671"/>
        <v>4.0000000000000036E-2</v>
      </c>
      <c r="GF321" s="243">
        <f t="shared" si="672"/>
        <v>-0.06</v>
      </c>
      <c r="GG321" s="243">
        <f t="shared" si="673"/>
        <v>-0.03</v>
      </c>
      <c r="GH321" s="243">
        <f t="shared" si="674"/>
        <v>-1.999999999999999E-2</v>
      </c>
      <c r="GI321" s="243">
        <f t="shared" si="675"/>
        <v>-8.0000000000000071E-2</v>
      </c>
      <c r="GJ321" s="243">
        <f t="shared" si="676"/>
        <v>-0.31000000000000005</v>
      </c>
      <c r="GK321" s="244">
        <f t="shared" si="677"/>
        <v>1.0000000000000009E-2</v>
      </c>
      <c r="GL321" s="238">
        <f>COUNTIFS($ES$9:$ES$350,"&gt;"&amp;ES321,$DO$9:$DO$350,$DO321)+1</f>
        <v>48</v>
      </c>
      <c r="GM321" s="240">
        <f>COUNTIFS($ET$9:$ET$350,"&gt;"&amp;ET321,$DO$9:$DO$350,$DO321)+1</f>
        <v>28</v>
      </c>
      <c r="GN321" s="240">
        <f>COUNTIFS($EU$9:$EU$350,"&gt;"&amp;EU321,$DO$9:$DO$350,$DO321)+1</f>
        <v>23</v>
      </c>
      <c r="GO321" s="240">
        <f>COUNTIFS($EV$9:$EV$350,"&gt;"&amp;EV321,$DO$9:$DO$350,$DO321)+1</f>
        <v>46</v>
      </c>
      <c r="GP321" s="240">
        <f>COUNTIFS($EW$9:$EW$350,"&gt;"&amp;EW321,$DO$9:$DO$350,$DO321)+1</f>
        <v>39</v>
      </c>
      <c r="GQ321" s="240">
        <f>COUNTIFS($EX$9:$EX$350,"&gt;"&amp;EX321,$DO$9:$DO$350,$DO321)+1</f>
        <v>39</v>
      </c>
      <c r="GR321" s="240">
        <f>COUNTIFS($EY$9:$EY$350,"&gt;"&amp;EY321,$DO$9:$DO$350,$DO321)+1</f>
        <v>44</v>
      </c>
      <c r="GS321" s="240">
        <f>COUNTIFS($EZ$9:$EZ$350,"&gt;"&amp;EZ321,$DO$9:$DO$350,$DO321)+1</f>
        <v>49</v>
      </c>
      <c r="GT321" s="241">
        <f>COUNTIFS($FA$9:$FA$350,"&gt;"&amp;FA321,$DO$9:$DO$350,$DO321)+1</f>
        <v>26</v>
      </c>
      <c r="GU321" s="168"/>
      <c r="GV321" s="65">
        <v>0.03</v>
      </c>
      <c r="GW321" s="65"/>
      <c r="GX321" s="65"/>
      <c r="GY321" s="65"/>
      <c r="GZ321" s="66"/>
      <c r="HA321" s="67"/>
      <c r="HB321" s="68"/>
      <c r="HC321" s="69"/>
      <c r="HD321" s="65"/>
      <c r="HE321" s="65"/>
      <c r="HF321" s="65"/>
      <c r="HG321" s="65"/>
      <c r="HH321" s="65"/>
      <c r="HI321" s="65"/>
      <c r="HJ321" s="145"/>
      <c r="HK321" s="67"/>
      <c r="HL321" s="65"/>
      <c r="HM321" s="65"/>
      <c r="HN321" s="65"/>
      <c r="HO321" s="65"/>
      <c r="HP321" s="65"/>
      <c r="HQ321" s="65"/>
      <c r="HR321" s="151"/>
      <c r="HS321" s="69"/>
      <c r="HT321" s="65"/>
      <c r="HU321" s="65"/>
      <c r="HV321" s="65"/>
      <c r="HW321" s="65"/>
      <c r="HX321" s="65"/>
      <c r="HY321" s="65"/>
      <c r="HZ321" s="145"/>
      <c r="IA321" s="67"/>
      <c r="IB321" s="65"/>
      <c r="IC321" s="65"/>
      <c r="ID321" s="65"/>
      <c r="IE321" s="65"/>
      <c r="IF321" s="65"/>
      <c r="IG321" s="65"/>
      <c r="IH321" s="65"/>
      <c r="II321" s="65"/>
      <c r="IJ321" s="65">
        <v>0.1</v>
      </c>
      <c r="IK321" s="65"/>
      <c r="IL321" s="65"/>
      <c r="IM321" s="151"/>
      <c r="IN321" s="67"/>
      <c r="IO321" s="65"/>
      <c r="IP321" s="65"/>
      <c r="IQ321" s="65"/>
      <c r="IR321" s="151"/>
      <c r="IS321" s="69"/>
      <c r="IT321" s="65"/>
      <c r="IU321" s="65"/>
      <c r="IV321" s="65"/>
      <c r="IW321" s="65"/>
      <c r="IX321" s="157"/>
      <c r="IY321" s="65"/>
      <c r="IZ321" s="65"/>
      <c r="JA321" s="65"/>
      <c r="JB321" s="65"/>
      <c r="JC321" s="65"/>
      <c r="JD321" s="65"/>
      <c r="JE321" s="65"/>
      <c r="JF321" s="65"/>
      <c r="JG321" s="157"/>
      <c r="JH321" s="65"/>
      <c r="JI321" s="65"/>
      <c r="JJ321" s="65"/>
      <c r="JK321" s="65"/>
      <c r="JL321" s="65"/>
      <c r="JM321" s="65"/>
      <c r="JN321" s="145"/>
      <c r="JO321" s="70"/>
      <c r="JP321" s="71"/>
      <c r="JQ321" s="67"/>
      <c r="JR321" s="65"/>
      <c r="JS321" s="62"/>
      <c r="JT321" s="62"/>
      <c r="JU321" s="62"/>
      <c r="JV321" s="246"/>
      <c r="JW321" s="69"/>
      <c r="JX321" s="65"/>
      <c r="JY321" s="65"/>
      <c r="JZ321" s="65"/>
      <c r="KA321" s="145"/>
      <c r="KB321" s="67"/>
      <c r="KC321" s="65"/>
      <c r="KD321" s="65"/>
      <c r="KE321" s="65"/>
      <c r="KF321" s="65"/>
      <c r="KG321" s="65"/>
      <c r="KH321" s="65"/>
      <c r="KI321" s="65"/>
      <c r="KJ321" s="151"/>
      <c r="KK321" s="69"/>
      <c r="KL321" s="65"/>
      <c r="KM321" s="65"/>
      <c r="KN321" s="65"/>
      <c r="KO321" s="65"/>
      <c r="KP321" s="65"/>
      <c r="KQ321" s="65"/>
      <c r="KR321" s="65"/>
      <c r="KS321" s="65"/>
      <c r="KT321" s="65"/>
      <c r="KU321" s="65"/>
      <c r="KV321" s="65"/>
      <c r="KW321" s="157"/>
      <c r="KX321" s="157"/>
      <c r="KY321" s="157"/>
      <c r="KZ321" s="65"/>
      <c r="LA321" s="65"/>
      <c r="LB321" s="65">
        <v>0.05</v>
      </c>
      <c r="LC321" s="65"/>
      <c r="LD321" s="65"/>
      <c r="LE321" s="157"/>
      <c r="LF321" s="65"/>
      <c r="LG321" s="65"/>
      <c r="LH321" s="65"/>
      <c r="LI321" s="65"/>
      <c r="LJ321" s="65"/>
      <c r="LK321" s="65"/>
      <c r="LL321" s="65"/>
      <c r="LM321" s="65"/>
      <c r="LN321" s="157"/>
      <c r="LO321" s="65"/>
      <c r="LP321" s="65"/>
      <c r="LQ321" s="65"/>
      <c r="LR321" s="65"/>
      <c r="LS321" s="65"/>
      <c r="LT321" s="65"/>
      <c r="LU321" s="56"/>
      <c r="LV321" s="183" t="s">
        <v>1221</v>
      </c>
      <c r="LW321" s="183" t="s">
        <v>1223</v>
      </c>
      <c r="LX321" s="207" t="s">
        <v>1229</v>
      </c>
      <c r="LY321" s="205" t="s">
        <v>1035</v>
      </c>
      <c r="LZ321" s="193"/>
      <c r="MA321" s="5" t="s">
        <v>1</v>
      </c>
    </row>
    <row r="322" spans="1:339" ht="17.25" customHeight="1" x14ac:dyDescent="0.15">
      <c r="A322" s="196">
        <v>314</v>
      </c>
      <c r="B322" s="248" t="s">
        <v>1223</v>
      </c>
      <c r="C322" s="59"/>
      <c r="D322" s="59"/>
      <c r="E322" s="60" t="s">
        <v>716</v>
      </c>
      <c r="F322" s="36">
        <v>98</v>
      </c>
      <c r="G322" s="36" t="s">
        <v>609</v>
      </c>
      <c r="H322" s="57" t="s">
        <v>717</v>
      </c>
      <c r="I322" s="39" t="s">
        <v>348</v>
      </c>
      <c r="J322" s="40" t="s">
        <v>348</v>
      </c>
      <c r="K322" s="40" t="s">
        <v>348</v>
      </c>
      <c r="L322" s="40" t="s">
        <v>348</v>
      </c>
      <c r="M322" s="40" t="s">
        <v>348</v>
      </c>
      <c r="N322" s="40" t="s">
        <v>348</v>
      </c>
      <c r="O322" s="40" t="s">
        <v>348</v>
      </c>
      <c r="P322" s="40" t="s">
        <v>348</v>
      </c>
      <c r="Q322" s="40" t="s">
        <v>348</v>
      </c>
      <c r="R322" s="41" t="s">
        <v>348</v>
      </c>
      <c r="S322" s="42" t="s">
        <v>348</v>
      </c>
      <c r="T322" s="40" t="s">
        <v>348</v>
      </c>
      <c r="U322" s="40" t="s">
        <v>348</v>
      </c>
      <c r="V322" s="40" t="s">
        <v>348</v>
      </c>
      <c r="W322" s="40" t="s">
        <v>348</v>
      </c>
      <c r="X322" s="40" t="s">
        <v>348</v>
      </c>
      <c r="Y322" s="40" t="s">
        <v>348</v>
      </c>
      <c r="Z322" s="40" t="s">
        <v>348</v>
      </c>
      <c r="AA322" s="40" t="s">
        <v>348</v>
      </c>
      <c r="AB322" s="41" t="s">
        <v>348</v>
      </c>
      <c r="AC322" s="42" t="s">
        <v>348</v>
      </c>
      <c r="AD322" s="40" t="s">
        <v>348</v>
      </c>
      <c r="AE322" s="40" t="s">
        <v>348</v>
      </c>
      <c r="AF322" s="40" t="s">
        <v>348</v>
      </c>
      <c r="AG322" s="40" t="s">
        <v>348</v>
      </c>
      <c r="AH322" s="40" t="s">
        <v>348</v>
      </c>
      <c r="AI322" s="40" t="s">
        <v>348</v>
      </c>
      <c r="AJ322" s="40" t="s">
        <v>348</v>
      </c>
      <c r="AK322" s="40" t="s">
        <v>348</v>
      </c>
      <c r="AL322" s="41" t="s">
        <v>348</v>
      </c>
      <c r="AM322" s="42" t="s">
        <v>348</v>
      </c>
      <c r="AN322" s="40" t="s">
        <v>348</v>
      </c>
      <c r="AO322" s="40" t="s">
        <v>348</v>
      </c>
      <c r="AP322" s="40" t="s">
        <v>348</v>
      </c>
      <c r="AQ322" s="40" t="s">
        <v>348</v>
      </c>
      <c r="AR322" s="40" t="s">
        <v>348</v>
      </c>
      <c r="AS322" s="40" t="s">
        <v>348</v>
      </c>
      <c r="AT322" s="40" t="s">
        <v>348</v>
      </c>
      <c r="AU322" s="40" t="s">
        <v>348</v>
      </c>
      <c r="AV322" s="41" t="s">
        <v>348</v>
      </c>
      <c r="AW322" s="42" t="s">
        <v>348</v>
      </c>
      <c r="AX322" s="40" t="s">
        <v>348</v>
      </c>
      <c r="AY322" s="40" t="s">
        <v>348</v>
      </c>
      <c r="AZ322" s="40" t="s">
        <v>348</v>
      </c>
      <c r="BA322" s="40" t="s">
        <v>348</v>
      </c>
      <c r="BB322" s="40" t="s">
        <v>348</v>
      </c>
      <c r="BC322" s="40" t="s">
        <v>348</v>
      </c>
      <c r="BD322" s="40" t="s">
        <v>348</v>
      </c>
      <c r="BE322" s="40" t="s">
        <v>348</v>
      </c>
      <c r="BF322" s="41" t="s">
        <v>348</v>
      </c>
      <c r="BG322" s="42" t="s">
        <v>348</v>
      </c>
      <c r="BH322" s="40" t="s">
        <v>348</v>
      </c>
      <c r="BI322" s="40" t="s">
        <v>348</v>
      </c>
      <c r="BJ322" s="40" t="s">
        <v>348</v>
      </c>
      <c r="BK322" s="40" t="s">
        <v>348</v>
      </c>
      <c r="BL322" s="40" t="s">
        <v>348</v>
      </c>
      <c r="BM322" s="40" t="s">
        <v>348</v>
      </c>
      <c r="BN322" s="40" t="s">
        <v>348</v>
      </c>
      <c r="BO322" s="40" t="s">
        <v>348</v>
      </c>
      <c r="BP322" s="41" t="s">
        <v>348</v>
      </c>
      <c r="BQ322" s="43" t="s">
        <v>348</v>
      </c>
      <c r="BR322" s="40" t="s">
        <v>348</v>
      </c>
      <c r="BS322" s="40" t="s">
        <v>348</v>
      </c>
      <c r="BT322" s="40" t="s">
        <v>348</v>
      </c>
      <c r="BU322" s="40" t="s">
        <v>348</v>
      </c>
      <c r="BV322" s="40" t="s">
        <v>348</v>
      </c>
      <c r="BW322" s="40" t="s">
        <v>348</v>
      </c>
      <c r="BX322" s="40" t="s">
        <v>348</v>
      </c>
      <c r="BY322" s="40" t="s">
        <v>348</v>
      </c>
      <c r="BZ322" s="41" t="s">
        <v>348</v>
      </c>
      <c r="CA322" s="42" t="s">
        <v>348</v>
      </c>
      <c r="CB322" s="40" t="s">
        <v>348</v>
      </c>
      <c r="CC322" s="40" t="s">
        <v>348</v>
      </c>
      <c r="CD322" s="40" t="s">
        <v>348</v>
      </c>
      <c r="CE322" s="40" t="s">
        <v>348</v>
      </c>
      <c r="CF322" s="40" t="s">
        <v>348</v>
      </c>
      <c r="CG322" s="40" t="s">
        <v>348</v>
      </c>
      <c r="CH322" s="40" t="s">
        <v>348</v>
      </c>
      <c r="CI322" s="40" t="s">
        <v>348</v>
      </c>
      <c r="CJ322" s="41" t="s">
        <v>348</v>
      </c>
      <c r="CK322" s="42" t="s">
        <v>348</v>
      </c>
      <c r="CL322" s="40" t="s">
        <v>348</v>
      </c>
      <c r="CM322" s="40" t="s">
        <v>348</v>
      </c>
      <c r="CN322" s="40" t="s">
        <v>348</v>
      </c>
      <c r="CO322" s="40" t="s">
        <v>348</v>
      </c>
      <c r="CP322" s="40" t="s">
        <v>348</v>
      </c>
      <c r="CQ322" s="40" t="s">
        <v>348</v>
      </c>
      <c r="CR322" s="40" t="s">
        <v>348</v>
      </c>
      <c r="CS322" s="40" t="s">
        <v>348</v>
      </c>
      <c r="CT322" s="44" t="s">
        <v>348</v>
      </c>
      <c r="CU322" s="61" t="s">
        <v>349</v>
      </c>
      <c r="CV322" s="47">
        <v>3</v>
      </c>
      <c r="CW322" s="47">
        <v>4</v>
      </c>
      <c r="CX322" s="47">
        <v>5</v>
      </c>
      <c r="CY322" s="55">
        <v>5</v>
      </c>
      <c r="CZ322" s="172" t="s">
        <v>349</v>
      </c>
      <c r="DA322" s="47">
        <f t="shared" ref="DA322:DA326" si="678">CV322</f>
        <v>3</v>
      </c>
      <c r="DB322" s="47">
        <f t="shared" ref="DB322:DB326" si="679">CV322*CW322</f>
        <v>12</v>
      </c>
      <c r="DC322" s="47">
        <f t="shared" ref="DC322:DC326" si="680">CV322*CW322*CX322</f>
        <v>60</v>
      </c>
      <c r="DD322" s="179">
        <f t="shared" ref="DD322:DD326" si="681">CV322*CW322*CX322*CY322</f>
        <v>300</v>
      </c>
      <c r="DE322" s="32">
        <v>10</v>
      </c>
      <c r="DF322" s="47">
        <v>50</v>
      </c>
      <c r="DG322" s="47">
        <v>270</v>
      </c>
      <c r="DH322" s="47">
        <v>900</v>
      </c>
      <c r="DI322" s="55">
        <v>2700</v>
      </c>
      <c r="DJ322" s="174">
        <v>1</v>
      </c>
      <c r="DK322" s="49">
        <f t="shared" ref="DK322:DK323" si="682">(DF322/DA322)/DE322</f>
        <v>1.6666666666666667</v>
      </c>
      <c r="DL322" s="49">
        <f t="shared" ref="DL322:DL323" si="683">(DG322/DB322)/DE322</f>
        <v>2.25</v>
      </c>
      <c r="DM322" s="49">
        <f t="shared" ref="DM322:DM323" si="684">(DH322/DC322)/DE322</f>
        <v>1.5</v>
      </c>
      <c r="DN322" s="56">
        <f t="shared" ref="DN322:DN323" si="685">(DI322/DD322)/DE322</f>
        <v>0.9</v>
      </c>
      <c r="DO322" s="45" t="s">
        <v>728</v>
      </c>
      <c r="DP322" s="31"/>
      <c r="DQ322" s="46">
        <v>4</v>
      </c>
      <c r="DR322" s="61">
        <v>125</v>
      </c>
      <c r="DS322" s="62">
        <v>100</v>
      </c>
      <c r="DT322" s="62">
        <v>33</v>
      </c>
      <c r="DU322" s="62">
        <v>31</v>
      </c>
      <c r="DV322" s="62">
        <v>41</v>
      </c>
      <c r="DW322" s="62">
        <v>60</v>
      </c>
      <c r="DX322" s="62">
        <v>27</v>
      </c>
      <c r="DY322" s="62">
        <v>36</v>
      </c>
      <c r="DZ322" s="48">
        <f t="shared" ref="DZ322:DZ326" si="686">DT322+DV322</f>
        <v>74</v>
      </c>
      <c r="EA322" s="32">
        <f>RANK(DR322,$DR$9:$DR$350,0)</f>
        <v>4</v>
      </c>
      <c r="EB322" s="47">
        <f>RANK(DS322,$DS$9:$DS$350,0)</f>
        <v>8</v>
      </c>
      <c r="EC322" s="47">
        <f>RANK(DT322,$DT$9:$DT$350,0)</f>
        <v>129</v>
      </c>
      <c r="ED322" s="47">
        <f>RANK(DU322,$DU$9:$DU$350,0)</f>
        <v>122</v>
      </c>
      <c r="EE322" s="47">
        <f>RANK(DV322,$DV$9:$DV$350,0)</f>
        <v>45</v>
      </c>
      <c r="EF322" s="47">
        <f>RANK(DW322,$DW$9:$DW$350,0)</f>
        <v>14</v>
      </c>
      <c r="EG322" s="47">
        <f>RANK(DX322,$DX$9:$DX$350,0)</f>
        <v>183</v>
      </c>
      <c r="EH322" s="47">
        <f>RANK(DY322,$DY$9:$DY$350,0)</f>
        <v>143</v>
      </c>
      <c r="EI322" s="48">
        <f>RANK(DZ322,$DZ$9:$DZ$350,0)</f>
        <v>97</v>
      </c>
      <c r="EJ322" s="32">
        <f>COUNTIFS($DR$9:$DR$350,"&gt;"&amp;DR322,$DO$9:$DO$350,DO322)+1</f>
        <v>1</v>
      </c>
      <c r="EK322" s="47">
        <f>COUNTIFS($DS$9:$DS$350,"&gt;"&amp;DS322,$DO$9:$DO$350,DO322)+1</f>
        <v>2</v>
      </c>
      <c r="EL322" s="47">
        <f>COUNTIFS($DT$9:$DT$350,"&gt;"&amp;DT322,$DO$9:$DO$350,DO322)+1</f>
        <v>11</v>
      </c>
      <c r="EM322" s="47">
        <f>COUNTIFS($DU$9:$DU$350,"&gt;"&amp;DU322,$DO$9:$DO$350,DO322)+1</f>
        <v>15</v>
      </c>
      <c r="EN322" s="47">
        <f>COUNTIFS($DV$9:$DV$350,"&gt;"&amp;DV322,$DO$9:$DO$350,DO322)+1</f>
        <v>6</v>
      </c>
      <c r="EO322" s="47">
        <f>COUNTIFS($DW$9:$DW$350,"&gt;"&amp;DW322,$DO$9:$DO$350,DO322)+1</f>
        <v>14</v>
      </c>
      <c r="EP322" s="47">
        <f>COUNTIFS($DX$9:$DX$350,"&gt;"&amp;DX322,$DO$9:$DO$350,DO322)+1</f>
        <v>21</v>
      </c>
      <c r="EQ322" s="47">
        <f>COUNTIFS($DY$9:$DY$350,"&gt;"&amp;DY322,$DO$9:$DO$350,DO322)+1</f>
        <v>6</v>
      </c>
      <c r="ER322" s="48">
        <f>COUNTIFS($DZ$9:$DZ$350,"&gt;"&amp;DZ322,$DO$9:$DO$350,DO322)+1</f>
        <v>7</v>
      </c>
      <c r="ES322" s="164">
        <f t="shared" ref="ES322:ES326" si="687">ROUND(DR322/$F322,2)</f>
        <v>1.28</v>
      </c>
      <c r="ET322" s="165">
        <f t="shared" ref="ET322:ET326" si="688">ROUND(DS322/$F322,2)</f>
        <v>1.02</v>
      </c>
      <c r="EU322" s="165">
        <f t="shared" ref="EU322:EU326" si="689">ROUND(DT322/$F322,2)</f>
        <v>0.34</v>
      </c>
      <c r="EV322" s="165">
        <f t="shared" ref="EV322:EV326" si="690">ROUND(DU322/$F322,2)</f>
        <v>0.32</v>
      </c>
      <c r="EW322" s="165">
        <f t="shared" ref="EW322:EW326" si="691">ROUND(DV322/$F322,2)</f>
        <v>0.42</v>
      </c>
      <c r="EX322" s="165">
        <f t="shared" ref="EX322:EX326" si="692">ROUND(DW322/$F322,2)</f>
        <v>0.61</v>
      </c>
      <c r="EY322" s="165">
        <f t="shared" ref="EY322:EY326" si="693">ROUND(DX322/$F322,2)</f>
        <v>0.28000000000000003</v>
      </c>
      <c r="EZ322" s="165">
        <f t="shared" ref="EZ322:EZ326" si="694">ROUND(DY322/$F322,2)</f>
        <v>0.37</v>
      </c>
      <c r="FA322" s="213">
        <f t="shared" ref="FA322:FA326" si="695">ROUND(DZ322/$F322,2)</f>
        <v>0.76</v>
      </c>
      <c r="FB322" s="164">
        <f>ROUND(((ES322-AVERAGE(ES$9:ES$350))/STDEVP(ES$9:ES$350)*10+50),2)</f>
        <v>61.03</v>
      </c>
      <c r="FC322" s="165">
        <f>ROUND(((ET322-AVERAGE(ET$9:ET$350))/STDEVP(ET$9:ET$350)*10+50),2)</f>
        <v>58.25</v>
      </c>
      <c r="FD322" s="165">
        <f>ROUND(((EU322-AVERAGE(EU$9:EU$350))/STDEVP(EU$9:EU$350)*10+50),2)</f>
        <v>40.64</v>
      </c>
      <c r="FE322" s="165">
        <f>ROUND(((EV322-AVERAGE(EV$9:EV$350))/STDEVP(EV$9:EV$350)*10+50),2)</f>
        <v>40.409999999999997</v>
      </c>
      <c r="FF322" s="165">
        <f>ROUND(((EW322-AVERAGE(EW$9:EW$350))/STDEVP(EW$9:EW$350)*10+50),2)</f>
        <v>50.84</v>
      </c>
      <c r="FG322" s="165">
        <f>ROUND(((EX322-AVERAGE(EX$9:EX$350))/STDEVP(EX$9:EX$350)*10+50),2)</f>
        <v>59.11</v>
      </c>
      <c r="FH322" s="165">
        <f>ROUND(((EY322-AVERAGE(EY$9:EY$350))/STDEVP(EY$9:EY$350)*10+50),2)</f>
        <v>39.159999999999997</v>
      </c>
      <c r="FI322" s="165">
        <f>ROUND(((EZ322-AVERAGE(EZ$9:EZ$350))/STDEVP(EZ$9:EZ$350)*10+50),2)</f>
        <v>42.09</v>
      </c>
      <c r="FJ322" s="166">
        <f>ROUND(((FA322-AVERAGE(FA$9:FA$350))/STDEVP(FA$9:FA$350)*10+50),2)</f>
        <v>42.36</v>
      </c>
      <c r="FK322" s="32">
        <f>RANK(FB322,$FB$9:$FB$350,0)</f>
        <v>41</v>
      </c>
      <c r="FL322" s="47">
        <f>RANK(FC322,$FC$9:$FC$350,0)</f>
        <v>70</v>
      </c>
      <c r="FM322" s="47">
        <f>RANK(FD322,$FD$9:$FD$350,0)</f>
        <v>270</v>
      </c>
      <c r="FN322" s="47">
        <f>RANK(FE322,$FE$9:$FE$350,0)</f>
        <v>263</v>
      </c>
      <c r="FO322" s="47">
        <f>RANK(FF322,$FF$9:$FF$350,0)</f>
        <v>86</v>
      </c>
      <c r="FP322" s="47">
        <f>RANK(FG322,$FG$9:$FG$350,0)</f>
        <v>56</v>
      </c>
      <c r="FQ322" s="47">
        <f>RANK(FH322,$FH$9:$FH$350,0)</f>
        <v>268</v>
      </c>
      <c r="FR322" s="47">
        <f>RANK(FI322,$FI$9:$FI$350,0)</f>
        <v>254</v>
      </c>
      <c r="FS322" s="48">
        <f>RANK(FJ322,$FJ$9:$FJ$350,0)</f>
        <v>246</v>
      </c>
      <c r="FT322" s="164">
        <f>ROUND(AVERAGEIF($DO$9:$DO$347,$DO322,$ES$9:$ES$347),2)</f>
        <v>0.95</v>
      </c>
      <c r="FU322" s="165">
        <f>ROUND(AVERAGEIF($DO$9:$DO$347,$DO322,$ET$9:$ET$347),2)</f>
        <v>0.99</v>
      </c>
      <c r="FV322" s="165">
        <f>ROUND(AVERAGEIF($DO$9:$DO$347,$DO322,$EU$9:$EU$347),2)</f>
        <v>0.44</v>
      </c>
      <c r="FW322" s="165">
        <f>ROUND(AVERAGEIF($DO$9:$DO$347,$DO322,$EV$9:$EV$347),2)</f>
        <v>0.45</v>
      </c>
      <c r="FX322" s="165">
        <f>ROUND(AVERAGEIF($DO$9:$DO$347,$DO322,$EW$9:$EW$347),2)</f>
        <v>0.36</v>
      </c>
      <c r="FY322" s="165">
        <f>ROUND(AVERAGEIF($DO$9:$DO$347,$DO322,$EX$9:$EX$347),2)</f>
        <v>0.84</v>
      </c>
      <c r="FZ322" s="165">
        <f>ROUND(AVERAGEIF($DO$9:$DO$347,$DO322,$EY$9:$EY$347),2)</f>
        <v>0.46</v>
      </c>
      <c r="GA322" s="165">
        <f>ROUND(AVERAGEIF($DO$9:$DO$347,$DO322,$EZ$9:$EZ$347),2)</f>
        <v>0.44</v>
      </c>
      <c r="GB322" s="166">
        <f>ROUND(AVERAGEIF($DO$9:$DO$347,$DO322,$FA$9:$FA$347),2)</f>
        <v>0.8</v>
      </c>
      <c r="GC322" s="239">
        <f t="shared" ref="GC322:GC326" si="696">ES322-FT322</f>
        <v>0.33000000000000007</v>
      </c>
      <c r="GD322" s="243">
        <f t="shared" ref="GD322:GD326" si="697">ET322-FU322</f>
        <v>3.0000000000000027E-2</v>
      </c>
      <c r="GE322" s="243">
        <f t="shared" ref="GE322:GE326" si="698">EU322-FV322</f>
        <v>-9.9999999999999978E-2</v>
      </c>
      <c r="GF322" s="243">
        <f t="shared" ref="GF322:GF326" si="699">EV322-FW322</f>
        <v>-0.13</v>
      </c>
      <c r="GG322" s="243">
        <f t="shared" ref="GG322:GG326" si="700">EW322-FX322</f>
        <v>0.06</v>
      </c>
      <c r="GH322" s="243">
        <f t="shared" ref="GH322:GH326" si="701">EX322-FY322</f>
        <v>-0.22999999999999998</v>
      </c>
      <c r="GI322" s="243">
        <f t="shared" ref="GI322:GI326" si="702">EY322-FZ322</f>
        <v>-0.18</v>
      </c>
      <c r="GJ322" s="243">
        <f t="shared" ref="GJ322:GJ326" si="703">EZ322-GA322</f>
        <v>-7.0000000000000007E-2</v>
      </c>
      <c r="GK322" s="244">
        <f t="shared" ref="GK322:GK326" si="704">FA322-GB322</f>
        <v>-4.0000000000000036E-2</v>
      </c>
      <c r="GL322" s="238">
        <f>COUNTIFS($ES$9:$ES$350,"&gt;"&amp;ES322,$DO$9:$DO$350,$DO322)+1</f>
        <v>8</v>
      </c>
      <c r="GM322" s="240">
        <f>COUNTIFS($ET$9:$ET$350,"&gt;"&amp;ET322,$DO$9:$DO$350,$DO322)+1</f>
        <v>21</v>
      </c>
      <c r="GN322" s="240">
        <f>COUNTIFS($EU$9:$EU$350,"&gt;"&amp;EU322,$DO$9:$DO$350,$DO322)+1</f>
        <v>46</v>
      </c>
      <c r="GO322" s="240">
        <f>COUNTIFS($EV$9:$EV$350,"&gt;"&amp;EV322,$DO$9:$DO$350,$DO322)+1</f>
        <v>45</v>
      </c>
      <c r="GP322" s="240">
        <f>COUNTIFS($EW$9:$EW$350,"&gt;"&amp;EW322,$DO$9:$DO$350,$DO322)+1</f>
        <v>12</v>
      </c>
      <c r="GQ322" s="240">
        <f>COUNTIFS($EX$9:$EX$350,"&gt;"&amp;EX322,$DO$9:$DO$350,$DO322)+1</f>
        <v>52</v>
      </c>
      <c r="GR322" s="240">
        <f>COUNTIFS($EY$9:$EY$350,"&gt;"&amp;EY322,$DO$9:$DO$350,$DO322)+1</f>
        <v>52</v>
      </c>
      <c r="GS322" s="240">
        <f>COUNTIFS($EZ$9:$EZ$350,"&gt;"&amp;EZ322,$DO$9:$DO$350,$DO322)+1</f>
        <v>46</v>
      </c>
      <c r="GT322" s="241">
        <f>COUNTIFS($FA$9:$FA$350,"&gt;"&amp;FA322,$DO$9:$DO$350,$DO322)+1</f>
        <v>27</v>
      </c>
      <c r="GU322" s="168"/>
      <c r="GV322" s="65"/>
      <c r="GW322" s="65"/>
      <c r="GX322" s="65"/>
      <c r="GY322" s="65"/>
      <c r="GZ322" s="66"/>
      <c r="HA322" s="67"/>
      <c r="HB322" s="68"/>
      <c r="HC322" s="69"/>
      <c r="HD322" s="65"/>
      <c r="HE322" s="65"/>
      <c r="HF322" s="65"/>
      <c r="HG322" s="65"/>
      <c r="HH322" s="65"/>
      <c r="HI322" s="65"/>
      <c r="HJ322" s="145"/>
      <c r="HK322" s="67"/>
      <c r="HL322" s="65"/>
      <c r="HM322" s="65"/>
      <c r="HN322" s="65"/>
      <c r="HO322" s="65"/>
      <c r="HP322" s="65"/>
      <c r="HQ322" s="65"/>
      <c r="HR322" s="151"/>
      <c r="HS322" s="69"/>
      <c r="HT322" s="65"/>
      <c r="HU322" s="65"/>
      <c r="HV322" s="65"/>
      <c r="HW322" s="65"/>
      <c r="HX322" s="65"/>
      <c r="HY322" s="65"/>
      <c r="HZ322" s="145"/>
      <c r="IA322" s="67"/>
      <c r="IB322" s="65"/>
      <c r="IC322" s="65"/>
      <c r="ID322" s="65"/>
      <c r="IE322" s="65"/>
      <c r="IF322" s="65"/>
      <c r="IG322" s="65"/>
      <c r="IH322" s="65"/>
      <c r="II322" s="65"/>
      <c r="IJ322" s="65"/>
      <c r="IK322" s="65"/>
      <c r="IL322" s="65"/>
      <c r="IM322" s="151"/>
      <c r="IN322" s="67">
        <v>7.0000000000000007E-2</v>
      </c>
      <c r="IO322" s="65"/>
      <c r="IP322" s="65"/>
      <c r="IQ322" s="65"/>
      <c r="IR322" s="151"/>
      <c r="IS322" s="69"/>
      <c r="IT322" s="65"/>
      <c r="IU322" s="65"/>
      <c r="IV322" s="65"/>
      <c r="IW322" s="65"/>
      <c r="IX322" s="157"/>
      <c r="IY322" s="65"/>
      <c r="IZ322" s="65"/>
      <c r="JA322" s="65"/>
      <c r="JB322" s="65"/>
      <c r="JC322" s="65"/>
      <c r="JD322" s="65"/>
      <c r="JE322" s="65"/>
      <c r="JF322" s="65"/>
      <c r="JG322" s="157"/>
      <c r="JH322" s="65"/>
      <c r="JI322" s="65"/>
      <c r="JJ322" s="65"/>
      <c r="JK322" s="65"/>
      <c r="JL322" s="65"/>
      <c r="JM322" s="65"/>
      <c r="JN322" s="145"/>
      <c r="JO322" s="70"/>
      <c r="JP322" s="71"/>
      <c r="JQ322" s="67"/>
      <c r="JR322" s="65"/>
      <c r="JS322" s="62">
        <v>5</v>
      </c>
      <c r="JT322" s="62"/>
      <c r="JU322" s="62"/>
      <c r="JV322" s="246"/>
      <c r="JW322" s="69"/>
      <c r="JX322" s="65"/>
      <c r="JY322" s="65"/>
      <c r="JZ322" s="65"/>
      <c r="KA322" s="145"/>
      <c r="KB322" s="67"/>
      <c r="KC322" s="65"/>
      <c r="KD322" s="65"/>
      <c r="KE322" s="65">
        <v>7.0000000000000007E-2</v>
      </c>
      <c r="KF322" s="65"/>
      <c r="KG322" s="65"/>
      <c r="KH322" s="65">
        <v>7.0000000000000007E-2</v>
      </c>
      <c r="KI322" s="65"/>
      <c r="KJ322" s="151"/>
      <c r="KK322" s="69"/>
      <c r="KL322" s="65"/>
      <c r="KM322" s="65"/>
      <c r="KN322" s="65"/>
      <c r="KO322" s="65"/>
      <c r="KP322" s="65"/>
      <c r="KQ322" s="65"/>
      <c r="KR322" s="65"/>
      <c r="KS322" s="65"/>
      <c r="KT322" s="65"/>
      <c r="KU322" s="65"/>
      <c r="KV322" s="65"/>
      <c r="KW322" s="157"/>
      <c r="KX322" s="157"/>
      <c r="KY322" s="157"/>
      <c r="KZ322" s="65"/>
      <c r="LA322" s="65"/>
      <c r="LB322" s="65"/>
      <c r="LC322" s="65"/>
      <c r="LD322" s="65"/>
      <c r="LE322" s="157"/>
      <c r="LF322" s="65"/>
      <c r="LG322" s="65"/>
      <c r="LH322" s="65"/>
      <c r="LI322" s="65"/>
      <c r="LJ322" s="65"/>
      <c r="LK322" s="65"/>
      <c r="LL322" s="65"/>
      <c r="LM322" s="65"/>
      <c r="LN322" s="157"/>
      <c r="LO322" s="65"/>
      <c r="LP322" s="65">
        <v>0.1</v>
      </c>
      <c r="LQ322" s="65"/>
      <c r="LR322" s="65"/>
      <c r="LS322" s="65"/>
      <c r="LT322" s="65"/>
      <c r="LU322" s="56"/>
      <c r="LV322" s="183" t="s">
        <v>1222</v>
      </c>
      <c r="LW322" s="183" t="s">
        <v>1235</v>
      </c>
      <c r="LX322" s="207" t="s">
        <v>1230</v>
      </c>
      <c r="LY322" s="205" t="s">
        <v>1228</v>
      </c>
      <c r="LZ322" s="193"/>
      <c r="MA322" s="5" t="s">
        <v>1</v>
      </c>
    </row>
    <row r="323" spans="1:339" ht="17.25" customHeight="1" x14ac:dyDescent="0.15">
      <c r="A323" s="196">
        <v>315</v>
      </c>
      <c r="B323" s="248" t="s">
        <v>1235</v>
      </c>
      <c r="C323" s="59"/>
      <c r="D323" s="59"/>
      <c r="E323" s="60" t="s">
        <v>716</v>
      </c>
      <c r="F323" s="36">
        <v>78</v>
      </c>
      <c r="G323" s="36" t="s">
        <v>609</v>
      </c>
      <c r="H323" s="57" t="s">
        <v>717</v>
      </c>
      <c r="I323" s="39" t="s">
        <v>348</v>
      </c>
      <c r="J323" s="40" t="s">
        <v>348</v>
      </c>
      <c r="K323" s="40" t="s">
        <v>348</v>
      </c>
      <c r="L323" s="40" t="s">
        <v>348</v>
      </c>
      <c r="M323" s="40" t="s">
        <v>348</v>
      </c>
      <c r="N323" s="40" t="s">
        <v>348</v>
      </c>
      <c r="O323" s="40" t="s">
        <v>348</v>
      </c>
      <c r="P323" s="40" t="s">
        <v>348</v>
      </c>
      <c r="Q323" s="40" t="s">
        <v>348</v>
      </c>
      <c r="R323" s="41" t="s">
        <v>348</v>
      </c>
      <c r="S323" s="42" t="s">
        <v>348</v>
      </c>
      <c r="T323" s="40" t="s">
        <v>348</v>
      </c>
      <c r="U323" s="40" t="s">
        <v>348</v>
      </c>
      <c r="V323" s="40" t="s">
        <v>348</v>
      </c>
      <c r="W323" s="40" t="s">
        <v>348</v>
      </c>
      <c r="X323" s="40" t="s">
        <v>348</v>
      </c>
      <c r="Y323" s="40" t="s">
        <v>348</v>
      </c>
      <c r="Z323" s="40" t="s">
        <v>348</v>
      </c>
      <c r="AA323" s="40" t="s">
        <v>348</v>
      </c>
      <c r="AB323" s="41" t="s">
        <v>348</v>
      </c>
      <c r="AC323" s="42" t="s">
        <v>348</v>
      </c>
      <c r="AD323" s="40" t="s">
        <v>348</v>
      </c>
      <c r="AE323" s="40" t="s">
        <v>348</v>
      </c>
      <c r="AF323" s="40" t="s">
        <v>348</v>
      </c>
      <c r="AG323" s="40" t="s">
        <v>348</v>
      </c>
      <c r="AH323" s="40" t="s">
        <v>348</v>
      </c>
      <c r="AI323" s="40" t="s">
        <v>348</v>
      </c>
      <c r="AJ323" s="40" t="s">
        <v>348</v>
      </c>
      <c r="AK323" s="40" t="s">
        <v>348</v>
      </c>
      <c r="AL323" s="41" t="s">
        <v>348</v>
      </c>
      <c r="AM323" s="42" t="s">
        <v>348</v>
      </c>
      <c r="AN323" s="40" t="s">
        <v>348</v>
      </c>
      <c r="AO323" s="40" t="s">
        <v>348</v>
      </c>
      <c r="AP323" s="40" t="s">
        <v>348</v>
      </c>
      <c r="AQ323" s="40" t="s">
        <v>348</v>
      </c>
      <c r="AR323" s="40" t="s">
        <v>348</v>
      </c>
      <c r="AS323" s="40" t="s">
        <v>348</v>
      </c>
      <c r="AT323" s="40" t="s">
        <v>348</v>
      </c>
      <c r="AU323" s="40" t="s">
        <v>348</v>
      </c>
      <c r="AV323" s="41" t="s">
        <v>348</v>
      </c>
      <c r="AW323" s="42" t="s">
        <v>348</v>
      </c>
      <c r="AX323" s="40" t="s">
        <v>348</v>
      </c>
      <c r="AY323" s="40" t="s">
        <v>348</v>
      </c>
      <c r="AZ323" s="40" t="s">
        <v>348</v>
      </c>
      <c r="BA323" s="40" t="s">
        <v>348</v>
      </c>
      <c r="BB323" s="40" t="s">
        <v>348</v>
      </c>
      <c r="BC323" s="40" t="s">
        <v>348</v>
      </c>
      <c r="BD323" s="40" t="s">
        <v>348</v>
      </c>
      <c r="BE323" s="40" t="s">
        <v>348</v>
      </c>
      <c r="BF323" s="41" t="s">
        <v>348</v>
      </c>
      <c r="BG323" s="42" t="s">
        <v>348</v>
      </c>
      <c r="BH323" s="40" t="s">
        <v>348</v>
      </c>
      <c r="BI323" s="40" t="s">
        <v>348</v>
      </c>
      <c r="BJ323" s="40" t="s">
        <v>348</v>
      </c>
      <c r="BK323" s="40" t="s">
        <v>348</v>
      </c>
      <c r="BL323" s="40" t="s">
        <v>348</v>
      </c>
      <c r="BM323" s="40" t="s">
        <v>348</v>
      </c>
      <c r="BN323" s="40" t="s">
        <v>348</v>
      </c>
      <c r="BO323" s="40" t="s">
        <v>348</v>
      </c>
      <c r="BP323" s="41" t="s">
        <v>348</v>
      </c>
      <c r="BQ323" s="43" t="s">
        <v>348</v>
      </c>
      <c r="BR323" s="40" t="s">
        <v>348</v>
      </c>
      <c r="BS323" s="40" t="s">
        <v>348</v>
      </c>
      <c r="BT323" s="40" t="s">
        <v>348</v>
      </c>
      <c r="BU323" s="40" t="s">
        <v>348</v>
      </c>
      <c r="BV323" s="40" t="s">
        <v>348</v>
      </c>
      <c r="BW323" s="40" t="s">
        <v>348</v>
      </c>
      <c r="BX323" s="40" t="s">
        <v>348</v>
      </c>
      <c r="BY323" s="40" t="s">
        <v>348</v>
      </c>
      <c r="BZ323" s="41" t="s">
        <v>348</v>
      </c>
      <c r="CA323" s="42" t="s">
        <v>348</v>
      </c>
      <c r="CB323" s="40" t="s">
        <v>348</v>
      </c>
      <c r="CC323" s="40" t="s">
        <v>348</v>
      </c>
      <c r="CD323" s="40" t="s">
        <v>348</v>
      </c>
      <c r="CE323" s="40" t="s">
        <v>348</v>
      </c>
      <c r="CF323" s="40" t="s">
        <v>348</v>
      </c>
      <c r="CG323" s="40" t="s">
        <v>348</v>
      </c>
      <c r="CH323" s="40" t="s">
        <v>348</v>
      </c>
      <c r="CI323" s="40" t="s">
        <v>348</v>
      </c>
      <c r="CJ323" s="41" t="s">
        <v>348</v>
      </c>
      <c r="CK323" s="42" t="s">
        <v>348</v>
      </c>
      <c r="CL323" s="40" t="s">
        <v>348</v>
      </c>
      <c r="CM323" s="40" t="s">
        <v>348</v>
      </c>
      <c r="CN323" s="40" t="s">
        <v>348</v>
      </c>
      <c r="CO323" s="40" t="s">
        <v>348</v>
      </c>
      <c r="CP323" s="40" t="s">
        <v>348</v>
      </c>
      <c r="CQ323" s="40" t="s">
        <v>348</v>
      </c>
      <c r="CR323" s="40" t="s">
        <v>348</v>
      </c>
      <c r="CS323" s="40" t="s">
        <v>348</v>
      </c>
      <c r="CT323" s="44" t="s">
        <v>348</v>
      </c>
      <c r="CU323" s="61" t="s">
        <v>349</v>
      </c>
      <c r="CV323" s="47">
        <v>3</v>
      </c>
      <c r="CW323" s="47">
        <v>4</v>
      </c>
      <c r="CX323" s="47">
        <v>4</v>
      </c>
      <c r="CY323" s="55">
        <v>5</v>
      </c>
      <c r="CZ323" s="172" t="s">
        <v>349</v>
      </c>
      <c r="DA323" s="47">
        <f t="shared" si="678"/>
        <v>3</v>
      </c>
      <c r="DB323" s="47">
        <f t="shared" si="679"/>
        <v>12</v>
      </c>
      <c r="DC323" s="47">
        <f t="shared" si="680"/>
        <v>48</v>
      </c>
      <c r="DD323" s="179">
        <f t="shared" si="681"/>
        <v>240</v>
      </c>
      <c r="DE323" s="32">
        <v>10</v>
      </c>
      <c r="DF323" s="47">
        <v>50</v>
      </c>
      <c r="DG323" s="47">
        <v>270</v>
      </c>
      <c r="DH323" s="47">
        <v>900</v>
      </c>
      <c r="DI323" s="55">
        <v>2700</v>
      </c>
      <c r="DJ323" s="174">
        <v>1</v>
      </c>
      <c r="DK323" s="49">
        <f t="shared" si="682"/>
        <v>1.6666666666666667</v>
      </c>
      <c r="DL323" s="49">
        <f t="shared" si="683"/>
        <v>2.25</v>
      </c>
      <c r="DM323" s="49">
        <f t="shared" si="684"/>
        <v>1.875</v>
      </c>
      <c r="DN323" s="56">
        <f t="shared" si="685"/>
        <v>1.125</v>
      </c>
      <c r="DO323" s="45" t="s">
        <v>1126</v>
      </c>
      <c r="DP323" s="31"/>
      <c r="DQ323" s="46">
        <v>4</v>
      </c>
      <c r="DR323" s="61">
        <v>56</v>
      </c>
      <c r="DS323" s="62">
        <v>29</v>
      </c>
      <c r="DT323" s="62">
        <v>77</v>
      </c>
      <c r="DU323" s="62">
        <v>27</v>
      </c>
      <c r="DV323" s="62">
        <v>13</v>
      </c>
      <c r="DW323" s="62">
        <v>12</v>
      </c>
      <c r="DX323" s="62">
        <v>93</v>
      </c>
      <c r="DY323" s="62">
        <v>101</v>
      </c>
      <c r="DZ323" s="48">
        <f t="shared" si="686"/>
        <v>90</v>
      </c>
      <c r="EA323" s="32">
        <f>RANK(DR323,$DR$9:$DR$350,0)</f>
        <v>149</v>
      </c>
      <c r="EB323" s="47">
        <f>RANK(DS323,$DS$9:$DS$350,0)</f>
        <v>193</v>
      </c>
      <c r="EC323" s="47">
        <f>RANK(DT323,$DT$9:$DT$350,0)</f>
        <v>20</v>
      </c>
      <c r="ED323" s="47">
        <f>RANK(DU323,$DU$9:$DU$350,0)</f>
        <v>147</v>
      </c>
      <c r="EE323" s="47">
        <f>RANK(DV323,$DV$9:$DV$350,0)</f>
        <v>175</v>
      </c>
      <c r="EF323" s="47">
        <f>RANK(DW323,$DW$9:$DW$350,0)</f>
        <v>170</v>
      </c>
      <c r="EG323" s="47">
        <f>RANK(DX323,$DX$9:$DX$350,0)</f>
        <v>8</v>
      </c>
      <c r="EH323" s="47">
        <f>RANK(DY323,$DY$9:$DY$350,0)</f>
        <v>5</v>
      </c>
      <c r="EI323" s="48">
        <f>RANK(DZ323,$DZ$9:$DZ$350,0)</f>
        <v>44</v>
      </c>
      <c r="EJ323" s="32">
        <f>COUNTIFS($DR$9:$DR$350,"&gt;"&amp;DR323,$DO$9:$DO$350,DO323)+1</f>
        <v>28</v>
      </c>
      <c r="EK323" s="47">
        <f>COUNTIFS($DS$9:$DS$350,"&gt;"&amp;DS323,$DO$9:$DO$350,DO323)+1</f>
        <v>43</v>
      </c>
      <c r="EL323" s="47">
        <f>COUNTIFS($DT$9:$DT$350,"&gt;"&amp;DT323,$DO$9:$DO$350,DO323)+1</f>
        <v>5</v>
      </c>
      <c r="EM323" s="47">
        <f>COUNTIFS($DU$9:$DU$350,"&gt;"&amp;DU323,$DO$9:$DO$350,DO323)+1</f>
        <v>32</v>
      </c>
      <c r="EN323" s="47">
        <f>COUNTIFS($DV$9:$DV$350,"&gt;"&amp;DV323,$DO$9:$DO$350,DO323)+1</f>
        <v>43</v>
      </c>
      <c r="EO323" s="47">
        <f>COUNTIFS($DW$9:$DW$350,"&gt;"&amp;DW323,$DO$9:$DO$350,DO323)+1</f>
        <v>46</v>
      </c>
      <c r="EP323" s="47">
        <f>COUNTIFS($DX$9:$DX$350,"&gt;"&amp;DX323,$DO$9:$DO$350,DO323)+1</f>
        <v>7</v>
      </c>
      <c r="EQ323" s="47">
        <f>COUNTIFS($DY$9:$DY$350,"&gt;"&amp;DY323,$DO$9:$DO$350,DO323)+1</f>
        <v>4</v>
      </c>
      <c r="ER323" s="48">
        <f>COUNTIFS($DZ$9:$DZ$350,"&gt;"&amp;DZ323,$DO$9:$DO$350,DO323)+1</f>
        <v>7</v>
      </c>
      <c r="ES323" s="164">
        <f t="shared" si="687"/>
        <v>0.72</v>
      </c>
      <c r="ET323" s="165">
        <f t="shared" si="688"/>
        <v>0.37</v>
      </c>
      <c r="EU323" s="165">
        <f t="shared" si="689"/>
        <v>0.99</v>
      </c>
      <c r="EV323" s="165">
        <f t="shared" si="690"/>
        <v>0.35</v>
      </c>
      <c r="EW323" s="165">
        <f t="shared" si="691"/>
        <v>0.17</v>
      </c>
      <c r="EX323" s="165">
        <f t="shared" si="692"/>
        <v>0.15</v>
      </c>
      <c r="EY323" s="165">
        <f t="shared" si="693"/>
        <v>1.19</v>
      </c>
      <c r="EZ323" s="165">
        <f t="shared" si="694"/>
        <v>1.29</v>
      </c>
      <c r="FA323" s="213">
        <f t="shared" si="695"/>
        <v>1.1499999999999999</v>
      </c>
      <c r="FB323" s="164">
        <f>ROUND(((ES323-AVERAGE(ES$9:ES$350))/STDEVP(ES$9:ES$350)*10+50),2)</f>
        <v>40.35</v>
      </c>
      <c r="FC323" s="165">
        <f>ROUND(((ET323-AVERAGE(ET$9:ET$350))/STDEVP(ET$9:ET$350)*10+50),2)</f>
        <v>40.08</v>
      </c>
      <c r="FD323" s="165">
        <f>ROUND(((EU323-AVERAGE(EU$9:EU$350))/STDEVP(EU$9:EU$350)*10+50),2)</f>
        <v>66</v>
      </c>
      <c r="FE323" s="165">
        <f>ROUND(((EV323-AVERAGE(EV$9:EV$350))/STDEVP(EV$9:EV$350)*10+50),2)</f>
        <v>41.93</v>
      </c>
      <c r="FF323" s="165">
        <f>ROUND(((EW323-AVERAGE(EW$9:EW$350))/STDEVP(EW$9:EW$350)*10+50),2)</f>
        <v>42.34</v>
      </c>
      <c r="FG323" s="165">
        <f>ROUND(((EX323-AVERAGE(EX$9:EX$350))/STDEVP(EX$9:EX$350)*10+50),2)</f>
        <v>42.8</v>
      </c>
      <c r="FH323" s="165">
        <f>ROUND(((EY323-AVERAGE(EY$9:EY$350))/STDEVP(EY$9:EY$350)*10+50),2)</f>
        <v>66.52</v>
      </c>
      <c r="FI323" s="165">
        <f>ROUND(((EZ323-AVERAGE(EZ$9:EZ$350))/STDEVP(EZ$9:EZ$350)*10+50),2)</f>
        <v>69.66</v>
      </c>
      <c r="FJ323" s="166">
        <f>ROUND(((FA323-AVERAGE(FA$9:FA$350))/STDEVP(FA$9:FA$350)*10+50),2)</f>
        <v>56.22</v>
      </c>
      <c r="FK323" s="32">
        <f>RANK(FB323,$FB$9:$FB$350,0)</f>
        <v>263</v>
      </c>
      <c r="FL323" s="47">
        <f>RANK(FC323,$FC$9:$FC$350,0)</f>
        <v>264</v>
      </c>
      <c r="FM323" s="47">
        <f>RANK(FD323,$FD$9:$FD$350,0)</f>
        <v>27</v>
      </c>
      <c r="FN323" s="47">
        <f>RANK(FE323,$FE$9:$FE$350,0)</f>
        <v>256</v>
      </c>
      <c r="FO323" s="47">
        <f>RANK(FF323,$FF$9:$FF$350,0)</f>
        <v>263</v>
      </c>
      <c r="FP323" s="47">
        <f>RANK(FG323,$FG$9:$FG$350,0)</f>
        <v>255</v>
      </c>
      <c r="FQ323" s="47">
        <f>RANK(FH323,$FH$9:$FH$350,0)</f>
        <v>18</v>
      </c>
      <c r="FR323" s="47">
        <f>RANK(FI323,$FI$9:$FI$350,0)</f>
        <v>12</v>
      </c>
      <c r="FS323" s="48">
        <f>RANK(FJ323,$FJ$9:$FJ$350,0)</f>
        <v>73</v>
      </c>
      <c r="FT323" s="164">
        <f>ROUND(AVERAGEIF($DO$9:$DO$347,$DO323,$ES$9:$ES$347),2)</f>
        <v>0.95</v>
      </c>
      <c r="FU323" s="165">
        <f>ROUND(AVERAGEIF($DO$9:$DO$347,$DO323,$ET$9:$ET$347),2)</f>
        <v>0.69</v>
      </c>
      <c r="FV323" s="165">
        <f>ROUND(AVERAGEIF($DO$9:$DO$347,$DO323,$EU$9:$EU$347),2)</f>
        <v>0.66</v>
      </c>
      <c r="FW323" s="165">
        <f>ROUND(AVERAGEIF($DO$9:$DO$347,$DO323,$EV$9:$EV$347),2)</f>
        <v>0.52</v>
      </c>
      <c r="FX323" s="165">
        <f>ROUND(AVERAGEIF($DO$9:$DO$347,$DO323,$EW$9:$EW$347),2)</f>
        <v>0.32</v>
      </c>
      <c r="FY323" s="165">
        <f>ROUND(AVERAGEIF($DO$9:$DO$347,$DO323,$EX$9:$EX$347),2)</f>
        <v>0.34</v>
      </c>
      <c r="FZ323" s="165">
        <f>ROUND(AVERAGEIF($DO$9:$DO$347,$DO323,$EY$9:$EY$347),2)</f>
        <v>1.04</v>
      </c>
      <c r="GA323" s="165">
        <f>ROUND(AVERAGEIF($DO$9:$DO$347,$DO323,$EZ$9:$EZ$347),2)</f>
        <v>0.86</v>
      </c>
      <c r="GB323" s="166">
        <f>ROUND(AVERAGEIF($DO$9:$DO$347,$DO323,$FA$9:$FA$347),2)</f>
        <v>0.98</v>
      </c>
      <c r="GC323" s="239">
        <f t="shared" si="696"/>
        <v>-0.22999999999999998</v>
      </c>
      <c r="GD323" s="243">
        <f t="shared" si="697"/>
        <v>-0.31999999999999995</v>
      </c>
      <c r="GE323" s="243">
        <f t="shared" si="698"/>
        <v>0.32999999999999996</v>
      </c>
      <c r="GF323" s="243">
        <f t="shared" si="699"/>
        <v>-0.17000000000000004</v>
      </c>
      <c r="GG323" s="243">
        <f t="shared" si="700"/>
        <v>-0.15</v>
      </c>
      <c r="GH323" s="243">
        <f t="shared" si="701"/>
        <v>-0.19000000000000003</v>
      </c>
      <c r="GI323" s="243">
        <f t="shared" si="702"/>
        <v>0.14999999999999991</v>
      </c>
      <c r="GJ323" s="243">
        <f t="shared" si="703"/>
        <v>0.43000000000000005</v>
      </c>
      <c r="GK323" s="244">
        <f t="shared" si="704"/>
        <v>0.16999999999999993</v>
      </c>
      <c r="GL323" s="238">
        <f>COUNTIFS($ES$9:$ES$350,"&gt;"&amp;ES323,$DO$9:$DO$350,$DO323)+1</f>
        <v>53</v>
      </c>
      <c r="GM323" s="240">
        <f>COUNTIFS($ET$9:$ET$350,"&gt;"&amp;ET323,$DO$9:$DO$350,$DO323)+1</f>
        <v>61</v>
      </c>
      <c r="GN323" s="240">
        <f>COUNTIFS($EU$9:$EU$350,"&gt;"&amp;EU323,$DO$9:$DO$350,$DO323)+1</f>
        <v>6</v>
      </c>
      <c r="GO323" s="240">
        <f>COUNTIFS($EV$9:$EV$350,"&gt;"&amp;EV323,$DO$9:$DO$350,$DO323)+1</f>
        <v>53</v>
      </c>
      <c r="GP323" s="240">
        <f>COUNTIFS($EW$9:$EW$350,"&gt;"&amp;EW323,$DO$9:$DO$350,$DO323)+1</f>
        <v>61</v>
      </c>
      <c r="GQ323" s="240">
        <f>COUNTIFS($EX$9:$EX$350,"&gt;"&amp;EX323,$DO$9:$DO$350,$DO323)+1</f>
        <v>61</v>
      </c>
      <c r="GR323" s="240">
        <f>COUNTIFS($EY$9:$EY$350,"&gt;"&amp;EY323,$DO$9:$DO$350,$DO323)+1</f>
        <v>17</v>
      </c>
      <c r="GS323" s="240">
        <f>COUNTIFS($EZ$9:$EZ$350,"&gt;"&amp;EZ323,$DO$9:$DO$350,$DO323)+1</f>
        <v>2</v>
      </c>
      <c r="GT323" s="241">
        <f>COUNTIFS($FA$9:$FA$350,"&gt;"&amp;FA323,$DO$9:$DO$350,$DO323)+1</f>
        <v>10</v>
      </c>
      <c r="GU323" s="168">
        <v>0.03</v>
      </c>
      <c r="GV323" s="65"/>
      <c r="GW323" s="65"/>
      <c r="GX323" s="65"/>
      <c r="GY323" s="65"/>
      <c r="GZ323" s="66"/>
      <c r="HA323" s="67"/>
      <c r="HB323" s="68"/>
      <c r="HC323" s="69"/>
      <c r="HD323" s="65"/>
      <c r="HE323" s="65"/>
      <c r="HF323" s="65"/>
      <c r="HG323" s="65"/>
      <c r="HH323" s="65"/>
      <c r="HI323" s="65"/>
      <c r="HJ323" s="145"/>
      <c r="HK323" s="67"/>
      <c r="HL323" s="65"/>
      <c r="HM323" s="65">
        <v>0.05</v>
      </c>
      <c r="HN323" s="65">
        <v>0.05</v>
      </c>
      <c r="HO323" s="65"/>
      <c r="HP323" s="65"/>
      <c r="HQ323" s="65"/>
      <c r="HR323" s="151"/>
      <c r="HS323" s="69"/>
      <c r="HT323" s="65"/>
      <c r="HU323" s="65"/>
      <c r="HV323" s="65"/>
      <c r="HW323" s="65"/>
      <c r="HX323" s="65"/>
      <c r="HY323" s="65"/>
      <c r="HZ323" s="145"/>
      <c r="IA323" s="67"/>
      <c r="IB323" s="65"/>
      <c r="IC323" s="65"/>
      <c r="ID323" s="65"/>
      <c r="IE323" s="65"/>
      <c r="IF323" s="65"/>
      <c r="IG323" s="65"/>
      <c r="IH323" s="65"/>
      <c r="II323" s="65"/>
      <c r="IJ323" s="65"/>
      <c r="IK323" s="65"/>
      <c r="IL323" s="65"/>
      <c r="IM323" s="151"/>
      <c r="IN323" s="67"/>
      <c r="IO323" s="65"/>
      <c r="IP323" s="65"/>
      <c r="IQ323" s="65"/>
      <c r="IR323" s="151"/>
      <c r="IS323" s="69"/>
      <c r="IT323" s="65"/>
      <c r="IU323" s="65"/>
      <c r="IV323" s="65"/>
      <c r="IW323" s="65"/>
      <c r="IX323" s="157"/>
      <c r="IY323" s="65"/>
      <c r="IZ323" s="65"/>
      <c r="JA323" s="65"/>
      <c r="JB323" s="65"/>
      <c r="JC323" s="65"/>
      <c r="JD323" s="65"/>
      <c r="JE323" s="65"/>
      <c r="JF323" s="65"/>
      <c r="JG323" s="157"/>
      <c r="JH323" s="65"/>
      <c r="JI323" s="65"/>
      <c r="JJ323" s="65"/>
      <c r="JK323" s="65"/>
      <c r="JL323" s="65"/>
      <c r="JM323" s="65"/>
      <c r="JN323" s="145"/>
      <c r="JO323" s="70"/>
      <c r="JP323" s="71"/>
      <c r="JQ323" s="67"/>
      <c r="JR323" s="65"/>
      <c r="JS323" s="62"/>
      <c r="JT323" s="62"/>
      <c r="JU323" s="62"/>
      <c r="JV323" s="246"/>
      <c r="JW323" s="69"/>
      <c r="JX323" s="65"/>
      <c r="JY323" s="65"/>
      <c r="JZ323" s="65"/>
      <c r="KA323" s="145"/>
      <c r="KB323" s="67"/>
      <c r="KC323" s="65"/>
      <c r="KD323" s="65"/>
      <c r="KE323" s="65">
        <v>0.05</v>
      </c>
      <c r="KF323" s="65"/>
      <c r="KG323" s="65"/>
      <c r="KH323" s="65"/>
      <c r="KI323" s="65"/>
      <c r="KJ323" s="151"/>
      <c r="KK323" s="69"/>
      <c r="KL323" s="65"/>
      <c r="KM323" s="65"/>
      <c r="KN323" s="65"/>
      <c r="KO323" s="65"/>
      <c r="KP323" s="65"/>
      <c r="KQ323" s="65"/>
      <c r="KR323" s="65"/>
      <c r="KS323" s="65"/>
      <c r="KT323" s="65"/>
      <c r="KU323" s="65"/>
      <c r="KV323" s="65"/>
      <c r="KW323" s="157"/>
      <c r="KX323" s="157"/>
      <c r="KY323" s="157"/>
      <c r="KZ323" s="65"/>
      <c r="LA323" s="65"/>
      <c r="LB323" s="65"/>
      <c r="LC323" s="65"/>
      <c r="LD323" s="65"/>
      <c r="LE323" s="157"/>
      <c r="LF323" s="65"/>
      <c r="LG323" s="65"/>
      <c r="LH323" s="65"/>
      <c r="LI323" s="65"/>
      <c r="LJ323" s="65"/>
      <c r="LK323" s="65"/>
      <c r="LL323" s="65"/>
      <c r="LM323" s="65"/>
      <c r="LN323" s="157"/>
      <c r="LO323" s="65"/>
      <c r="LP323" s="65"/>
      <c r="LQ323" s="65"/>
      <c r="LR323" s="65"/>
      <c r="LS323" s="65"/>
      <c r="LT323" s="65"/>
      <c r="LU323" s="56"/>
      <c r="LV323" s="183" t="s">
        <v>1223</v>
      </c>
      <c r="LW323" s="183" t="s">
        <v>1241</v>
      </c>
      <c r="LX323" s="207" t="s">
        <v>1236</v>
      </c>
      <c r="LY323" s="205" t="s">
        <v>1035</v>
      </c>
      <c r="LZ323" s="193"/>
      <c r="MA323" s="5" t="s">
        <v>1</v>
      </c>
    </row>
    <row r="324" spans="1:339" ht="17.25" customHeight="1" x14ac:dyDescent="0.15">
      <c r="A324" s="196">
        <v>316</v>
      </c>
      <c r="B324" s="248" t="s">
        <v>1241</v>
      </c>
      <c r="C324" s="59"/>
      <c r="D324" s="59"/>
      <c r="E324" s="60" t="s">
        <v>716</v>
      </c>
      <c r="F324" s="36">
        <v>95</v>
      </c>
      <c r="G324" s="36" t="s">
        <v>609</v>
      </c>
      <c r="H324" s="57" t="s">
        <v>720</v>
      </c>
      <c r="I324" s="39" t="s">
        <v>348</v>
      </c>
      <c r="J324" s="40" t="s">
        <v>348</v>
      </c>
      <c r="K324" s="40" t="s">
        <v>348</v>
      </c>
      <c r="L324" s="40" t="s">
        <v>348</v>
      </c>
      <c r="M324" s="40" t="s">
        <v>348</v>
      </c>
      <c r="N324" s="40" t="s">
        <v>348</v>
      </c>
      <c r="O324" s="40" t="s">
        <v>348</v>
      </c>
      <c r="P324" s="40" t="s">
        <v>348</v>
      </c>
      <c r="Q324" s="40" t="s">
        <v>348</v>
      </c>
      <c r="R324" s="41" t="s">
        <v>348</v>
      </c>
      <c r="S324" s="42" t="s">
        <v>348</v>
      </c>
      <c r="T324" s="40" t="s">
        <v>348</v>
      </c>
      <c r="U324" s="40" t="s">
        <v>348</v>
      </c>
      <c r="V324" s="40" t="s">
        <v>348</v>
      </c>
      <c r="W324" s="40" t="s">
        <v>348</v>
      </c>
      <c r="X324" s="40" t="s">
        <v>348</v>
      </c>
      <c r="Y324" s="40" t="s">
        <v>348</v>
      </c>
      <c r="Z324" s="40" t="s">
        <v>348</v>
      </c>
      <c r="AA324" s="40" t="s">
        <v>348</v>
      </c>
      <c r="AB324" s="41" t="s">
        <v>348</v>
      </c>
      <c r="AC324" s="42" t="s">
        <v>348</v>
      </c>
      <c r="AD324" s="40" t="s">
        <v>348</v>
      </c>
      <c r="AE324" s="40" t="s">
        <v>348</v>
      </c>
      <c r="AF324" s="40" t="s">
        <v>348</v>
      </c>
      <c r="AG324" s="40" t="s">
        <v>348</v>
      </c>
      <c r="AH324" s="40" t="s">
        <v>348</v>
      </c>
      <c r="AI324" s="40" t="s">
        <v>348</v>
      </c>
      <c r="AJ324" s="40" t="s">
        <v>348</v>
      </c>
      <c r="AK324" s="40" t="s">
        <v>348</v>
      </c>
      <c r="AL324" s="41" t="s">
        <v>348</v>
      </c>
      <c r="AM324" s="42" t="s">
        <v>348</v>
      </c>
      <c r="AN324" s="40" t="s">
        <v>348</v>
      </c>
      <c r="AO324" s="40" t="s">
        <v>348</v>
      </c>
      <c r="AP324" s="40" t="s">
        <v>348</v>
      </c>
      <c r="AQ324" s="40" t="s">
        <v>348</v>
      </c>
      <c r="AR324" s="40" t="s">
        <v>348</v>
      </c>
      <c r="AS324" s="40" t="s">
        <v>348</v>
      </c>
      <c r="AT324" s="40" t="s">
        <v>348</v>
      </c>
      <c r="AU324" s="40" t="s">
        <v>348</v>
      </c>
      <c r="AV324" s="41" t="s">
        <v>348</v>
      </c>
      <c r="AW324" s="42" t="s">
        <v>348</v>
      </c>
      <c r="AX324" s="40" t="s">
        <v>348</v>
      </c>
      <c r="AY324" s="40" t="s">
        <v>348</v>
      </c>
      <c r="AZ324" s="40" t="s">
        <v>348</v>
      </c>
      <c r="BA324" s="40" t="s">
        <v>348</v>
      </c>
      <c r="BB324" s="40" t="s">
        <v>348</v>
      </c>
      <c r="BC324" s="40" t="s">
        <v>348</v>
      </c>
      <c r="BD324" s="40" t="s">
        <v>348</v>
      </c>
      <c r="BE324" s="40" t="s">
        <v>348</v>
      </c>
      <c r="BF324" s="41" t="s">
        <v>348</v>
      </c>
      <c r="BG324" s="42" t="s">
        <v>348</v>
      </c>
      <c r="BH324" s="40" t="s">
        <v>348</v>
      </c>
      <c r="BI324" s="40" t="s">
        <v>348</v>
      </c>
      <c r="BJ324" s="40" t="s">
        <v>348</v>
      </c>
      <c r="BK324" s="40" t="s">
        <v>348</v>
      </c>
      <c r="BL324" s="40" t="s">
        <v>348</v>
      </c>
      <c r="BM324" s="40" t="s">
        <v>348</v>
      </c>
      <c r="BN324" s="40" t="s">
        <v>348</v>
      </c>
      <c r="BO324" s="40" t="s">
        <v>348</v>
      </c>
      <c r="BP324" s="41" t="s">
        <v>348</v>
      </c>
      <c r="BQ324" s="43" t="s">
        <v>348</v>
      </c>
      <c r="BR324" s="40" t="s">
        <v>348</v>
      </c>
      <c r="BS324" s="40" t="s">
        <v>348</v>
      </c>
      <c r="BT324" s="40" t="s">
        <v>348</v>
      </c>
      <c r="BU324" s="40" t="s">
        <v>348</v>
      </c>
      <c r="BV324" s="40" t="s">
        <v>348</v>
      </c>
      <c r="BW324" s="40" t="s">
        <v>348</v>
      </c>
      <c r="BX324" s="40" t="s">
        <v>348</v>
      </c>
      <c r="BY324" s="40" t="s">
        <v>348</v>
      </c>
      <c r="BZ324" s="41" t="s">
        <v>348</v>
      </c>
      <c r="CA324" s="42" t="s">
        <v>348</v>
      </c>
      <c r="CB324" s="40" t="s">
        <v>348</v>
      </c>
      <c r="CC324" s="40" t="s">
        <v>348</v>
      </c>
      <c r="CD324" s="40" t="s">
        <v>348</v>
      </c>
      <c r="CE324" s="40" t="s">
        <v>348</v>
      </c>
      <c r="CF324" s="40" t="s">
        <v>348</v>
      </c>
      <c r="CG324" s="40" t="s">
        <v>348</v>
      </c>
      <c r="CH324" s="40" t="s">
        <v>348</v>
      </c>
      <c r="CI324" s="40" t="s">
        <v>348</v>
      </c>
      <c r="CJ324" s="41" t="s">
        <v>348</v>
      </c>
      <c r="CK324" s="42" t="s">
        <v>348</v>
      </c>
      <c r="CL324" s="40" t="s">
        <v>348</v>
      </c>
      <c r="CM324" s="40" t="s">
        <v>348</v>
      </c>
      <c r="CN324" s="40" t="s">
        <v>348</v>
      </c>
      <c r="CO324" s="40" t="s">
        <v>348</v>
      </c>
      <c r="CP324" s="40" t="s">
        <v>348</v>
      </c>
      <c r="CQ324" s="40" t="s">
        <v>348</v>
      </c>
      <c r="CR324" s="40" t="s">
        <v>348</v>
      </c>
      <c r="CS324" s="40" t="s">
        <v>348</v>
      </c>
      <c r="CT324" s="44" t="s">
        <v>348</v>
      </c>
      <c r="CU324" s="61" t="s">
        <v>349</v>
      </c>
      <c r="CV324" s="47">
        <v>3</v>
      </c>
      <c r="CW324" s="47">
        <v>4</v>
      </c>
      <c r="CX324" s="47">
        <v>5</v>
      </c>
      <c r="CY324" s="55">
        <v>5</v>
      </c>
      <c r="CZ324" s="172" t="s">
        <v>349</v>
      </c>
      <c r="DA324" s="47">
        <f t="shared" si="678"/>
        <v>3</v>
      </c>
      <c r="DB324" s="47">
        <f t="shared" si="679"/>
        <v>12</v>
      </c>
      <c r="DC324" s="47">
        <f t="shared" si="680"/>
        <v>60</v>
      </c>
      <c r="DD324" s="179">
        <f t="shared" si="681"/>
        <v>300</v>
      </c>
      <c r="DE324" s="32">
        <v>30</v>
      </c>
      <c r="DF324" s="47">
        <v>150</v>
      </c>
      <c r="DG324" s="47">
        <v>900</v>
      </c>
      <c r="DH324" s="47">
        <v>3000</v>
      </c>
      <c r="DI324" s="55">
        <v>15000</v>
      </c>
      <c r="DJ324" s="174">
        <v>1</v>
      </c>
      <c r="DK324" s="49">
        <f t="shared" ref="DK324:DK326" si="705">(DF324/DA324)/DE324</f>
        <v>1.6666666666666667</v>
      </c>
      <c r="DL324" s="49">
        <f t="shared" ref="DL324:DL326" si="706">(DG324/DB324)/DE324</f>
        <v>2.5</v>
      </c>
      <c r="DM324" s="49">
        <f t="shared" ref="DM324:DM326" si="707">(DH324/DC324)/DE324</f>
        <v>1.6666666666666667</v>
      </c>
      <c r="DN324" s="56">
        <f t="shared" ref="DN324:DN326" si="708">(DI324/DD324)/DE324</f>
        <v>1.6666666666666667</v>
      </c>
      <c r="DO324" s="45" t="s">
        <v>732</v>
      </c>
      <c r="DP324" s="31"/>
      <c r="DQ324" s="46">
        <v>4</v>
      </c>
      <c r="DR324" s="61">
        <v>86</v>
      </c>
      <c r="DS324" s="62">
        <v>62</v>
      </c>
      <c r="DT324" s="62">
        <v>43</v>
      </c>
      <c r="DU324" s="62">
        <v>48</v>
      </c>
      <c r="DV324" s="62">
        <v>71</v>
      </c>
      <c r="DW324" s="62">
        <v>10</v>
      </c>
      <c r="DX324" s="62">
        <v>38</v>
      </c>
      <c r="DY324" s="62">
        <v>44</v>
      </c>
      <c r="DZ324" s="48">
        <f t="shared" si="686"/>
        <v>114</v>
      </c>
      <c r="EA324" s="32">
        <f>RANK(DR324,$DR$9:$DR$350,0)</f>
        <v>55</v>
      </c>
      <c r="EB324" s="47">
        <f>RANK(DS324,$DS$9:$DS$350,0)</f>
        <v>58</v>
      </c>
      <c r="EC324" s="47">
        <f>RANK(DT324,$DT$9:$DT$350,0)</f>
        <v>93</v>
      </c>
      <c r="ED324" s="47">
        <f>RANK(DU324,$DU$9:$DU$350,0)</f>
        <v>50</v>
      </c>
      <c r="EE324" s="47">
        <f>RANK(DV324,$DV$9:$DV$350,0)</f>
        <v>15</v>
      </c>
      <c r="EF324" s="47">
        <f>RANK(DW324,$DW$9:$DW$350,0)</f>
        <v>196</v>
      </c>
      <c r="EG324" s="47">
        <f>RANK(DX324,$DX$9:$DX$350,0)</f>
        <v>129</v>
      </c>
      <c r="EH324" s="47">
        <f>RANK(DY324,$DY$9:$DY$350,0)</f>
        <v>106</v>
      </c>
      <c r="EI324" s="48">
        <f>RANK(DZ324,$DZ$9:$DZ$350,0)</f>
        <v>6</v>
      </c>
      <c r="EJ324" s="32">
        <f>COUNTIFS($DR$9:$DR$350,"&gt;"&amp;DR324,$DO$9:$DO$350,DO324)+1</f>
        <v>6</v>
      </c>
      <c r="EK324" s="47">
        <f>COUNTIFS($DS$9:$DS$350,"&gt;"&amp;DS324,$DO$9:$DO$350,DO324)+1</f>
        <v>31</v>
      </c>
      <c r="EL324" s="47">
        <f>COUNTIFS($DT$9:$DT$350,"&gt;"&amp;DT324,$DO$9:$DO$350,DO324)+1</f>
        <v>1</v>
      </c>
      <c r="EM324" s="47">
        <f>COUNTIFS($DU$9:$DU$350,"&gt;"&amp;DU324,$DO$9:$DO$350,DO324)+1</f>
        <v>3</v>
      </c>
      <c r="EN324" s="47">
        <f>COUNTIFS($DV$9:$DV$350,"&gt;"&amp;DV324,$DO$9:$DO$350,DO324)+1</f>
        <v>15</v>
      </c>
      <c r="EO324" s="47">
        <f>COUNTIFS($DW$9:$DW$350,"&gt;"&amp;DW324,$DO$9:$DO$350,DO324)+1</f>
        <v>40</v>
      </c>
      <c r="EP324" s="47">
        <f>COUNTIFS($DX$9:$DX$350,"&gt;"&amp;DX324,$DO$9:$DO$350,DO324)+1</f>
        <v>28</v>
      </c>
      <c r="EQ324" s="47">
        <f>COUNTIFS($DY$9:$DY$350,"&gt;"&amp;DY324,$DO$9:$DO$350,DO324)+1</f>
        <v>27</v>
      </c>
      <c r="ER324" s="48">
        <f>COUNTIFS($DZ$9:$DZ$350,"&gt;"&amp;DZ324,$DO$9:$DO$350,DO324)+1</f>
        <v>2</v>
      </c>
      <c r="ES324" s="164">
        <f t="shared" si="687"/>
        <v>0.91</v>
      </c>
      <c r="ET324" s="165">
        <f t="shared" si="688"/>
        <v>0.65</v>
      </c>
      <c r="EU324" s="165">
        <f t="shared" si="689"/>
        <v>0.45</v>
      </c>
      <c r="EV324" s="165">
        <f t="shared" si="690"/>
        <v>0.51</v>
      </c>
      <c r="EW324" s="165">
        <f t="shared" si="691"/>
        <v>0.75</v>
      </c>
      <c r="EX324" s="165">
        <f t="shared" si="692"/>
        <v>0.11</v>
      </c>
      <c r="EY324" s="165">
        <f t="shared" si="693"/>
        <v>0.4</v>
      </c>
      <c r="EZ324" s="165">
        <f t="shared" si="694"/>
        <v>0.46</v>
      </c>
      <c r="FA324" s="213">
        <f t="shared" si="695"/>
        <v>1.2</v>
      </c>
      <c r="FB324" s="164">
        <f t="shared" ref="FB324" si="709">ROUND(((ES324-AVERAGE(ES$9:ES$350))/STDEVP(ES$9:ES$350)*10+50),2)</f>
        <v>47.36</v>
      </c>
      <c r="FC324" s="165">
        <f t="shared" ref="FC324" si="710">ROUND(((ET324-AVERAGE(ET$9:ET$350))/STDEVP(ET$9:ET$350)*10+50),2)</f>
        <v>47.9</v>
      </c>
      <c r="FD324" s="165">
        <f t="shared" ref="FD324" si="711">ROUND(((EU324-AVERAGE(EU$9:EU$350))/STDEVP(EU$9:EU$350)*10+50),2)</f>
        <v>44.93</v>
      </c>
      <c r="FE324" s="165">
        <f t="shared" ref="FE324" si="712">ROUND(((EV324-AVERAGE(EV$9:EV$350))/STDEVP(EV$9:EV$350)*10+50),2)</f>
        <v>50.08</v>
      </c>
      <c r="FF324" s="165">
        <f t="shared" ref="FF324" si="713">ROUND(((EW324-AVERAGE(EW$9:EW$350))/STDEVP(EW$9:EW$350)*10+50),2)</f>
        <v>62.05</v>
      </c>
      <c r="FG324" s="165">
        <f t="shared" ref="FG324" si="714">ROUND(((EX324-AVERAGE(EX$9:EX$350))/STDEVP(EX$9:EX$350)*10+50),2)</f>
        <v>41.39</v>
      </c>
      <c r="FH324" s="165">
        <f t="shared" ref="FH324" si="715">ROUND(((EY324-AVERAGE(EY$9:EY$350))/STDEVP(EY$9:EY$350)*10+50),2)</f>
        <v>42.77</v>
      </c>
      <c r="FI324" s="165">
        <f t="shared" ref="FI324" si="716">ROUND(((EZ324-AVERAGE(EZ$9:EZ$350))/STDEVP(EZ$9:EZ$350)*10+50),2)</f>
        <v>44.79</v>
      </c>
      <c r="FJ324" s="166">
        <f t="shared" ref="FJ324" si="717">ROUND(((FA324-AVERAGE(FA$9:FA$350))/STDEVP(FA$9:FA$350)*10+50),2)</f>
        <v>58</v>
      </c>
      <c r="FK324" s="32">
        <f>RANK(FB324,$FB$9:$FB$350,0)</f>
        <v>190</v>
      </c>
      <c r="FL324" s="47">
        <f>RANK(FC324,$FC$9:$FC$350,0)</f>
        <v>159</v>
      </c>
      <c r="FM324" s="47">
        <f>RANK(FD324,$FD$9:$FD$350,0)</f>
        <v>209</v>
      </c>
      <c r="FN324" s="47">
        <f>RANK(FE324,$FE$9:$FE$350,0)</f>
        <v>136</v>
      </c>
      <c r="FO324" s="47">
        <f>RANK(FF324,$FF$9:$FF$350,0)</f>
        <v>39</v>
      </c>
      <c r="FP324" s="47">
        <f>RANK(FG324,$FG$9:$FG$350,0)</f>
        <v>307</v>
      </c>
      <c r="FQ324" s="47">
        <f>RANK(FH324,$FH$9:$FH$350,0)</f>
        <v>235</v>
      </c>
      <c r="FR324" s="47">
        <f>RANK(FI324,$FI$9:$FI$350,0)</f>
        <v>212</v>
      </c>
      <c r="FS324" s="48">
        <f>RANK(FJ324,$FJ$9:$FJ$350,0)</f>
        <v>59</v>
      </c>
      <c r="FT324" s="164">
        <f>ROUND(AVERAGEIF($DO$9:$DO$347,$DO324,$ES$9:$ES$347),2)</f>
        <v>0.89</v>
      </c>
      <c r="FU324" s="165">
        <f>ROUND(AVERAGEIF($DO$9:$DO$347,$DO324,$ET$9:$ET$347),2)</f>
        <v>1.1499999999999999</v>
      </c>
      <c r="FV324" s="165">
        <f>ROUND(AVERAGEIF($DO$9:$DO$347,$DO324,$EU$9:$EU$347),2)</f>
        <v>0.32</v>
      </c>
      <c r="FW324" s="165">
        <f>ROUND(AVERAGEIF($DO$9:$DO$347,$DO324,$EV$9:$EV$347),2)</f>
        <v>0.41</v>
      </c>
      <c r="FX324" s="165">
        <f>ROUND(AVERAGEIF($DO$9:$DO$347,$DO324,$EW$9:$EW$347),2)</f>
        <v>0.86</v>
      </c>
      <c r="FY324" s="165">
        <f>ROUND(AVERAGEIF($DO$9:$DO$347,$DO324,$EX$9:$EX$347),2)</f>
        <v>0.3</v>
      </c>
      <c r="FZ324" s="165">
        <f>ROUND(AVERAGEIF($DO$9:$DO$347,$DO324,$EY$9:$EY$347),2)</f>
        <v>0.66</v>
      </c>
      <c r="GA324" s="165">
        <f>ROUND(AVERAGEIF($DO$9:$DO$347,$DO324,$EZ$9:$EZ$347),2)</f>
        <v>0.74</v>
      </c>
      <c r="GB324" s="166">
        <f>ROUND(AVERAGEIF($DO$9:$DO$347,$DO324,$FA$9:$FA$347),2)</f>
        <v>1.18</v>
      </c>
      <c r="GC324" s="239">
        <f t="shared" si="696"/>
        <v>2.0000000000000018E-2</v>
      </c>
      <c r="GD324" s="243">
        <f t="shared" si="697"/>
        <v>-0.49999999999999989</v>
      </c>
      <c r="GE324" s="243">
        <f t="shared" si="698"/>
        <v>0.13</v>
      </c>
      <c r="GF324" s="243">
        <f t="shared" si="699"/>
        <v>0.10000000000000003</v>
      </c>
      <c r="GG324" s="243">
        <f t="shared" si="700"/>
        <v>-0.10999999999999999</v>
      </c>
      <c r="GH324" s="243">
        <f t="shared" si="701"/>
        <v>-0.19</v>
      </c>
      <c r="GI324" s="243">
        <f t="shared" si="702"/>
        <v>-0.26</v>
      </c>
      <c r="GJ324" s="243">
        <f t="shared" si="703"/>
        <v>-0.27999999999999997</v>
      </c>
      <c r="GK324" s="244">
        <f t="shared" si="704"/>
        <v>2.0000000000000018E-2</v>
      </c>
      <c r="GL324" s="238">
        <f>COUNTIFS($ES$9:$ES$350,"&gt;"&amp;ES324,$DO$9:$DO$350,$DO324)+1</f>
        <v>28</v>
      </c>
      <c r="GM324" s="240">
        <f>COUNTIFS($ET$9:$ET$350,"&gt;"&amp;ET324,$DO$9:$DO$350,$DO324)+1</f>
        <v>65</v>
      </c>
      <c r="GN324" s="240">
        <f>COUNTIFS($EU$9:$EU$350,"&gt;"&amp;EU324,$DO$9:$DO$350,$DO324)+1</f>
        <v>8</v>
      </c>
      <c r="GO324" s="240">
        <f>COUNTIFS($EV$9:$EV$350,"&gt;"&amp;EV324,$DO$9:$DO$350,$DO324)+1</f>
        <v>13</v>
      </c>
      <c r="GP324" s="240">
        <f>COUNTIFS($EW$9:$EW$350,"&gt;"&amp;EW324,$DO$9:$DO$350,$DO324)+1</f>
        <v>35</v>
      </c>
      <c r="GQ324" s="240">
        <f>COUNTIFS($EX$9:$EX$350,"&gt;"&amp;EX324,$DO$9:$DO$350,$DO324)+1</f>
        <v>63</v>
      </c>
      <c r="GR324" s="240">
        <f>COUNTIFS($EY$9:$EY$350,"&gt;"&amp;EY324,$DO$9:$DO$350,$DO324)+1</f>
        <v>65</v>
      </c>
      <c r="GS324" s="240">
        <f>COUNTIFS($EZ$9:$EZ$350,"&gt;"&amp;EZ324,$DO$9:$DO$350,$DO324)+1</f>
        <v>63</v>
      </c>
      <c r="GT324" s="241">
        <f>COUNTIFS($FA$9:$FA$350,"&gt;"&amp;FA324,$DO$9:$DO$350,$DO324)+1</f>
        <v>27</v>
      </c>
      <c r="GU324" s="168"/>
      <c r="GV324" s="65"/>
      <c r="GW324" s="65"/>
      <c r="GX324" s="65"/>
      <c r="GY324" s="65"/>
      <c r="GZ324" s="66"/>
      <c r="HA324" s="67"/>
      <c r="HB324" s="68"/>
      <c r="HC324" s="69"/>
      <c r="HD324" s="65"/>
      <c r="HE324" s="65">
        <v>0.14000000000000001</v>
      </c>
      <c r="HF324" s="65"/>
      <c r="HG324" s="65"/>
      <c r="HH324" s="65">
        <v>0.14000000000000001</v>
      </c>
      <c r="HI324" s="65"/>
      <c r="HJ324" s="145"/>
      <c r="HK324" s="67"/>
      <c r="HL324" s="65"/>
      <c r="HM324" s="65"/>
      <c r="HN324" s="65"/>
      <c r="HO324" s="65"/>
      <c r="HP324" s="65"/>
      <c r="HQ324" s="65"/>
      <c r="HR324" s="151"/>
      <c r="HS324" s="69"/>
      <c r="HT324" s="65"/>
      <c r="HU324" s="65"/>
      <c r="HV324" s="65"/>
      <c r="HW324" s="65"/>
      <c r="HX324" s="65"/>
      <c r="HY324" s="65"/>
      <c r="HZ324" s="145"/>
      <c r="IA324" s="67"/>
      <c r="IB324" s="65"/>
      <c r="IC324" s="65"/>
      <c r="ID324" s="65"/>
      <c r="IE324" s="65"/>
      <c r="IF324" s="65"/>
      <c r="IG324" s="65"/>
      <c r="IH324" s="65"/>
      <c r="II324" s="65"/>
      <c r="IJ324" s="65"/>
      <c r="IK324" s="65"/>
      <c r="IL324" s="65"/>
      <c r="IM324" s="151"/>
      <c r="IN324" s="67"/>
      <c r="IO324" s="65"/>
      <c r="IP324" s="65"/>
      <c r="IQ324" s="65"/>
      <c r="IR324" s="151"/>
      <c r="IS324" s="69"/>
      <c r="IT324" s="65"/>
      <c r="IU324" s="65"/>
      <c r="IV324" s="65"/>
      <c r="IW324" s="65"/>
      <c r="IX324" s="157"/>
      <c r="IY324" s="65"/>
      <c r="IZ324" s="65"/>
      <c r="JA324" s="65"/>
      <c r="JB324" s="65"/>
      <c r="JC324" s="65"/>
      <c r="JD324" s="65"/>
      <c r="JE324" s="65"/>
      <c r="JF324" s="65"/>
      <c r="JG324" s="157"/>
      <c r="JH324" s="65"/>
      <c r="JI324" s="65"/>
      <c r="JJ324" s="65"/>
      <c r="JK324" s="65"/>
      <c r="JL324" s="65"/>
      <c r="JM324" s="65"/>
      <c r="JN324" s="145"/>
      <c r="JO324" s="70"/>
      <c r="JP324" s="71"/>
      <c r="JQ324" s="67"/>
      <c r="JR324" s="65"/>
      <c r="JS324" s="62"/>
      <c r="JT324" s="62"/>
      <c r="JU324" s="62"/>
      <c r="JV324" s="246"/>
      <c r="JW324" s="69"/>
      <c r="JX324" s="65"/>
      <c r="JY324" s="65"/>
      <c r="JZ324" s="65"/>
      <c r="KA324" s="145"/>
      <c r="KB324" s="67"/>
      <c r="KC324" s="65"/>
      <c r="KD324" s="65"/>
      <c r="KE324" s="65"/>
      <c r="KF324" s="65">
        <v>7.0000000000000007E-2</v>
      </c>
      <c r="KG324" s="65"/>
      <c r="KH324" s="65"/>
      <c r="KI324" s="65"/>
      <c r="KJ324" s="151"/>
      <c r="KK324" s="69"/>
      <c r="KL324" s="65"/>
      <c r="KM324" s="65"/>
      <c r="KN324" s="65"/>
      <c r="KO324" s="65"/>
      <c r="KP324" s="65"/>
      <c r="KQ324" s="65"/>
      <c r="KR324" s="65"/>
      <c r="KS324" s="65"/>
      <c r="KT324" s="65"/>
      <c r="KU324" s="65"/>
      <c r="KV324" s="65"/>
      <c r="KW324" s="157"/>
      <c r="KX324" s="157"/>
      <c r="KY324" s="157"/>
      <c r="KZ324" s="65"/>
      <c r="LA324" s="65"/>
      <c r="LB324" s="65"/>
      <c r="LC324" s="65"/>
      <c r="LD324" s="65"/>
      <c r="LE324" s="157">
        <v>7.0000000000000007E-2</v>
      </c>
      <c r="LF324" s="65"/>
      <c r="LG324" s="65"/>
      <c r="LH324" s="65"/>
      <c r="LI324" s="65"/>
      <c r="LJ324" s="65"/>
      <c r="LK324" s="65"/>
      <c r="LL324" s="65"/>
      <c r="LM324" s="65"/>
      <c r="LN324" s="157"/>
      <c r="LO324" s="65"/>
      <c r="LP324" s="65"/>
      <c r="LQ324" s="65"/>
      <c r="LR324" s="65"/>
      <c r="LS324" s="65"/>
      <c r="LT324" s="65"/>
      <c r="LU324" s="56"/>
      <c r="LV324" s="183" t="s">
        <v>1235</v>
      </c>
      <c r="LW324" s="183" t="s">
        <v>1245</v>
      </c>
      <c r="LX324" s="207" t="s">
        <v>1242</v>
      </c>
      <c r="LY324" s="205" t="s">
        <v>1031</v>
      </c>
      <c r="LZ324" s="193"/>
      <c r="MA324" s="5" t="s">
        <v>1</v>
      </c>
    </row>
    <row r="325" spans="1:339" ht="17.25" customHeight="1" x14ac:dyDescent="0.15">
      <c r="A325" s="196">
        <v>317</v>
      </c>
      <c r="B325" s="248" t="s">
        <v>1245</v>
      </c>
      <c r="C325" s="59"/>
      <c r="D325" s="59"/>
      <c r="E325" s="38" t="s">
        <v>345</v>
      </c>
      <c r="F325" s="57">
        <v>101</v>
      </c>
      <c r="G325" s="57" t="s">
        <v>346</v>
      </c>
      <c r="H325" s="57"/>
      <c r="I325" s="39" t="s">
        <v>348</v>
      </c>
      <c r="J325" s="40" t="s">
        <v>348</v>
      </c>
      <c r="K325" s="40" t="s">
        <v>348</v>
      </c>
      <c r="L325" s="40" t="s">
        <v>348</v>
      </c>
      <c r="M325" s="40" t="s">
        <v>348</v>
      </c>
      <c r="N325" s="40" t="s">
        <v>348</v>
      </c>
      <c r="O325" s="40" t="s">
        <v>348</v>
      </c>
      <c r="P325" s="40" t="s">
        <v>348</v>
      </c>
      <c r="Q325" s="40" t="s">
        <v>348</v>
      </c>
      <c r="R325" s="41" t="s">
        <v>348</v>
      </c>
      <c r="S325" s="42" t="s">
        <v>348</v>
      </c>
      <c r="T325" s="40" t="s">
        <v>348</v>
      </c>
      <c r="U325" s="40" t="s">
        <v>348</v>
      </c>
      <c r="V325" s="40" t="s">
        <v>348</v>
      </c>
      <c r="W325" s="40" t="s">
        <v>348</v>
      </c>
      <c r="X325" s="40" t="s">
        <v>348</v>
      </c>
      <c r="Y325" s="40" t="s">
        <v>348</v>
      </c>
      <c r="Z325" s="40" t="s">
        <v>348</v>
      </c>
      <c r="AA325" s="40" t="s">
        <v>348</v>
      </c>
      <c r="AB325" s="41" t="s">
        <v>348</v>
      </c>
      <c r="AC325" s="42" t="s">
        <v>348</v>
      </c>
      <c r="AD325" s="40" t="s">
        <v>348</v>
      </c>
      <c r="AE325" s="40" t="s">
        <v>348</v>
      </c>
      <c r="AF325" s="40" t="s">
        <v>348</v>
      </c>
      <c r="AG325" s="40" t="s">
        <v>348</v>
      </c>
      <c r="AH325" s="40" t="s">
        <v>348</v>
      </c>
      <c r="AI325" s="40" t="s">
        <v>348</v>
      </c>
      <c r="AJ325" s="40" t="s">
        <v>348</v>
      </c>
      <c r="AK325" s="40" t="s">
        <v>348</v>
      </c>
      <c r="AL325" s="41" t="s">
        <v>348</v>
      </c>
      <c r="AM325" s="42" t="s">
        <v>348</v>
      </c>
      <c r="AN325" s="40" t="s">
        <v>348</v>
      </c>
      <c r="AO325" s="40" t="s">
        <v>348</v>
      </c>
      <c r="AP325" s="40" t="s">
        <v>348</v>
      </c>
      <c r="AQ325" s="40" t="s">
        <v>348</v>
      </c>
      <c r="AR325" s="40" t="s">
        <v>348</v>
      </c>
      <c r="AS325" s="40" t="s">
        <v>348</v>
      </c>
      <c r="AT325" s="40" t="s">
        <v>348</v>
      </c>
      <c r="AU325" s="40" t="s">
        <v>348</v>
      </c>
      <c r="AV325" s="41" t="s">
        <v>348</v>
      </c>
      <c r="AW325" s="42" t="s">
        <v>348</v>
      </c>
      <c r="AX325" s="40" t="s">
        <v>348</v>
      </c>
      <c r="AY325" s="40" t="s">
        <v>348</v>
      </c>
      <c r="AZ325" s="40" t="s">
        <v>348</v>
      </c>
      <c r="BA325" s="40" t="s">
        <v>348</v>
      </c>
      <c r="BB325" s="40" t="s">
        <v>348</v>
      </c>
      <c r="BC325" s="40" t="s">
        <v>348</v>
      </c>
      <c r="BD325" s="40" t="s">
        <v>348</v>
      </c>
      <c r="BE325" s="40" t="s">
        <v>348</v>
      </c>
      <c r="BF325" s="41" t="s">
        <v>348</v>
      </c>
      <c r="BG325" s="42" t="s">
        <v>348</v>
      </c>
      <c r="BH325" s="40" t="s">
        <v>348</v>
      </c>
      <c r="BI325" s="40" t="s">
        <v>348</v>
      </c>
      <c r="BJ325" s="40" t="s">
        <v>348</v>
      </c>
      <c r="BK325" s="40" t="s">
        <v>348</v>
      </c>
      <c r="BL325" s="40" t="s">
        <v>348</v>
      </c>
      <c r="BM325" s="40" t="s">
        <v>348</v>
      </c>
      <c r="BN325" s="40" t="s">
        <v>348</v>
      </c>
      <c r="BO325" s="40" t="s">
        <v>348</v>
      </c>
      <c r="BP325" s="41" t="s">
        <v>348</v>
      </c>
      <c r="BQ325" s="43" t="s">
        <v>347</v>
      </c>
      <c r="BR325" s="40" t="s">
        <v>347</v>
      </c>
      <c r="BS325" s="40" t="s">
        <v>347</v>
      </c>
      <c r="BT325" s="40" t="s">
        <v>347</v>
      </c>
      <c r="BU325" s="40" t="s">
        <v>347</v>
      </c>
      <c r="BV325" s="40" t="s">
        <v>347</v>
      </c>
      <c r="BW325" s="40" t="s">
        <v>347</v>
      </c>
      <c r="BX325" s="40" t="s">
        <v>347</v>
      </c>
      <c r="BY325" s="40" t="s">
        <v>347</v>
      </c>
      <c r="BZ325" s="41" t="s">
        <v>347</v>
      </c>
      <c r="CA325" s="42" t="s">
        <v>348</v>
      </c>
      <c r="CB325" s="40" t="s">
        <v>348</v>
      </c>
      <c r="CC325" s="40" t="s">
        <v>348</v>
      </c>
      <c r="CD325" s="40" t="s">
        <v>348</v>
      </c>
      <c r="CE325" s="40" t="s">
        <v>348</v>
      </c>
      <c r="CF325" s="40" t="s">
        <v>348</v>
      </c>
      <c r="CG325" s="40" t="s">
        <v>348</v>
      </c>
      <c r="CH325" s="40" t="s">
        <v>348</v>
      </c>
      <c r="CI325" s="40" t="s">
        <v>348</v>
      </c>
      <c r="CJ325" s="41" t="s">
        <v>348</v>
      </c>
      <c r="CK325" s="42" t="s">
        <v>347</v>
      </c>
      <c r="CL325" s="40" t="s">
        <v>347</v>
      </c>
      <c r="CM325" s="40" t="s">
        <v>347</v>
      </c>
      <c r="CN325" s="40" t="s">
        <v>347</v>
      </c>
      <c r="CO325" s="40" t="s">
        <v>347</v>
      </c>
      <c r="CP325" s="40" t="s">
        <v>347</v>
      </c>
      <c r="CQ325" s="40" t="s">
        <v>347</v>
      </c>
      <c r="CR325" s="40" t="s">
        <v>347</v>
      </c>
      <c r="CS325" s="40" t="s">
        <v>347</v>
      </c>
      <c r="CT325" s="44" t="s">
        <v>347</v>
      </c>
      <c r="CU325" s="32" t="s">
        <v>354</v>
      </c>
      <c r="CV325" s="47">
        <v>2</v>
      </c>
      <c r="CW325" s="47">
        <v>3</v>
      </c>
      <c r="CX325" s="47">
        <v>3</v>
      </c>
      <c r="CY325" s="55">
        <v>4</v>
      </c>
      <c r="CZ325" s="34" t="s">
        <v>354</v>
      </c>
      <c r="DA325" s="47">
        <f t="shared" si="678"/>
        <v>2</v>
      </c>
      <c r="DB325" s="47">
        <f t="shared" si="679"/>
        <v>6</v>
      </c>
      <c r="DC325" s="47">
        <f t="shared" si="680"/>
        <v>18</v>
      </c>
      <c r="DD325" s="179">
        <f t="shared" si="681"/>
        <v>72</v>
      </c>
      <c r="DE325" s="32">
        <v>30</v>
      </c>
      <c r="DF325" s="47">
        <v>50</v>
      </c>
      <c r="DG325" s="47">
        <v>90</v>
      </c>
      <c r="DH325" s="47">
        <v>150</v>
      </c>
      <c r="DI325" s="55">
        <v>450</v>
      </c>
      <c r="DJ325" s="174">
        <v>1</v>
      </c>
      <c r="DK325" s="49">
        <f t="shared" si="705"/>
        <v>0.83333333333333337</v>
      </c>
      <c r="DL325" s="49">
        <f t="shared" si="706"/>
        <v>0.5</v>
      </c>
      <c r="DM325" s="49">
        <f t="shared" si="707"/>
        <v>0.27777777777777779</v>
      </c>
      <c r="DN325" s="56">
        <f t="shared" si="708"/>
        <v>0.20833333333333334</v>
      </c>
      <c r="DO325" s="45" t="s">
        <v>357</v>
      </c>
      <c r="DP325" s="31"/>
      <c r="DQ325" s="46">
        <v>4</v>
      </c>
      <c r="DR325" s="32">
        <v>71</v>
      </c>
      <c r="DS325" s="47">
        <v>30</v>
      </c>
      <c r="DT325" s="47">
        <v>67</v>
      </c>
      <c r="DU325" s="47">
        <v>41</v>
      </c>
      <c r="DV325" s="47">
        <v>10</v>
      </c>
      <c r="DW325" s="47">
        <v>10</v>
      </c>
      <c r="DX325" s="47">
        <v>58</v>
      </c>
      <c r="DY325" s="47">
        <v>51</v>
      </c>
      <c r="DZ325" s="48">
        <f t="shared" si="686"/>
        <v>77</v>
      </c>
      <c r="EA325" s="32">
        <f>RANK(DR325,$DR$9:$DR$350,0)</f>
        <v>99</v>
      </c>
      <c r="EB325" s="47">
        <f>RANK(DS325,$DS$9:$DS$350,0)</f>
        <v>189</v>
      </c>
      <c r="EC325" s="47">
        <f>RANK(DT325,$DT$9:$DT$350,0)</f>
        <v>37</v>
      </c>
      <c r="ED325" s="47">
        <f>RANK(DU325,$DU$9:$DU$350,0)</f>
        <v>78</v>
      </c>
      <c r="EE325" s="47">
        <f>RANK(DV325,$DV$9:$DV$350,0)</f>
        <v>216</v>
      </c>
      <c r="EF325" s="47">
        <f>RANK(DW325,$DW$9:$DW$350,0)</f>
        <v>196</v>
      </c>
      <c r="EG325" s="47">
        <f>RANK(DX325,$DX$9:$DX$350,0)</f>
        <v>62</v>
      </c>
      <c r="EH325" s="47">
        <f>RANK(DY325,$DY$9:$DY$350,0)</f>
        <v>88</v>
      </c>
      <c r="EI325" s="48">
        <f>RANK(DZ325,$DZ$9:$DZ$350,0)</f>
        <v>87</v>
      </c>
      <c r="EJ325" s="32">
        <f>COUNTIFS($DR$9:$DR$350,"&gt;"&amp;DR325,$DO$9:$DO$350,DO325)+1</f>
        <v>22</v>
      </c>
      <c r="EK325" s="47">
        <f>COUNTIFS($DS$9:$DS$350,"&gt;"&amp;DS325,$DO$9:$DO$350,DO325)+1</f>
        <v>17</v>
      </c>
      <c r="EL325" s="47">
        <f>COUNTIFS($DT$9:$DT$350,"&gt;"&amp;DT325,$DO$9:$DO$350,DO325)+1</f>
        <v>18</v>
      </c>
      <c r="EM325" s="47">
        <f>COUNTIFS($DU$9:$DU$350,"&gt;"&amp;DU325,$DO$9:$DO$350,DO325)+1</f>
        <v>14</v>
      </c>
      <c r="EN325" s="47">
        <f>COUNTIFS($DV$9:$DV$350,"&gt;"&amp;DV325,$DO$9:$DO$350,DO325)+1</f>
        <v>18</v>
      </c>
      <c r="EO325" s="47">
        <f>COUNTIFS($DW$9:$DW$350,"&gt;"&amp;DW325,$DO$9:$DO$350,DO325)+1</f>
        <v>17</v>
      </c>
      <c r="EP325" s="47">
        <f>COUNTIFS($DX$9:$DX$350,"&gt;"&amp;DX325,$DO$9:$DO$350,DO325)+1</f>
        <v>18</v>
      </c>
      <c r="EQ325" s="47">
        <f>COUNTIFS($DY$9:$DY$350,"&gt;"&amp;DY325,$DO$9:$DO$350,DO325)+1</f>
        <v>31</v>
      </c>
      <c r="ER325" s="48">
        <f>COUNTIFS($DZ$9:$DZ$350,"&gt;"&amp;DZ325,$DO$9:$DO$350,DO325)+1</f>
        <v>19</v>
      </c>
      <c r="ES325" s="164">
        <f t="shared" si="687"/>
        <v>0.7</v>
      </c>
      <c r="ET325" s="165">
        <f t="shared" si="688"/>
        <v>0.3</v>
      </c>
      <c r="EU325" s="165">
        <f t="shared" si="689"/>
        <v>0.66</v>
      </c>
      <c r="EV325" s="165">
        <f t="shared" si="690"/>
        <v>0.41</v>
      </c>
      <c r="EW325" s="165">
        <f t="shared" si="691"/>
        <v>0.1</v>
      </c>
      <c r="EX325" s="165">
        <f t="shared" si="692"/>
        <v>0.1</v>
      </c>
      <c r="EY325" s="165">
        <f t="shared" si="693"/>
        <v>0.56999999999999995</v>
      </c>
      <c r="EZ325" s="165">
        <f t="shared" si="694"/>
        <v>0.5</v>
      </c>
      <c r="FA325" s="213">
        <f t="shared" si="695"/>
        <v>0.76</v>
      </c>
      <c r="FB325" s="164">
        <f>ROUND(((ES325-AVERAGE(ES$9:ES$350))/STDEVP(ES$9:ES$350)*10+50),2)</f>
        <v>39.61</v>
      </c>
      <c r="FC325" s="165">
        <f>ROUND(((ET325-AVERAGE(ET$9:ET$350))/STDEVP(ET$9:ET$350)*10+50),2)</f>
        <v>38.119999999999997</v>
      </c>
      <c r="FD325" s="165">
        <f>ROUND(((EU325-AVERAGE(EU$9:EU$350))/STDEVP(EU$9:EU$350)*10+50),2)</f>
        <v>53.12</v>
      </c>
      <c r="FE325" s="165">
        <f>ROUND(((EV325-AVERAGE(EV$9:EV$350))/STDEVP(EV$9:EV$350)*10+50),2)</f>
        <v>44.99</v>
      </c>
      <c r="FF325" s="165">
        <f>ROUND(((EW325-AVERAGE(EW$9:EW$350))/STDEVP(EW$9:EW$350)*10+50),2)</f>
        <v>39.96</v>
      </c>
      <c r="FG325" s="165">
        <f>ROUND(((EX325-AVERAGE(EX$9:EX$350))/STDEVP(EX$9:EX$350)*10+50),2)</f>
        <v>41.03</v>
      </c>
      <c r="FH325" s="165">
        <f>ROUND(((EY325-AVERAGE(EY$9:EY$350))/STDEVP(EY$9:EY$350)*10+50),2)</f>
        <v>47.88</v>
      </c>
      <c r="FI325" s="165">
        <f>ROUND(((EZ325-AVERAGE(EZ$9:EZ$350))/STDEVP(EZ$9:EZ$350)*10+50),2)</f>
        <v>45.99</v>
      </c>
      <c r="FJ325" s="166">
        <f>ROUND(((FA325-AVERAGE(FA$9:FA$350))/STDEVP(FA$9:FA$350)*10+50),2)</f>
        <v>42.36</v>
      </c>
      <c r="FK325" s="32">
        <f>RANK(FB325,$FB$9:$FB$350,0)</f>
        <v>268</v>
      </c>
      <c r="FL325" s="47">
        <f>RANK(FC325,$FC$9:$FC$350,0)</f>
        <v>299</v>
      </c>
      <c r="FM325" s="47">
        <f>RANK(FD325,$FD$9:$FD$350,0)</f>
        <v>99</v>
      </c>
      <c r="FN325" s="47">
        <f>RANK(FE325,$FE$9:$FE$350,0)</f>
        <v>225</v>
      </c>
      <c r="FO325" s="47">
        <f>RANK(FF325,$FF$9:$FF$350,0)</f>
        <v>316</v>
      </c>
      <c r="FP325" s="47">
        <f>RANK(FG325,$FG$9:$FG$350,0)</f>
        <v>314</v>
      </c>
      <c r="FQ325" s="47">
        <f>RANK(FH325,$FH$9:$FH$350,0)</f>
        <v>174</v>
      </c>
      <c r="FR325" s="47">
        <f>RANK(FI325,$FI$9:$FI$350,0)</f>
        <v>201</v>
      </c>
      <c r="FS325" s="48">
        <f>RANK(FJ325,$FJ$9:$FJ$350,0)</f>
        <v>246</v>
      </c>
      <c r="FT325" s="164">
        <f>ROUND(AVERAGEIF($DO$9:$DO$347,$DO325,$ES$9:$ES$347),2)</f>
        <v>0.97</v>
      </c>
      <c r="FU325" s="165">
        <f>ROUND(AVERAGEIF($DO$9:$DO$347,$DO325,$ET$9:$ET$347),2)</f>
        <v>0.37</v>
      </c>
      <c r="FV325" s="165">
        <f>ROUND(AVERAGEIF($DO$9:$DO$347,$DO325,$EU$9:$EU$347),2)</f>
        <v>0.82</v>
      </c>
      <c r="FW325" s="165">
        <f>ROUND(AVERAGEIF($DO$9:$DO$347,$DO325,$EV$9:$EV$347),2)</f>
        <v>0.42</v>
      </c>
      <c r="FX325" s="165">
        <f>ROUND(AVERAGEIF($DO$9:$DO$347,$DO325,$EW$9:$EW$347),2)</f>
        <v>0.16</v>
      </c>
      <c r="FY325" s="165">
        <f>ROUND(AVERAGEIF($DO$9:$DO$347,$DO325,$EX$9:$EX$347),2)</f>
        <v>0.15</v>
      </c>
      <c r="FZ325" s="165">
        <f>ROUND(AVERAGEIF($DO$9:$DO$347,$DO325,$EY$9:$EY$347),2)</f>
        <v>0.78</v>
      </c>
      <c r="GA325" s="165">
        <f>ROUND(AVERAGEIF($DO$9:$DO$347,$DO325,$EZ$9:$EZ$347),2)</f>
        <v>0.92</v>
      </c>
      <c r="GB325" s="166">
        <f>ROUND(AVERAGEIF($DO$9:$DO$347,$DO325,$FA$9:$FA$347),2)</f>
        <v>0.98</v>
      </c>
      <c r="GC325" s="239">
        <f t="shared" si="696"/>
        <v>-0.27</v>
      </c>
      <c r="GD325" s="243">
        <f t="shared" si="697"/>
        <v>-7.0000000000000007E-2</v>
      </c>
      <c r="GE325" s="243">
        <f t="shared" si="698"/>
        <v>-0.15999999999999992</v>
      </c>
      <c r="GF325" s="243">
        <f t="shared" si="699"/>
        <v>-1.0000000000000009E-2</v>
      </c>
      <c r="GG325" s="243">
        <f t="shared" si="700"/>
        <v>-0.06</v>
      </c>
      <c r="GH325" s="243">
        <f t="shared" si="701"/>
        <v>-4.9999999999999989E-2</v>
      </c>
      <c r="GI325" s="243">
        <f t="shared" si="702"/>
        <v>-0.21000000000000008</v>
      </c>
      <c r="GJ325" s="243">
        <f t="shared" si="703"/>
        <v>-0.42000000000000004</v>
      </c>
      <c r="GK325" s="244">
        <f t="shared" si="704"/>
        <v>-0.21999999999999997</v>
      </c>
      <c r="GL325" s="238">
        <f>COUNTIFS($ES$9:$ES$350,"&gt;"&amp;ES325,$DO$9:$DO$350,$DO325)+1</f>
        <v>51</v>
      </c>
      <c r="GM325" s="240">
        <f>COUNTIFS($ET$9:$ET$350,"&gt;"&amp;ET325,$DO$9:$DO$350,$DO325)+1</f>
        <v>53</v>
      </c>
      <c r="GN325" s="240">
        <f>COUNTIFS($EU$9:$EU$350,"&gt;"&amp;EU325,$DO$9:$DO$350,$DO325)+1</f>
        <v>45</v>
      </c>
      <c r="GO325" s="240">
        <f>COUNTIFS($EV$9:$EV$350,"&gt;"&amp;EV325,$DO$9:$DO$350,$DO325)+1</f>
        <v>31</v>
      </c>
      <c r="GP325" s="240">
        <f>COUNTIFS($EW$9:$EW$350,"&gt;"&amp;EW325,$DO$9:$DO$350,$DO325)+1</f>
        <v>58</v>
      </c>
      <c r="GQ325" s="240">
        <f>COUNTIFS($EX$9:$EX$350,"&gt;"&amp;EX325,$DO$9:$DO$350,$DO325)+1</f>
        <v>58</v>
      </c>
      <c r="GR325" s="240">
        <f>COUNTIFS($EY$9:$EY$350,"&gt;"&amp;EY325,$DO$9:$DO$350,$DO325)+1</f>
        <v>55</v>
      </c>
      <c r="GS325" s="240">
        <f>COUNTIFS($EZ$9:$EZ$350,"&gt;"&amp;EZ325,$DO$9:$DO$350,$DO325)+1</f>
        <v>57</v>
      </c>
      <c r="GT325" s="241">
        <f>COUNTIFS($FA$9:$FA$350,"&gt;"&amp;FA325,$DO$9:$DO$350,$DO325)+1</f>
        <v>54</v>
      </c>
      <c r="GU325" s="167"/>
      <c r="GV325" s="49"/>
      <c r="GW325" s="49"/>
      <c r="GX325" s="49"/>
      <c r="GY325" s="49"/>
      <c r="GZ325" s="50"/>
      <c r="HA325" s="51"/>
      <c r="HB325" s="52"/>
      <c r="HC325" s="53"/>
      <c r="HD325" s="49"/>
      <c r="HE325" s="49"/>
      <c r="HF325" s="49"/>
      <c r="HG325" s="49"/>
      <c r="HH325" s="49"/>
      <c r="HI325" s="49"/>
      <c r="HJ325" s="144"/>
      <c r="HK325" s="51"/>
      <c r="HL325" s="49"/>
      <c r="HM325" s="49"/>
      <c r="HN325" s="49"/>
      <c r="HO325" s="49"/>
      <c r="HP325" s="49"/>
      <c r="HQ325" s="49"/>
      <c r="HR325" s="150"/>
      <c r="HS325" s="53"/>
      <c r="HT325" s="49"/>
      <c r="HU325" s="49"/>
      <c r="HV325" s="49"/>
      <c r="HW325" s="49"/>
      <c r="HX325" s="49"/>
      <c r="HY325" s="49"/>
      <c r="HZ325" s="144"/>
      <c r="IA325" s="51"/>
      <c r="IB325" s="49"/>
      <c r="IC325" s="49"/>
      <c r="ID325" s="49"/>
      <c r="IE325" s="49"/>
      <c r="IF325" s="49"/>
      <c r="IG325" s="49"/>
      <c r="IH325" s="49"/>
      <c r="II325" s="49"/>
      <c r="IJ325" s="49"/>
      <c r="IK325" s="49"/>
      <c r="IL325" s="49"/>
      <c r="IM325" s="150"/>
      <c r="IN325" s="51"/>
      <c r="IO325" s="49"/>
      <c r="IP325" s="49"/>
      <c r="IQ325" s="49"/>
      <c r="IR325" s="150"/>
      <c r="IS325" s="53"/>
      <c r="IT325" s="49"/>
      <c r="IU325" s="49"/>
      <c r="IV325" s="49"/>
      <c r="IW325" s="49"/>
      <c r="IX325" s="156"/>
      <c r="IY325" s="49"/>
      <c r="IZ325" s="49"/>
      <c r="JA325" s="49"/>
      <c r="JB325" s="49"/>
      <c r="JC325" s="49"/>
      <c r="JD325" s="49"/>
      <c r="JE325" s="49"/>
      <c r="JF325" s="49"/>
      <c r="JG325" s="156"/>
      <c r="JH325" s="49"/>
      <c r="JI325" s="49"/>
      <c r="JJ325" s="49"/>
      <c r="JK325" s="49"/>
      <c r="JL325" s="49"/>
      <c r="JM325" s="49"/>
      <c r="JN325" s="144"/>
      <c r="JO325" s="54"/>
      <c r="JP325" s="55"/>
      <c r="JQ325" s="51"/>
      <c r="JR325" s="49"/>
      <c r="JS325" s="47"/>
      <c r="JT325" s="47"/>
      <c r="JU325" s="47"/>
      <c r="JV325" s="245"/>
      <c r="JW325" s="53"/>
      <c r="JX325" s="49"/>
      <c r="JY325" s="49"/>
      <c r="JZ325" s="49"/>
      <c r="KA325" s="144"/>
      <c r="KB325" s="51"/>
      <c r="KC325" s="49"/>
      <c r="KD325" s="49"/>
      <c r="KE325" s="49"/>
      <c r="KF325" s="49"/>
      <c r="KG325" s="49"/>
      <c r="KH325" s="49"/>
      <c r="KI325" s="49"/>
      <c r="KJ325" s="150"/>
      <c r="KK325" s="53"/>
      <c r="KL325" s="49"/>
      <c r="KM325" s="49"/>
      <c r="KN325" s="49"/>
      <c r="KO325" s="49"/>
      <c r="KP325" s="49"/>
      <c r="KQ325" s="49"/>
      <c r="KR325" s="49"/>
      <c r="KS325" s="49"/>
      <c r="KT325" s="49"/>
      <c r="KU325" s="49"/>
      <c r="KV325" s="49"/>
      <c r="KW325" s="156"/>
      <c r="KX325" s="156"/>
      <c r="KY325" s="156"/>
      <c r="KZ325" s="49"/>
      <c r="LA325" s="49"/>
      <c r="LB325" s="49"/>
      <c r="LC325" s="49"/>
      <c r="LD325" s="49"/>
      <c r="LE325" s="156"/>
      <c r="LF325" s="49"/>
      <c r="LG325" s="49"/>
      <c r="LH325" s="49"/>
      <c r="LI325" s="49"/>
      <c r="LJ325" s="49"/>
      <c r="LK325" s="49"/>
      <c r="LL325" s="49"/>
      <c r="LM325" s="49"/>
      <c r="LN325" s="156"/>
      <c r="LO325" s="49"/>
      <c r="LP325" s="49"/>
      <c r="LQ325" s="49"/>
      <c r="LR325" s="49"/>
      <c r="LS325" s="49"/>
      <c r="LT325" s="49"/>
      <c r="LU325" s="56"/>
      <c r="LV325" s="183" t="s">
        <v>1241</v>
      </c>
      <c r="LW325" s="183" t="s">
        <v>943</v>
      </c>
      <c r="LX325" s="206" t="s">
        <v>1289</v>
      </c>
      <c r="LY325" s="205" t="s">
        <v>993</v>
      </c>
      <c r="LZ325" s="193"/>
      <c r="MA325" s="5" t="s">
        <v>1</v>
      </c>
    </row>
    <row r="326" spans="1:339" ht="17.25" customHeight="1" x14ac:dyDescent="0.15">
      <c r="A326" s="196">
        <v>318</v>
      </c>
      <c r="B326" s="248" t="s">
        <v>1276</v>
      </c>
      <c r="C326" s="59"/>
      <c r="D326" s="59"/>
      <c r="E326" s="60" t="s">
        <v>716</v>
      </c>
      <c r="F326" s="36">
        <v>96</v>
      </c>
      <c r="G326" s="36" t="s">
        <v>967</v>
      </c>
      <c r="H326" s="57" t="s">
        <v>971</v>
      </c>
      <c r="I326" s="39" t="s">
        <v>348</v>
      </c>
      <c r="J326" s="40" t="s">
        <v>348</v>
      </c>
      <c r="K326" s="40" t="s">
        <v>348</v>
      </c>
      <c r="L326" s="40" t="s">
        <v>348</v>
      </c>
      <c r="M326" s="40" t="s">
        <v>348</v>
      </c>
      <c r="N326" s="40" t="s">
        <v>348</v>
      </c>
      <c r="O326" s="40" t="s">
        <v>348</v>
      </c>
      <c r="P326" s="40" t="s">
        <v>348</v>
      </c>
      <c r="Q326" s="40" t="s">
        <v>348</v>
      </c>
      <c r="R326" s="41" t="s">
        <v>348</v>
      </c>
      <c r="S326" s="42" t="s">
        <v>348</v>
      </c>
      <c r="T326" s="40" t="s">
        <v>348</v>
      </c>
      <c r="U326" s="40" t="s">
        <v>348</v>
      </c>
      <c r="V326" s="40" t="s">
        <v>348</v>
      </c>
      <c r="W326" s="40" t="s">
        <v>348</v>
      </c>
      <c r="X326" s="40" t="s">
        <v>348</v>
      </c>
      <c r="Y326" s="40" t="s">
        <v>348</v>
      </c>
      <c r="Z326" s="40" t="s">
        <v>348</v>
      </c>
      <c r="AA326" s="40" t="s">
        <v>348</v>
      </c>
      <c r="AB326" s="41" t="s">
        <v>348</v>
      </c>
      <c r="AC326" s="42" t="s">
        <v>348</v>
      </c>
      <c r="AD326" s="40" t="s">
        <v>348</v>
      </c>
      <c r="AE326" s="40" t="s">
        <v>348</v>
      </c>
      <c r="AF326" s="40" t="s">
        <v>348</v>
      </c>
      <c r="AG326" s="40" t="s">
        <v>348</v>
      </c>
      <c r="AH326" s="40" t="s">
        <v>348</v>
      </c>
      <c r="AI326" s="40" t="s">
        <v>348</v>
      </c>
      <c r="AJ326" s="40" t="s">
        <v>348</v>
      </c>
      <c r="AK326" s="40" t="s">
        <v>348</v>
      </c>
      <c r="AL326" s="41" t="s">
        <v>348</v>
      </c>
      <c r="AM326" s="42" t="s">
        <v>348</v>
      </c>
      <c r="AN326" s="40" t="s">
        <v>348</v>
      </c>
      <c r="AO326" s="40" t="s">
        <v>348</v>
      </c>
      <c r="AP326" s="40" t="s">
        <v>348</v>
      </c>
      <c r="AQ326" s="40" t="s">
        <v>348</v>
      </c>
      <c r="AR326" s="40" t="s">
        <v>348</v>
      </c>
      <c r="AS326" s="40" t="s">
        <v>348</v>
      </c>
      <c r="AT326" s="40" t="s">
        <v>348</v>
      </c>
      <c r="AU326" s="40" t="s">
        <v>348</v>
      </c>
      <c r="AV326" s="41" t="s">
        <v>348</v>
      </c>
      <c r="AW326" s="42" t="s">
        <v>348</v>
      </c>
      <c r="AX326" s="40" t="s">
        <v>348</v>
      </c>
      <c r="AY326" s="40" t="s">
        <v>348</v>
      </c>
      <c r="AZ326" s="40" t="s">
        <v>348</v>
      </c>
      <c r="BA326" s="40" t="s">
        <v>348</v>
      </c>
      <c r="BB326" s="40" t="s">
        <v>348</v>
      </c>
      <c r="BC326" s="40" t="s">
        <v>348</v>
      </c>
      <c r="BD326" s="40" t="s">
        <v>348</v>
      </c>
      <c r="BE326" s="40" t="s">
        <v>348</v>
      </c>
      <c r="BF326" s="41" t="s">
        <v>348</v>
      </c>
      <c r="BG326" s="42" t="s">
        <v>348</v>
      </c>
      <c r="BH326" s="40" t="s">
        <v>348</v>
      </c>
      <c r="BI326" s="40" t="s">
        <v>348</v>
      </c>
      <c r="BJ326" s="40" t="s">
        <v>348</v>
      </c>
      <c r="BK326" s="40" t="s">
        <v>348</v>
      </c>
      <c r="BL326" s="40" t="s">
        <v>348</v>
      </c>
      <c r="BM326" s="40" t="s">
        <v>348</v>
      </c>
      <c r="BN326" s="40" t="s">
        <v>348</v>
      </c>
      <c r="BO326" s="40" t="s">
        <v>348</v>
      </c>
      <c r="BP326" s="41" t="s">
        <v>348</v>
      </c>
      <c r="BQ326" s="43" t="s">
        <v>348</v>
      </c>
      <c r="BR326" s="40" t="s">
        <v>348</v>
      </c>
      <c r="BS326" s="40" t="s">
        <v>348</v>
      </c>
      <c r="BT326" s="40" t="s">
        <v>348</v>
      </c>
      <c r="BU326" s="40" t="s">
        <v>348</v>
      </c>
      <c r="BV326" s="40" t="s">
        <v>348</v>
      </c>
      <c r="BW326" s="40" t="s">
        <v>348</v>
      </c>
      <c r="BX326" s="40" t="s">
        <v>348</v>
      </c>
      <c r="BY326" s="40" t="s">
        <v>348</v>
      </c>
      <c r="BZ326" s="41" t="s">
        <v>348</v>
      </c>
      <c r="CA326" s="42" t="s">
        <v>348</v>
      </c>
      <c r="CB326" s="40" t="s">
        <v>348</v>
      </c>
      <c r="CC326" s="40" t="s">
        <v>348</v>
      </c>
      <c r="CD326" s="40" t="s">
        <v>348</v>
      </c>
      <c r="CE326" s="40" t="s">
        <v>347</v>
      </c>
      <c r="CF326" s="40" t="s">
        <v>347</v>
      </c>
      <c r="CG326" s="40" t="s">
        <v>347</v>
      </c>
      <c r="CH326" s="40" t="s">
        <v>347</v>
      </c>
      <c r="CI326" s="40" t="s">
        <v>347</v>
      </c>
      <c r="CJ326" s="41" t="s">
        <v>347</v>
      </c>
      <c r="CK326" s="42" t="s">
        <v>347</v>
      </c>
      <c r="CL326" s="40" t="s">
        <v>347</v>
      </c>
      <c r="CM326" s="40" t="s">
        <v>347</v>
      </c>
      <c r="CN326" s="40" t="s">
        <v>347</v>
      </c>
      <c r="CO326" s="40" t="s">
        <v>347</v>
      </c>
      <c r="CP326" s="40" t="s">
        <v>347</v>
      </c>
      <c r="CQ326" s="40" t="s">
        <v>347</v>
      </c>
      <c r="CR326" s="40" t="s">
        <v>347</v>
      </c>
      <c r="CS326" s="40" t="s">
        <v>347</v>
      </c>
      <c r="CT326" s="44" t="s">
        <v>347</v>
      </c>
      <c r="CU326" s="61" t="s">
        <v>349</v>
      </c>
      <c r="CV326" s="47">
        <v>2</v>
      </c>
      <c r="CW326" s="47">
        <v>3</v>
      </c>
      <c r="CX326" s="47">
        <v>3</v>
      </c>
      <c r="CY326" s="55">
        <v>4</v>
      </c>
      <c r="CZ326" s="172" t="s">
        <v>349</v>
      </c>
      <c r="DA326" s="47">
        <f t="shared" si="678"/>
        <v>2</v>
      </c>
      <c r="DB326" s="47">
        <f t="shared" si="679"/>
        <v>6</v>
      </c>
      <c r="DC326" s="47">
        <f t="shared" si="680"/>
        <v>18</v>
      </c>
      <c r="DD326" s="179">
        <f t="shared" si="681"/>
        <v>72</v>
      </c>
      <c r="DE326" s="32">
        <v>100</v>
      </c>
      <c r="DF326" s="47">
        <v>150</v>
      </c>
      <c r="DG326" s="47">
        <v>300</v>
      </c>
      <c r="DH326" s="47">
        <v>500</v>
      </c>
      <c r="DI326" s="55">
        <v>1500</v>
      </c>
      <c r="DJ326" s="174">
        <v>1</v>
      </c>
      <c r="DK326" s="49">
        <f t="shared" si="705"/>
        <v>0.75</v>
      </c>
      <c r="DL326" s="49">
        <f t="shared" si="706"/>
        <v>0.5</v>
      </c>
      <c r="DM326" s="49">
        <f t="shared" si="707"/>
        <v>0.27777777777777779</v>
      </c>
      <c r="DN326" s="56">
        <f t="shared" si="708"/>
        <v>0.20833333333333331</v>
      </c>
      <c r="DO326" s="45" t="s">
        <v>1126</v>
      </c>
      <c r="DP326" s="31"/>
      <c r="DQ326" s="46">
        <v>4</v>
      </c>
      <c r="DR326" s="61">
        <v>83</v>
      </c>
      <c r="DS326" s="62">
        <v>53</v>
      </c>
      <c r="DT326" s="62">
        <v>60</v>
      </c>
      <c r="DU326" s="62">
        <v>58</v>
      </c>
      <c r="DV326" s="62">
        <v>28</v>
      </c>
      <c r="DW326" s="62">
        <v>25</v>
      </c>
      <c r="DX326" s="62">
        <v>80</v>
      </c>
      <c r="DY326" s="62">
        <v>80</v>
      </c>
      <c r="DZ326" s="48">
        <f t="shared" si="686"/>
        <v>88</v>
      </c>
      <c r="EA326" s="32">
        <f>RANK(DR326,$DR$9:$DR$350,0)</f>
        <v>62</v>
      </c>
      <c r="EB326" s="47">
        <f>RANK(DS326,$DS$9:$DS$350,0)</f>
        <v>89</v>
      </c>
      <c r="EC326" s="47">
        <f>RANK(DT326,$DT$9:$DT$350,0)</f>
        <v>53</v>
      </c>
      <c r="ED326" s="47">
        <f>RANK(DU326,$DU$9:$DU$350,0)</f>
        <v>25</v>
      </c>
      <c r="EE326" s="47">
        <f>RANK(DV326,$DV$9:$DV$350,0)</f>
        <v>75</v>
      </c>
      <c r="EF326" s="47">
        <f>RANK(DW326,$DW$9:$DW$350,0)</f>
        <v>82</v>
      </c>
      <c r="EG326" s="47">
        <f>RANK(DX326,$DX$9:$DX$350,0)</f>
        <v>21</v>
      </c>
      <c r="EH326" s="47">
        <f>RANK(DY326,$DY$9:$DY$350,0)</f>
        <v>18</v>
      </c>
      <c r="EI326" s="48">
        <f>RANK(DZ326,$DZ$9:$DZ$350,0)</f>
        <v>50</v>
      </c>
      <c r="EJ326" s="32">
        <f>COUNTIFS($DR$9:$DR$350,"&gt;"&amp;DR326,$DO$9:$DO$350,DO326)+1</f>
        <v>13</v>
      </c>
      <c r="EK326" s="47">
        <f>COUNTIFS($DS$9:$DS$350,"&gt;"&amp;DS326,$DO$9:$DO$350,DO326)+1</f>
        <v>11</v>
      </c>
      <c r="EL326" s="47">
        <f>COUNTIFS($DT$9:$DT$350,"&gt;"&amp;DT326,$DO$9:$DO$350,DO326)+1</f>
        <v>13</v>
      </c>
      <c r="EM326" s="47">
        <f>COUNTIFS($DU$9:$DU$350,"&gt;"&amp;DU326,$DO$9:$DO$350,DO326)+1</f>
        <v>6</v>
      </c>
      <c r="EN326" s="47">
        <f>COUNTIFS($DV$9:$DV$350,"&gt;"&amp;DV326,$DO$9:$DO$350,DO326)+1</f>
        <v>6</v>
      </c>
      <c r="EO326" s="47">
        <f>COUNTIFS($DW$9:$DW$350,"&gt;"&amp;DW326,$DO$9:$DO$350,DO326)+1</f>
        <v>11</v>
      </c>
      <c r="EP326" s="47">
        <f>COUNTIFS($DX$9:$DX$350,"&gt;"&amp;DX326,$DO$9:$DO$350,DO326)+1</f>
        <v>17</v>
      </c>
      <c r="EQ326" s="47">
        <f>COUNTIFS($DY$9:$DY$350,"&gt;"&amp;DY326,$DO$9:$DO$350,DO326)+1</f>
        <v>11</v>
      </c>
      <c r="ER326" s="48">
        <f>COUNTIFS($DZ$9:$DZ$350,"&gt;"&amp;DZ326,$DO$9:$DO$350,DO326)+1</f>
        <v>9</v>
      </c>
      <c r="ES326" s="164">
        <f t="shared" si="687"/>
        <v>0.86</v>
      </c>
      <c r="ET326" s="165">
        <f t="shared" si="688"/>
        <v>0.55000000000000004</v>
      </c>
      <c r="EU326" s="165">
        <f t="shared" si="689"/>
        <v>0.63</v>
      </c>
      <c r="EV326" s="165">
        <f t="shared" si="690"/>
        <v>0.6</v>
      </c>
      <c r="EW326" s="165">
        <f t="shared" si="691"/>
        <v>0.28999999999999998</v>
      </c>
      <c r="EX326" s="165">
        <f t="shared" si="692"/>
        <v>0.26</v>
      </c>
      <c r="EY326" s="165">
        <f t="shared" si="693"/>
        <v>0.83</v>
      </c>
      <c r="EZ326" s="165">
        <f t="shared" si="694"/>
        <v>0.83</v>
      </c>
      <c r="FA326" s="213">
        <f t="shared" si="695"/>
        <v>0.92</v>
      </c>
      <c r="FB326" s="164">
        <f>ROUND(((ES326-AVERAGE(ES$9:ES$350))/STDEVP(ES$9:ES$350)*10+50),2)</f>
        <v>45.52</v>
      </c>
      <c r="FC326" s="165">
        <f>ROUND(((ET326-AVERAGE(ET$9:ET$350))/STDEVP(ET$9:ET$350)*10+50),2)</f>
        <v>45.11</v>
      </c>
      <c r="FD326" s="165">
        <f>ROUND(((EU326-AVERAGE(EU$9:EU$350))/STDEVP(EU$9:EU$350)*10+50),2)</f>
        <v>51.95</v>
      </c>
      <c r="FE326" s="165">
        <f>ROUND(((EV326-AVERAGE(EV$9:EV$350))/STDEVP(EV$9:EV$350)*10+50),2)</f>
        <v>54.66</v>
      </c>
      <c r="FF326" s="165">
        <f>ROUND(((EW326-AVERAGE(EW$9:EW$350))/STDEVP(EW$9:EW$350)*10+50),2)</f>
        <v>46.42</v>
      </c>
      <c r="FG326" s="165">
        <f>ROUND(((EX326-AVERAGE(EX$9:EX$350))/STDEVP(EX$9:EX$350)*10+50),2)</f>
        <v>46.7</v>
      </c>
      <c r="FH326" s="165">
        <f>ROUND(((EY326-AVERAGE(EY$9:EY$350))/STDEVP(EY$9:EY$350)*10+50),2)</f>
        <v>55.7</v>
      </c>
      <c r="FI326" s="165">
        <f>ROUND(((EZ326-AVERAGE(EZ$9:EZ$350))/STDEVP(EZ$9:EZ$350)*10+50),2)</f>
        <v>55.88</v>
      </c>
      <c r="FJ326" s="166">
        <f>ROUND(((FA326-AVERAGE(FA$9:FA$350))/STDEVP(FA$9:FA$350)*10+50),2)</f>
        <v>48.04</v>
      </c>
      <c r="FK326" s="32">
        <f>RANK(FB326,$FB$9:$FB$350,0)</f>
        <v>222</v>
      </c>
      <c r="FL326" s="47">
        <f>RANK(FC326,$FC$9:$FC$350,0)</f>
        <v>195</v>
      </c>
      <c r="FM326" s="47">
        <f>RANK(FD326,$FD$9:$FD$350,0)</f>
        <v>117</v>
      </c>
      <c r="FN326" s="47">
        <f>RANK(FE326,$FE$9:$FE$350,0)</f>
        <v>77</v>
      </c>
      <c r="FO326" s="47">
        <f>RANK(FF326,$FF$9:$FF$350,0)</f>
        <v>155</v>
      </c>
      <c r="FP326" s="47">
        <f>RANK(FG326,$FG$9:$FG$350,0)</f>
        <v>160</v>
      </c>
      <c r="FQ326" s="47">
        <f>RANK(FH326,$FH$9:$FH$350,0)</f>
        <v>87</v>
      </c>
      <c r="FR326" s="47">
        <f>RANK(FI326,$FI$9:$FI$350,0)</f>
        <v>85</v>
      </c>
      <c r="FS326" s="48">
        <f>RANK(FJ326,$FJ$9:$FJ$350,0)</f>
        <v>155</v>
      </c>
      <c r="FT326" s="164">
        <f>ROUND(AVERAGEIF($DO$9:$DO$347,$DO326,$ES$9:$ES$347),2)</f>
        <v>0.95</v>
      </c>
      <c r="FU326" s="165">
        <f>ROUND(AVERAGEIF($DO$9:$DO$347,$DO326,$ET$9:$ET$347),2)</f>
        <v>0.69</v>
      </c>
      <c r="FV326" s="165">
        <f>ROUND(AVERAGEIF($DO$9:$DO$347,$DO326,$EU$9:$EU$347),2)</f>
        <v>0.66</v>
      </c>
      <c r="FW326" s="165">
        <f>ROUND(AVERAGEIF($DO$9:$DO$347,$DO326,$EV$9:$EV$347),2)</f>
        <v>0.52</v>
      </c>
      <c r="FX326" s="165">
        <f>ROUND(AVERAGEIF($DO$9:$DO$347,$DO326,$EW$9:$EW$347),2)</f>
        <v>0.32</v>
      </c>
      <c r="FY326" s="165">
        <f>ROUND(AVERAGEIF($DO$9:$DO$347,$DO326,$EX$9:$EX$347),2)</f>
        <v>0.34</v>
      </c>
      <c r="FZ326" s="165">
        <f>ROUND(AVERAGEIF($DO$9:$DO$347,$DO326,$EY$9:$EY$347),2)</f>
        <v>1.04</v>
      </c>
      <c r="GA326" s="165">
        <f>ROUND(AVERAGEIF($DO$9:$DO$347,$DO326,$EZ$9:$EZ$347),2)</f>
        <v>0.86</v>
      </c>
      <c r="GB326" s="166">
        <f>ROUND(AVERAGEIF($DO$9:$DO$347,$DO326,$FA$9:$FA$347),2)</f>
        <v>0.98</v>
      </c>
      <c r="GC326" s="239">
        <f t="shared" si="696"/>
        <v>-8.9999999999999969E-2</v>
      </c>
      <c r="GD326" s="243">
        <f t="shared" si="697"/>
        <v>-0.1399999999999999</v>
      </c>
      <c r="GE326" s="243">
        <f t="shared" si="698"/>
        <v>-3.0000000000000027E-2</v>
      </c>
      <c r="GF326" s="243">
        <f t="shared" si="699"/>
        <v>7.999999999999996E-2</v>
      </c>
      <c r="GG326" s="243">
        <f t="shared" si="700"/>
        <v>-3.0000000000000027E-2</v>
      </c>
      <c r="GH326" s="243">
        <f t="shared" si="701"/>
        <v>-8.0000000000000016E-2</v>
      </c>
      <c r="GI326" s="243">
        <f t="shared" si="702"/>
        <v>-0.21000000000000008</v>
      </c>
      <c r="GJ326" s="243">
        <f t="shared" si="703"/>
        <v>-3.0000000000000027E-2</v>
      </c>
      <c r="GK326" s="244">
        <f t="shared" si="704"/>
        <v>-5.9999999999999942E-2</v>
      </c>
      <c r="GL326" s="238">
        <f>COUNTIFS($ES$9:$ES$350,"&gt;"&amp;ES326,$DO$9:$DO$350,$DO326)+1</f>
        <v>45</v>
      </c>
      <c r="GM326" s="240">
        <f>COUNTIFS($ET$9:$ET$350,"&gt;"&amp;ET326,$DO$9:$DO$350,$DO326)+1</f>
        <v>54</v>
      </c>
      <c r="GN326" s="240">
        <f>COUNTIFS($EU$9:$EU$350,"&gt;"&amp;EU326,$DO$9:$DO$350,$DO326)+1</f>
        <v>30</v>
      </c>
      <c r="GO326" s="240">
        <f>COUNTIFS($EV$9:$EV$350,"&gt;"&amp;EV326,$DO$9:$DO$350,$DO326)+1</f>
        <v>20</v>
      </c>
      <c r="GP326" s="240">
        <f>COUNTIFS($EW$9:$EW$350,"&gt;"&amp;EW326,$DO$9:$DO$350,$DO326)+1</f>
        <v>38</v>
      </c>
      <c r="GQ326" s="240">
        <f>COUNTIFS($EX$9:$EX$350,"&gt;"&amp;EX326,$DO$9:$DO$350,$DO326)+1</f>
        <v>50</v>
      </c>
      <c r="GR326" s="240">
        <f>COUNTIFS($EY$9:$EY$350,"&gt;"&amp;EY326,$DO$9:$DO$350,$DO326)+1</f>
        <v>51</v>
      </c>
      <c r="GS326" s="240">
        <f>COUNTIFS($EZ$9:$EZ$350,"&gt;"&amp;EZ326,$DO$9:$DO$350,$DO326)+1</f>
        <v>30</v>
      </c>
      <c r="GT326" s="241">
        <f>COUNTIFS($FA$9:$FA$350,"&gt;"&amp;FA326,$DO$9:$DO$350,$DO326)+1</f>
        <v>32</v>
      </c>
      <c r="GU326" s="168"/>
      <c r="GV326" s="65"/>
      <c r="GW326" s="65"/>
      <c r="GX326" s="65"/>
      <c r="GY326" s="65"/>
      <c r="GZ326" s="66"/>
      <c r="HA326" s="67"/>
      <c r="HB326" s="68"/>
      <c r="HC326" s="69"/>
      <c r="HD326" s="65"/>
      <c r="HE326" s="65"/>
      <c r="HF326" s="65"/>
      <c r="HG326" s="65"/>
      <c r="HH326" s="65"/>
      <c r="HI326" s="65"/>
      <c r="HJ326" s="145"/>
      <c r="HK326" s="67"/>
      <c r="HL326" s="65"/>
      <c r="HM326" s="65"/>
      <c r="HN326" s="65"/>
      <c r="HO326" s="65"/>
      <c r="HP326" s="65"/>
      <c r="HQ326" s="65"/>
      <c r="HR326" s="151"/>
      <c r="HS326" s="69"/>
      <c r="HT326" s="65"/>
      <c r="HU326" s="65"/>
      <c r="HV326" s="65"/>
      <c r="HW326" s="65"/>
      <c r="HX326" s="65"/>
      <c r="HY326" s="65"/>
      <c r="HZ326" s="145"/>
      <c r="IA326" s="67"/>
      <c r="IB326" s="65"/>
      <c r="IC326" s="65"/>
      <c r="ID326" s="65"/>
      <c r="IE326" s="65"/>
      <c r="IF326" s="65"/>
      <c r="IG326" s="65"/>
      <c r="IH326" s="65"/>
      <c r="II326" s="65"/>
      <c r="IJ326" s="65"/>
      <c r="IK326" s="65"/>
      <c r="IL326" s="65"/>
      <c r="IM326" s="151"/>
      <c r="IN326" s="67"/>
      <c r="IO326" s="65"/>
      <c r="IP326" s="65"/>
      <c r="IQ326" s="65"/>
      <c r="IR326" s="151"/>
      <c r="IS326" s="69"/>
      <c r="IT326" s="65"/>
      <c r="IU326" s="65"/>
      <c r="IV326" s="65"/>
      <c r="IW326" s="65"/>
      <c r="IX326" s="157"/>
      <c r="IY326" s="65"/>
      <c r="IZ326" s="65"/>
      <c r="JA326" s="65"/>
      <c r="JB326" s="65"/>
      <c r="JC326" s="65"/>
      <c r="JD326" s="65"/>
      <c r="JE326" s="65"/>
      <c r="JF326" s="65"/>
      <c r="JG326" s="157"/>
      <c r="JH326" s="65"/>
      <c r="JI326" s="65"/>
      <c r="JJ326" s="65"/>
      <c r="JK326" s="65"/>
      <c r="JL326" s="65"/>
      <c r="JM326" s="65"/>
      <c r="JN326" s="145"/>
      <c r="JO326" s="70"/>
      <c r="JP326" s="71"/>
      <c r="JQ326" s="67"/>
      <c r="JR326" s="65"/>
      <c r="JS326" s="62"/>
      <c r="JT326" s="62"/>
      <c r="JU326" s="62"/>
      <c r="JV326" s="246"/>
      <c r="JW326" s="69"/>
      <c r="JX326" s="65"/>
      <c r="JY326" s="65"/>
      <c r="JZ326" s="65"/>
      <c r="KA326" s="145"/>
      <c r="KB326" s="67"/>
      <c r="KC326" s="65"/>
      <c r="KD326" s="65"/>
      <c r="KE326" s="65"/>
      <c r="KF326" s="65"/>
      <c r="KG326" s="65"/>
      <c r="KH326" s="65"/>
      <c r="KI326" s="65"/>
      <c r="KJ326" s="151"/>
      <c r="KK326" s="69"/>
      <c r="KL326" s="65"/>
      <c r="KM326" s="65"/>
      <c r="KN326" s="65"/>
      <c r="KO326" s="65"/>
      <c r="KP326" s="65"/>
      <c r="KQ326" s="65"/>
      <c r="KR326" s="65"/>
      <c r="KS326" s="65"/>
      <c r="KT326" s="65"/>
      <c r="KU326" s="65"/>
      <c r="KV326" s="65"/>
      <c r="KW326" s="157"/>
      <c r="KX326" s="157"/>
      <c r="KY326" s="157"/>
      <c r="KZ326" s="65"/>
      <c r="LA326" s="65"/>
      <c r="LB326" s="65"/>
      <c r="LC326" s="65"/>
      <c r="LD326" s="65"/>
      <c r="LE326" s="157"/>
      <c r="LF326" s="65"/>
      <c r="LG326" s="65"/>
      <c r="LH326" s="65"/>
      <c r="LI326" s="65"/>
      <c r="LJ326" s="65"/>
      <c r="LK326" s="65"/>
      <c r="LL326" s="65"/>
      <c r="LM326" s="65"/>
      <c r="LN326" s="157"/>
      <c r="LO326" s="65"/>
      <c r="LP326" s="65"/>
      <c r="LQ326" s="65"/>
      <c r="LR326" s="65"/>
      <c r="LS326" s="65">
        <v>0.05</v>
      </c>
      <c r="LT326" s="65"/>
      <c r="LU326" s="56"/>
      <c r="LV326" s="183" t="s">
        <v>1245</v>
      </c>
      <c r="LW326" s="183" t="s">
        <v>1247</v>
      </c>
      <c r="LX326" s="206" t="s">
        <v>1287</v>
      </c>
      <c r="LY326" s="204" t="s">
        <v>1010</v>
      </c>
      <c r="LZ326" s="193"/>
      <c r="MA326" s="5" t="s">
        <v>1</v>
      </c>
    </row>
    <row r="327" spans="1:339" ht="17.25" customHeight="1" x14ac:dyDescent="0.15">
      <c r="A327" s="196">
        <v>319</v>
      </c>
      <c r="B327" s="248" t="s">
        <v>1247</v>
      </c>
      <c r="C327" s="59"/>
      <c r="D327" s="59"/>
      <c r="E327" s="38" t="s">
        <v>345</v>
      </c>
      <c r="F327" s="57">
        <v>102</v>
      </c>
      <c r="G327" s="57" t="s">
        <v>346</v>
      </c>
      <c r="H327" s="57"/>
      <c r="I327" s="39" t="s">
        <v>348</v>
      </c>
      <c r="J327" s="40" t="s">
        <v>348</v>
      </c>
      <c r="K327" s="40" t="s">
        <v>348</v>
      </c>
      <c r="L327" s="40" t="s">
        <v>348</v>
      </c>
      <c r="M327" s="40" t="s">
        <v>348</v>
      </c>
      <c r="N327" s="40" t="s">
        <v>348</v>
      </c>
      <c r="O327" s="40" t="s">
        <v>348</v>
      </c>
      <c r="P327" s="40" t="s">
        <v>348</v>
      </c>
      <c r="Q327" s="40" t="s">
        <v>348</v>
      </c>
      <c r="R327" s="41" t="s">
        <v>348</v>
      </c>
      <c r="S327" s="42" t="s">
        <v>348</v>
      </c>
      <c r="T327" s="40" t="s">
        <v>348</v>
      </c>
      <c r="U327" s="40" t="s">
        <v>348</v>
      </c>
      <c r="V327" s="40" t="s">
        <v>348</v>
      </c>
      <c r="W327" s="40" t="s">
        <v>348</v>
      </c>
      <c r="X327" s="40" t="s">
        <v>348</v>
      </c>
      <c r="Y327" s="40" t="s">
        <v>348</v>
      </c>
      <c r="Z327" s="40" t="s">
        <v>348</v>
      </c>
      <c r="AA327" s="40" t="s">
        <v>348</v>
      </c>
      <c r="AB327" s="41" t="s">
        <v>348</v>
      </c>
      <c r="AC327" s="42" t="s">
        <v>348</v>
      </c>
      <c r="AD327" s="40" t="s">
        <v>348</v>
      </c>
      <c r="AE327" s="40" t="s">
        <v>348</v>
      </c>
      <c r="AF327" s="40" t="s">
        <v>348</v>
      </c>
      <c r="AG327" s="40" t="s">
        <v>348</v>
      </c>
      <c r="AH327" s="40" t="s">
        <v>348</v>
      </c>
      <c r="AI327" s="40" t="s">
        <v>348</v>
      </c>
      <c r="AJ327" s="40" t="s">
        <v>348</v>
      </c>
      <c r="AK327" s="40" t="s">
        <v>348</v>
      </c>
      <c r="AL327" s="41" t="s">
        <v>348</v>
      </c>
      <c r="AM327" s="42" t="s">
        <v>348</v>
      </c>
      <c r="AN327" s="40" t="s">
        <v>348</v>
      </c>
      <c r="AO327" s="40" t="s">
        <v>348</v>
      </c>
      <c r="AP327" s="40" t="s">
        <v>348</v>
      </c>
      <c r="AQ327" s="40" t="s">
        <v>348</v>
      </c>
      <c r="AR327" s="40" t="s">
        <v>348</v>
      </c>
      <c r="AS327" s="40" t="s">
        <v>348</v>
      </c>
      <c r="AT327" s="40" t="s">
        <v>348</v>
      </c>
      <c r="AU327" s="40" t="s">
        <v>348</v>
      </c>
      <c r="AV327" s="41" t="s">
        <v>348</v>
      </c>
      <c r="AW327" s="42" t="s">
        <v>348</v>
      </c>
      <c r="AX327" s="40" t="s">
        <v>348</v>
      </c>
      <c r="AY327" s="40" t="s">
        <v>348</v>
      </c>
      <c r="AZ327" s="40" t="s">
        <v>348</v>
      </c>
      <c r="BA327" s="40" t="s">
        <v>348</v>
      </c>
      <c r="BB327" s="40" t="s">
        <v>348</v>
      </c>
      <c r="BC327" s="40" t="s">
        <v>348</v>
      </c>
      <c r="BD327" s="40" t="s">
        <v>348</v>
      </c>
      <c r="BE327" s="40" t="s">
        <v>348</v>
      </c>
      <c r="BF327" s="41" t="s">
        <v>348</v>
      </c>
      <c r="BG327" s="42" t="s">
        <v>348</v>
      </c>
      <c r="BH327" s="40" t="s">
        <v>348</v>
      </c>
      <c r="BI327" s="40" t="s">
        <v>348</v>
      </c>
      <c r="BJ327" s="40" t="s">
        <v>348</v>
      </c>
      <c r="BK327" s="40" t="s">
        <v>348</v>
      </c>
      <c r="BL327" s="40" t="s">
        <v>348</v>
      </c>
      <c r="BM327" s="40" t="s">
        <v>348</v>
      </c>
      <c r="BN327" s="40" t="s">
        <v>348</v>
      </c>
      <c r="BO327" s="40" t="s">
        <v>348</v>
      </c>
      <c r="BP327" s="41" t="s">
        <v>348</v>
      </c>
      <c r="BQ327" s="43" t="s">
        <v>347</v>
      </c>
      <c r="BR327" s="40" t="s">
        <v>347</v>
      </c>
      <c r="BS327" s="40" t="s">
        <v>347</v>
      </c>
      <c r="BT327" s="40" t="s">
        <v>347</v>
      </c>
      <c r="BU327" s="40" t="s">
        <v>347</v>
      </c>
      <c r="BV327" s="40" t="s">
        <v>347</v>
      </c>
      <c r="BW327" s="40" t="s">
        <v>347</v>
      </c>
      <c r="BX327" s="40" t="s">
        <v>347</v>
      </c>
      <c r="BY327" s="40" t="s">
        <v>347</v>
      </c>
      <c r="BZ327" s="41" t="s">
        <v>347</v>
      </c>
      <c r="CA327" s="42" t="s">
        <v>348</v>
      </c>
      <c r="CB327" s="40" t="s">
        <v>348</v>
      </c>
      <c r="CC327" s="40" t="s">
        <v>348</v>
      </c>
      <c r="CD327" s="40" t="s">
        <v>348</v>
      </c>
      <c r="CE327" s="40" t="s">
        <v>348</v>
      </c>
      <c r="CF327" s="40" t="s">
        <v>348</v>
      </c>
      <c r="CG327" s="40" t="s">
        <v>348</v>
      </c>
      <c r="CH327" s="40" t="s">
        <v>348</v>
      </c>
      <c r="CI327" s="40" t="s">
        <v>348</v>
      </c>
      <c r="CJ327" s="41" t="s">
        <v>348</v>
      </c>
      <c r="CK327" s="42" t="s">
        <v>348</v>
      </c>
      <c r="CL327" s="40" t="s">
        <v>348</v>
      </c>
      <c r="CM327" s="40" t="s">
        <v>347</v>
      </c>
      <c r="CN327" s="40" t="s">
        <v>347</v>
      </c>
      <c r="CO327" s="40" t="s">
        <v>347</v>
      </c>
      <c r="CP327" s="40" t="s">
        <v>347</v>
      </c>
      <c r="CQ327" s="40" t="s">
        <v>347</v>
      </c>
      <c r="CR327" s="40" t="s">
        <v>347</v>
      </c>
      <c r="CS327" s="40" t="s">
        <v>347</v>
      </c>
      <c r="CT327" s="44" t="s">
        <v>347</v>
      </c>
      <c r="CU327" s="32" t="s">
        <v>354</v>
      </c>
      <c r="CV327" s="47">
        <v>2</v>
      </c>
      <c r="CW327" s="47">
        <v>3</v>
      </c>
      <c r="CX327" s="47">
        <v>3</v>
      </c>
      <c r="CY327" s="55">
        <v>4</v>
      </c>
      <c r="CZ327" s="34" t="s">
        <v>354</v>
      </c>
      <c r="DA327" s="47">
        <f t="shared" ref="DA327" si="718">CV327</f>
        <v>2</v>
      </c>
      <c r="DB327" s="47">
        <f t="shared" ref="DB327" si="719">CV327*CW327</f>
        <v>6</v>
      </c>
      <c r="DC327" s="47">
        <f t="shared" ref="DC327" si="720">CV327*CW327*CX327</f>
        <v>18</v>
      </c>
      <c r="DD327" s="179">
        <f t="shared" ref="DD327" si="721">CV327*CW327*CX327*CY327</f>
        <v>72</v>
      </c>
      <c r="DE327" s="32">
        <v>30</v>
      </c>
      <c r="DF327" s="47">
        <v>50</v>
      </c>
      <c r="DG327" s="47">
        <v>90</v>
      </c>
      <c r="DH327" s="47">
        <v>150</v>
      </c>
      <c r="DI327" s="55">
        <v>450</v>
      </c>
      <c r="DJ327" s="174">
        <v>1</v>
      </c>
      <c r="DK327" s="49">
        <f t="shared" ref="DK327" si="722">(DF327/DA327)/DE327</f>
        <v>0.83333333333333337</v>
      </c>
      <c r="DL327" s="49">
        <f t="shared" ref="DL327" si="723">(DG327/DB327)/DE327</f>
        <v>0.5</v>
      </c>
      <c r="DM327" s="49">
        <f t="shared" ref="DM327" si="724">(DH327/DC327)/DE327</f>
        <v>0.27777777777777779</v>
      </c>
      <c r="DN327" s="56">
        <f t="shared" ref="DN327" si="725">(DI327/DD327)/DE327</f>
        <v>0.20833333333333334</v>
      </c>
      <c r="DO327" s="45" t="s">
        <v>1126</v>
      </c>
      <c r="DP327" s="31"/>
      <c r="DQ327" s="46">
        <v>4</v>
      </c>
      <c r="DR327" s="32">
        <v>81</v>
      </c>
      <c r="DS327" s="47">
        <v>49</v>
      </c>
      <c r="DT327" s="47">
        <v>56</v>
      </c>
      <c r="DU327" s="47">
        <v>54</v>
      </c>
      <c r="DV327" s="47">
        <v>26</v>
      </c>
      <c r="DW327" s="47">
        <v>23</v>
      </c>
      <c r="DX327" s="47">
        <v>74</v>
      </c>
      <c r="DY327" s="47">
        <v>74</v>
      </c>
      <c r="DZ327" s="48">
        <f t="shared" ref="DZ327" si="726">DT327+DV327</f>
        <v>82</v>
      </c>
      <c r="EA327" s="32">
        <f>RANK(DR327,$DR$9:$DR$350,0)</f>
        <v>67</v>
      </c>
      <c r="EB327" s="47">
        <f>RANK(DS327,$DS$9:$DS$350,0)</f>
        <v>105</v>
      </c>
      <c r="EC327" s="47">
        <f>RANK(DT327,$DT$9:$DT$350,0)</f>
        <v>61</v>
      </c>
      <c r="ED327" s="47">
        <f>RANK(DU327,$DU$9:$DU$350,0)</f>
        <v>35</v>
      </c>
      <c r="EE327" s="47">
        <f>RANK(DV327,$DV$9:$DV$350,0)</f>
        <v>83</v>
      </c>
      <c r="EF327" s="47">
        <f>RANK(DW327,$DW$9:$DW$350,0)</f>
        <v>93</v>
      </c>
      <c r="EG327" s="47">
        <f>RANK(DX327,$DX$9:$DX$350,0)</f>
        <v>25</v>
      </c>
      <c r="EH327" s="47">
        <f>RANK(DY327,$DY$9:$DY$350,0)</f>
        <v>28</v>
      </c>
      <c r="EI327" s="48">
        <f>RANK(DZ327,$DZ$9:$DZ$350,0)</f>
        <v>71</v>
      </c>
      <c r="EJ327" s="32">
        <f>COUNTIFS($DR$9:$DR$350,"&gt;"&amp;DR327,$DO$9:$DO$350,DO327)+1</f>
        <v>14</v>
      </c>
      <c r="EK327" s="47">
        <f>COUNTIFS($DS$9:$DS$350,"&gt;"&amp;DS327,$DO$9:$DO$350,DO327)+1</f>
        <v>17</v>
      </c>
      <c r="EL327" s="47">
        <f>COUNTIFS($DT$9:$DT$350,"&gt;"&amp;DT327,$DO$9:$DO$350,DO327)+1</f>
        <v>17</v>
      </c>
      <c r="EM327" s="47">
        <f>COUNTIFS($DU$9:$DU$350,"&gt;"&amp;DU327,$DO$9:$DO$350,DO327)+1</f>
        <v>10</v>
      </c>
      <c r="EN327" s="47">
        <f>COUNTIFS($DV$9:$DV$350,"&gt;"&amp;DV327,$DO$9:$DO$350,DO327)+1</f>
        <v>10</v>
      </c>
      <c r="EO327" s="47">
        <f>COUNTIFS($DW$9:$DW$350,"&gt;"&amp;DW327,$DO$9:$DO$350,DO327)+1</f>
        <v>17</v>
      </c>
      <c r="EP327" s="47">
        <f>COUNTIFS($DX$9:$DX$350,"&gt;"&amp;DX327,$DO$9:$DO$350,DO327)+1</f>
        <v>20</v>
      </c>
      <c r="EQ327" s="47">
        <f>COUNTIFS($DY$9:$DY$350,"&gt;"&amp;DY327,$DO$9:$DO$350,DO327)+1</f>
        <v>14</v>
      </c>
      <c r="ER327" s="48">
        <f>COUNTIFS($DZ$9:$DZ$350,"&gt;"&amp;DZ327,$DO$9:$DO$350,DO327)+1</f>
        <v>17</v>
      </c>
      <c r="ES327" s="164">
        <f t="shared" ref="ES327" si="727">ROUND(DR327/$F327,2)</f>
        <v>0.79</v>
      </c>
      <c r="ET327" s="165">
        <f t="shared" ref="ET327" si="728">ROUND(DS327/$F327,2)</f>
        <v>0.48</v>
      </c>
      <c r="EU327" s="165">
        <f t="shared" ref="EU327" si="729">ROUND(DT327/$F327,2)</f>
        <v>0.55000000000000004</v>
      </c>
      <c r="EV327" s="165">
        <f t="shared" ref="EV327" si="730">ROUND(DU327/$F327,2)</f>
        <v>0.53</v>
      </c>
      <c r="EW327" s="165">
        <f t="shared" ref="EW327" si="731">ROUND(DV327/$F327,2)</f>
        <v>0.25</v>
      </c>
      <c r="EX327" s="165">
        <f t="shared" ref="EX327" si="732">ROUND(DW327/$F327,2)</f>
        <v>0.23</v>
      </c>
      <c r="EY327" s="165">
        <f t="shared" ref="EY327" si="733">ROUND(DX327/$F327,2)</f>
        <v>0.73</v>
      </c>
      <c r="EZ327" s="165">
        <f t="shared" ref="EZ327" si="734">ROUND(DY327/$F327,2)</f>
        <v>0.73</v>
      </c>
      <c r="FA327" s="213">
        <f t="shared" ref="FA327" si="735">ROUND(DZ327/$F327,2)</f>
        <v>0.8</v>
      </c>
      <c r="FB327" s="164">
        <f>ROUND(((ES327-AVERAGE(ES$9:ES$350))/STDEVP(ES$9:ES$350)*10+50),2)</f>
        <v>42.93</v>
      </c>
      <c r="FC327" s="165">
        <f>ROUND(((ET327-AVERAGE(ET$9:ET$350))/STDEVP(ET$9:ET$350)*10+50),2)</f>
        <v>43.15</v>
      </c>
      <c r="FD327" s="165">
        <f>ROUND(((EU327-AVERAGE(EU$9:EU$350))/STDEVP(EU$9:EU$350)*10+50),2)</f>
        <v>48.83</v>
      </c>
      <c r="FE327" s="165">
        <f>ROUND(((EV327-AVERAGE(EV$9:EV$350))/STDEVP(EV$9:EV$350)*10+50),2)</f>
        <v>51.09</v>
      </c>
      <c r="FF327" s="165">
        <f>ROUND(((EW327-AVERAGE(EW$9:EW$350))/STDEVP(EW$9:EW$350)*10+50),2)</f>
        <v>45.06</v>
      </c>
      <c r="FG327" s="165">
        <f>ROUND(((EX327-AVERAGE(EX$9:EX$350))/STDEVP(EX$9:EX$350)*10+50),2)</f>
        <v>45.64</v>
      </c>
      <c r="FH327" s="165">
        <f>ROUND(((EY327-AVERAGE(EY$9:EY$350))/STDEVP(EY$9:EY$350)*10+50),2)</f>
        <v>52.69</v>
      </c>
      <c r="FI327" s="165">
        <f>ROUND(((EZ327-AVERAGE(EZ$9:EZ$350))/STDEVP(EZ$9:EZ$350)*10+50),2)</f>
        <v>52.88</v>
      </c>
      <c r="FJ327" s="166">
        <f>ROUND(((FA327-AVERAGE(FA$9:FA$350))/STDEVP(FA$9:FA$350)*10+50),2)</f>
        <v>43.78</v>
      </c>
      <c r="FK327" s="32">
        <f>RANK(FB327,$FB$9:$FB$350,0)</f>
        <v>250</v>
      </c>
      <c r="FL327" s="47">
        <f>RANK(FC327,$FC$9:$FC$350,0)</f>
        <v>212</v>
      </c>
      <c r="FM327" s="47">
        <f>RANK(FD327,$FD$9:$FD$350,0)</f>
        <v>153</v>
      </c>
      <c r="FN327" s="47">
        <f>RANK(FE327,$FE$9:$FE$350,0)</f>
        <v>120</v>
      </c>
      <c r="FO327" s="47">
        <f>RANK(FF327,$FF$9:$FF$350,0)</f>
        <v>197</v>
      </c>
      <c r="FP327" s="47">
        <f>RANK(FG327,$FG$9:$FG$350,0)</f>
        <v>184</v>
      </c>
      <c r="FQ327" s="47">
        <f>RANK(FH327,$FH$9:$FH$350,0)</f>
        <v>123</v>
      </c>
      <c r="FR327" s="47">
        <f>RANK(FI327,$FI$9:$FI$350,0)</f>
        <v>115</v>
      </c>
      <c r="FS327" s="48">
        <f>RANK(FJ327,$FJ$9:$FJ$350,0)</f>
        <v>217</v>
      </c>
      <c r="FT327" s="164">
        <f>ROUND(AVERAGEIF($DO$9:$DO$347,$DO327,$ES$9:$ES$347),2)</f>
        <v>0.95</v>
      </c>
      <c r="FU327" s="165">
        <f>ROUND(AVERAGEIF($DO$9:$DO$347,$DO327,$ET$9:$ET$347),2)</f>
        <v>0.69</v>
      </c>
      <c r="FV327" s="165">
        <f>ROUND(AVERAGEIF($DO$9:$DO$347,$DO327,$EU$9:$EU$347),2)</f>
        <v>0.66</v>
      </c>
      <c r="FW327" s="165">
        <f>ROUND(AVERAGEIF($DO$9:$DO$347,$DO327,$EV$9:$EV$347),2)</f>
        <v>0.52</v>
      </c>
      <c r="FX327" s="165">
        <f>ROUND(AVERAGEIF($DO$9:$DO$347,$DO327,$EW$9:$EW$347),2)</f>
        <v>0.32</v>
      </c>
      <c r="FY327" s="165">
        <f>ROUND(AVERAGEIF($DO$9:$DO$347,$DO327,$EX$9:$EX$347),2)</f>
        <v>0.34</v>
      </c>
      <c r="FZ327" s="165">
        <f>ROUND(AVERAGEIF($DO$9:$DO$347,$DO327,$EY$9:$EY$347),2)</f>
        <v>1.04</v>
      </c>
      <c r="GA327" s="165">
        <f>ROUND(AVERAGEIF($DO$9:$DO$347,$DO327,$EZ$9:$EZ$347),2)</f>
        <v>0.86</v>
      </c>
      <c r="GB327" s="166">
        <f>ROUND(AVERAGEIF($DO$9:$DO$347,$DO327,$FA$9:$FA$347),2)</f>
        <v>0.98</v>
      </c>
      <c r="GC327" s="239">
        <f t="shared" ref="GC327" si="736">ES327-FT327</f>
        <v>-0.15999999999999992</v>
      </c>
      <c r="GD327" s="243">
        <f t="shared" ref="GD327" si="737">ET327-FU327</f>
        <v>-0.20999999999999996</v>
      </c>
      <c r="GE327" s="243">
        <f t="shared" ref="GE327" si="738">EU327-FV327</f>
        <v>-0.10999999999999999</v>
      </c>
      <c r="GF327" s="243">
        <f t="shared" ref="GF327" si="739">EV327-FW327</f>
        <v>1.0000000000000009E-2</v>
      </c>
      <c r="GG327" s="243">
        <f t="shared" ref="GG327" si="740">EW327-FX327</f>
        <v>-7.0000000000000007E-2</v>
      </c>
      <c r="GH327" s="243">
        <f t="shared" ref="GH327" si="741">EX327-FY327</f>
        <v>-0.11000000000000001</v>
      </c>
      <c r="GI327" s="243">
        <f t="shared" ref="GI327" si="742">EY327-FZ327</f>
        <v>-0.31000000000000005</v>
      </c>
      <c r="GJ327" s="243">
        <f t="shared" ref="GJ327" si="743">EZ327-GA327</f>
        <v>-0.13</v>
      </c>
      <c r="GK327" s="244">
        <f t="shared" ref="GK327" si="744">FA327-GB327</f>
        <v>-0.17999999999999994</v>
      </c>
      <c r="GL327" s="238">
        <f>COUNTIFS($ES$9:$ES$350,"&gt;"&amp;ES327,$DO$9:$DO$350,$DO327)+1</f>
        <v>51</v>
      </c>
      <c r="GM327" s="240">
        <f>COUNTIFS($ET$9:$ET$350,"&gt;"&amp;ET327,$DO$9:$DO$350,$DO327)+1</f>
        <v>56</v>
      </c>
      <c r="GN327" s="240">
        <f>COUNTIFS($EU$9:$EU$350,"&gt;"&amp;EU327,$DO$9:$DO$350,$DO327)+1</f>
        <v>38</v>
      </c>
      <c r="GO327" s="240">
        <f>COUNTIFS($EV$9:$EV$350,"&gt;"&amp;EV327,$DO$9:$DO$350,$DO327)+1</f>
        <v>26</v>
      </c>
      <c r="GP327" s="240">
        <f>COUNTIFS($EW$9:$EW$350,"&gt;"&amp;EW327,$DO$9:$DO$350,$DO327)+1</f>
        <v>52</v>
      </c>
      <c r="GQ327" s="240">
        <f>COUNTIFS($EX$9:$EX$350,"&gt;"&amp;EX327,$DO$9:$DO$350,$DO327)+1</f>
        <v>53</v>
      </c>
      <c r="GR327" s="240">
        <f>COUNTIFS($EY$9:$EY$350,"&gt;"&amp;EY327,$DO$9:$DO$350,$DO327)+1</f>
        <v>57</v>
      </c>
      <c r="GS327" s="240">
        <f>COUNTIFS($EZ$9:$EZ$350,"&gt;"&amp;EZ327,$DO$9:$DO$350,$DO327)+1</f>
        <v>41</v>
      </c>
      <c r="GT327" s="241">
        <f>COUNTIFS($FA$9:$FA$350,"&gt;"&amp;FA327,$DO$9:$DO$350,$DO327)+1</f>
        <v>46</v>
      </c>
      <c r="GU327" s="167"/>
      <c r="GV327" s="49"/>
      <c r="GW327" s="49"/>
      <c r="GX327" s="49"/>
      <c r="GY327" s="49"/>
      <c r="GZ327" s="50"/>
      <c r="HA327" s="51"/>
      <c r="HB327" s="52"/>
      <c r="HC327" s="53"/>
      <c r="HD327" s="49"/>
      <c r="HE327" s="49"/>
      <c r="HF327" s="49"/>
      <c r="HG327" s="49"/>
      <c r="HH327" s="49"/>
      <c r="HI327" s="49"/>
      <c r="HJ327" s="144"/>
      <c r="HK327" s="51"/>
      <c r="HL327" s="49"/>
      <c r="HM327" s="49"/>
      <c r="HN327" s="49"/>
      <c r="HO327" s="49"/>
      <c r="HP327" s="49"/>
      <c r="HQ327" s="49"/>
      <c r="HR327" s="150"/>
      <c r="HS327" s="53"/>
      <c r="HT327" s="49"/>
      <c r="HU327" s="49"/>
      <c r="HV327" s="49"/>
      <c r="HW327" s="49"/>
      <c r="HX327" s="49"/>
      <c r="HY327" s="49"/>
      <c r="HZ327" s="144"/>
      <c r="IA327" s="51"/>
      <c r="IB327" s="49"/>
      <c r="IC327" s="49"/>
      <c r="ID327" s="49"/>
      <c r="IE327" s="49"/>
      <c r="IF327" s="49"/>
      <c r="IG327" s="49"/>
      <c r="IH327" s="49"/>
      <c r="II327" s="49"/>
      <c r="IJ327" s="49"/>
      <c r="IK327" s="49"/>
      <c r="IL327" s="49"/>
      <c r="IM327" s="150"/>
      <c r="IN327" s="51"/>
      <c r="IO327" s="49"/>
      <c r="IP327" s="49"/>
      <c r="IQ327" s="49"/>
      <c r="IR327" s="150"/>
      <c r="IS327" s="53"/>
      <c r="IT327" s="49"/>
      <c r="IU327" s="49"/>
      <c r="IV327" s="49"/>
      <c r="IW327" s="49"/>
      <c r="IX327" s="156"/>
      <c r="IY327" s="49"/>
      <c r="IZ327" s="49"/>
      <c r="JA327" s="49"/>
      <c r="JB327" s="49"/>
      <c r="JC327" s="49"/>
      <c r="JD327" s="49"/>
      <c r="JE327" s="49"/>
      <c r="JF327" s="49"/>
      <c r="JG327" s="156"/>
      <c r="JH327" s="49"/>
      <c r="JI327" s="49"/>
      <c r="JJ327" s="49"/>
      <c r="JK327" s="49"/>
      <c r="JL327" s="49"/>
      <c r="JM327" s="49"/>
      <c r="JN327" s="144"/>
      <c r="JO327" s="54"/>
      <c r="JP327" s="55"/>
      <c r="JQ327" s="51"/>
      <c r="JR327" s="49"/>
      <c r="JS327" s="47"/>
      <c r="JT327" s="47"/>
      <c r="JU327" s="47"/>
      <c r="JV327" s="245"/>
      <c r="JW327" s="53"/>
      <c r="JX327" s="49"/>
      <c r="JY327" s="49"/>
      <c r="JZ327" s="49"/>
      <c r="KA327" s="144"/>
      <c r="KB327" s="51"/>
      <c r="KC327" s="49"/>
      <c r="KD327" s="49"/>
      <c r="KE327" s="49"/>
      <c r="KF327" s="49"/>
      <c r="KG327" s="49"/>
      <c r="KH327" s="49"/>
      <c r="KI327" s="49"/>
      <c r="KJ327" s="150"/>
      <c r="KK327" s="53"/>
      <c r="KL327" s="49"/>
      <c r="KM327" s="49"/>
      <c r="KN327" s="49"/>
      <c r="KO327" s="49"/>
      <c r="KP327" s="49"/>
      <c r="KQ327" s="49"/>
      <c r="KR327" s="49"/>
      <c r="KS327" s="49"/>
      <c r="KT327" s="49"/>
      <c r="KU327" s="49"/>
      <c r="KV327" s="49"/>
      <c r="KW327" s="156"/>
      <c r="KX327" s="156"/>
      <c r="KY327" s="156"/>
      <c r="KZ327" s="49"/>
      <c r="LA327" s="49"/>
      <c r="LB327" s="49"/>
      <c r="LC327" s="49"/>
      <c r="LD327" s="49"/>
      <c r="LE327" s="156"/>
      <c r="LF327" s="49"/>
      <c r="LG327" s="49"/>
      <c r="LH327" s="49"/>
      <c r="LI327" s="49"/>
      <c r="LJ327" s="49"/>
      <c r="LK327" s="49"/>
      <c r="LL327" s="49"/>
      <c r="LM327" s="49"/>
      <c r="LN327" s="156"/>
      <c r="LO327" s="49"/>
      <c r="LP327" s="49"/>
      <c r="LQ327" s="49"/>
      <c r="LR327" s="49"/>
      <c r="LS327" s="49"/>
      <c r="LT327" s="49"/>
      <c r="LU327" s="56"/>
      <c r="LV327" s="183" t="s">
        <v>943</v>
      </c>
      <c r="LW327" s="183" t="s">
        <v>1248</v>
      </c>
      <c r="LX327" s="206" t="s">
        <v>1290</v>
      </c>
      <c r="LY327" s="205" t="s">
        <v>993</v>
      </c>
      <c r="LZ327" s="193"/>
      <c r="MA327" s="5" t="s">
        <v>1</v>
      </c>
    </row>
    <row r="328" spans="1:339" ht="17.25" customHeight="1" x14ac:dyDescent="0.15">
      <c r="A328" s="196">
        <v>320</v>
      </c>
      <c r="B328" s="248" t="s">
        <v>1248</v>
      </c>
      <c r="C328" s="59"/>
      <c r="D328" s="59"/>
      <c r="E328" s="38" t="s">
        <v>345</v>
      </c>
      <c r="F328" s="57">
        <v>105</v>
      </c>
      <c r="G328" s="57" t="s">
        <v>346</v>
      </c>
      <c r="H328" s="57"/>
      <c r="I328" s="39" t="s">
        <v>348</v>
      </c>
      <c r="J328" s="40" t="s">
        <v>348</v>
      </c>
      <c r="K328" s="40" t="s">
        <v>348</v>
      </c>
      <c r="L328" s="40" t="s">
        <v>348</v>
      </c>
      <c r="M328" s="40" t="s">
        <v>348</v>
      </c>
      <c r="N328" s="40" t="s">
        <v>348</v>
      </c>
      <c r="O328" s="40" t="s">
        <v>348</v>
      </c>
      <c r="P328" s="40" t="s">
        <v>348</v>
      </c>
      <c r="Q328" s="40" t="s">
        <v>348</v>
      </c>
      <c r="R328" s="41" t="s">
        <v>348</v>
      </c>
      <c r="S328" s="42" t="s">
        <v>348</v>
      </c>
      <c r="T328" s="40" t="s">
        <v>348</v>
      </c>
      <c r="U328" s="40" t="s">
        <v>348</v>
      </c>
      <c r="V328" s="40" t="s">
        <v>348</v>
      </c>
      <c r="W328" s="40" t="s">
        <v>348</v>
      </c>
      <c r="X328" s="40" t="s">
        <v>348</v>
      </c>
      <c r="Y328" s="40" t="s">
        <v>348</v>
      </c>
      <c r="Z328" s="40" t="s">
        <v>348</v>
      </c>
      <c r="AA328" s="40" t="s">
        <v>348</v>
      </c>
      <c r="AB328" s="41" t="s">
        <v>348</v>
      </c>
      <c r="AC328" s="42" t="s">
        <v>348</v>
      </c>
      <c r="AD328" s="40" t="s">
        <v>348</v>
      </c>
      <c r="AE328" s="40" t="s">
        <v>348</v>
      </c>
      <c r="AF328" s="40" t="s">
        <v>348</v>
      </c>
      <c r="AG328" s="40" t="s">
        <v>348</v>
      </c>
      <c r="AH328" s="40" t="s">
        <v>348</v>
      </c>
      <c r="AI328" s="40" t="s">
        <v>348</v>
      </c>
      <c r="AJ328" s="40" t="s">
        <v>348</v>
      </c>
      <c r="AK328" s="40" t="s">
        <v>348</v>
      </c>
      <c r="AL328" s="41" t="s">
        <v>348</v>
      </c>
      <c r="AM328" s="42" t="s">
        <v>348</v>
      </c>
      <c r="AN328" s="40" t="s">
        <v>348</v>
      </c>
      <c r="AO328" s="40" t="s">
        <v>348</v>
      </c>
      <c r="AP328" s="40" t="s">
        <v>348</v>
      </c>
      <c r="AQ328" s="40" t="s">
        <v>348</v>
      </c>
      <c r="AR328" s="40" t="s">
        <v>348</v>
      </c>
      <c r="AS328" s="40" t="s">
        <v>348</v>
      </c>
      <c r="AT328" s="40" t="s">
        <v>348</v>
      </c>
      <c r="AU328" s="40" t="s">
        <v>348</v>
      </c>
      <c r="AV328" s="41" t="s">
        <v>348</v>
      </c>
      <c r="AW328" s="42" t="s">
        <v>348</v>
      </c>
      <c r="AX328" s="40" t="s">
        <v>348</v>
      </c>
      <c r="AY328" s="40" t="s">
        <v>348</v>
      </c>
      <c r="AZ328" s="40" t="s">
        <v>348</v>
      </c>
      <c r="BA328" s="40" t="s">
        <v>348</v>
      </c>
      <c r="BB328" s="40" t="s">
        <v>348</v>
      </c>
      <c r="BC328" s="40" t="s">
        <v>348</v>
      </c>
      <c r="BD328" s="40" t="s">
        <v>348</v>
      </c>
      <c r="BE328" s="40" t="s">
        <v>348</v>
      </c>
      <c r="BF328" s="41" t="s">
        <v>348</v>
      </c>
      <c r="BG328" s="42" t="s">
        <v>348</v>
      </c>
      <c r="BH328" s="40" t="s">
        <v>348</v>
      </c>
      <c r="BI328" s="40" t="s">
        <v>348</v>
      </c>
      <c r="BJ328" s="40" t="s">
        <v>348</v>
      </c>
      <c r="BK328" s="40" t="s">
        <v>348</v>
      </c>
      <c r="BL328" s="40" t="s">
        <v>348</v>
      </c>
      <c r="BM328" s="40" t="s">
        <v>348</v>
      </c>
      <c r="BN328" s="40" t="s">
        <v>348</v>
      </c>
      <c r="BO328" s="40" t="s">
        <v>348</v>
      </c>
      <c r="BP328" s="41" t="s">
        <v>348</v>
      </c>
      <c r="BQ328" s="43" t="s">
        <v>347</v>
      </c>
      <c r="BR328" s="40" t="s">
        <v>347</v>
      </c>
      <c r="BS328" s="40" t="s">
        <v>347</v>
      </c>
      <c r="BT328" s="40" t="s">
        <v>347</v>
      </c>
      <c r="BU328" s="40" t="s">
        <v>347</v>
      </c>
      <c r="BV328" s="40" t="s">
        <v>347</v>
      </c>
      <c r="BW328" s="40" t="s">
        <v>347</v>
      </c>
      <c r="BX328" s="40" t="s">
        <v>347</v>
      </c>
      <c r="BY328" s="40" t="s">
        <v>347</v>
      </c>
      <c r="BZ328" s="41" t="s">
        <v>347</v>
      </c>
      <c r="CA328" s="42" t="s">
        <v>348</v>
      </c>
      <c r="CB328" s="40" t="s">
        <v>348</v>
      </c>
      <c r="CC328" s="40" t="s">
        <v>348</v>
      </c>
      <c r="CD328" s="40" t="s">
        <v>348</v>
      </c>
      <c r="CE328" s="40" t="s">
        <v>348</v>
      </c>
      <c r="CF328" s="40" t="s">
        <v>348</v>
      </c>
      <c r="CG328" s="40" t="s">
        <v>348</v>
      </c>
      <c r="CH328" s="40" t="s">
        <v>348</v>
      </c>
      <c r="CI328" s="40" t="s">
        <v>348</v>
      </c>
      <c r="CJ328" s="41" t="s">
        <v>348</v>
      </c>
      <c r="CK328" s="42" t="s">
        <v>348</v>
      </c>
      <c r="CL328" s="40" t="s">
        <v>348</v>
      </c>
      <c r="CM328" s="40" t="s">
        <v>348</v>
      </c>
      <c r="CN328" s="40" t="s">
        <v>348</v>
      </c>
      <c r="CO328" s="40" t="s">
        <v>348</v>
      </c>
      <c r="CP328" s="40" t="s">
        <v>348</v>
      </c>
      <c r="CQ328" s="40" t="s">
        <v>347</v>
      </c>
      <c r="CR328" s="40" t="s">
        <v>347</v>
      </c>
      <c r="CS328" s="40" t="s">
        <v>347</v>
      </c>
      <c r="CT328" s="44" t="s">
        <v>347</v>
      </c>
      <c r="CU328" s="32" t="s">
        <v>354</v>
      </c>
      <c r="CV328" s="47">
        <v>2</v>
      </c>
      <c r="CW328" s="47">
        <v>3</v>
      </c>
      <c r="CX328" s="47">
        <v>3</v>
      </c>
      <c r="CY328" s="55">
        <v>4</v>
      </c>
      <c r="CZ328" s="34" t="s">
        <v>354</v>
      </c>
      <c r="DA328" s="47">
        <f t="shared" ref="DA328" si="745">CV328</f>
        <v>2</v>
      </c>
      <c r="DB328" s="47">
        <f t="shared" ref="DB328" si="746">CV328*CW328</f>
        <v>6</v>
      </c>
      <c r="DC328" s="47">
        <f t="shared" ref="DC328" si="747">CV328*CW328*CX328</f>
        <v>18</v>
      </c>
      <c r="DD328" s="179">
        <f t="shared" ref="DD328" si="748">CV328*CW328*CX328*CY328</f>
        <v>72</v>
      </c>
      <c r="DE328" s="32">
        <v>30</v>
      </c>
      <c r="DF328" s="47">
        <v>50</v>
      </c>
      <c r="DG328" s="47">
        <v>90</v>
      </c>
      <c r="DH328" s="47">
        <v>150</v>
      </c>
      <c r="DI328" s="55">
        <v>450</v>
      </c>
      <c r="DJ328" s="174">
        <v>1</v>
      </c>
      <c r="DK328" s="49">
        <f t="shared" ref="DK328" si="749">(DF328/DA328)/DE328</f>
        <v>0.83333333333333337</v>
      </c>
      <c r="DL328" s="49">
        <f t="shared" ref="DL328" si="750">(DG328/DB328)/DE328</f>
        <v>0.5</v>
      </c>
      <c r="DM328" s="49">
        <f t="shared" ref="DM328" si="751">(DH328/DC328)/DE328</f>
        <v>0.27777777777777779</v>
      </c>
      <c r="DN328" s="56">
        <f t="shared" ref="DN328" si="752">(DI328/DD328)/DE328</f>
        <v>0.20833333333333334</v>
      </c>
      <c r="DO328" s="45" t="s">
        <v>718</v>
      </c>
      <c r="DP328" s="31"/>
      <c r="DQ328" s="46">
        <v>4</v>
      </c>
      <c r="DR328" s="32">
        <v>99</v>
      </c>
      <c r="DS328" s="47">
        <v>40</v>
      </c>
      <c r="DT328" s="47">
        <v>46</v>
      </c>
      <c r="DU328" s="47">
        <v>71</v>
      </c>
      <c r="DV328" s="47">
        <v>26</v>
      </c>
      <c r="DW328" s="47">
        <v>26</v>
      </c>
      <c r="DX328" s="47">
        <v>25</v>
      </c>
      <c r="DY328" s="47">
        <v>39</v>
      </c>
      <c r="DZ328" s="48">
        <f t="shared" ref="DZ328" si="753">DT328+DV328</f>
        <v>72</v>
      </c>
      <c r="EA328" s="32">
        <f t="shared" ref="EA328" si="754">RANK(DR328,$DR$9:$DR$350,0)</f>
        <v>31</v>
      </c>
      <c r="EB328" s="47">
        <f t="shared" ref="EB328" si="755">RANK(DS328,$DS$9:$DS$350,0)</f>
        <v>141</v>
      </c>
      <c r="EC328" s="47">
        <f t="shared" ref="EC328" si="756">RANK(DT328,$DT$9:$DT$350,0)</f>
        <v>82</v>
      </c>
      <c r="ED328" s="47">
        <f t="shared" ref="ED328" si="757">RANK(DU328,$DU$9:$DU$350,0)</f>
        <v>13</v>
      </c>
      <c r="EE328" s="47">
        <f t="shared" ref="EE328" si="758">RANK(DV328,$DV$9:$DV$350,0)</f>
        <v>83</v>
      </c>
      <c r="EF328" s="47">
        <f t="shared" ref="EF328" si="759">RANK(DW328,$DW$9:$DW$350,0)</f>
        <v>72</v>
      </c>
      <c r="EG328" s="47">
        <f t="shared" ref="EG328" si="760">RANK(DX328,$DX$9:$DX$350,0)</f>
        <v>192</v>
      </c>
      <c r="EH328" s="47">
        <f t="shared" ref="EH328" si="761">RANK(DY328,$DY$9:$DY$350,0)</f>
        <v>131</v>
      </c>
      <c r="EI328" s="48">
        <f t="shared" ref="EI328" si="762">RANK(DZ328,$DZ$9:$DZ$350,0)</f>
        <v>101</v>
      </c>
      <c r="EJ328" s="32">
        <f t="shared" ref="EJ328" si="763">COUNTIFS($DR$9:$DR$350,"&gt;"&amp;DR328,$DO$9:$DO$350,DO328)+1</f>
        <v>12</v>
      </c>
      <c r="EK328" s="47">
        <f t="shared" ref="EK328" si="764">COUNTIFS($DS$9:$DS$350,"&gt;"&amp;DS328,$DO$9:$DO$350,DO328)+1</f>
        <v>15</v>
      </c>
      <c r="EL328" s="47">
        <f t="shared" ref="EL328" si="765">COUNTIFS($DT$9:$DT$350,"&gt;"&amp;DT328,$DO$9:$DO$350,DO328)+1</f>
        <v>22</v>
      </c>
      <c r="EM328" s="47">
        <f t="shared" ref="EM328" si="766">COUNTIFS($DU$9:$DU$350,"&gt;"&amp;DU328,$DO$9:$DO$350,DO328)+1</f>
        <v>11</v>
      </c>
      <c r="EN328" s="47">
        <f t="shared" ref="EN328" si="767">COUNTIFS($DV$9:$DV$350,"&gt;"&amp;DV328,$DO$9:$DO$350,DO328)+1</f>
        <v>10</v>
      </c>
      <c r="EO328" s="47">
        <f t="shared" ref="EO328" si="768">COUNTIFS($DW$9:$DW$350,"&gt;"&amp;DW328,$DO$9:$DO$350,DO328)+1</f>
        <v>9</v>
      </c>
      <c r="EP328" s="47">
        <f t="shared" ref="EP328" si="769">COUNTIFS($DX$9:$DX$350,"&gt;"&amp;DX328,$DO$9:$DO$350,DO328)+1</f>
        <v>17</v>
      </c>
      <c r="EQ328" s="47">
        <f t="shared" ref="EQ328" si="770">COUNTIFS($DY$9:$DY$350,"&gt;"&amp;DY328,$DO$9:$DO$350,DO328)+1</f>
        <v>10</v>
      </c>
      <c r="ER328" s="48">
        <f t="shared" ref="ER328" si="771">COUNTIFS($DZ$9:$DZ$350,"&gt;"&amp;DZ328,$DO$9:$DO$350,DO328)+1</f>
        <v>21</v>
      </c>
      <c r="ES328" s="164">
        <f t="shared" ref="ES328" si="772">ROUND(DR328/$F328,2)</f>
        <v>0.94</v>
      </c>
      <c r="ET328" s="165">
        <f t="shared" ref="ET328" si="773">ROUND(DS328/$F328,2)</f>
        <v>0.38</v>
      </c>
      <c r="EU328" s="165">
        <f t="shared" ref="EU328" si="774">ROUND(DT328/$F328,2)</f>
        <v>0.44</v>
      </c>
      <c r="EV328" s="165">
        <f t="shared" ref="EV328" si="775">ROUND(DU328/$F328,2)</f>
        <v>0.68</v>
      </c>
      <c r="EW328" s="165">
        <f t="shared" ref="EW328" si="776">ROUND(DV328/$F328,2)</f>
        <v>0.25</v>
      </c>
      <c r="EX328" s="165">
        <f t="shared" ref="EX328" si="777">ROUND(DW328/$F328,2)</f>
        <v>0.25</v>
      </c>
      <c r="EY328" s="165">
        <f t="shared" ref="EY328" si="778">ROUND(DX328/$F328,2)</f>
        <v>0.24</v>
      </c>
      <c r="EZ328" s="165">
        <f t="shared" ref="EZ328" si="779">ROUND(DY328/$F328,2)</f>
        <v>0.37</v>
      </c>
      <c r="FA328" s="213">
        <f t="shared" ref="FA328" si="780">ROUND(DZ328/$F328,2)</f>
        <v>0.69</v>
      </c>
      <c r="FB328" s="164">
        <f t="shared" ref="FB328" si="781">ROUND(((ES328-AVERAGE(ES$9:ES$350))/STDEVP(ES$9:ES$350)*10+50),2)</f>
        <v>48.47</v>
      </c>
      <c r="FC328" s="165">
        <f t="shared" ref="FC328" si="782">ROUND(((ET328-AVERAGE(ET$9:ET$350))/STDEVP(ET$9:ET$350)*10+50),2)</f>
        <v>40.36</v>
      </c>
      <c r="FD328" s="165">
        <f t="shared" ref="FD328" si="783">ROUND(((EU328-AVERAGE(EU$9:EU$350))/STDEVP(EU$9:EU$350)*10+50),2)</f>
        <v>44.54</v>
      </c>
      <c r="FE328" s="165">
        <f t="shared" ref="FE328" si="784">ROUND(((EV328-AVERAGE(EV$9:EV$350))/STDEVP(EV$9:EV$350)*10+50),2)</f>
        <v>58.73</v>
      </c>
      <c r="FF328" s="165">
        <f t="shared" ref="FF328" si="785">ROUND(((EW328-AVERAGE(EW$9:EW$350))/STDEVP(EW$9:EW$350)*10+50),2)</f>
        <v>45.06</v>
      </c>
      <c r="FG328" s="165">
        <f t="shared" ref="FG328" si="786">ROUND(((EX328-AVERAGE(EX$9:EX$350))/STDEVP(EX$9:EX$350)*10+50),2)</f>
        <v>46.35</v>
      </c>
      <c r="FH328" s="165">
        <f t="shared" ref="FH328" si="787">ROUND(((EY328-AVERAGE(EY$9:EY$350))/STDEVP(EY$9:EY$350)*10+50),2)</f>
        <v>37.96</v>
      </c>
      <c r="FI328" s="165">
        <f t="shared" ref="FI328" si="788">ROUND(((EZ328-AVERAGE(EZ$9:EZ$350))/STDEVP(EZ$9:EZ$350)*10+50),2)</f>
        <v>42.09</v>
      </c>
      <c r="FJ328" s="166">
        <f t="shared" ref="FJ328" si="789">ROUND(((FA328-AVERAGE(FA$9:FA$350))/STDEVP(FA$9:FA$350)*10+50),2)</f>
        <v>39.869999999999997</v>
      </c>
      <c r="FK328" s="32">
        <f t="shared" ref="FK328" si="790">RANK(FB328,$FB$9:$FB$350,0)</f>
        <v>170</v>
      </c>
      <c r="FL328" s="47">
        <f t="shared" ref="FL328" si="791">RANK(FC328,$FC$9:$FC$350,0)</f>
        <v>257</v>
      </c>
      <c r="FM328" s="47">
        <f t="shared" ref="FM328" si="792">RANK(FD328,$FD$9:$FD$350,0)</f>
        <v>213</v>
      </c>
      <c r="FN328" s="47">
        <f t="shared" ref="FN328" si="793">RANK(FE328,$FE$9:$FE$350,0)</f>
        <v>39</v>
      </c>
      <c r="FO328" s="47">
        <f t="shared" ref="FO328" si="794">RANK(FF328,$FF$9:$FF$350,0)</f>
        <v>197</v>
      </c>
      <c r="FP328" s="47">
        <f t="shared" ref="FP328" si="795">RANK(FG328,$FG$9:$FG$350,0)</f>
        <v>168</v>
      </c>
      <c r="FQ328" s="47">
        <f t="shared" ref="FQ328" si="796">RANK(FH328,$FH$9:$FH$350,0)</f>
        <v>286</v>
      </c>
      <c r="FR328" s="47">
        <f t="shared" ref="FR328" si="797">RANK(FI328,$FI$9:$FI$350,0)</f>
        <v>254</v>
      </c>
      <c r="FS328" s="48">
        <f t="shared" ref="FS328" si="798">RANK(FJ328,$FJ$9:$FJ$350,0)</f>
        <v>286</v>
      </c>
      <c r="FT328" s="164">
        <f>ROUND(AVERAGEIF($DO$9:$DO$347,$DO328,$ES$9:$ES$347),2)</f>
        <v>1.1599999999999999</v>
      </c>
      <c r="FU328" s="165">
        <f>ROUND(AVERAGEIF($DO$9:$DO$347,$DO328,$ET$9:$ET$347),2)</f>
        <v>0.45</v>
      </c>
      <c r="FV328" s="165">
        <f>ROUND(AVERAGEIF($DO$9:$DO$347,$DO328,$EU$9:$EU$347),2)</f>
        <v>0.66</v>
      </c>
      <c r="FW328" s="165">
        <f>ROUND(AVERAGEIF($DO$9:$DO$347,$DO328,$EV$9:$EV$347),2)</f>
        <v>0.73</v>
      </c>
      <c r="FX328" s="165">
        <f>ROUND(AVERAGEIF($DO$9:$DO$347,$DO328,$EW$9:$EW$347),2)</f>
        <v>0.26</v>
      </c>
      <c r="FY328" s="165">
        <f>ROUND(AVERAGEIF($DO$9:$DO$347,$DO328,$EX$9:$EX$347),2)</f>
        <v>0.2</v>
      </c>
      <c r="FZ328" s="165">
        <f>ROUND(AVERAGEIF($DO$9:$DO$347,$DO328,$EY$9:$EY$347),2)</f>
        <v>0.28000000000000003</v>
      </c>
      <c r="GA328" s="165">
        <f>ROUND(AVERAGEIF($DO$9:$DO$347,$DO328,$EZ$9:$EZ$347),2)</f>
        <v>0.23</v>
      </c>
      <c r="GB328" s="166">
        <f>ROUND(AVERAGEIF($DO$9:$DO$347,$DO328,$FA$9:$FA$347),2)</f>
        <v>0.92</v>
      </c>
      <c r="GC328" s="239">
        <f t="shared" ref="GC328" si="799">ES328-FT328</f>
        <v>-0.21999999999999997</v>
      </c>
      <c r="GD328" s="243">
        <f t="shared" ref="GD328" si="800">ET328-FU328</f>
        <v>-7.0000000000000007E-2</v>
      </c>
      <c r="GE328" s="243">
        <f t="shared" ref="GE328" si="801">EU328-FV328</f>
        <v>-0.22000000000000003</v>
      </c>
      <c r="GF328" s="243">
        <f t="shared" ref="GF328" si="802">EV328-FW328</f>
        <v>-4.9999999999999933E-2</v>
      </c>
      <c r="GG328" s="243">
        <f t="shared" ref="GG328" si="803">EW328-FX328</f>
        <v>-1.0000000000000009E-2</v>
      </c>
      <c r="GH328" s="243">
        <f t="shared" ref="GH328" si="804">EX328-FY328</f>
        <v>4.9999999999999989E-2</v>
      </c>
      <c r="GI328" s="243">
        <f t="shared" ref="GI328" si="805">EY328-FZ328</f>
        <v>-4.0000000000000036E-2</v>
      </c>
      <c r="GJ328" s="243">
        <f t="shared" ref="GJ328" si="806">EZ328-GA328</f>
        <v>0.13999999999999999</v>
      </c>
      <c r="GK328" s="244">
        <f t="shared" ref="GK328" si="807">FA328-GB328</f>
        <v>-0.23000000000000009</v>
      </c>
      <c r="GL328" s="238">
        <f t="shared" ref="GL328" si="808">COUNTIFS($ES$9:$ES$350,"&gt;"&amp;ES328,$DO$9:$DO$350,$DO328)+1</f>
        <v>56</v>
      </c>
      <c r="GM328" s="240">
        <f t="shared" ref="GM328" si="809">COUNTIFS($ET$9:$ET$350,"&gt;"&amp;ET328,$DO$9:$DO$350,$DO328)+1</f>
        <v>51</v>
      </c>
      <c r="GN328" s="240">
        <f t="shared" ref="GN328" si="810">COUNTIFS($EU$9:$EU$350,"&gt;"&amp;EU328,$DO$9:$DO$350,$DO328)+1</f>
        <v>62</v>
      </c>
      <c r="GO328" s="240">
        <f t="shared" ref="GO328" si="811">COUNTIFS($EV$9:$EV$350,"&gt;"&amp;EV328,$DO$9:$DO$350,$DO328)+1</f>
        <v>29</v>
      </c>
      <c r="GP328" s="240">
        <f t="shared" ref="GP328" si="812">COUNTIFS($EW$9:$EW$350,"&gt;"&amp;EW328,$DO$9:$DO$350,$DO328)+1</f>
        <v>27</v>
      </c>
      <c r="GQ328" s="240">
        <f t="shared" ref="GQ328" si="813">COUNTIFS($EX$9:$EX$350,"&gt;"&amp;EX328,$DO$9:$DO$350,$DO328)+1</f>
        <v>14</v>
      </c>
      <c r="GR328" s="240">
        <f t="shared" ref="GR328" si="814">COUNTIFS($EY$9:$EY$350,"&gt;"&amp;EY328,$DO$9:$DO$350,$DO328)+1</f>
        <v>38</v>
      </c>
      <c r="GS328" s="240">
        <f t="shared" ref="GS328" si="815">COUNTIFS($EZ$9:$EZ$350,"&gt;"&amp;EZ328,$DO$9:$DO$350,$DO328)+1</f>
        <v>16</v>
      </c>
      <c r="GT328" s="241">
        <f t="shared" ref="GT328" si="816">COUNTIFS($FA$9:$FA$350,"&gt;"&amp;FA328,$DO$9:$DO$350,$DO328)+1</f>
        <v>62</v>
      </c>
      <c r="GU328" s="167"/>
      <c r="GV328" s="49"/>
      <c r="GW328" s="49"/>
      <c r="GX328" s="49"/>
      <c r="GY328" s="49"/>
      <c r="GZ328" s="50"/>
      <c r="HA328" s="51"/>
      <c r="HB328" s="52"/>
      <c r="HC328" s="53"/>
      <c r="HD328" s="49"/>
      <c r="HE328" s="49"/>
      <c r="HF328" s="49"/>
      <c r="HG328" s="49"/>
      <c r="HH328" s="49"/>
      <c r="HI328" s="49"/>
      <c r="HJ328" s="144"/>
      <c r="HK328" s="51"/>
      <c r="HL328" s="49"/>
      <c r="HM328" s="49"/>
      <c r="HN328" s="49"/>
      <c r="HO328" s="49"/>
      <c r="HP328" s="49"/>
      <c r="HQ328" s="49"/>
      <c r="HR328" s="150"/>
      <c r="HS328" s="53"/>
      <c r="HT328" s="49"/>
      <c r="HU328" s="49"/>
      <c r="HV328" s="49"/>
      <c r="HW328" s="49"/>
      <c r="HX328" s="49"/>
      <c r="HY328" s="49"/>
      <c r="HZ328" s="144"/>
      <c r="IA328" s="51"/>
      <c r="IB328" s="49"/>
      <c r="IC328" s="49"/>
      <c r="ID328" s="49"/>
      <c r="IE328" s="49"/>
      <c r="IF328" s="49"/>
      <c r="IG328" s="49"/>
      <c r="IH328" s="49"/>
      <c r="II328" s="49"/>
      <c r="IJ328" s="49"/>
      <c r="IK328" s="49"/>
      <c r="IL328" s="49"/>
      <c r="IM328" s="150"/>
      <c r="IN328" s="51"/>
      <c r="IO328" s="49"/>
      <c r="IP328" s="49"/>
      <c r="IQ328" s="49"/>
      <c r="IR328" s="150"/>
      <c r="IS328" s="53"/>
      <c r="IT328" s="49"/>
      <c r="IU328" s="49"/>
      <c r="IV328" s="49"/>
      <c r="IW328" s="49"/>
      <c r="IX328" s="156"/>
      <c r="IY328" s="49"/>
      <c r="IZ328" s="49"/>
      <c r="JA328" s="49"/>
      <c r="JB328" s="49"/>
      <c r="JC328" s="49"/>
      <c r="JD328" s="49"/>
      <c r="JE328" s="49"/>
      <c r="JF328" s="49"/>
      <c r="JG328" s="156"/>
      <c r="JH328" s="49"/>
      <c r="JI328" s="49"/>
      <c r="JJ328" s="49"/>
      <c r="JK328" s="49"/>
      <c r="JL328" s="49"/>
      <c r="JM328" s="49"/>
      <c r="JN328" s="144"/>
      <c r="JO328" s="54"/>
      <c r="JP328" s="55"/>
      <c r="JQ328" s="51"/>
      <c r="JR328" s="49"/>
      <c r="JS328" s="47"/>
      <c r="JT328" s="47"/>
      <c r="JU328" s="47"/>
      <c r="JV328" s="245"/>
      <c r="JW328" s="53"/>
      <c r="JX328" s="49"/>
      <c r="JY328" s="49"/>
      <c r="JZ328" s="49"/>
      <c r="KA328" s="144"/>
      <c r="KB328" s="51"/>
      <c r="KC328" s="49"/>
      <c r="KD328" s="49"/>
      <c r="KE328" s="49"/>
      <c r="KF328" s="49"/>
      <c r="KG328" s="49"/>
      <c r="KH328" s="49"/>
      <c r="KI328" s="49"/>
      <c r="KJ328" s="150"/>
      <c r="KK328" s="53"/>
      <c r="KL328" s="49"/>
      <c r="KM328" s="49"/>
      <c r="KN328" s="49"/>
      <c r="KO328" s="49"/>
      <c r="KP328" s="49"/>
      <c r="KQ328" s="49"/>
      <c r="KR328" s="49"/>
      <c r="KS328" s="49"/>
      <c r="KT328" s="49"/>
      <c r="KU328" s="49"/>
      <c r="KV328" s="49"/>
      <c r="KW328" s="156"/>
      <c r="KX328" s="156"/>
      <c r="KY328" s="156"/>
      <c r="KZ328" s="49"/>
      <c r="LA328" s="49"/>
      <c r="LB328" s="49"/>
      <c r="LC328" s="49"/>
      <c r="LD328" s="49"/>
      <c r="LE328" s="156"/>
      <c r="LF328" s="49"/>
      <c r="LG328" s="49"/>
      <c r="LH328" s="49"/>
      <c r="LI328" s="49"/>
      <c r="LJ328" s="49"/>
      <c r="LK328" s="49"/>
      <c r="LL328" s="49"/>
      <c r="LM328" s="49"/>
      <c r="LN328" s="156"/>
      <c r="LO328" s="49"/>
      <c r="LP328" s="49"/>
      <c r="LQ328" s="49"/>
      <c r="LR328" s="49"/>
      <c r="LS328" s="49"/>
      <c r="LT328" s="49"/>
      <c r="LU328" s="56"/>
      <c r="LV328" s="183" t="s">
        <v>1247</v>
      </c>
      <c r="LW328" s="183" t="s">
        <v>1249</v>
      </c>
      <c r="LX328" s="206" t="s">
        <v>1291</v>
      </c>
      <c r="LY328" s="205" t="s">
        <v>993</v>
      </c>
      <c r="LZ328" s="193"/>
      <c r="MA328" s="5" t="s">
        <v>1</v>
      </c>
    </row>
    <row r="329" spans="1:339" ht="17.25" customHeight="1" x14ac:dyDescent="0.15">
      <c r="A329" s="196">
        <v>321</v>
      </c>
      <c r="B329" s="248" t="s">
        <v>1249</v>
      </c>
      <c r="C329" s="59"/>
      <c r="D329" s="59"/>
      <c r="E329" s="38" t="s">
        <v>345</v>
      </c>
      <c r="F329" s="57">
        <v>107</v>
      </c>
      <c r="G329" s="57" t="s">
        <v>346</v>
      </c>
      <c r="H329" s="57" t="s">
        <v>972</v>
      </c>
      <c r="I329" s="39" t="s">
        <v>348</v>
      </c>
      <c r="J329" s="40" t="s">
        <v>348</v>
      </c>
      <c r="K329" s="40" t="s">
        <v>348</v>
      </c>
      <c r="L329" s="40" t="s">
        <v>348</v>
      </c>
      <c r="M329" s="40" t="s">
        <v>348</v>
      </c>
      <c r="N329" s="40" t="s">
        <v>348</v>
      </c>
      <c r="O329" s="40" t="s">
        <v>348</v>
      </c>
      <c r="P329" s="40" t="s">
        <v>348</v>
      </c>
      <c r="Q329" s="40" t="s">
        <v>348</v>
      </c>
      <c r="R329" s="41" t="s">
        <v>348</v>
      </c>
      <c r="S329" s="42" t="s">
        <v>348</v>
      </c>
      <c r="T329" s="40" t="s">
        <v>348</v>
      </c>
      <c r="U329" s="40" t="s">
        <v>348</v>
      </c>
      <c r="V329" s="40" t="s">
        <v>348</v>
      </c>
      <c r="W329" s="40" t="s">
        <v>348</v>
      </c>
      <c r="X329" s="40" t="s">
        <v>348</v>
      </c>
      <c r="Y329" s="40" t="s">
        <v>348</v>
      </c>
      <c r="Z329" s="40" t="s">
        <v>348</v>
      </c>
      <c r="AA329" s="40" t="s">
        <v>348</v>
      </c>
      <c r="AB329" s="41" t="s">
        <v>348</v>
      </c>
      <c r="AC329" s="42" t="s">
        <v>348</v>
      </c>
      <c r="AD329" s="40" t="s">
        <v>348</v>
      </c>
      <c r="AE329" s="40" t="s">
        <v>348</v>
      </c>
      <c r="AF329" s="40" t="s">
        <v>348</v>
      </c>
      <c r="AG329" s="40" t="s">
        <v>348</v>
      </c>
      <c r="AH329" s="40" t="s">
        <v>348</v>
      </c>
      <c r="AI329" s="40" t="s">
        <v>348</v>
      </c>
      <c r="AJ329" s="40" t="s">
        <v>348</v>
      </c>
      <c r="AK329" s="40" t="s">
        <v>348</v>
      </c>
      <c r="AL329" s="41" t="s">
        <v>348</v>
      </c>
      <c r="AM329" s="42" t="s">
        <v>348</v>
      </c>
      <c r="AN329" s="40" t="s">
        <v>348</v>
      </c>
      <c r="AO329" s="40" t="s">
        <v>348</v>
      </c>
      <c r="AP329" s="40" t="s">
        <v>348</v>
      </c>
      <c r="AQ329" s="40" t="s">
        <v>348</v>
      </c>
      <c r="AR329" s="40" t="s">
        <v>348</v>
      </c>
      <c r="AS329" s="40" t="s">
        <v>348</v>
      </c>
      <c r="AT329" s="40" t="s">
        <v>348</v>
      </c>
      <c r="AU329" s="40" t="s">
        <v>348</v>
      </c>
      <c r="AV329" s="41" t="s">
        <v>348</v>
      </c>
      <c r="AW329" s="42" t="s">
        <v>348</v>
      </c>
      <c r="AX329" s="40" t="s">
        <v>348</v>
      </c>
      <c r="AY329" s="40" t="s">
        <v>348</v>
      </c>
      <c r="AZ329" s="40" t="s">
        <v>348</v>
      </c>
      <c r="BA329" s="40" t="s">
        <v>348</v>
      </c>
      <c r="BB329" s="40" t="s">
        <v>348</v>
      </c>
      <c r="BC329" s="40" t="s">
        <v>348</v>
      </c>
      <c r="BD329" s="40" t="s">
        <v>348</v>
      </c>
      <c r="BE329" s="40" t="s">
        <v>348</v>
      </c>
      <c r="BF329" s="41" t="s">
        <v>348</v>
      </c>
      <c r="BG329" s="42" t="s">
        <v>348</v>
      </c>
      <c r="BH329" s="40" t="s">
        <v>348</v>
      </c>
      <c r="BI329" s="40" t="s">
        <v>348</v>
      </c>
      <c r="BJ329" s="40" t="s">
        <v>348</v>
      </c>
      <c r="BK329" s="40" t="s">
        <v>348</v>
      </c>
      <c r="BL329" s="40" t="s">
        <v>348</v>
      </c>
      <c r="BM329" s="40" t="s">
        <v>348</v>
      </c>
      <c r="BN329" s="40" t="s">
        <v>348</v>
      </c>
      <c r="BO329" s="40" t="s">
        <v>348</v>
      </c>
      <c r="BP329" s="41" t="s">
        <v>348</v>
      </c>
      <c r="BQ329" s="43" t="s">
        <v>347</v>
      </c>
      <c r="BR329" s="40" t="s">
        <v>347</v>
      </c>
      <c r="BS329" s="40" t="s">
        <v>347</v>
      </c>
      <c r="BT329" s="40" t="s">
        <v>347</v>
      </c>
      <c r="BU329" s="40" t="s">
        <v>347</v>
      </c>
      <c r="BV329" s="40" t="s">
        <v>347</v>
      </c>
      <c r="BW329" s="40" t="s">
        <v>347</v>
      </c>
      <c r="BX329" s="40" t="s">
        <v>347</v>
      </c>
      <c r="BY329" s="40" t="s">
        <v>347</v>
      </c>
      <c r="BZ329" s="41" t="s">
        <v>347</v>
      </c>
      <c r="CA329" s="42" t="s">
        <v>348</v>
      </c>
      <c r="CB329" s="40" t="s">
        <v>348</v>
      </c>
      <c r="CC329" s="40" t="s">
        <v>348</v>
      </c>
      <c r="CD329" s="40" t="s">
        <v>348</v>
      </c>
      <c r="CE329" s="40" t="s">
        <v>348</v>
      </c>
      <c r="CF329" s="40" t="s">
        <v>348</v>
      </c>
      <c r="CG329" s="40" t="s">
        <v>348</v>
      </c>
      <c r="CH329" s="40" t="s">
        <v>348</v>
      </c>
      <c r="CI329" s="40" t="s">
        <v>348</v>
      </c>
      <c r="CJ329" s="41" t="s">
        <v>348</v>
      </c>
      <c r="CK329" s="42" t="s">
        <v>348</v>
      </c>
      <c r="CL329" s="40" t="s">
        <v>348</v>
      </c>
      <c r="CM329" s="40" t="s">
        <v>348</v>
      </c>
      <c r="CN329" s="40" t="s">
        <v>348</v>
      </c>
      <c r="CO329" s="40" t="s">
        <v>348</v>
      </c>
      <c r="CP329" s="40" t="s">
        <v>348</v>
      </c>
      <c r="CQ329" s="40" t="s">
        <v>348</v>
      </c>
      <c r="CR329" s="40" t="s">
        <v>348</v>
      </c>
      <c r="CS329" s="40" t="s">
        <v>347</v>
      </c>
      <c r="CT329" s="44" t="s">
        <v>347</v>
      </c>
      <c r="CU329" s="32" t="s">
        <v>354</v>
      </c>
      <c r="CV329" s="47">
        <v>2</v>
      </c>
      <c r="CW329" s="47">
        <v>3</v>
      </c>
      <c r="CX329" s="47">
        <v>3</v>
      </c>
      <c r="CY329" s="55">
        <v>4</v>
      </c>
      <c r="CZ329" s="34" t="s">
        <v>354</v>
      </c>
      <c r="DA329" s="47">
        <f t="shared" ref="DA329:DA330" si="817">CV329</f>
        <v>2</v>
      </c>
      <c r="DB329" s="47">
        <f t="shared" ref="DB329:DB330" si="818">CV329*CW329</f>
        <v>6</v>
      </c>
      <c r="DC329" s="47">
        <f t="shared" ref="DC329:DC330" si="819">CV329*CW329*CX329</f>
        <v>18</v>
      </c>
      <c r="DD329" s="179">
        <f t="shared" ref="DD329:DD330" si="820">CV329*CW329*CX329*CY329</f>
        <v>72</v>
      </c>
      <c r="DE329" s="32">
        <v>30</v>
      </c>
      <c r="DF329" s="47">
        <v>50</v>
      </c>
      <c r="DG329" s="47">
        <v>90</v>
      </c>
      <c r="DH329" s="47">
        <v>150</v>
      </c>
      <c r="DI329" s="55">
        <v>450</v>
      </c>
      <c r="DJ329" s="174">
        <v>1</v>
      </c>
      <c r="DK329" s="49">
        <f t="shared" ref="DK329:DK330" si="821">(DF329/DA329)/DE329</f>
        <v>0.83333333333333337</v>
      </c>
      <c r="DL329" s="49">
        <f t="shared" ref="DL329:DL330" si="822">(DG329/DB329)/DE329</f>
        <v>0.5</v>
      </c>
      <c r="DM329" s="49">
        <f t="shared" ref="DM329:DM330" si="823">(DH329/DC329)/DE329</f>
        <v>0.27777777777777779</v>
      </c>
      <c r="DN329" s="56">
        <f t="shared" ref="DN329:DN330" si="824">(DI329/DD329)/DE329</f>
        <v>0.20833333333333334</v>
      </c>
      <c r="DO329" s="45" t="s">
        <v>732</v>
      </c>
      <c r="DP329" s="31"/>
      <c r="DQ329" s="46">
        <v>4</v>
      </c>
      <c r="DR329" s="32">
        <v>72</v>
      </c>
      <c r="DS329" s="47">
        <v>82</v>
      </c>
      <c r="DT329" s="47">
        <v>14</v>
      </c>
      <c r="DU329" s="47">
        <v>45</v>
      </c>
      <c r="DV329" s="47">
        <v>71</v>
      </c>
      <c r="DW329" s="47">
        <v>28</v>
      </c>
      <c r="DX329" s="47">
        <v>52</v>
      </c>
      <c r="DY329" s="47">
        <v>60</v>
      </c>
      <c r="DZ329" s="48">
        <f t="shared" ref="DZ329:DZ330" si="825">DT329+DV329</f>
        <v>85</v>
      </c>
      <c r="EA329" s="32">
        <f t="shared" ref="EA329" si="826">RANK(DR329,$DR$9:$DR$350,0)</f>
        <v>97</v>
      </c>
      <c r="EB329" s="47">
        <f t="shared" ref="EB329" si="827">RANK(DS329,$DS$9:$DS$350,0)</f>
        <v>22</v>
      </c>
      <c r="EC329" s="47">
        <f t="shared" ref="EC329" si="828">RANK(DT329,$DT$9:$DT$350,0)</f>
        <v>246</v>
      </c>
      <c r="ED329" s="47">
        <f t="shared" ref="ED329" si="829">RANK(DU329,$DU$9:$DU$350,0)</f>
        <v>62</v>
      </c>
      <c r="EE329" s="47">
        <f t="shared" ref="EE329" si="830">RANK(DV329,$DV$9:$DV$350,0)</f>
        <v>15</v>
      </c>
      <c r="EF329" s="47">
        <f t="shared" ref="EF329" si="831">RANK(DW329,$DW$9:$DW$350,0)</f>
        <v>65</v>
      </c>
      <c r="EG329" s="47">
        <f t="shared" ref="EG329" si="832">RANK(DX329,$DX$9:$DX$350,0)</f>
        <v>84</v>
      </c>
      <c r="EH329" s="47">
        <f t="shared" ref="EH329" si="833">RANK(DY329,$DY$9:$DY$350,0)</f>
        <v>59</v>
      </c>
      <c r="EI329" s="48">
        <f t="shared" ref="EI329" si="834">RANK(DZ329,$DZ$9:$DZ$350,0)</f>
        <v>65</v>
      </c>
      <c r="EJ329" s="32">
        <f t="shared" ref="EJ329" si="835">COUNTIFS($DR$9:$DR$350,"&gt;"&amp;DR329,$DO$9:$DO$350,DO329)+1</f>
        <v>14</v>
      </c>
      <c r="EK329" s="47">
        <f t="shared" ref="EK329" si="836">COUNTIFS($DS$9:$DS$350,"&gt;"&amp;DS329,$DO$9:$DO$350,DO329)+1</f>
        <v>17</v>
      </c>
      <c r="EL329" s="47">
        <f t="shared" ref="EL329" si="837">COUNTIFS($DT$9:$DT$350,"&gt;"&amp;DT329,$DO$9:$DO$350,DO329)+1</f>
        <v>33</v>
      </c>
      <c r="EM329" s="47">
        <f t="shared" ref="EM329" si="838">COUNTIFS($DU$9:$DU$350,"&gt;"&amp;DU329,$DO$9:$DO$350,DO329)+1</f>
        <v>7</v>
      </c>
      <c r="EN329" s="47">
        <f t="shared" ref="EN329" si="839">COUNTIFS($DV$9:$DV$350,"&gt;"&amp;DV329,$DO$9:$DO$350,DO329)+1</f>
        <v>15</v>
      </c>
      <c r="EO329" s="47">
        <f t="shared" ref="EO329" si="840">COUNTIFS($DW$9:$DW$350,"&gt;"&amp;DW329,$DO$9:$DO$350,DO329)+1</f>
        <v>13</v>
      </c>
      <c r="EP329" s="47">
        <f t="shared" ref="EP329" si="841">COUNTIFS($DX$9:$DX$350,"&gt;"&amp;DX329,$DO$9:$DO$350,DO329)+1</f>
        <v>13</v>
      </c>
      <c r="EQ329" s="47">
        <f t="shared" ref="EQ329" si="842">COUNTIFS($DY$9:$DY$350,"&gt;"&amp;DY329,$DO$9:$DO$350,DO329)+1</f>
        <v>15</v>
      </c>
      <c r="ER329" s="48">
        <f t="shared" ref="ER329" si="843">COUNTIFS($DZ$9:$DZ$350,"&gt;"&amp;DZ329,$DO$9:$DO$350,DO329)+1</f>
        <v>22</v>
      </c>
      <c r="ES329" s="164">
        <f t="shared" ref="ES329:ES330" si="844">ROUND(DR329/$F329,2)</f>
        <v>0.67</v>
      </c>
      <c r="ET329" s="165">
        <f t="shared" ref="ET329:ET330" si="845">ROUND(DS329/$F329,2)</f>
        <v>0.77</v>
      </c>
      <c r="EU329" s="165">
        <f t="shared" ref="EU329:EU330" si="846">ROUND(DT329/$F329,2)</f>
        <v>0.13</v>
      </c>
      <c r="EV329" s="165">
        <f t="shared" ref="EV329:EV330" si="847">ROUND(DU329/$F329,2)</f>
        <v>0.42</v>
      </c>
      <c r="EW329" s="165">
        <f t="shared" ref="EW329:EW330" si="848">ROUND(DV329/$F329,2)</f>
        <v>0.66</v>
      </c>
      <c r="EX329" s="165">
        <f t="shared" ref="EX329:EX330" si="849">ROUND(DW329/$F329,2)</f>
        <v>0.26</v>
      </c>
      <c r="EY329" s="165">
        <f t="shared" ref="EY329:EY330" si="850">ROUND(DX329/$F329,2)</f>
        <v>0.49</v>
      </c>
      <c r="EZ329" s="165">
        <f t="shared" ref="EZ329:EZ330" si="851">ROUND(DY329/$F329,2)</f>
        <v>0.56000000000000005</v>
      </c>
      <c r="FA329" s="213">
        <f t="shared" ref="FA329:FA330" si="852">ROUND(DZ329/$F329,2)</f>
        <v>0.79</v>
      </c>
      <c r="FB329" s="164">
        <f t="shared" ref="FB329" si="853">ROUND(((ES329-AVERAGE(ES$9:ES$350))/STDEVP(ES$9:ES$350)*10+50),2)</f>
        <v>38.5</v>
      </c>
      <c r="FC329" s="165">
        <f t="shared" ref="FC329" si="854">ROUND(((ET329-AVERAGE(ET$9:ET$350))/STDEVP(ET$9:ET$350)*10+50),2)</f>
        <v>51.26</v>
      </c>
      <c r="FD329" s="165">
        <f t="shared" ref="FD329" si="855">ROUND(((EU329-AVERAGE(EU$9:EU$350))/STDEVP(EU$9:EU$350)*10+50),2)</f>
        <v>32.44</v>
      </c>
      <c r="FE329" s="165">
        <f t="shared" ref="FE329" si="856">ROUND(((EV329-AVERAGE(EV$9:EV$350))/STDEVP(EV$9:EV$350)*10+50),2)</f>
        <v>45.5</v>
      </c>
      <c r="FF329" s="165">
        <f t="shared" ref="FF329" si="857">ROUND(((EW329-AVERAGE(EW$9:EW$350))/STDEVP(EW$9:EW$350)*10+50),2)</f>
        <v>58.99</v>
      </c>
      <c r="FG329" s="165">
        <f t="shared" ref="FG329" si="858">ROUND(((EX329-AVERAGE(EX$9:EX$350))/STDEVP(EX$9:EX$350)*10+50),2)</f>
        <v>46.7</v>
      </c>
      <c r="FH329" s="165">
        <f t="shared" ref="FH329" si="859">ROUND(((EY329-AVERAGE(EY$9:EY$350))/STDEVP(EY$9:EY$350)*10+50),2)</f>
        <v>45.48</v>
      </c>
      <c r="FI329" s="165">
        <f t="shared" ref="FI329" si="860">ROUND(((EZ329-AVERAGE(EZ$9:EZ$350))/STDEVP(EZ$9:EZ$350)*10+50),2)</f>
        <v>47.79</v>
      </c>
      <c r="FJ329" s="166">
        <f t="shared" ref="FJ329" si="861">ROUND(((FA329-AVERAGE(FA$9:FA$350))/STDEVP(FA$9:FA$350)*10+50),2)</f>
        <v>43.42</v>
      </c>
      <c r="FK329" s="32">
        <f t="shared" ref="FK329" si="862">RANK(FB329,$FB$9:$FB$350,0)</f>
        <v>279</v>
      </c>
      <c r="FL329" s="47">
        <f t="shared" ref="FL329" si="863">RANK(FC329,$FC$9:$FC$350,0)</f>
        <v>132</v>
      </c>
      <c r="FM329" s="47">
        <f t="shared" ref="FM329" si="864">RANK(FD329,$FD$9:$FD$350,0)</f>
        <v>314</v>
      </c>
      <c r="FN329" s="47">
        <f t="shared" ref="FN329" si="865">RANK(FE329,$FE$9:$FE$350,0)</f>
        <v>214</v>
      </c>
      <c r="FO329" s="47">
        <f t="shared" ref="FO329" si="866">RANK(FF329,$FF$9:$FF$350,0)</f>
        <v>58</v>
      </c>
      <c r="FP329" s="47">
        <f t="shared" ref="FP329" si="867">RANK(FG329,$FG$9:$FG$350,0)</f>
        <v>160</v>
      </c>
      <c r="FQ329" s="47">
        <f t="shared" ref="FQ329" si="868">RANK(FH329,$FH$9:$FH$350,0)</f>
        <v>197</v>
      </c>
      <c r="FR329" s="47">
        <f t="shared" ref="FR329" si="869">RANK(FI329,$FI$9:$FI$350,0)</f>
        <v>181</v>
      </c>
      <c r="FS329" s="48">
        <f t="shared" ref="FS329" si="870">RANK(FJ329,$FJ$9:$FJ$350,0)</f>
        <v>226</v>
      </c>
      <c r="FT329" s="164">
        <f>ROUND(AVERAGEIF($DO$9:$DO$347,$DO329,$ES$9:$ES$347),2)</f>
        <v>0.89</v>
      </c>
      <c r="FU329" s="165">
        <f>ROUND(AVERAGEIF($DO$9:$DO$347,$DO329,$ET$9:$ET$347),2)</f>
        <v>1.1499999999999999</v>
      </c>
      <c r="FV329" s="165">
        <f>ROUND(AVERAGEIF($DO$9:$DO$347,$DO329,$EU$9:$EU$347),2)</f>
        <v>0.32</v>
      </c>
      <c r="FW329" s="165">
        <f>ROUND(AVERAGEIF($DO$9:$DO$347,$DO329,$EV$9:$EV$347),2)</f>
        <v>0.41</v>
      </c>
      <c r="FX329" s="165">
        <f>ROUND(AVERAGEIF($DO$9:$DO$347,$DO329,$EW$9:$EW$347),2)</f>
        <v>0.86</v>
      </c>
      <c r="FY329" s="165">
        <f>ROUND(AVERAGEIF($DO$9:$DO$347,$DO329,$EX$9:$EX$347),2)</f>
        <v>0.3</v>
      </c>
      <c r="FZ329" s="165">
        <f>ROUND(AVERAGEIF($DO$9:$DO$347,$DO329,$EY$9:$EY$347),2)</f>
        <v>0.66</v>
      </c>
      <c r="GA329" s="165">
        <f>ROUND(AVERAGEIF($DO$9:$DO$347,$DO329,$EZ$9:$EZ$347),2)</f>
        <v>0.74</v>
      </c>
      <c r="GB329" s="166">
        <f>ROUND(AVERAGEIF($DO$9:$DO$347,$DO329,$FA$9:$FA$347),2)</f>
        <v>1.18</v>
      </c>
      <c r="GC329" s="239">
        <f t="shared" ref="GC329:GC330" si="871">ES329-FT329</f>
        <v>-0.21999999999999997</v>
      </c>
      <c r="GD329" s="243">
        <f t="shared" ref="GD329:GD330" si="872">ET329-FU329</f>
        <v>-0.37999999999999989</v>
      </c>
      <c r="GE329" s="243">
        <f t="shared" ref="GE329:GE330" si="873">EU329-FV329</f>
        <v>-0.19</v>
      </c>
      <c r="GF329" s="243">
        <f t="shared" ref="GF329:GF330" si="874">EV329-FW329</f>
        <v>1.0000000000000009E-2</v>
      </c>
      <c r="GG329" s="243">
        <f t="shared" ref="GG329:GG330" si="875">EW329-FX329</f>
        <v>-0.19999999999999996</v>
      </c>
      <c r="GH329" s="243">
        <f t="shared" ref="GH329:GH330" si="876">EX329-FY329</f>
        <v>-3.999999999999998E-2</v>
      </c>
      <c r="GI329" s="243">
        <f t="shared" ref="GI329:GI330" si="877">EY329-FZ329</f>
        <v>-0.17000000000000004</v>
      </c>
      <c r="GJ329" s="243">
        <f t="shared" ref="GJ329:GJ330" si="878">EZ329-GA329</f>
        <v>-0.17999999999999994</v>
      </c>
      <c r="GK329" s="244">
        <f t="shared" ref="GK329:GK330" si="879">FA329-GB329</f>
        <v>-0.3899999999999999</v>
      </c>
      <c r="GL329" s="238">
        <f t="shared" ref="GL329" si="880">COUNTIFS($ES$9:$ES$350,"&gt;"&amp;ES329,$DO$9:$DO$350,$DO329)+1</f>
        <v>56</v>
      </c>
      <c r="GM329" s="240">
        <f t="shared" ref="GM329" si="881">COUNTIFS($ET$9:$ET$350,"&gt;"&amp;ET329,$DO$9:$DO$350,$DO329)+1</f>
        <v>62</v>
      </c>
      <c r="GN329" s="240">
        <f t="shared" ref="GN329" si="882">COUNTIFS($EU$9:$EU$350,"&gt;"&amp;EU329,$DO$9:$DO$350,$DO329)+1</f>
        <v>63</v>
      </c>
      <c r="GO329" s="240">
        <f t="shared" ref="GO329" si="883">COUNTIFS($EV$9:$EV$350,"&gt;"&amp;EV329,$DO$9:$DO$350,$DO329)+1</f>
        <v>36</v>
      </c>
      <c r="GP329" s="240">
        <f t="shared" ref="GP329" si="884">COUNTIFS($EW$9:$EW$350,"&gt;"&amp;EW329,$DO$9:$DO$350,$DO329)+1</f>
        <v>53</v>
      </c>
      <c r="GQ329" s="240">
        <f t="shared" ref="GQ329" si="885">COUNTIFS($EX$9:$EX$350,"&gt;"&amp;EX329,$DO$9:$DO$350,$DO329)+1</f>
        <v>39</v>
      </c>
      <c r="GR329" s="240">
        <f t="shared" ref="GR329" si="886">COUNTIFS($EY$9:$EY$350,"&gt;"&amp;EY329,$DO$9:$DO$350,$DO329)+1</f>
        <v>55</v>
      </c>
      <c r="GS329" s="240">
        <f t="shared" ref="GS329" si="887">COUNTIFS($EZ$9:$EZ$350,"&gt;"&amp;EZ329,$DO$9:$DO$350,$DO329)+1</f>
        <v>58</v>
      </c>
      <c r="GT329" s="241">
        <f t="shared" ref="GT329" si="888">COUNTIFS($FA$9:$FA$350,"&gt;"&amp;FA329,$DO$9:$DO$350,$DO329)+1</f>
        <v>64</v>
      </c>
      <c r="GU329" s="167"/>
      <c r="GV329" s="49"/>
      <c r="GW329" s="49"/>
      <c r="GX329" s="49"/>
      <c r="GY329" s="49"/>
      <c r="GZ329" s="50"/>
      <c r="HA329" s="51"/>
      <c r="HB329" s="52"/>
      <c r="HC329" s="53"/>
      <c r="HD329" s="49"/>
      <c r="HE329" s="49"/>
      <c r="HF329" s="49"/>
      <c r="HG329" s="49"/>
      <c r="HH329" s="49"/>
      <c r="HI329" s="49"/>
      <c r="HJ329" s="144"/>
      <c r="HK329" s="51"/>
      <c r="HL329" s="49"/>
      <c r="HM329" s="49"/>
      <c r="HN329" s="49"/>
      <c r="HO329" s="49"/>
      <c r="HP329" s="49"/>
      <c r="HQ329" s="49"/>
      <c r="HR329" s="150"/>
      <c r="HS329" s="53"/>
      <c r="HT329" s="49"/>
      <c r="HU329" s="49"/>
      <c r="HV329" s="49"/>
      <c r="HW329" s="49"/>
      <c r="HX329" s="49"/>
      <c r="HY329" s="49"/>
      <c r="HZ329" s="144"/>
      <c r="IA329" s="51"/>
      <c r="IB329" s="49"/>
      <c r="IC329" s="49"/>
      <c r="ID329" s="49"/>
      <c r="IE329" s="49"/>
      <c r="IF329" s="49"/>
      <c r="IG329" s="49"/>
      <c r="IH329" s="49"/>
      <c r="II329" s="49"/>
      <c r="IJ329" s="49"/>
      <c r="IK329" s="49"/>
      <c r="IL329" s="49"/>
      <c r="IM329" s="150"/>
      <c r="IN329" s="51"/>
      <c r="IO329" s="49"/>
      <c r="IP329" s="49"/>
      <c r="IQ329" s="49"/>
      <c r="IR329" s="150"/>
      <c r="IS329" s="53"/>
      <c r="IT329" s="49"/>
      <c r="IU329" s="49"/>
      <c r="IV329" s="49"/>
      <c r="IW329" s="49"/>
      <c r="IX329" s="156"/>
      <c r="IY329" s="49"/>
      <c r="IZ329" s="49"/>
      <c r="JA329" s="49"/>
      <c r="JB329" s="49"/>
      <c r="JC329" s="49"/>
      <c r="JD329" s="49"/>
      <c r="JE329" s="49"/>
      <c r="JF329" s="49"/>
      <c r="JG329" s="156"/>
      <c r="JH329" s="49"/>
      <c r="JI329" s="49"/>
      <c r="JJ329" s="49"/>
      <c r="JK329" s="49"/>
      <c r="JL329" s="49"/>
      <c r="JM329" s="49"/>
      <c r="JN329" s="144"/>
      <c r="JO329" s="54"/>
      <c r="JP329" s="55"/>
      <c r="JQ329" s="51"/>
      <c r="JR329" s="49"/>
      <c r="JS329" s="47"/>
      <c r="JT329" s="47"/>
      <c r="JU329" s="47"/>
      <c r="JV329" s="245"/>
      <c r="JW329" s="53"/>
      <c r="JX329" s="49"/>
      <c r="JY329" s="49"/>
      <c r="JZ329" s="49"/>
      <c r="KA329" s="144"/>
      <c r="KB329" s="51"/>
      <c r="KC329" s="49"/>
      <c r="KD329" s="49"/>
      <c r="KE329" s="49"/>
      <c r="KF329" s="49"/>
      <c r="KG329" s="49"/>
      <c r="KH329" s="49"/>
      <c r="KI329" s="49"/>
      <c r="KJ329" s="150"/>
      <c r="KK329" s="53"/>
      <c r="KL329" s="49"/>
      <c r="KM329" s="49"/>
      <c r="KN329" s="49"/>
      <c r="KO329" s="49"/>
      <c r="KP329" s="49"/>
      <c r="KQ329" s="49"/>
      <c r="KR329" s="49"/>
      <c r="KS329" s="49"/>
      <c r="KT329" s="49"/>
      <c r="KU329" s="49"/>
      <c r="KV329" s="49"/>
      <c r="KW329" s="156"/>
      <c r="KX329" s="156"/>
      <c r="KY329" s="156"/>
      <c r="KZ329" s="49"/>
      <c r="LA329" s="49"/>
      <c r="LB329" s="49"/>
      <c r="LC329" s="49"/>
      <c r="LD329" s="49"/>
      <c r="LE329" s="156"/>
      <c r="LF329" s="49"/>
      <c r="LG329" s="49"/>
      <c r="LH329" s="49"/>
      <c r="LI329" s="49"/>
      <c r="LJ329" s="49"/>
      <c r="LK329" s="49"/>
      <c r="LL329" s="49"/>
      <c r="LM329" s="49"/>
      <c r="LN329" s="156"/>
      <c r="LO329" s="49"/>
      <c r="LP329" s="49"/>
      <c r="LQ329" s="49"/>
      <c r="LR329" s="49"/>
      <c r="LS329" s="49"/>
      <c r="LT329" s="49"/>
      <c r="LU329" s="56"/>
      <c r="LV329" s="183" t="s">
        <v>1248</v>
      </c>
      <c r="LW329" s="183" t="s">
        <v>1250</v>
      </c>
      <c r="LX329" s="206" t="s">
        <v>1292</v>
      </c>
      <c r="LY329" s="205" t="s">
        <v>1288</v>
      </c>
      <c r="LZ329" s="193"/>
      <c r="MA329" s="5" t="s">
        <v>1</v>
      </c>
    </row>
    <row r="330" spans="1:339" ht="17.25" customHeight="1" x14ac:dyDescent="0.15">
      <c r="A330" s="196">
        <v>322</v>
      </c>
      <c r="B330" s="248" t="s">
        <v>1250</v>
      </c>
      <c r="C330" s="59"/>
      <c r="D330" s="59"/>
      <c r="E330" s="60" t="s">
        <v>716</v>
      </c>
      <c r="F330" s="36">
        <v>107</v>
      </c>
      <c r="G330" s="36" t="s">
        <v>941</v>
      </c>
      <c r="H330" s="57"/>
      <c r="I330" s="39" t="s">
        <v>348</v>
      </c>
      <c r="J330" s="40" t="s">
        <v>348</v>
      </c>
      <c r="K330" s="40" t="s">
        <v>348</v>
      </c>
      <c r="L330" s="40" t="s">
        <v>348</v>
      </c>
      <c r="M330" s="40" t="s">
        <v>348</v>
      </c>
      <c r="N330" s="40" t="s">
        <v>348</v>
      </c>
      <c r="O330" s="40" t="s">
        <v>348</v>
      </c>
      <c r="P330" s="40" t="s">
        <v>348</v>
      </c>
      <c r="Q330" s="40" t="s">
        <v>348</v>
      </c>
      <c r="R330" s="41" t="s">
        <v>348</v>
      </c>
      <c r="S330" s="42" t="s">
        <v>348</v>
      </c>
      <c r="T330" s="40" t="s">
        <v>348</v>
      </c>
      <c r="U330" s="40" t="s">
        <v>348</v>
      </c>
      <c r="V330" s="40" t="s">
        <v>348</v>
      </c>
      <c r="W330" s="40" t="s">
        <v>348</v>
      </c>
      <c r="X330" s="40" t="s">
        <v>348</v>
      </c>
      <c r="Y330" s="40" t="s">
        <v>348</v>
      </c>
      <c r="Z330" s="40" t="s">
        <v>348</v>
      </c>
      <c r="AA330" s="40" t="s">
        <v>348</v>
      </c>
      <c r="AB330" s="41" t="s">
        <v>348</v>
      </c>
      <c r="AC330" s="42" t="s">
        <v>348</v>
      </c>
      <c r="AD330" s="40" t="s">
        <v>348</v>
      </c>
      <c r="AE330" s="40" t="s">
        <v>348</v>
      </c>
      <c r="AF330" s="40" t="s">
        <v>348</v>
      </c>
      <c r="AG330" s="40" t="s">
        <v>348</v>
      </c>
      <c r="AH330" s="40" t="s">
        <v>348</v>
      </c>
      <c r="AI330" s="40" t="s">
        <v>348</v>
      </c>
      <c r="AJ330" s="40" t="s">
        <v>348</v>
      </c>
      <c r="AK330" s="40" t="s">
        <v>348</v>
      </c>
      <c r="AL330" s="41" t="s">
        <v>348</v>
      </c>
      <c r="AM330" s="42" t="s">
        <v>348</v>
      </c>
      <c r="AN330" s="40" t="s">
        <v>348</v>
      </c>
      <c r="AO330" s="40" t="s">
        <v>348</v>
      </c>
      <c r="AP330" s="40" t="s">
        <v>348</v>
      </c>
      <c r="AQ330" s="40" t="s">
        <v>348</v>
      </c>
      <c r="AR330" s="40" t="s">
        <v>348</v>
      </c>
      <c r="AS330" s="40" t="s">
        <v>348</v>
      </c>
      <c r="AT330" s="40" t="s">
        <v>348</v>
      </c>
      <c r="AU330" s="40" t="s">
        <v>348</v>
      </c>
      <c r="AV330" s="41" t="s">
        <v>348</v>
      </c>
      <c r="AW330" s="42" t="s">
        <v>348</v>
      </c>
      <c r="AX330" s="40" t="s">
        <v>348</v>
      </c>
      <c r="AY330" s="40" t="s">
        <v>348</v>
      </c>
      <c r="AZ330" s="40" t="s">
        <v>348</v>
      </c>
      <c r="BA330" s="40" t="s">
        <v>348</v>
      </c>
      <c r="BB330" s="40" t="s">
        <v>348</v>
      </c>
      <c r="BC330" s="40" t="s">
        <v>348</v>
      </c>
      <c r="BD330" s="40" t="s">
        <v>348</v>
      </c>
      <c r="BE330" s="40" t="s">
        <v>348</v>
      </c>
      <c r="BF330" s="41" t="s">
        <v>348</v>
      </c>
      <c r="BG330" s="42" t="s">
        <v>348</v>
      </c>
      <c r="BH330" s="40" t="s">
        <v>348</v>
      </c>
      <c r="BI330" s="40" t="s">
        <v>348</v>
      </c>
      <c r="BJ330" s="40" t="s">
        <v>348</v>
      </c>
      <c r="BK330" s="40" t="s">
        <v>348</v>
      </c>
      <c r="BL330" s="40" t="s">
        <v>348</v>
      </c>
      <c r="BM330" s="40" t="s">
        <v>348</v>
      </c>
      <c r="BN330" s="40" t="s">
        <v>348</v>
      </c>
      <c r="BO330" s="40" t="s">
        <v>348</v>
      </c>
      <c r="BP330" s="41" t="s">
        <v>348</v>
      </c>
      <c r="BQ330" s="43" t="s">
        <v>348</v>
      </c>
      <c r="BR330" s="40" t="s">
        <v>348</v>
      </c>
      <c r="BS330" s="40" t="s">
        <v>348</v>
      </c>
      <c r="BT330" s="40" t="s">
        <v>348</v>
      </c>
      <c r="BU330" s="40" t="s">
        <v>348</v>
      </c>
      <c r="BV330" s="40" t="s">
        <v>348</v>
      </c>
      <c r="BW330" s="40" t="s">
        <v>348</v>
      </c>
      <c r="BX330" s="40" t="s">
        <v>348</v>
      </c>
      <c r="BY330" s="40" t="s">
        <v>348</v>
      </c>
      <c r="BZ330" s="41" t="s">
        <v>348</v>
      </c>
      <c r="CA330" s="42" t="s">
        <v>348</v>
      </c>
      <c r="CB330" s="40" t="s">
        <v>348</v>
      </c>
      <c r="CC330" s="40" t="s">
        <v>348</v>
      </c>
      <c r="CD330" s="40" t="s">
        <v>348</v>
      </c>
      <c r="CE330" s="40" t="s">
        <v>348</v>
      </c>
      <c r="CF330" s="40" t="s">
        <v>348</v>
      </c>
      <c r="CG330" s="40" t="s">
        <v>348</v>
      </c>
      <c r="CH330" s="40" t="s">
        <v>348</v>
      </c>
      <c r="CI330" s="40" t="s">
        <v>347</v>
      </c>
      <c r="CJ330" s="41" t="s">
        <v>347</v>
      </c>
      <c r="CK330" s="42" t="s">
        <v>348</v>
      </c>
      <c r="CL330" s="40" t="s">
        <v>348</v>
      </c>
      <c r="CM330" s="40" t="s">
        <v>348</v>
      </c>
      <c r="CN330" s="40" t="s">
        <v>348</v>
      </c>
      <c r="CO330" s="40" t="s">
        <v>348</v>
      </c>
      <c r="CP330" s="40" t="s">
        <v>348</v>
      </c>
      <c r="CQ330" s="40" t="s">
        <v>348</v>
      </c>
      <c r="CR330" s="40" t="s">
        <v>348</v>
      </c>
      <c r="CS330" s="40" t="s">
        <v>347</v>
      </c>
      <c r="CT330" s="44" t="s">
        <v>347</v>
      </c>
      <c r="CU330" s="32" t="s">
        <v>354</v>
      </c>
      <c r="CV330" s="47">
        <v>2</v>
      </c>
      <c r="CW330" s="47">
        <v>3</v>
      </c>
      <c r="CX330" s="47">
        <v>3</v>
      </c>
      <c r="CY330" s="55">
        <v>4</v>
      </c>
      <c r="CZ330" s="34" t="s">
        <v>354</v>
      </c>
      <c r="DA330" s="47">
        <f t="shared" si="817"/>
        <v>2</v>
      </c>
      <c r="DB330" s="47">
        <f t="shared" si="818"/>
        <v>6</v>
      </c>
      <c r="DC330" s="47">
        <f t="shared" si="819"/>
        <v>18</v>
      </c>
      <c r="DD330" s="179">
        <f t="shared" si="820"/>
        <v>72</v>
      </c>
      <c r="DE330" s="32">
        <v>1000</v>
      </c>
      <c r="DF330" s="47">
        <v>1500</v>
      </c>
      <c r="DG330" s="47">
        <v>3000</v>
      </c>
      <c r="DH330" s="47">
        <v>5000</v>
      </c>
      <c r="DI330" s="55">
        <v>15000</v>
      </c>
      <c r="DJ330" s="174">
        <v>1</v>
      </c>
      <c r="DK330" s="49">
        <f t="shared" si="821"/>
        <v>0.75</v>
      </c>
      <c r="DL330" s="49">
        <f t="shared" si="822"/>
        <v>0.5</v>
      </c>
      <c r="DM330" s="49">
        <f t="shared" si="823"/>
        <v>0.27777777777777779</v>
      </c>
      <c r="DN330" s="56">
        <f t="shared" si="824"/>
        <v>0.20833333333333334</v>
      </c>
      <c r="DO330" s="45" t="s">
        <v>1126</v>
      </c>
      <c r="DP330" s="31"/>
      <c r="DQ330" s="46">
        <v>4</v>
      </c>
      <c r="DR330" s="61">
        <v>105</v>
      </c>
      <c r="DS330" s="62">
        <v>50</v>
      </c>
      <c r="DT330" s="62">
        <v>100</v>
      </c>
      <c r="DU330" s="62">
        <v>41</v>
      </c>
      <c r="DV330" s="62">
        <v>20</v>
      </c>
      <c r="DW330" s="62">
        <v>17</v>
      </c>
      <c r="DX330" s="62">
        <v>134</v>
      </c>
      <c r="DY330" s="62">
        <v>145</v>
      </c>
      <c r="DZ330" s="48">
        <f t="shared" si="825"/>
        <v>120</v>
      </c>
      <c r="EA330" s="32">
        <f>RANK(DR330,$DR$9:$DR$350,0)</f>
        <v>23</v>
      </c>
      <c r="EB330" s="47">
        <f>RANK(DS330,$DS$9:$DS$350,0)</f>
        <v>103</v>
      </c>
      <c r="EC330" s="47">
        <f>RANK(DT330,$DT$9:$DT$350,0)</f>
        <v>3</v>
      </c>
      <c r="ED330" s="47">
        <f>RANK(DU330,$DU$9:$DU$350,0)</f>
        <v>78</v>
      </c>
      <c r="EE330" s="47">
        <f>RANK(DV330,$DV$9:$DV$350,0)</f>
        <v>123</v>
      </c>
      <c r="EF330" s="47">
        <f>RANK(DW330,$DW$9:$DW$350,0)</f>
        <v>137</v>
      </c>
      <c r="EG330" s="47">
        <f>RANK(DX330,$DX$9:$DX$350,0)</f>
        <v>1</v>
      </c>
      <c r="EH330" s="47">
        <f>RANK(DY330,$DY$9:$DY$350,0)</f>
        <v>1</v>
      </c>
      <c r="EI330" s="48">
        <f>RANK(DZ330,$DZ$9:$DZ$350,0)</f>
        <v>2</v>
      </c>
      <c r="EJ330" s="32">
        <f>COUNTIFS($DR$9:$DR$350,"&gt;"&amp;DR330,$DO$9:$DO$350,DO330)+1</f>
        <v>4</v>
      </c>
      <c r="EK330" s="47">
        <f>COUNTIFS($DS$9:$DS$350,"&gt;"&amp;DS330,$DO$9:$DO$350,DO330)+1</f>
        <v>16</v>
      </c>
      <c r="EL330" s="47">
        <f>COUNTIFS($DT$9:$DT$350,"&gt;"&amp;DT330,$DO$9:$DO$350,DO330)+1</f>
        <v>1</v>
      </c>
      <c r="EM330" s="47">
        <f>COUNTIFS($DU$9:$DU$350,"&gt;"&amp;DU330,$DO$9:$DO$350,DO330)+1</f>
        <v>20</v>
      </c>
      <c r="EN330" s="47">
        <f>COUNTIFS($DV$9:$DV$350,"&gt;"&amp;DV330,$DO$9:$DO$350,DO330)+1</f>
        <v>27</v>
      </c>
      <c r="EO330" s="47">
        <f>COUNTIFS($DW$9:$DW$350,"&gt;"&amp;DW330,$DO$9:$DO$350,DO330)+1</f>
        <v>37</v>
      </c>
      <c r="EP330" s="47">
        <f>COUNTIFS($DX$9:$DX$350,"&gt;"&amp;DX330,$DO$9:$DO$350,DO330)+1</f>
        <v>1</v>
      </c>
      <c r="EQ330" s="47">
        <f>COUNTIFS($DY$9:$DY$350,"&gt;"&amp;DY330,$DO$9:$DO$350,DO330)+1</f>
        <v>1</v>
      </c>
      <c r="ER330" s="48">
        <f>COUNTIFS($DZ$9:$DZ$350,"&gt;"&amp;DZ330,$DO$9:$DO$350,DO330)+1</f>
        <v>1</v>
      </c>
      <c r="ES330" s="164">
        <f t="shared" si="844"/>
        <v>0.98</v>
      </c>
      <c r="ET330" s="165">
        <f t="shared" si="845"/>
        <v>0.47</v>
      </c>
      <c r="EU330" s="165">
        <f t="shared" si="846"/>
        <v>0.93</v>
      </c>
      <c r="EV330" s="165">
        <f t="shared" si="847"/>
        <v>0.38</v>
      </c>
      <c r="EW330" s="165">
        <f t="shared" si="848"/>
        <v>0.19</v>
      </c>
      <c r="EX330" s="165">
        <f t="shared" si="849"/>
        <v>0.16</v>
      </c>
      <c r="EY330" s="165">
        <f t="shared" si="850"/>
        <v>1.25</v>
      </c>
      <c r="EZ330" s="165">
        <f t="shared" si="851"/>
        <v>1.36</v>
      </c>
      <c r="FA330" s="213">
        <f t="shared" si="852"/>
        <v>1.1200000000000001</v>
      </c>
      <c r="FB330" s="164">
        <f t="shared" ref="FB330:FJ330" si="889">ROUND(((ES330-AVERAGE(ES$9:ES$350))/STDEVP(ES$9:ES$350)*10+50),2)</f>
        <v>49.95</v>
      </c>
      <c r="FC330" s="165">
        <f t="shared" si="889"/>
        <v>42.87</v>
      </c>
      <c r="FD330" s="165">
        <f t="shared" si="889"/>
        <v>63.66</v>
      </c>
      <c r="FE330" s="165">
        <f t="shared" si="889"/>
        <v>43.46</v>
      </c>
      <c r="FF330" s="165">
        <f t="shared" si="889"/>
        <v>43.02</v>
      </c>
      <c r="FG330" s="165">
        <f t="shared" si="889"/>
        <v>43.16</v>
      </c>
      <c r="FH330" s="165">
        <f t="shared" si="889"/>
        <v>68.319999999999993</v>
      </c>
      <c r="FI330" s="165">
        <f t="shared" si="889"/>
        <v>71.760000000000005</v>
      </c>
      <c r="FJ330" s="166">
        <f t="shared" si="889"/>
        <v>55.16</v>
      </c>
      <c r="FK330" s="32">
        <f>RANK(FB330,$FB$9:$FB$350,0)</f>
        <v>144</v>
      </c>
      <c r="FL330" s="47">
        <f>RANK(FC330,$FC$9:$FC$350,0)</f>
        <v>215</v>
      </c>
      <c r="FM330" s="47">
        <f>RANK(FD330,$FD$9:$FD$350,0)</f>
        <v>35</v>
      </c>
      <c r="FN330" s="47">
        <f>RANK(FE330,$FE$9:$FE$350,0)</f>
        <v>242</v>
      </c>
      <c r="FO330" s="47">
        <f>RANK(FF330,$FF$9:$FF$350,0)</f>
        <v>253</v>
      </c>
      <c r="FP330" s="47">
        <f>RANK(FG330,$FG$9:$FG$350,0)</f>
        <v>247</v>
      </c>
      <c r="FQ330" s="47">
        <f>RANK(FH330,$FH$9:$FH$350,0)</f>
        <v>13</v>
      </c>
      <c r="FR330" s="47">
        <f>RANK(FI330,$FI$9:$FI$350,0)</f>
        <v>8</v>
      </c>
      <c r="FS330" s="48">
        <f>RANK(FJ330,$FJ$9:$FJ$350,0)</f>
        <v>80</v>
      </c>
      <c r="FT330" s="164">
        <f>ROUND(AVERAGEIF($DO$9:$DO$347,$DO330,$ES$9:$ES$347),2)</f>
        <v>0.95</v>
      </c>
      <c r="FU330" s="165">
        <f>ROUND(AVERAGEIF($DO$9:$DO$347,$DO330,$ET$9:$ET$347),2)</f>
        <v>0.69</v>
      </c>
      <c r="FV330" s="165">
        <f>ROUND(AVERAGEIF($DO$9:$DO$347,$DO330,$EU$9:$EU$347),2)</f>
        <v>0.66</v>
      </c>
      <c r="FW330" s="165">
        <f>ROUND(AVERAGEIF($DO$9:$DO$347,$DO330,$EV$9:$EV$347),2)</f>
        <v>0.52</v>
      </c>
      <c r="FX330" s="165">
        <f>ROUND(AVERAGEIF($DO$9:$DO$347,$DO330,$EW$9:$EW$347),2)</f>
        <v>0.32</v>
      </c>
      <c r="FY330" s="165">
        <f>ROUND(AVERAGEIF($DO$9:$DO$347,$DO330,$EX$9:$EX$347),2)</f>
        <v>0.34</v>
      </c>
      <c r="FZ330" s="165">
        <f>ROUND(AVERAGEIF($DO$9:$DO$347,$DO330,$EY$9:$EY$347),2)</f>
        <v>1.04</v>
      </c>
      <c r="GA330" s="165">
        <f>ROUND(AVERAGEIF($DO$9:$DO$347,$DO330,$EZ$9:$EZ$347),2)</f>
        <v>0.86</v>
      </c>
      <c r="GB330" s="166">
        <f>ROUND(AVERAGEIF($DO$9:$DO$347,$DO330,$FA$9:$FA$347),2)</f>
        <v>0.98</v>
      </c>
      <c r="GC330" s="239">
        <f t="shared" si="871"/>
        <v>3.0000000000000027E-2</v>
      </c>
      <c r="GD330" s="243">
        <f t="shared" si="872"/>
        <v>-0.21999999999999997</v>
      </c>
      <c r="GE330" s="243">
        <f t="shared" si="873"/>
        <v>0.27</v>
      </c>
      <c r="GF330" s="243">
        <f t="shared" si="874"/>
        <v>-0.14000000000000001</v>
      </c>
      <c r="GG330" s="243">
        <f t="shared" si="875"/>
        <v>-0.13</v>
      </c>
      <c r="GH330" s="243">
        <f t="shared" si="876"/>
        <v>-0.18000000000000002</v>
      </c>
      <c r="GI330" s="243">
        <f t="shared" si="877"/>
        <v>0.20999999999999996</v>
      </c>
      <c r="GJ330" s="243">
        <f t="shared" si="878"/>
        <v>0.50000000000000011</v>
      </c>
      <c r="GK330" s="244">
        <f t="shared" si="879"/>
        <v>0.14000000000000012</v>
      </c>
      <c r="GL330" s="238">
        <f>COUNTIFS($ES$9:$ES$350,"&gt;"&amp;ES330,$DO$9:$DO$350,$DO330)+1</f>
        <v>26</v>
      </c>
      <c r="GM330" s="240">
        <f>COUNTIFS($ET$9:$ET$350,"&gt;"&amp;ET330,$DO$9:$DO$350,$DO330)+1</f>
        <v>58</v>
      </c>
      <c r="GN330" s="240">
        <f>COUNTIFS($EU$9:$EU$350,"&gt;"&amp;EU330,$DO$9:$DO$350,$DO330)+1</f>
        <v>9</v>
      </c>
      <c r="GO330" s="240">
        <f>COUNTIFS($EV$9:$EV$350,"&gt;"&amp;EV330,$DO$9:$DO$350,$DO330)+1</f>
        <v>51</v>
      </c>
      <c r="GP330" s="240">
        <f>COUNTIFS($EW$9:$EW$350,"&gt;"&amp;EW330,$DO$9:$DO$350,$DO330)+1</f>
        <v>60</v>
      </c>
      <c r="GQ330" s="240">
        <f>COUNTIFS($EX$9:$EX$350,"&gt;"&amp;EX330,$DO$9:$DO$350,$DO330)+1</f>
        <v>60</v>
      </c>
      <c r="GR330" s="240">
        <f>COUNTIFS($EY$9:$EY$350,"&gt;"&amp;EY330,$DO$9:$DO$350,$DO330)+1</f>
        <v>13</v>
      </c>
      <c r="GS330" s="240">
        <f>COUNTIFS($EZ$9:$EZ$350,"&gt;"&amp;EZ330,$DO$9:$DO$350,$DO330)+1</f>
        <v>1</v>
      </c>
      <c r="GT330" s="241">
        <f>COUNTIFS($FA$9:$FA$350,"&gt;"&amp;FA330,$DO$9:$DO$350,$DO330)+1</f>
        <v>14</v>
      </c>
      <c r="GU330" s="168"/>
      <c r="GV330" s="65"/>
      <c r="GW330" s="65">
        <v>0.1</v>
      </c>
      <c r="GX330" s="65"/>
      <c r="GY330" s="65"/>
      <c r="GZ330" s="66"/>
      <c r="HA330" s="67"/>
      <c r="HB330" s="68"/>
      <c r="HC330" s="69"/>
      <c r="HD330" s="65"/>
      <c r="HE330" s="65"/>
      <c r="HF330" s="65"/>
      <c r="HG330" s="65"/>
      <c r="HH330" s="65"/>
      <c r="HI330" s="65"/>
      <c r="HJ330" s="145"/>
      <c r="HK330" s="67"/>
      <c r="HL330" s="65"/>
      <c r="HM330" s="65"/>
      <c r="HN330" s="65"/>
      <c r="HO330" s="65"/>
      <c r="HP330" s="65"/>
      <c r="HQ330" s="65">
        <v>0.1</v>
      </c>
      <c r="HR330" s="151"/>
      <c r="HS330" s="69"/>
      <c r="HT330" s="65"/>
      <c r="HU330" s="65"/>
      <c r="HV330" s="65"/>
      <c r="HW330" s="65"/>
      <c r="HX330" s="65"/>
      <c r="HY330" s="65"/>
      <c r="HZ330" s="145"/>
      <c r="IA330" s="67"/>
      <c r="IB330" s="65"/>
      <c r="IC330" s="65"/>
      <c r="ID330" s="65"/>
      <c r="IE330" s="65"/>
      <c r="IF330" s="65"/>
      <c r="IG330" s="65"/>
      <c r="IH330" s="65"/>
      <c r="II330" s="65"/>
      <c r="IJ330" s="65"/>
      <c r="IK330" s="65"/>
      <c r="IL330" s="65"/>
      <c r="IM330" s="151"/>
      <c r="IN330" s="67"/>
      <c r="IO330" s="65"/>
      <c r="IP330" s="65"/>
      <c r="IQ330" s="65"/>
      <c r="IR330" s="151"/>
      <c r="IS330" s="69"/>
      <c r="IT330" s="65"/>
      <c r="IU330" s="65"/>
      <c r="IV330" s="65"/>
      <c r="IW330" s="65"/>
      <c r="IX330" s="157"/>
      <c r="IY330" s="65"/>
      <c r="IZ330" s="65"/>
      <c r="JA330" s="65"/>
      <c r="JB330" s="65"/>
      <c r="JC330" s="65"/>
      <c r="JD330" s="65"/>
      <c r="JE330" s="65"/>
      <c r="JF330" s="65"/>
      <c r="JG330" s="157"/>
      <c r="JH330" s="65"/>
      <c r="JI330" s="65"/>
      <c r="JJ330" s="65"/>
      <c r="JK330" s="65"/>
      <c r="JL330" s="65"/>
      <c r="JM330" s="65"/>
      <c r="JN330" s="145"/>
      <c r="JO330" s="70"/>
      <c r="JP330" s="71"/>
      <c r="JQ330" s="67"/>
      <c r="JR330" s="65"/>
      <c r="JS330" s="62"/>
      <c r="JT330" s="62"/>
      <c r="JU330" s="62"/>
      <c r="JV330" s="246"/>
      <c r="JW330" s="69"/>
      <c r="JX330" s="65"/>
      <c r="JY330" s="65"/>
      <c r="JZ330" s="65"/>
      <c r="KA330" s="145"/>
      <c r="KB330" s="67"/>
      <c r="KC330" s="65"/>
      <c r="KD330" s="65"/>
      <c r="KE330" s="65"/>
      <c r="KF330" s="65"/>
      <c r="KG330" s="65"/>
      <c r="KH330" s="65"/>
      <c r="KI330" s="65"/>
      <c r="KJ330" s="151">
        <v>0.1</v>
      </c>
      <c r="KK330" s="69"/>
      <c r="KL330" s="65"/>
      <c r="KM330" s="65"/>
      <c r="KN330" s="65"/>
      <c r="KO330" s="65"/>
      <c r="KP330" s="65"/>
      <c r="KQ330" s="65"/>
      <c r="KR330" s="65"/>
      <c r="KS330" s="65"/>
      <c r="KT330" s="65"/>
      <c r="KU330" s="65"/>
      <c r="KV330" s="65"/>
      <c r="KW330" s="157"/>
      <c r="KX330" s="157"/>
      <c r="KY330" s="157"/>
      <c r="KZ330" s="65"/>
      <c r="LA330" s="65"/>
      <c r="LB330" s="65"/>
      <c r="LC330" s="65"/>
      <c r="LD330" s="65"/>
      <c r="LE330" s="157"/>
      <c r="LF330" s="65"/>
      <c r="LG330" s="65"/>
      <c r="LH330" s="65"/>
      <c r="LI330" s="65"/>
      <c r="LJ330" s="65"/>
      <c r="LK330" s="65"/>
      <c r="LL330" s="65"/>
      <c r="LM330" s="65"/>
      <c r="LN330" s="157"/>
      <c r="LO330" s="65">
        <v>0.1</v>
      </c>
      <c r="LP330" s="65"/>
      <c r="LQ330" s="65"/>
      <c r="LR330" s="65"/>
      <c r="LS330" s="65"/>
      <c r="LT330" s="65"/>
      <c r="LU330" s="56"/>
      <c r="LV330" s="183" t="s">
        <v>1249</v>
      </c>
      <c r="LW330" s="183" t="s">
        <v>1246</v>
      </c>
      <c r="LX330" s="206" t="s">
        <v>1225</v>
      </c>
      <c r="LY330" s="205" t="s">
        <v>1005</v>
      </c>
      <c r="LZ330" s="193"/>
      <c r="MA330" s="5" t="s">
        <v>1</v>
      </c>
    </row>
    <row r="331" spans="1:339" ht="17.25" customHeight="1" x14ac:dyDescent="0.15">
      <c r="A331" s="197">
        <v>323</v>
      </c>
      <c r="B331" s="248" t="s">
        <v>1246</v>
      </c>
      <c r="C331" s="59"/>
      <c r="D331" s="59"/>
      <c r="E331" s="60" t="s">
        <v>608</v>
      </c>
      <c r="F331" s="36" t="s">
        <v>609</v>
      </c>
      <c r="G331" s="36" t="s">
        <v>609</v>
      </c>
      <c r="H331" s="57" t="s">
        <v>610</v>
      </c>
      <c r="I331" s="39" t="s">
        <v>348</v>
      </c>
      <c r="J331" s="40" t="s">
        <v>348</v>
      </c>
      <c r="K331" s="40" t="s">
        <v>348</v>
      </c>
      <c r="L331" s="40" t="s">
        <v>348</v>
      </c>
      <c r="M331" s="40" t="s">
        <v>348</v>
      </c>
      <c r="N331" s="40" t="s">
        <v>348</v>
      </c>
      <c r="O331" s="40" t="s">
        <v>348</v>
      </c>
      <c r="P331" s="40" t="s">
        <v>348</v>
      </c>
      <c r="Q331" s="40" t="s">
        <v>348</v>
      </c>
      <c r="R331" s="41" t="s">
        <v>348</v>
      </c>
      <c r="S331" s="42" t="s">
        <v>348</v>
      </c>
      <c r="T331" s="40" t="s">
        <v>348</v>
      </c>
      <c r="U331" s="40" t="s">
        <v>348</v>
      </c>
      <c r="V331" s="40" t="s">
        <v>348</v>
      </c>
      <c r="W331" s="40" t="s">
        <v>348</v>
      </c>
      <c r="X331" s="40" t="s">
        <v>348</v>
      </c>
      <c r="Y331" s="40" t="s">
        <v>348</v>
      </c>
      <c r="Z331" s="40" t="s">
        <v>348</v>
      </c>
      <c r="AA331" s="40" t="s">
        <v>348</v>
      </c>
      <c r="AB331" s="41" t="s">
        <v>348</v>
      </c>
      <c r="AC331" s="42" t="s">
        <v>348</v>
      </c>
      <c r="AD331" s="40" t="s">
        <v>348</v>
      </c>
      <c r="AE331" s="40" t="s">
        <v>348</v>
      </c>
      <c r="AF331" s="40" t="s">
        <v>348</v>
      </c>
      <c r="AG331" s="40" t="s">
        <v>348</v>
      </c>
      <c r="AH331" s="40" t="s">
        <v>348</v>
      </c>
      <c r="AI331" s="40" t="s">
        <v>348</v>
      </c>
      <c r="AJ331" s="40" t="s">
        <v>348</v>
      </c>
      <c r="AK331" s="40" t="s">
        <v>348</v>
      </c>
      <c r="AL331" s="41" t="s">
        <v>348</v>
      </c>
      <c r="AM331" s="42" t="s">
        <v>348</v>
      </c>
      <c r="AN331" s="40" t="s">
        <v>348</v>
      </c>
      <c r="AO331" s="40" t="s">
        <v>348</v>
      </c>
      <c r="AP331" s="40" t="s">
        <v>348</v>
      </c>
      <c r="AQ331" s="40" t="s">
        <v>348</v>
      </c>
      <c r="AR331" s="40" t="s">
        <v>348</v>
      </c>
      <c r="AS331" s="40" t="s">
        <v>348</v>
      </c>
      <c r="AT331" s="40" t="s">
        <v>348</v>
      </c>
      <c r="AU331" s="40" t="s">
        <v>348</v>
      </c>
      <c r="AV331" s="41" t="s">
        <v>348</v>
      </c>
      <c r="AW331" s="42" t="s">
        <v>348</v>
      </c>
      <c r="AX331" s="40" t="s">
        <v>348</v>
      </c>
      <c r="AY331" s="40" t="s">
        <v>348</v>
      </c>
      <c r="AZ331" s="40" t="s">
        <v>348</v>
      </c>
      <c r="BA331" s="40" t="s">
        <v>348</v>
      </c>
      <c r="BB331" s="40" t="s">
        <v>348</v>
      </c>
      <c r="BC331" s="40" t="s">
        <v>348</v>
      </c>
      <c r="BD331" s="40" t="s">
        <v>348</v>
      </c>
      <c r="BE331" s="40" t="s">
        <v>348</v>
      </c>
      <c r="BF331" s="41" t="s">
        <v>348</v>
      </c>
      <c r="BG331" s="42" t="s">
        <v>348</v>
      </c>
      <c r="BH331" s="40" t="s">
        <v>348</v>
      </c>
      <c r="BI331" s="40" t="s">
        <v>348</v>
      </c>
      <c r="BJ331" s="40" t="s">
        <v>348</v>
      </c>
      <c r="BK331" s="40" t="s">
        <v>348</v>
      </c>
      <c r="BL331" s="40" t="s">
        <v>348</v>
      </c>
      <c r="BM331" s="40" t="s">
        <v>348</v>
      </c>
      <c r="BN331" s="40" t="s">
        <v>348</v>
      </c>
      <c r="BO331" s="40" t="s">
        <v>348</v>
      </c>
      <c r="BP331" s="41" t="s">
        <v>348</v>
      </c>
      <c r="BQ331" s="43" t="s">
        <v>348</v>
      </c>
      <c r="BR331" s="40" t="s">
        <v>348</v>
      </c>
      <c r="BS331" s="40" t="s">
        <v>348</v>
      </c>
      <c r="BT331" s="40" t="s">
        <v>348</v>
      </c>
      <c r="BU331" s="40" t="s">
        <v>348</v>
      </c>
      <c r="BV331" s="40" t="s">
        <v>348</v>
      </c>
      <c r="BW331" s="40" t="s">
        <v>348</v>
      </c>
      <c r="BX331" s="40" t="s">
        <v>348</v>
      </c>
      <c r="BY331" s="40" t="s">
        <v>348</v>
      </c>
      <c r="BZ331" s="41" t="s">
        <v>348</v>
      </c>
      <c r="CA331" s="42" t="s">
        <v>348</v>
      </c>
      <c r="CB331" s="40" t="s">
        <v>348</v>
      </c>
      <c r="CC331" s="40" t="s">
        <v>348</v>
      </c>
      <c r="CD331" s="40" t="s">
        <v>348</v>
      </c>
      <c r="CE331" s="40" t="s">
        <v>348</v>
      </c>
      <c r="CF331" s="40" t="s">
        <v>348</v>
      </c>
      <c r="CG331" s="40" t="s">
        <v>348</v>
      </c>
      <c r="CH331" s="40" t="s">
        <v>348</v>
      </c>
      <c r="CI331" s="40" t="s">
        <v>348</v>
      </c>
      <c r="CJ331" s="41" t="s">
        <v>348</v>
      </c>
      <c r="CK331" s="42" t="s">
        <v>348</v>
      </c>
      <c r="CL331" s="40" t="s">
        <v>348</v>
      </c>
      <c r="CM331" s="40" t="s">
        <v>348</v>
      </c>
      <c r="CN331" s="40" t="s">
        <v>348</v>
      </c>
      <c r="CO331" s="40" t="s">
        <v>348</v>
      </c>
      <c r="CP331" s="40" t="s">
        <v>348</v>
      </c>
      <c r="CQ331" s="40" t="s">
        <v>348</v>
      </c>
      <c r="CR331" s="40" t="s">
        <v>348</v>
      </c>
      <c r="CS331" s="40" t="s">
        <v>348</v>
      </c>
      <c r="CT331" s="44" t="s">
        <v>348</v>
      </c>
      <c r="CU331" s="61"/>
      <c r="CV331" s="62"/>
      <c r="CW331" s="62"/>
      <c r="CX331" s="62"/>
      <c r="CY331" s="71"/>
      <c r="CZ331" s="172"/>
      <c r="DA331" s="62"/>
      <c r="DB331" s="62"/>
      <c r="DC331" s="62"/>
      <c r="DD331" s="180"/>
      <c r="DE331" s="61"/>
      <c r="DF331" s="62"/>
      <c r="DG331" s="62"/>
      <c r="DH331" s="62"/>
      <c r="DI331" s="71"/>
      <c r="DJ331" s="172"/>
      <c r="DK331" s="62"/>
      <c r="DL331" s="62"/>
      <c r="DM331" s="62"/>
      <c r="DN331" s="63"/>
      <c r="DO331" s="45" t="s">
        <v>609</v>
      </c>
      <c r="DP331" s="31"/>
      <c r="DQ331" s="46"/>
      <c r="DR331" s="61"/>
      <c r="DS331" s="62"/>
      <c r="DT331" s="62"/>
      <c r="DU331" s="62"/>
      <c r="DV331" s="62"/>
      <c r="DW331" s="62"/>
      <c r="DX331" s="62"/>
      <c r="DY331" s="62"/>
      <c r="DZ331" s="63"/>
      <c r="EA331" s="32"/>
      <c r="EB331" s="47"/>
      <c r="EC331" s="47"/>
      <c r="ED331" s="47"/>
      <c r="EE331" s="47"/>
      <c r="EF331" s="47"/>
      <c r="EG331" s="47"/>
      <c r="EH331" s="47"/>
      <c r="EI331" s="48"/>
      <c r="EJ331" s="32"/>
      <c r="EK331" s="47"/>
      <c r="EL331" s="47"/>
      <c r="EM331" s="47"/>
      <c r="EN331" s="47"/>
      <c r="EO331" s="47"/>
      <c r="EP331" s="47"/>
      <c r="EQ331" s="47"/>
      <c r="ER331" s="48"/>
      <c r="ES331" s="32"/>
      <c r="ET331" s="47"/>
      <c r="EU331" s="47"/>
      <c r="EV331" s="47"/>
      <c r="EW331" s="47"/>
      <c r="EX331" s="47"/>
      <c r="EY331" s="47"/>
      <c r="EZ331" s="47"/>
      <c r="FA331" s="214"/>
      <c r="FB331" s="32"/>
      <c r="FC331" s="47"/>
      <c r="FD331" s="47"/>
      <c r="FE331" s="47"/>
      <c r="FF331" s="47"/>
      <c r="FG331" s="47"/>
      <c r="FH331" s="47"/>
      <c r="FI331" s="47"/>
      <c r="FJ331" s="48"/>
      <c r="FK331" s="32"/>
      <c r="FL331" s="47"/>
      <c r="FM331" s="47"/>
      <c r="FN331" s="47"/>
      <c r="FO331" s="47"/>
      <c r="FP331" s="47"/>
      <c r="FQ331" s="47"/>
      <c r="FR331" s="47"/>
      <c r="FS331" s="48"/>
      <c r="FT331" s="32"/>
      <c r="FU331" s="47"/>
      <c r="FV331" s="47"/>
      <c r="FW331" s="47"/>
      <c r="FX331" s="47"/>
      <c r="FY331" s="47"/>
      <c r="FZ331" s="47"/>
      <c r="GA331" s="47"/>
      <c r="GB331" s="214"/>
      <c r="GC331" s="32"/>
      <c r="GD331" s="47"/>
      <c r="GE331" s="47"/>
      <c r="GF331" s="47"/>
      <c r="GG331" s="47"/>
      <c r="GH331" s="47"/>
      <c r="GI331" s="47"/>
      <c r="GJ331" s="47"/>
      <c r="GK331" s="48"/>
      <c r="GL331" s="238"/>
      <c r="GM331" s="240"/>
      <c r="GN331" s="240"/>
      <c r="GO331" s="240"/>
      <c r="GP331" s="240"/>
      <c r="GQ331" s="240"/>
      <c r="GR331" s="240"/>
      <c r="GS331" s="240"/>
      <c r="GT331" s="241"/>
      <c r="GU331" s="168"/>
      <c r="GV331" s="65"/>
      <c r="GW331" s="65"/>
      <c r="GX331" s="65"/>
      <c r="GY331" s="65"/>
      <c r="GZ331" s="66"/>
      <c r="HA331" s="67"/>
      <c r="HB331" s="68"/>
      <c r="HC331" s="69"/>
      <c r="HD331" s="65"/>
      <c r="HE331" s="65"/>
      <c r="HF331" s="65"/>
      <c r="HG331" s="65"/>
      <c r="HH331" s="65"/>
      <c r="HI331" s="65"/>
      <c r="HJ331" s="145"/>
      <c r="HK331" s="67"/>
      <c r="HL331" s="65"/>
      <c r="HM331" s="65"/>
      <c r="HN331" s="65"/>
      <c r="HO331" s="65"/>
      <c r="HP331" s="65"/>
      <c r="HQ331" s="65"/>
      <c r="HR331" s="151"/>
      <c r="HS331" s="69"/>
      <c r="HT331" s="65"/>
      <c r="HU331" s="65"/>
      <c r="HV331" s="65"/>
      <c r="HW331" s="65"/>
      <c r="HX331" s="65"/>
      <c r="HY331" s="65"/>
      <c r="HZ331" s="145"/>
      <c r="IA331" s="67"/>
      <c r="IB331" s="65"/>
      <c r="IC331" s="65"/>
      <c r="ID331" s="65"/>
      <c r="IE331" s="65"/>
      <c r="IF331" s="65"/>
      <c r="IG331" s="65"/>
      <c r="IH331" s="65"/>
      <c r="II331" s="65"/>
      <c r="IJ331" s="65"/>
      <c r="IK331" s="65"/>
      <c r="IL331" s="65"/>
      <c r="IM331" s="151"/>
      <c r="IN331" s="67"/>
      <c r="IO331" s="65"/>
      <c r="IP331" s="65"/>
      <c r="IQ331" s="65"/>
      <c r="IR331" s="151"/>
      <c r="IS331" s="69"/>
      <c r="IT331" s="65"/>
      <c r="IU331" s="65"/>
      <c r="IV331" s="65"/>
      <c r="IW331" s="65"/>
      <c r="IX331" s="157"/>
      <c r="IY331" s="65"/>
      <c r="IZ331" s="65"/>
      <c r="JA331" s="65"/>
      <c r="JB331" s="65"/>
      <c r="JC331" s="65"/>
      <c r="JD331" s="65"/>
      <c r="JE331" s="65"/>
      <c r="JF331" s="65"/>
      <c r="JG331" s="157"/>
      <c r="JH331" s="65"/>
      <c r="JI331" s="65"/>
      <c r="JJ331" s="65"/>
      <c r="JK331" s="65"/>
      <c r="JL331" s="65"/>
      <c r="JM331" s="65"/>
      <c r="JN331" s="145"/>
      <c r="JO331" s="70"/>
      <c r="JP331" s="71"/>
      <c r="JQ331" s="67"/>
      <c r="JR331" s="65"/>
      <c r="JS331" s="62"/>
      <c r="JT331" s="62"/>
      <c r="JU331" s="62"/>
      <c r="JV331" s="246"/>
      <c r="JW331" s="69"/>
      <c r="JX331" s="65"/>
      <c r="JY331" s="65"/>
      <c r="JZ331" s="65"/>
      <c r="KA331" s="145"/>
      <c r="KB331" s="67"/>
      <c r="KC331" s="65"/>
      <c r="KD331" s="65"/>
      <c r="KE331" s="65"/>
      <c r="KF331" s="65"/>
      <c r="KG331" s="65"/>
      <c r="KH331" s="65"/>
      <c r="KI331" s="65"/>
      <c r="KJ331" s="151"/>
      <c r="KK331" s="69"/>
      <c r="KL331" s="65"/>
      <c r="KM331" s="65"/>
      <c r="KN331" s="65"/>
      <c r="KO331" s="65"/>
      <c r="KP331" s="65"/>
      <c r="KQ331" s="65"/>
      <c r="KR331" s="65"/>
      <c r="KS331" s="65"/>
      <c r="KT331" s="65"/>
      <c r="KU331" s="65"/>
      <c r="KV331" s="65"/>
      <c r="KW331" s="157"/>
      <c r="KX331" s="157"/>
      <c r="KY331" s="157"/>
      <c r="KZ331" s="65"/>
      <c r="LA331" s="65"/>
      <c r="LB331" s="65"/>
      <c r="LC331" s="65"/>
      <c r="LD331" s="65"/>
      <c r="LE331" s="157"/>
      <c r="LF331" s="65"/>
      <c r="LG331" s="65"/>
      <c r="LH331" s="65"/>
      <c r="LI331" s="65"/>
      <c r="LJ331" s="65"/>
      <c r="LK331" s="65"/>
      <c r="LL331" s="65"/>
      <c r="LM331" s="65"/>
      <c r="LN331" s="157"/>
      <c r="LO331" s="65"/>
      <c r="LP331" s="65"/>
      <c r="LQ331" s="65"/>
      <c r="LR331" s="65"/>
      <c r="LS331" s="65"/>
      <c r="LT331" s="65"/>
      <c r="LU331" s="56"/>
      <c r="LV331" s="183" t="s">
        <v>1250</v>
      </c>
      <c r="LW331" s="183" t="s">
        <v>1251</v>
      </c>
      <c r="LX331" s="207" t="s">
        <v>609</v>
      </c>
      <c r="LY331" s="208" t="s">
        <v>609</v>
      </c>
      <c r="LZ331" s="194"/>
      <c r="MA331" s="5" t="s">
        <v>1</v>
      </c>
    </row>
    <row r="332" spans="1:339" ht="17.25" customHeight="1" x14ac:dyDescent="0.15">
      <c r="A332" s="197">
        <v>324</v>
      </c>
      <c r="B332" s="248" t="s">
        <v>1251</v>
      </c>
      <c r="C332" s="59"/>
      <c r="D332" s="59"/>
      <c r="E332" s="60" t="s">
        <v>1315</v>
      </c>
      <c r="F332" s="36">
        <v>92</v>
      </c>
      <c r="G332" s="36" t="s">
        <v>609</v>
      </c>
      <c r="H332" s="57" t="s">
        <v>1316</v>
      </c>
      <c r="I332" s="39" t="s">
        <v>348</v>
      </c>
      <c r="J332" s="40" t="s">
        <v>348</v>
      </c>
      <c r="K332" s="40" t="s">
        <v>348</v>
      </c>
      <c r="L332" s="40" t="s">
        <v>348</v>
      </c>
      <c r="M332" s="40" t="s">
        <v>348</v>
      </c>
      <c r="N332" s="40" t="s">
        <v>348</v>
      </c>
      <c r="O332" s="40" t="s">
        <v>348</v>
      </c>
      <c r="P332" s="40" t="s">
        <v>348</v>
      </c>
      <c r="Q332" s="40" t="s">
        <v>348</v>
      </c>
      <c r="R332" s="41" t="s">
        <v>348</v>
      </c>
      <c r="S332" s="42" t="s">
        <v>348</v>
      </c>
      <c r="T332" s="40" t="s">
        <v>348</v>
      </c>
      <c r="U332" s="40" t="s">
        <v>348</v>
      </c>
      <c r="V332" s="40" t="s">
        <v>348</v>
      </c>
      <c r="W332" s="40" t="s">
        <v>348</v>
      </c>
      <c r="X332" s="40" t="s">
        <v>348</v>
      </c>
      <c r="Y332" s="40" t="s">
        <v>348</v>
      </c>
      <c r="Z332" s="40" t="s">
        <v>348</v>
      </c>
      <c r="AA332" s="40" t="s">
        <v>348</v>
      </c>
      <c r="AB332" s="41" t="s">
        <v>348</v>
      </c>
      <c r="AC332" s="42" t="s">
        <v>348</v>
      </c>
      <c r="AD332" s="40" t="s">
        <v>348</v>
      </c>
      <c r="AE332" s="40" t="s">
        <v>348</v>
      </c>
      <c r="AF332" s="40" t="s">
        <v>348</v>
      </c>
      <c r="AG332" s="40" t="s">
        <v>348</v>
      </c>
      <c r="AH332" s="40" t="s">
        <v>348</v>
      </c>
      <c r="AI332" s="40" t="s">
        <v>348</v>
      </c>
      <c r="AJ332" s="40" t="s">
        <v>348</v>
      </c>
      <c r="AK332" s="40" t="s">
        <v>348</v>
      </c>
      <c r="AL332" s="41" t="s">
        <v>348</v>
      </c>
      <c r="AM332" s="42" t="s">
        <v>348</v>
      </c>
      <c r="AN332" s="40" t="s">
        <v>348</v>
      </c>
      <c r="AO332" s="40" t="s">
        <v>348</v>
      </c>
      <c r="AP332" s="40" t="s">
        <v>348</v>
      </c>
      <c r="AQ332" s="40" t="s">
        <v>348</v>
      </c>
      <c r="AR332" s="40" t="s">
        <v>348</v>
      </c>
      <c r="AS332" s="40" t="s">
        <v>348</v>
      </c>
      <c r="AT332" s="40" t="s">
        <v>348</v>
      </c>
      <c r="AU332" s="40" t="s">
        <v>348</v>
      </c>
      <c r="AV332" s="41" t="s">
        <v>348</v>
      </c>
      <c r="AW332" s="42" t="s">
        <v>348</v>
      </c>
      <c r="AX332" s="40" t="s">
        <v>348</v>
      </c>
      <c r="AY332" s="40" t="s">
        <v>348</v>
      </c>
      <c r="AZ332" s="40" t="s">
        <v>348</v>
      </c>
      <c r="BA332" s="40" t="s">
        <v>348</v>
      </c>
      <c r="BB332" s="40" t="s">
        <v>348</v>
      </c>
      <c r="BC332" s="40" t="s">
        <v>348</v>
      </c>
      <c r="BD332" s="40" t="s">
        <v>348</v>
      </c>
      <c r="BE332" s="40" t="s">
        <v>348</v>
      </c>
      <c r="BF332" s="41" t="s">
        <v>348</v>
      </c>
      <c r="BG332" s="42" t="s">
        <v>348</v>
      </c>
      <c r="BH332" s="40" t="s">
        <v>348</v>
      </c>
      <c r="BI332" s="40" t="s">
        <v>348</v>
      </c>
      <c r="BJ332" s="40" t="s">
        <v>348</v>
      </c>
      <c r="BK332" s="40" t="s">
        <v>348</v>
      </c>
      <c r="BL332" s="40" t="s">
        <v>348</v>
      </c>
      <c r="BM332" s="40" t="s">
        <v>348</v>
      </c>
      <c r="BN332" s="40" t="s">
        <v>348</v>
      </c>
      <c r="BO332" s="40" t="s">
        <v>348</v>
      </c>
      <c r="BP332" s="41" t="s">
        <v>348</v>
      </c>
      <c r="BQ332" s="43" t="s">
        <v>348</v>
      </c>
      <c r="BR332" s="40" t="s">
        <v>348</v>
      </c>
      <c r="BS332" s="40" t="s">
        <v>348</v>
      </c>
      <c r="BT332" s="40" t="s">
        <v>348</v>
      </c>
      <c r="BU332" s="40" t="s">
        <v>348</v>
      </c>
      <c r="BV332" s="40" t="s">
        <v>348</v>
      </c>
      <c r="BW332" s="40" t="s">
        <v>348</v>
      </c>
      <c r="BX332" s="40" t="s">
        <v>348</v>
      </c>
      <c r="BY332" s="40" t="s">
        <v>348</v>
      </c>
      <c r="BZ332" s="41" t="s">
        <v>348</v>
      </c>
      <c r="CA332" s="42" t="s">
        <v>348</v>
      </c>
      <c r="CB332" s="40" t="s">
        <v>348</v>
      </c>
      <c r="CC332" s="40" t="s">
        <v>348</v>
      </c>
      <c r="CD332" s="40" t="s">
        <v>348</v>
      </c>
      <c r="CE332" s="40" t="s">
        <v>348</v>
      </c>
      <c r="CF332" s="40" t="s">
        <v>348</v>
      </c>
      <c r="CG332" s="40" t="s">
        <v>348</v>
      </c>
      <c r="CH332" s="40" t="s">
        <v>348</v>
      </c>
      <c r="CI332" s="40" t="s">
        <v>348</v>
      </c>
      <c r="CJ332" s="41" t="s">
        <v>348</v>
      </c>
      <c r="CK332" s="42" t="s">
        <v>348</v>
      </c>
      <c r="CL332" s="40" t="s">
        <v>348</v>
      </c>
      <c r="CM332" s="40" t="s">
        <v>348</v>
      </c>
      <c r="CN332" s="40" t="s">
        <v>348</v>
      </c>
      <c r="CO332" s="40" t="s">
        <v>348</v>
      </c>
      <c r="CP332" s="40" t="s">
        <v>348</v>
      </c>
      <c r="CQ332" s="40" t="s">
        <v>348</v>
      </c>
      <c r="CR332" s="40" t="s">
        <v>348</v>
      </c>
      <c r="CS332" s="40" t="s">
        <v>348</v>
      </c>
      <c r="CT332" s="44" t="s">
        <v>348</v>
      </c>
      <c r="CU332" s="32" t="s">
        <v>354</v>
      </c>
      <c r="CV332" s="47">
        <v>3</v>
      </c>
      <c r="CW332" s="47">
        <v>4</v>
      </c>
      <c r="CX332" s="47">
        <v>4</v>
      </c>
      <c r="CY332" s="55">
        <v>5</v>
      </c>
      <c r="CZ332" s="34" t="s">
        <v>354</v>
      </c>
      <c r="DA332" s="47">
        <f t="shared" ref="DA332" si="890">CV332</f>
        <v>3</v>
      </c>
      <c r="DB332" s="47">
        <f t="shared" ref="DB332" si="891">CV332*CW332</f>
        <v>12</v>
      </c>
      <c r="DC332" s="47">
        <f t="shared" ref="DC332" si="892">CV332*CW332*CX332</f>
        <v>48</v>
      </c>
      <c r="DD332" s="179">
        <f t="shared" ref="DD332" si="893">CV332*CW332*CX332*CY332</f>
        <v>240</v>
      </c>
      <c r="DE332" s="32">
        <v>10</v>
      </c>
      <c r="DF332" s="47">
        <v>50</v>
      </c>
      <c r="DG332" s="47">
        <v>270</v>
      </c>
      <c r="DH332" s="47">
        <v>900</v>
      </c>
      <c r="DI332" s="55">
        <v>2700</v>
      </c>
      <c r="DJ332" s="174">
        <v>1</v>
      </c>
      <c r="DK332" s="49">
        <f t="shared" ref="DK332" si="894">(DF332/DA332)/DE332</f>
        <v>1.6666666666666667</v>
      </c>
      <c r="DL332" s="49">
        <f t="shared" ref="DL332" si="895">(DG332/DB332)/DE332</f>
        <v>2.25</v>
      </c>
      <c r="DM332" s="49">
        <f t="shared" ref="DM332" si="896">(DH332/DC332)/DE332</f>
        <v>1.875</v>
      </c>
      <c r="DN332" s="56">
        <f t="shared" ref="DN332" si="897">(DI332/DD332)/DE332</f>
        <v>1.125</v>
      </c>
      <c r="DO332" s="45" t="s">
        <v>718</v>
      </c>
      <c r="DP332" s="31"/>
      <c r="DQ332" s="46">
        <v>4</v>
      </c>
      <c r="DR332" s="32">
        <v>82</v>
      </c>
      <c r="DS332" s="47">
        <v>55</v>
      </c>
      <c r="DT332" s="47">
        <v>80</v>
      </c>
      <c r="DU332" s="47">
        <v>52</v>
      </c>
      <c r="DV332" s="47">
        <v>40</v>
      </c>
      <c r="DW332" s="47">
        <v>16</v>
      </c>
      <c r="DX332" s="47">
        <v>30</v>
      </c>
      <c r="DY332" s="47">
        <v>47</v>
      </c>
      <c r="DZ332" s="48">
        <f t="shared" ref="DZ332" si="898">DT332+DV332</f>
        <v>120</v>
      </c>
      <c r="EA332" s="32">
        <f t="shared" ref="EA332" si="899">RANK(DR332,$DR$9:$DR$350,0)</f>
        <v>66</v>
      </c>
      <c r="EB332" s="47">
        <f t="shared" ref="EB332" si="900">RANK(DS332,$DS$9:$DS$350,0)</f>
        <v>80</v>
      </c>
      <c r="EC332" s="47">
        <f t="shared" ref="EC332" si="901">RANK(DT332,$DT$9:$DT$350,0)</f>
        <v>16</v>
      </c>
      <c r="ED332" s="47">
        <f t="shared" ref="ED332" si="902">RANK(DU332,$DU$9:$DU$350,0)</f>
        <v>39</v>
      </c>
      <c r="EE332" s="47">
        <f t="shared" ref="EE332" si="903">RANK(DV332,$DV$9:$DV$350,0)</f>
        <v>47</v>
      </c>
      <c r="EF332" s="47">
        <f t="shared" ref="EF332" si="904">RANK(DW332,$DW$9:$DW$350,0)</f>
        <v>143</v>
      </c>
      <c r="EG332" s="47">
        <f t="shared" ref="EG332" si="905">RANK(DX332,$DX$9:$DX$350,0)</f>
        <v>166</v>
      </c>
      <c r="EH332" s="47">
        <f t="shared" ref="EH332" si="906">RANK(DY332,$DY$9:$DY$350,0)</f>
        <v>99</v>
      </c>
      <c r="EI332" s="48">
        <f t="shared" ref="EI332" si="907">RANK(DZ332,$DZ$9:$DZ$350,0)</f>
        <v>2</v>
      </c>
      <c r="EJ332" s="32">
        <f t="shared" ref="EJ332" si="908">COUNTIFS($DR$9:$DR$350,"&gt;"&amp;DR332,$DO$9:$DO$350,DO332)+1</f>
        <v>22</v>
      </c>
      <c r="EK332" s="47">
        <f t="shared" ref="EK332" si="909">COUNTIFS($DS$9:$DS$350,"&gt;"&amp;DS332,$DO$9:$DO$350,DO332)+1</f>
        <v>3</v>
      </c>
      <c r="EL332" s="47">
        <f t="shared" ref="EL332" si="910">COUNTIFS($DT$9:$DT$350,"&gt;"&amp;DT332,$DO$9:$DO$350,DO332)+1</f>
        <v>4</v>
      </c>
      <c r="EM332" s="47">
        <f t="shared" ref="EM332" si="911">COUNTIFS($DU$9:$DU$350,"&gt;"&amp;DU332,$DO$9:$DO$350,DO332)+1</f>
        <v>23</v>
      </c>
      <c r="EN332" s="47">
        <f t="shared" ref="EN332" si="912">COUNTIFS($DV$9:$DV$350,"&gt;"&amp;DV332,$DO$9:$DO$350,DO332)+1</f>
        <v>2</v>
      </c>
      <c r="EO332" s="47">
        <f t="shared" ref="EO332" si="913">COUNTIFS($DW$9:$DW$350,"&gt;"&amp;DW332,$DO$9:$DO$350,DO332)+1</f>
        <v>21</v>
      </c>
      <c r="EP332" s="47">
        <f t="shared" ref="EP332" si="914">COUNTIFS($DX$9:$DX$350,"&gt;"&amp;DX332,$DO$9:$DO$350,DO332)+1</f>
        <v>10</v>
      </c>
      <c r="EQ332" s="47">
        <f t="shared" ref="EQ332" si="915">COUNTIFS($DY$9:$DY$350,"&gt;"&amp;DY332,$DO$9:$DO$350,DO332)+1</f>
        <v>3</v>
      </c>
      <c r="ER332" s="48">
        <f t="shared" ref="ER332" si="916">COUNTIFS($DZ$9:$DZ$350,"&gt;"&amp;DZ332,$DO$9:$DO$350,DO332)+1</f>
        <v>1</v>
      </c>
      <c r="ES332" s="32">
        <f t="shared" ref="ES332" si="917">ROUND(DR332/$F332,2)</f>
        <v>0.89</v>
      </c>
      <c r="ET332" s="47">
        <f t="shared" ref="ET332" si="918">ROUND(DS332/$F332,2)</f>
        <v>0.6</v>
      </c>
      <c r="EU332" s="47">
        <f t="shared" ref="EU332" si="919">ROUND(DT332/$F332,2)</f>
        <v>0.87</v>
      </c>
      <c r="EV332" s="47">
        <f t="shared" ref="EV332" si="920">ROUND(DU332/$F332,2)</f>
        <v>0.56999999999999995</v>
      </c>
      <c r="EW332" s="47">
        <f t="shared" ref="EW332" si="921">ROUND(DV332/$F332,2)</f>
        <v>0.43</v>
      </c>
      <c r="EX332" s="47">
        <f t="shared" ref="EX332" si="922">ROUND(DW332/$F332,2)</f>
        <v>0.17</v>
      </c>
      <c r="EY332" s="47">
        <f t="shared" ref="EY332" si="923">ROUND(DX332/$F332,2)</f>
        <v>0.33</v>
      </c>
      <c r="EZ332" s="47">
        <f t="shared" ref="EZ332" si="924">ROUND(DY332/$F332,2)</f>
        <v>0.51</v>
      </c>
      <c r="FA332" s="214">
        <f t="shared" ref="FA332" si="925">ROUND(DZ332/$F332,2)</f>
        <v>1.3</v>
      </c>
      <c r="FB332" s="164">
        <f t="shared" ref="FB332" si="926">ROUND(((ES332-AVERAGE(ES$9:ES$350))/STDEVP(ES$9:ES$350)*10+50),2)</f>
        <v>46.63</v>
      </c>
      <c r="FC332" s="165">
        <f t="shared" ref="FC332" si="927">ROUND(((ET332-AVERAGE(ET$9:ET$350))/STDEVP(ET$9:ET$350)*10+50),2)</f>
        <v>46.51</v>
      </c>
      <c r="FD332" s="165">
        <f t="shared" ref="FD332" si="928">ROUND(((EU332-AVERAGE(EU$9:EU$350))/STDEVP(EU$9:EU$350)*10+50),2)</f>
        <v>61.32</v>
      </c>
      <c r="FE332" s="165">
        <f t="shared" ref="FE332" si="929">ROUND(((EV332-AVERAGE(EV$9:EV$350))/STDEVP(EV$9:EV$350)*10+50),2)</f>
        <v>53.13</v>
      </c>
      <c r="FF332" s="165">
        <f t="shared" ref="FF332" si="930">ROUND(((EW332-AVERAGE(EW$9:EW$350))/STDEVP(EW$9:EW$350)*10+50),2)</f>
        <v>51.18</v>
      </c>
      <c r="FG332" s="165">
        <f t="shared" ref="FG332" si="931">ROUND(((EX332-AVERAGE(EX$9:EX$350))/STDEVP(EX$9:EX$350)*10+50),2)</f>
        <v>43.51</v>
      </c>
      <c r="FH332" s="165">
        <f t="shared" ref="FH332" si="932">ROUND(((EY332-AVERAGE(EY$9:EY$350))/STDEVP(EY$9:EY$350)*10+50),2)</f>
        <v>40.67</v>
      </c>
      <c r="FI332" s="165">
        <f t="shared" ref="FI332" si="933">ROUND(((EZ332-AVERAGE(EZ$9:EZ$350))/STDEVP(EZ$9:EZ$350)*10+50),2)</f>
        <v>46.29</v>
      </c>
      <c r="FJ332" s="166">
        <f t="shared" ref="FJ332" si="934">ROUND(((FA332-AVERAGE(FA$9:FA$350))/STDEVP(FA$9:FA$350)*10+50),2)</f>
        <v>61.56</v>
      </c>
      <c r="FK332" s="32">
        <f t="shared" ref="FK332" si="935">RANK(FB332,$FB$9:$FB$350,0)</f>
        <v>208</v>
      </c>
      <c r="FL332" s="47">
        <f t="shared" ref="FL332" si="936">RANK(FC332,$FC$9:$FC$350,0)</f>
        <v>181</v>
      </c>
      <c r="FM332" s="47">
        <f t="shared" ref="FM332" si="937">RANK(FD332,$FD$9:$FD$350,0)</f>
        <v>50</v>
      </c>
      <c r="FN332" s="47">
        <f t="shared" ref="FN332" si="938">RANK(FE332,$FE$9:$FE$350,0)</f>
        <v>96</v>
      </c>
      <c r="FO332" s="47">
        <f t="shared" ref="FO332" si="939">RANK(FF332,$FF$9:$FF$350,0)</f>
        <v>81</v>
      </c>
      <c r="FP332" s="47">
        <f t="shared" ref="FP332" si="940">RANK(FG332,$FG$9:$FG$350,0)</f>
        <v>227</v>
      </c>
      <c r="FQ332" s="47">
        <f t="shared" ref="FQ332" si="941">RANK(FH332,$FH$9:$FH$350,0)</f>
        <v>252</v>
      </c>
      <c r="FR332" s="47">
        <f t="shared" ref="FR332" si="942">RANK(FI332,$FI$9:$FI$350,0)</f>
        <v>198</v>
      </c>
      <c r="FS332" s="48">
        <f t="shared" ref="FS332" si="943">RANK(FJ332,$FJ$9:$FJ$350,0)</f>
        <v>39</v>
      </c>
      <c r="FT332" s="164">
        <f t="shared" ref="FT332" si="944">ROUND(AVERAGEIF($DO$9:$DO$347,$DO332,$ES$9:$ES$347),2)</f>
        <v>1.1599999999999999</v>
      </c>
      <c r="FU332" s="165">
        <f t="shared" ref="FU332" si="945">ROUND(AVERAGEIF($DO$9:$DO$347,$DO332,$ET$9:$ET$347),2)</f>
        <v>0.45</v>
      </c>
      <c r="FV332" s="165">
        <f t="shared" ref="FV332" si="946">ROUND(AVERAGEIF($DO$9:$DO$347,$DO332,$EU$9:$EU$347),2)</f>
        <v>0.66</v>
      </c>
      <c r="FW332" s="165">
        <f t="shared" ref="FW332" si="947">ROUND(AVERAGEIF($DO$9:$DO$347,$DO332,$EV$9:$EV$347),2)</f>
        <v>0.73</v>
      </c>
      <c r="FX332" s="165">
        <f t="shared" ref="FX332" si="948">ROUND(AVERAGEIF($DO$9:$DO$347,$DO332,$EW$9:$EW$347),2)</f>
        <v>0.26</v>
      </c>
      <c r="FY332" s="165">
        <f t="shared" ref="FY332" si="949">ROUND(AVERAGEIF($DO$9:$DO$347,$DO332,$EX$9:$EX$347),2)</f>
        <v>0.2</v>
      </c>
      <c r="FZ332" s="165">
        <f t="shared" ref="FZ332" si="950">ROUND(AVERAGEIF($DO$9:$DO$347,$DO332,$EY$9:$EY$347),2)</f>
        <v>0.28000000000000003</v>
      </c>
      <c r="GA332" s="165">
        <f t="shared" ref="GA332" si="951">ROUND(AVERAGEIF($DO$9:$DO$347,$DO332,$EZ$9:$EZ$347),2)</f>
        <v>0.23</v>
      </c>
      <c r="GB332" s="166">
        <f t="shared" ref="GB332" si="952">ROUND(AVERAGEIF($DO$9:$DO$347,$DO332,$FA$9:$FA$347),2)</f>
        <v>0.92</v>
      </c>
      <c r="GC332" s="239">
        <f t="shared" ref="GC332" si="953">ES332-FT332</f>
        <v>-0.26999999999999991</v>
      </c>
      <c r="GD332" s="243">
        <f t="shared" ref="GD332" si="954">ET332-FU332</f>
        <v>0.14999999999999997</v>
      </c>
      <c r="GE332" s="243">
        <f t="shared" ref="GE332" si="955">EU332-FV332</f>
        <v>0.20999999999999996</v>
      </c>
      <c r="GF332" s="243">
        <f t="shared" ref="GF332" si="956">EV332-FW332</f>
        <v>-0.16000000000000003</v>
      </c>
      <c r="GG332" s="243">
        <f t="shared" ref="GG332" si="957">EW332-FX332</f>
        <v>0.16999999999999998</v>
      </c>
      <c r="GH332" s="243">
        <f t="shared" ref="GH332" si="958">EX332-FY332</f>
        <v>-0.03</v>
      </c>
      <c r="GI332" s="243">
        <f t="shared" ref="GI332" si="959">EY332-FZ332</f>
        <v>4.9999999999999989E-2</v>
      </c>
      <c r="GJ332" s="243">
        <f t="shared" ref="GJ332" si="960">EZ332-GA332</f>
        <v>0.28000000000000003</v>
      </c>
      <c r="GK332" s="244">
        <f t="shared" ref="GK332" si="961">FA332-GB332</f>
        <v>0.38</v>
      </c>
      <c r="GL332" s="238">
        <f t="shared" ref="GL332" si="962">COUNTIFS($ES$9:$ES$350,"&gt;"&amp;ES332,$DO$9:$DO$350,$DO332)+1</f>
        <v>61</v>
      </c>
      <c r="GM332" s="240">
        <f t="shared" ref="GM332" si="963">COUNTIFS($ET$9:$ET$350,"&gt;"&amp;ET332,$DO$9:$DO$350,$DO332)+1</f>
        <v>7</v>
      </c>
      <c r="GN332" s="240">
        <f t="shared" ref="GN332" si="964">COUNTIFS($EU$9:$EU$350,"&gt;"&amp;EU332,$DO$9:$DO$350,$DO332)+1</f>
        <v>14</v>
      </c>
      <c r="GO332" s="240">
        <f t="shared" ref="GO332" si="965">COUNTIFS($EV$9:$EV$350,"&gt;"&amp;EV332,$DO$9:$DO$350,$DO332)+1</f>
        <v>52</v>
      </c>
      <c r="GP332" s="240">
        <f t="shared" ref="GP332" si="966">COUNTIFS($EW$9:$EW$350,"&gt;"&amp;EW332,$DO$9:$DO$350,$DO332)+1</f>
        <v>3</v>
      </c>
      <c r="GQ332" s="240">
        <f t="shared" ref="GQ332" si="967">COUNTIFS($EX$9:$EX$350,"&gt;"&amp;EX332,$DO$9:$DO$350,$DO332)+1</f>
        <v>38</v>
      </c>
      <c r="GR332" s="240">
        <f t="shared" ref="GR332" si="968">COUNTIFS($EY$9:$EY$350,"&gt;"&amp;EY332,$DO$9:$DO$350,$DO332)+1</f>
        <v>13</v>
      </c>
      <c r="GS332" s="240">
        <f t="shared" ref="GS332" si="969">COUNTIFS($EZ$9:$EZ$350,"&gt;"&amp;EZ332,$DO$9:$DO$350,$DO332)+1</f>
        <v>5</v>
      </c>
      <c r="GT332" s="241">
        <f t="shared" ref="GT332" si="970">COUNTIFS($FA$9:$FA$350,"&gt;"&amp;FA332,$DO$9:$DO$350,$DO332)+1</f>
        <v>8</v>
      </c>
      <c r="GU332" s="167"/>
      <c r="GV332" s="49"/>
      <c r="GW332" s="49"/>
      <c r="GX332" s="49"/>
      <c r="GY332" s="49"/>
      <c r="GZ332" s="50"/>
      <c r="HA332" s="51"/>
      <c r="HB332" s="52"/>
      <c r="HC332" s="53"/>
      <c r="HD332" s="49"/>
      <c r="HE332" s="49"/>
      <c r="HF332" s="49"/>
      <c r="HG332" s="49">
        <v>0.12</v>
      </c>
      <c r="HH332" s="49"/>
      <c r="HI332" s="49"/>
      <c r="HJ332" s="144"/>
      <c r="HK332" s="51"/>
      <c r="HL332" s="49"/>
      <c r="HM332" s="49"/>
      <c r="HN332" s="49"/>
      <c r="HO332" s="49"/>
      <c r="HP332" s="49"/>
      <c r="HQ332" s="49"/>
      <c r="HR332" s="150"/>
      <c r="HS332" s="53"/>
      <c r="HT332" s="49"/>
      <c r="HU332" s="49"/>
      <c r="HV332" s="49"/>
      <c r="HW332" s="49"/>
      <c r="HX332" s="49"/>
      <c r="HY332" s="49"/>
      <c r="HZ332" s="144"/>
      <c r="IA332" s="51">
        <v>0.05</v>
      </c>
      <c r="IB332" s="49"/>
      <c r="IC332" s="49"/>
      <c r="ID332" s="49"/>
      <c r="IE332" s="49">
        <v>7.0000000000000007E-2</v>
      </c>
      <c r="IF332" s="49"/>
      <c r="IG332" s="49"/>
      <c r="IH332" s="49"/>
      <c r="II332" s="49"/>
      <c r="IJ332" s="49"/>
      <c r="IK332" s="49"/>
      <c r="IL332" s="49"/>
      <c r="IM332" s="150"/>
      <c r="IN332" s="51"/>
      <c r="IO332" s="49"/>
      <c r="IP332" s="49"/>
      <c r="IQ332" s="49"/>
      <c r="IR332" s="150"/>
      <c r="IS332" s="53"/>
      <c r="IT332" s="49"/>
      <c r="IU332" s="49"/>
      <c r="IV332" s="49"/>
      <c r="IW332" s="49"/>
      <c r="IX332" s="156"/>
      <c r="IY332" s="49"/>
      <c r="IZ332" s="49"/>
      <c r="JA332" s="49"/>
      <c r="JB332" s="49"/>
      <c r="JC332" s="49"/>
      <c r="JD332" s="49"/>
      <c r="JE332" s="49"/>
      <c r="JF332" s="49"/>
      <c r="JG332" s="156"/>
      <c r="JH332" s="49"/>
      <c r="JI332" s="49"/>
      <c r="JJ332" s="49"/>
      <c r="JK332" s="49"/>
      <c r="JL332" s="49"/>
      <c r="JM332" s="49"/>
      <c r="JN332" s="144"/>
      <c r="JO332" s="54"/>
      <c r="JP332" s="55"/>
      <c r="JQ332" s="51"/>
      <c r="JR332" s="49"/>
      <c r="JS332" s="47"/>
      <c r="JT332" s="47"/>
      <c r="JU332" s="47"/>
      <c r="JV332" s="245"/>
      <c r="JW332" s="53"/>
      <c r="JX332" s="49"/>
      <c r="JY332" s="49"/>
      <c r="JZ332" s="49"/>
      <c r="KA332" s="144"/>
      <c r="KB332" s="51"/>
      <c r="KC332" s="49"/>
      <c r="KD332" s="49"/>
      <c r="KE332" s="49"/>
      <c r="KF332" s="49"/>
      <c r="KG332" s="49"/>
      <c r="KH332" s="49"/>
      <c r="KI332" s="49"/>
      <c r="KJ332" s="150">
        <v>7.0000000000000007E-2</v>
      </c>
      <c r="KK332" s="53"/>
      <c r="KL332" s="49"/>
      <c r="KM332" s="49"/>
      <c r="KN332" s="49"/>
      <c r="KO332" s="49"/>
      <c r="KP332" s="49"/>
      <c r="KQ332" s="49"/>
      <c r="KR332" s="49"/>
      <c r="KS332" s="49"/>
      <c r="KT332" s="49"/>
      <c r="KU332" s="49"/>
      <c r="KV332" s="49"/>
      <c r="KW332" s="156"/>
      <c r="KX332" s="156"/>
      <c r="KY332" s="156"/>
      <c r="KZ332" s="49"/>
      <c r="LA332" s="49"/>
      <c r="LB332" s="49"/>
      <c r="LC332" s="49">
        <v>7.0000000000000007E-2</v>
      </c>
      <c r="LD332" s="49"/>
      <c r="LE332" s="156"/>
      <c r="LF332" s="49"/>
      <c r="LG332" s="49"/>
      <c r="LH332" s="49"/>
      <c r="LI332" s="49"/>
      <c r="LJ332" s="49"/>
      <c r="LK332" s="49"/>
      <c r="LL332" s="49"/>
      <c r="LM332" s="49"/>
      <c r="LN332" s="156"/>
      <c r="LO332" s="49"/>
      <c r="LP332" s="49"/>
      <c r="LQ332" s="49"/>
      <c r="LR332" s="49"/>
      <c r="LS332" s="49"/>
      <c r="LT332" s="49"/>
      <c r="LU332" s="56"/>
      <c r="LV332" s="183" t="s">
        <v>1246</v>
      </c>
      <c r="LW332" s="183" t="s">
        <v>1252</v>
      </c>
      <c r="LX332" s="211" t="s">
        <v>1317</v>
      </c>
      <c r="LY332" s="204" t="s">
        <v>1051</v>
      </c>
      <c r="LZ332" s="194"/>
      <c r="MA332" s="5" t="s">
        <v>1</v>
      </c>
    </row>
    <row r="333" spans="1:339" ht="17.25" customHeight="1" x14ac:dyDescent="0.15">
      <c r="A333" s="197">
        <v>325</v>
      </c>
      <c r="B333" s="248" t="s">
        <v>1252</v>
      </c>
      <c r="C333" s="59"/>
      <c r="D333" s="59"/>
      <c r="E333" s="60" t="s">
        <v>608</v>
      </c>
      <c r="F333" s="36" t="s">
        <v>609</v>
      </c>
      <c r="G333" s="36" t="s">
        <v>609</v>
      </c>
      <c r="H333" s="57" t="s">
        <v>610</v>
      </c>
      <c r="I333" s="39" t="s">
        <v>348</v>
      </c>
      <c r="J333" s="40" t="s">
        <v>348</v>
      </c>
      <c r="K333" s="40" t="s">
        <v>348</v>
      </c>
      <c r="L333" s="40" t="s">
        <v>348</v>
      </c>
      <c r="M333" s="40" t="s">
        <v>348</v>
      </c>
      <c r="N333" s="40" t="s">
        <v>348</v>
      </c>
      <c r="O333" s="40" t="s">
        <v>348</v>
      </c>
      <c r="P333" s="40" t="s">
        <v>348</v>
      </c>
      <c r="Q333" s="40" t="s">
        <v>348</v>
      </c>
      <c r="R333" s="41" t="s">
        <v>348</v>
      </c>
      <c r="S333" s="42" t="s">
        <v>348</v>
      </c>
      <c r="T333" s="40" t="s">
        <v>348</v>
      </c>
      <c r="U333" s="40" t="s">
        <v>348</v>
      </c>
      <c r="V333" s="40" t="s">
        <v>348</v>
      </c>
      <c r="W333" s="40" t="s">
        <v>348</v>
      </c>
      <c r="X333" s="40" t="s">
        <v>348</v>
      </c>
      <c r="Y333" s="40" t="s">
        <v>348</v>
      </c>
      <c r="Z333" s="40" t="s">
        <v>348</v>
      </c>
      <c r="AA333" s="40" t="s">
        <v>348</v>
      </c>
      <c r="AB333" s="41" t="s">
        <v>348</v>
      </c>
      <c r="AC333" s="42" t="s">
        <v>348</v>
      </c>
      <c r="AD333" s="40" t="s">
        <v>348</v>
      </c>
      <c r="AE333" s="40" t="s">
        <v>348</v>
      </c>
      <c r="AF333" s="40" t="s">
        <v>348</v>
      </c>
      <c r="AG333" s="40" t="s">
        <v>348</v>
      </c>
      <c r="AH333" s="40" t="s">
        <v>348</v>
      </c>
      <c r="AI333" s="40" t="s">
        <v>348</v>
      </c>
      <c r="AJ333" s="40" t="s">
        <v>348</v>
      </c>
      <c r="AK333" s="40" t="s">
        <v>348</v>
      </c>
      <c r="AL333" s="41" t="s">
        <v>348</v>
      </c>
      <c r="AM333" s="42" t="s">
        <v>348</v>
      </c>
      <c r="AN333" s="40" t="s">
        <v>348</v>
      </c>
      <c r="AO333" s="40" t="s">
        <v>348</v>
      </c>
      <c r="AP333" s="40" t="s">
        <v>348</v>
      </c>
      <c r="AQ333" s="40" t="s">
        <v>348</v>
      </c>
      <c r="AR333" s="40" t="s">
        <v>348</v>
      </c>
      <c r="AS333" s="40" t="s">
        <v>348</v>
      </c>
      <c r="AT333" s="40" t="s">
        <v>348</v>
      </c>
      <c r="AU333" s="40" t="s">
        <v>348</v>
      </c>
      <c r="AV333" s="41" t="s">
        <v>348</v>
      </c>
      <c r="AW333" s="42" t="s">
        <v>348</v>
      </c>
      <c r="AX333" s="40" t="s">
        <v>348</v>
      </c>
      <c r="AY333" s="40" t="s">
        <v>348</v>
      </c>
      <c r="AZ333" s="40" t="s">
        <v>348</v>
      </c>
      <c r="BA333" s="40" t="s">
        <v>348</v>
      </c>
      <c r="BB333" s="40" t="s">
        <v>348</v>
      </c>
      <c r="BC333" s="40" t="s">
        <v>348</v>
      </c>
      <c r="BD333" s="40" t="s">
        <v>348</v>
      </c>
      <c r="BE333" s="40" t="s">
        <v>348</v>
      </c>
      <c r="BF333" s="41" t="s">
        <v>348</v>
      </c>
      <c r="BG333" s="42" t="s">
        <v>348</v>
      </c>
      <c r="BH333" s="40" t="s">
        <v>348</v>
      </c>
      <c r="BI333" s="40" t="s">
        <v>348</v>
      </c>
      <c r="BJ333" s="40" t="s">
        <v>348</v>
      </c>
      <c r="BK333" s="40" t="s">
        <v>348</v>
      </c>
      <c r="BL333" s="40" t="s">
        <v>348</v>
      </c>
      <c r="BM333" s="40" t="s">
        <v>348</v>
      </c>
      <c r="BN333" s="40" t="s">
        <v>348</v>
      </c>
      <c r="BO333" s="40" t="s">
        <v>348</v>
      </c>
      <c r="BP333" s="41" t="s">
        <v>348</v>
      </c>
      <c r="BQ333" s="43" t="s">
        <v>348</v>
      </c>
      <c r="BR333" s="40" t="s">
        <v>348</v>
      </c>
      <c r="BS333" s="40" t="s">
        <v>348</v>
      </c>
      <c r="BT333" s="40" t="s">
        <v>348</v>
      </c>
      <c r="BU333" s="40" t="s">
        <v>348</v>
      </c>
      <c r="BV333" s="40" t="s">
        <v>348</v>
      </c>
      <c r="BW333" s="40" t="s">
        <v>348</v>
      </c>
      <c r="BX333" s="40" t="s">
        <v>348</v>
      </c>
      <c r="BY333" s="40" t="s">
        <v>348</v>
      </c>
      <c r="BZ333" s="41" t="s">
        <v>348</v>
      </c>
      <c r="CA333" s="42" t="s">
        <v>348</v>
      </c>
      <c r="CB333" s="40" t="s">
        <v>348</v>
      </c>
      <c r="CC333" s="40" t="s">
        <v>348</v>
      </c>
      <c r="CD333" s="40" t="s">
        <v>348</v>
      </c>
      <c r="CE333" s="40" t="s">
        <v>348</v>
      </c>
      <c r="CF333" s="40" t="s">
        <v>348</v>
      </c>
      <c r="CG333" s="40" t="s">
        <v>348</v>
      </c>
      <c r="CH333" s="40" t="s">
        <v>348</v>
      </c>
      <c r="CI333" s="40" t="s">
        <v>348</v>
      </c>
      <c r="CJ333" s="41" t="s">
        <v>348</v>
      </c>
      <c r="CK333" s="42" t="s">
        <v>348</v>
      </c>
      <c r="CL333" s="40" t="s">
        <v>348</v>
      </c>
      <c r="CM333" s="40" t="s">
        <v>348</v>
      </c>
      <c r="CN333" s="40" t="s">
        <v>348</v>
      </c>
      <c r="CO333" s="40" t="s">
        <v>348</v>
      </c>
      <c r="CP333" s="40" t="s">
        <v>348</v>
      </c>
      <c r="CQ333" s="40" t="s">
        <v>348</v>
      </c>
      <c r="CR333" s="40" t="s">
        <v>348</v>
      </c>
      <c r="CS333" s="40" t="s">
        <v>348</v>
      </c>
      <c r="CT333" s="44" t="s">
        <v>348</v>
      </c>
      <c r="CU333" s="61"/>
      <c r="CV333" s="62"/>
      <c r="CW333" s="62"/>
      <c r="CX333" s="62"/>
      <c r="CY333" s="71"/>
      <c r="CZ333" s="172"/>
      <c r="DA333" s="62"/>
      <c r="DB333" s="62"/>
      <c r="DC333" s="62"/>
      <c r="DD333" s="180"/>
      <c r="DE333" s="61"/>
      <c r="DF333" s="62"/>
      <c r="DG333" s="62"/>
      <c r="DH333" s="62"/>
      <c r="DI333" s="71"/>
      <c r="DJ333" s="172"/>
      <c r="DK333" s="62"/>
      <c r="DL333" s="62"/>
      <c r="DM333" s="62"/>
      <c r="DN333" s="63"/>
      <c r="DO333" s="45" t="s">
        <v>609</v>
      </c>
      <c r="DP333" s="31"/>
      <c r="DQ333" s="46"/>
      <c r="DR333" s="61"/>
      <c r="DS333" s="62"/>
      <c r="DT333" s="62"/>
      <c r="DU333" s="62"/>
      <c r="DV333" s="62"/>
      <c r="DW333" s="62"/>
      <c r="DX333" s="62"/>
      <c r="DY333" s="62"/>
      <c r="DZ333" s="63"/>
      <c r="EA333" s="32"/>
      <c r="EB333" s="47"/>
      <c r="EC333" s="47"/>
      <c r="ED333" s="47"/>
      <c r="EE333" s="47"/>
      <c r="EF333" s="47"/>
      <c r="EG333" s="47"/>
      <c r="EH333" s="47"/>
      <c r="EI333" s="48"/>
      <c r="EJ333" s="32"/>
      <c r="EK333" s="47"/>
      <c r="EL333" s="47"/>
      <c r="EM333" s="47"/>
      <c r="EN333" s="47"/>
      <c r="EO333" s="47"/>
      <c r="EP333" s="47"/>
      <c r="EQ333" s="47"/>
      <c r="ER333" s="48"/>
      <c r="ES333" s="32"/>
      <c r="ET333" s="47"/>
      <c r="EU333" s="47"/>
      <c r="EV333" s="47"/>
      <c r="EW333" s="47"/>
      <c r="EX333" s="47"/>
      <c r="EY333" s="47"/>
      <c r="EZ333" s="47"/>
      <c r="FA333" s="214"/>
      <c r="FB333" s="32"/>
      <c r="FC333" s="47"/>
      <c r="FD333" s="47"/>
      <c r="FE333" s="47"/>
      <c r="FF333" s="47"/>
      <c r="FG333" s="47"/>
      <c r="FH333" s="47"/>
      <c r="FI333" s="47"/>
      <c r="FJ333" s="48"/>
      <c r="FK333" s="32"/>
      <c r="FL333" s="47"/>
      <c r="FM333" s="47"/>
      <c r="FN333" s="47"/>
      <c r="FO333" s="47"/>
      <c r="FP333" s="47"/>
      <c r="FQ333" s="47"/>
      <c r="FR333" s="47"/>
      <c r="FS333" s="48"/>
      <c r="FT333" s="32"/>
      <c r="FU333" s="47"/>
      <c r="FV333" s="47"/>
      <c r="FW333" s="47"/>
      <c r="FX333" s="47"/>
      <c r="FY333" s="47"/>
      <c r="FZ333" s="47"/>
      <c r="GA333" s="47"/>
      <c r="GB333" s="214"/>
      <c r="GC333" s="32"/>
      <c r="GD333" s="47"/>
      <c r="GE333" s="47"/>
      <c r="GF333" s="47"/>
      <c r="GG333" s="47"/>
      <c r="GH333" s="47"/>
      <c r="GI333" s="47"/>
      <c r="GJ333" s="47"/>
      <c r="GK333" s="48"/>
      <c r="GL333" s="238"/>
      <c r="GM333" s="240"/>
      <c r="GN333" s="240"/>
      <c r="GO333" s="240"/>
      <c r="GP333" s="240"/>
      <c r="GQ333" s="240"/>
      <c r="GR333" s="240"/>
      <c r="GS333" s="240"/>
      <c r="GT333" s="241"/>
      <c r="GU333" s="168"/>
      <c r="GV333" s="65"/>
      <c r="GW333" s="65"/>
      <c r="GX333" s="65"/>
      <c r="GY333" s="65"/>
      <c r="GZ333" s="66"/>
      <c r="HA333" s="67"/>
      <c r="HB333" s="68"/>
      <c r="HC333" s="69"/>
      <c r="HD333" s="65"/>
      <c r="HE333" s="65"/>
      <c r="HF333" s="65"/>
      <c r="HG333" s="65"/>
      <c r="HH333" s="65"/>
      <c r="HI333" s="65"/>
      <c r="HJ333" s="145"/>
      <c r="HK333" s="67"/>
      <c r="HL333" s="65"/>
      <c r="HM333" s="65"/>
      <c r="HN333" s="65"/>
      <c r="HO333" s="65"/>
      <c r="HP333" s="65"/>
      <c r="HQ333" s="65"/>
      <c r="HR333" s="151"/>
      <c r="HS333" s="69"/>
      <c r="HT333" s="65"/>
      <c r="HU333" s="65"/>
      <c r="HV333" s="65"/>
      <c r="HW333" s="65"/>
      <c r="HX333" s="65"/>
      <c r="HY333" s="65"/>
      <c r="HZ333" s="145"/>
      <c r="IA333" s="67"/>
      <c r="IB333" s="65"/>
      <c r="IC333" s="65"/>
      <c r="ID333" s="65"/>
      <c r="IE333" s="65"/>
      <c r="IF333" s="65"/>
      <c r="IG333" s="65"/>
      <c r="IH333" s="65"/>
      <c r="II333" s="65"/>
      <c r="IJ333" s="65"/>
      <c r="IK333" s="65"/>
      <c r="IL333" s="65"/>
      <c r="IM333" s="151"/>
      <c r="IN333" s="67"/>
      <c r="IO333" s="65"/>
      <c r="IP333" s="65"/>
      <c r="IQ333" s="65"/>
      <c r="IR333" s="151"/>
      <c r="IS333" s="69"/>
      <c r="IT333" s="65"/>
      <c r="IU333" s="65"/>
      <c r="IV333" s="65"/>
      <c r="IW333" s="65"/>
      <c r="IX333" s="157"/>
      <c r="IY333" s="65"/>
      <c r="IZ333" s="65"/>
      <c r="JA333" s="65"/>
      <c r="JB333" s="65"/>
      <c r="JC333" s="65"/>
      <c r="JD333" s="65"/>
      <c r="JE333" s="65"/>
      <c r="JF333" s="65"/>
      <c r="JG333" s="157"/>
      <c r="JH333" s="65"/>
      <c r="JI333" s="65"/>
      <c r="JJ333" s="65"/>
      <c r="JK333" s="65"/>
      <c r="JL333" s="65"/>
      <c r="JM333" s="65"/>
      <c r="JN333" s="145"/>
      <c r="JO333" s="70"/>
      <c r="JP333" s="71"/>
      <c r="JQ333" s="67"/>
      <c r="JR333" s="65"/>
      <c r="JS333" s="62"/>
      <c r="JT333" s="62"/>
      <c r="JU333" s="62"/>
      <c r="JV333" s="246"/>
      <c r="JW333" s="69"/>
      <c r="JX333" s="65"/>
      <c r="JY333" s="65"/>
      <c r="JZ333" s="65"/>
      <c r="KA333" s="145"/>
      <c r="KB333" s="67"/>
      <c r="KC333" s="65"/>
      <c r="KD333" s="65"/>
      <c r="KE333" s="65"/>
      <c r="KF333" s="65"/>
      <c r="KG333" s="65"/>
      <c r="KH333" s="65"/>
      <c r="KI333" s="65"/>
      <c r="KJ333" s="151"/>
      <c r="KK333" s="69"/>
      <c r="KL333" s="65"/>
      <c r="KM333" s="65"/>
      <c r="KN333" s="65"/>
      <c r="KO333" s="65"/>
      <c r="KP333" s="65"/>
      <c r="KQ333" s="65"/>
      <c r="KR333" s="65"/>
      <c r="KS333" s="65"/>
      <c r="KT333" s="65"/>
      <c r="KU333" s="65"/>
      <c r="KV333" s="65"/>
      <c r="KW333" s="157"/>
      <c r="KX333" s="157"/>
      <c r="KY333" s="157"/>
      <c r="KZ333" s="65"/>
      <c r="LA333" s="65"/>
      <c r="LB333" s="65"/>
      <c r="LC333" s="65"/>
      <c r="LD333" s="65"/>
      <c r="LE333" s="157"/>
      <c r="LF333" s="65"/>
      <c r="LG333" s="65"/>
      <c r="LH333" s="65"/>
      <c r="LI333" s="65"/>
      <c r="LJ333" s="65"/>
      <c r="LK333" s="65"/>
      <c r="LL333" s="65"/>
      <c r="LM333" s="65"/>
      <c r="LN333" s="157"/>
      <c r="LO333" s="65"/>
      <c r="LP333" s="65"/>
      <c r="LQ333" s="65"/>
      <c r="LR333" s="65"/>
      <c r="LS333" s="65"/>
      <c r="LT333" s="65"/>
      <c r="LU333" s="56"/>
      <c r="LV333" s="183" t="s">
        <v>1251</v>
      </c>
      <c r="LW333" s="183" t="s">
        <v>1253</v>
      </c>
      <c r="LX333" s="207" t="s">
        <v>609</v>
      </c>
      <c r="LY333" s="208" t="s">
        <v>609</v>
      </c>
      <c r="LZ333" s="194"/>
      <c r="MA333" s="5" t="s">
        <v>1</v>
      </c>
    </row>
    <row r="334" spans="1:339" ht="17.25" customHeight="1" x14ac:dyDescent="0.15">
      <c r="A334" s="197">
        <v>326</v>
      </c>
      <c r="B334" s="248" t="s">
        <v>1253</v>
      </c>
      <c r="C334" s="59"/>
      <c r="D334" s="59"/>
      <c r="E334" s="60" t="s">
        <v>608</v>
      </c>
      <c r="F334" s="36" t="s">
        <v>609</v>
      </c>
      <c r="G334" s="36" t="s">
        <v>609</v>
      </c>
      <c r="H334" s="57" t="s">
        <v>610</v>
      </c>
      <c r="I334" s="39" t="s">
        <v>348</v>
      </c>
      <c r="J334" s="40" t="s">
        <v>348</v>
      </c>
      <c r="K334" s="40" t="s">
        <v>348</v>
      </c>
      <c r="L334" s="40" t="s">
        <v>348</v>
      </c>
      <c r="M334" s="40" t="s">
        <v>348</v>
      </c>
      <c r="N334" s="40" t="s">
        <v>348</v>
      </c>
      <c r="O334" s="40" t="s">
        <v>348</v>
      </c>
      <c r="P334" s="40" t="s">
        <v>348</v>
      </c>
      <c r="Q334" s="40" t="s">
        <v>348</v>
      </c>
      <c r="R334" s="41" t="s">
        <v>348</v>
      </c>
      <c r="S334" s="42" t="s">
        <v>348</v>
      </c>
      <c r="T334" s="40" t="s">
        <v>348</v>
      </c>
      <c r="U334" s="40" t="s">
        <v>348</v>
      </c>
      <c r="V334" s="40" t="s">
        <v>348</v>
      </c>
      <c r="W334" s="40" t="s">
        <v>348</v>
      </c>
      <c r="X334" s="40" t="s">
        <v>348</v>
      </c>
      <c r="Y334" s="40" t="s">
        <v>348</v>
      </c>
      <c r="Z334" s="40" t="s">
        <v>348</v>
      </c>
      <c r="AA334" s="40" t="s">
        <v>348</v>
      </c>
      <c r="AB334" s="41" t="s">
        <v>348</v>
      </c>
      <c r="AC334" s="42" t="s">
        <v>348</v>
      </c>
      <c r="AD334" s="40" t="s">
        <v>348</v>
      </c>
      <c r="AE334" s="40" t="s">
        <v>348</v>
      </c>
      <c r="AF334" s="40" t="s">
        <v>348</v>
      </c>
      <c r="AG334" s="40" t="s">
        <v>348</v>
      </c>
      <c r="AH334" s="40" t="s">
        <v>348</v>
      </c>
      <c r="AI334" s="40" t="s">
        <v>348</v>
      </c>
      <c r="AJ334" s="40" t="s">
        <v>348</v>
      </c>
      <c r="AK334" s="40" t="s">
        <v>348</v>
      </c>
      <c r="AL334" s="41" t="s">
        <v>348</v>
      </c>
      <c r="AM334" s="42" t="s">
        <v>348</v>
      </c>
      <c r="AN334" s="40" t="s">
        <v>348</v>
      </c>
      <c r="AO334" s="40" t="s">
        <v>348</v>
      </c>
      <c r="AP334" s="40" t="s">
        <v>348</v>
      </c>
      <c r="AQ334" s="40" t="s">
        <v>348</v>
      </c>
      <c r="AR334" s="40" t="s">
        <v>348</v>
      </c>
      <c r="AS334" s="40" t="s">
        <v>348</v>
      </c>
      <c r="AT334" s="40" t="s">
        <v>348</v>
      </c>
      <c r="AU334" s="40" t="s">
        <v>348</v>
      </c>
      <c r="AV334" s="41" t="s">
        <v>348</v>
      </c>
      <c r="AW334" s="42" t="s">
        <v>348</v>
      </c>
      <c r="AX334" s="40" t="s">
        <v>348</v>
      </c>
      <c r="AY334" s="40" t="s">
        <v>348</v>
      </c>
      <c r="AZ334" s="40" t="s">
        <v>348</v>
      </c>
      <c r="BA334" s="40" t="s">
        <v>348</v>
      </c>
      <c r="BB334" s="40" t="s">
        <v>348</v>
      </c>
      <c r="BC334" s="40" t="s">
        <v>348</v>
      </c>
      <c r="BD334" s="40" t="s">
        <v>348</v>
      </c>
      <c r="BE334" s="40" t="s">
        <v>348</v>
      </c>
      <c r="BF334" s="41" t="s">
        <v>348</v>
      </c>
      <c r="BG334" s="42" t="s">
        <v>348</v>
      </c>
      <c r="BH334" s="40" t="s">
        <v>348</v>
      </c>
      <c r="BI334" s="40" t="s">
        <v>348</v>
      </c>
      <c r="BJ334" s="40" t="s">
        <v>348</v>
      </c>
      <c r="BK334" s="40" t="s">
        <v>348</v>
      </c>
      <c r="BL334" s="40" t="s">
        <v>348</v>
      </c>
      <c r="BM334" s="40" t="s">
        <v>348</v>
      </c>
      <c r="BN334" s="40" t="s">
        <v>348</v>
      </c>
      <c r="BO334" s="40" t="s">
        <v>348</v>
      </c>
      <c r="BP334" s="41" t="s">
        <v>348</v>
      </c>
      <c r="BQ334" s="43" t="s">
        <v>348</v>
      </c>
      <c r="BR334" s="40" t="s">
        <v>348</v>
      </c>
      <c r="BS334" s="40" t="s">
        <v>348</v>
      </c>
      <c r="BT334" s="40" t="s">
        <v>348</v>
      </c>
      <c r="BU334" s="40" t="s">
        <v>348</v>
      </c>
      <c r="BV334" s="40" t="s">
        <v>348</v>
      </c>
      <c r="BW334" s="40" t="s">
        <v>348</v>
      </c>
      <c r="BX334" s="40" t="s">
        <v>348</v>
      </c>
      <c r="BY334" s="40" t="s">
        <v>348</v>
      </c>
      <c r="BZ334" s="41" t="s">
        <v>348</v>
      </c>
      <c r="CA334" s="42" t="s">
        <v>348</v>
      </c>
      <c r="CB334" s="40" t="s">
        <v>348</v>
      </c>
      <c r="CC334" s="40" t="s">
        <v>348</v>
      </c>
      <c r="CD334" s="40" t="s">
        <v>348</v>
      </c>
      <c r="CE334" s="40" t="s">
        <v>348</v>
      </c>
      <c r="CF334" s="40" t="s">
        <v>348</v>
      </c>
      <c r="CG334" s="40" t="s">
        <v>348</v>
      </c>
      <c r="CH334" s="40" t="s">
        <v>348</v>
      </c>
      <c r="CI334" s="40" t="s">
        <v>348</v>
      </c>
      <c r="CJ334" s="41" t="s">
        <v>348</v>
      </c>
      <c r="CK334" s="42" t="s">
        <v>348</v>
      </c>
      <c r="CL334" s="40" t="s">
        <v>348</v>
      </c>
      <c r="CM334" s="40" t="s">
        <v>348</v>
      </c>
      <c r="CN334" s="40" t="s">
        <v>348</v>
      </c>
      <c r="CO334" s="40" t="s">
        <v>348</v>
      </c>
      <c r="CP334" s="40" t="s">
        <v>348</v>
      </c>
      <c r="CQ334" s="40" t="s">
        <v>348</v>
      </c>
      <c r="CR334" s="40" t="s">
        <v>348</v>
      </c>
      <c r="CS334" s="40" t="s">
        <v>348</v>
      </c>
      <c r="CT334" s="44" t="s">
        <v>348</v>
      </c>
      <c r="CU334" s="61"/>
      <c r="CV334" s="62"/>
      <c r="CW334" s="62"/>
      <c r="CX334" s="62"/>
      <c r="CY334" s="71"/>
      <c r="CZ334" s="172"/>
      <c r="DA334" s="62"/>
      <c r="DB334" s="62"/>
      <c r="DC334" s="62"/>
      <c r="DD334" s="180"/>
      <c r="DE334" s="61"/>
      <c r="DF334" s="62"/>
      <c r="DG334" s="62"/>
      <c r="DH334" s="62"/>
      <c r="DI334" s="71"/>
      <c r="DJ334" s="172"/>
      <c r="DK334" s="62"/>
      <c r="DL334" s="62"/>
      <c r="DM334" s="62"/>
      <c r="DN334" s="63"/>
      <c r="DO334" s="45" t="s">
        <v>609</v>
      </c>
      <c r="DP334" s="31"/>
      <c r="DQ334" s="46"/>
      <c r="DR334" s="61"/>
      <c r="DS334" s="62"/>
      <c r="DT334" s="62"/>
      <c r="DU334" s="62"/>
      <c r="DV334" s="62"/>
      <c r="DW334" s="62"/>
      <c r="DX334" s="62"/>
      <c r="DY334" s="62"/>
      <c r="DZ334" s="63"/>
      <c r="EA334" s="32"/>
      <c r="EB334" s="47"/>
      <c r="EC334" s="47"/>
      <c r="ED334" s="47"/>
      <c r="EE334" s="47"/>
      <c r="EF334" s="47"/>
      <c r="EG334" s="47"/>
      <c r="EH334" s="47"/>
      <c r="EI334" s="48"/>
      <c r="EJ334" s="32"/>
      <c r="EK334" s="47"/>
      <c r="EL334" s="47"/>
      <c r="EM334" s="47"/>
      <c r="EN334" s="47"/>
      <c r="EO334" s="47"/>
      <c r="EP334" s="47"/>
      <c r="EQ334" s="47"/>
      <c r="ER334" s="48"/>
      <c r="ES334" s="32"/>
      <c r="ET334" s="47"/>
      <c r="EU334" s="47"/>
      <c r="EV334" s="47"/>
      <c r="EW334" s="47"/>
      <c r="EX334" s="47"/>
      <c r="EY334" s="47"/>
      <c r="EZ334" s="47"/>
      <c r="FA334" s="214"/>
      <c r="FB334" s="32"/>
      <c r="FC334" s="47"/>
      <c r="FD334" s="47"/>
      <c r="FE334" s="47"/>
      <c r="FF334" s="47"/>
      <c r="FG334" s="47"/>
      <c r="FH334" s="47"/>
      <c r="FI334" s="47"/>
      <c r="FJ334" s="48"/>
      <c r="FK334" s="32"/>
      <c r="FL334" s="47"/>
      <c r="FM334" s="47"/>
      <c r="FN334" s="47"/>
      <c r="FO334" s="47"/>
      <c r="FP334" s="47"/>
      <c r="FQ334" s="47"/>
      <c r="FR334" s="47"/>
      <c r="FS334" s="48"/>
      <c r="FT334" s="32"/>
      <c r="FU334" s="47"/>
      <c r="FV334" s="47"/>
      <c r="FW334" s="47"/>
      <c r="FX334" s="47"/>
      <c r="FY334" s="47"/>
      <c r="FZ334" s="47"/>
      <c r="GA334" s="47"/>
      <c r="GB334" s="214"/>
      <c r="GC334" s="32"/>
      <c r="GD334" s="47"/>
      <c r="GE334" s="47"/>
      <c r="GF334" s="47"/>
      <c r="GG334" s="47"/>
      <c r="GH334" s="47"/>
      <c r="GI334" s="47"/>
      <c r="GJ334" s="47"/>
      <c r="GK334" s="48"/>
      <c r="GL334" s="238"/>
      <c r="GM334" s="240"/>
      <c r="GN334" s="240"/>
      <c r="GO334" s="240"/>
      <c r="GP334" s="240"/>
      <c r="GQ334" s="240"/>
      <c r="GR334" s="240"/>
      <c r="GS334" s="240"/>
      <c r="GT334" s="241"/>
      <c r="GU334" s="168"/>
      <c r="GV334" s="65"/>
      <c r="GW334" s="65"/>
      <c r="GX334" s="65"/>
      <c r="GY334" s="65"/>
      <c r="GZ334" s="66"/>
      <c r="HA334" s="67"/>
      <c r="HB334" s="68"/>
      <c r="HC334" s="69"/>
      <c r="HD334" s="65"/>
      <c r="HE334" s="65"/>
      <c r="HF334" s="65"/>
      <c r="HG334" s="65"/>
      <c r="HH334" s="65"/>
      <c r="HI334" s="65"/>
      <c r="HJ334" s="145"/>
      <c r="HK334" s="67"/>
      <c r="HL334" s="65"/>
      <c r="HM334" s="65"/>
      <c r="HN334" s="65"/>
      <c r="HO334" s="65"/>
      <c r="HP334" s="65"/>
      <c r="HQ334" s="65"/>
      <c r="HR334" s="151"/>
      <c r="HS334" s="69"/>
      <c r="HT334" s="65"/>
      <c r="HU334" s="65"/>
      <c r="HV334" s="65"/>
      <c r="HW334" s="65"/>
      <c r="HX334" s="65"/>
      <c r="HY334" s="65"/>
      <c r="HZ334" s="145"/>
      <c r="IA334" s="67"/>
      <c r="IB334" s="65"/>
      <c r="IC334" s="65"/>
      <c r="ID334" s="65"/>
      <c r="IE334" s="65"/>
      <c r="IF334" s="65"/>
      <c r="IG334" s="65"/>
      <c r="IH334" s="65"/>
      <c r="II334" s="65"/>
      <c r="IJ334" s="65"/>
      <c r="IK334" s="65"/>
      <c r="IL334" s="65"/>
      <c r="IM334" s="151"/>
      <c r="IN334" s="67"/>
      <c r="IO334" s="65"/>
      <c r="IP334" s="65"/>
      <c r="IQ334" s="65"/>
      <c r="IR334" s="151"/>
      <c r="IS334" s="69"/>
      <c r="IT334" s="65"/>
      <c r="IU334" s="65"/>
      <c r="IV334" s="65"/>
      <c r="IW334" s="65"/>
      <c r="IX334" s="157"/>
      <c r="IY334" s="65"/>
      <c r="IZ334" s="65"/>
      <c r="JA334" s="65"/>
      <c r="JB334" s="65"/>
      <c r="JC334" s="65"/>
      <c r="JD334" s="65"/>
      <c r="JE334" s="65"/>
      <c r="JF334" s="65"/>
      <c r="JG334" s="157"/>
      <c r="JH334" s="65"/>
      <c r="JI334" s="65"/>
      <c r="JJ334" s="65"/>
      <c r="JK334" s="65"/>
      <c r="JL334" s="65"/>
      <c r="JM334" s="65"/>
      <c r="JN334" s="145"/>
      <c r="JO334" s="70"/>
      <c r="JP334" s="71"/>
      <c r="JQ334" s="67"/>
      <c r="JR334" s="65"/>
      <c r="JS334" s="62"/>
      <c r="JT334" s="62"/>
      <c r="JU334" s="62"/>
      <c r="JV334" s="246"/>
      <c r="JW334" s="69"/>
      <c r="JX334" s="65"/>
      <c r="JY334" s="65"/>
      <c r="JZ334" s="65"/>
      <c r="KA334" s="145"/>
      <c r="KB334" s="67"/>
      <c r="KC334" s="65"/>
      <c r="KD334" s="65"/>
      <c r="KE334" s="65"/>
      <c r="KF334" s="65"/>
      <c r="KG334" s="65"/>
      <c r="KH334" s="65"/>
      <c r="KI334" s="65"/>
      <c r="KJ334" s="151"/>
      <c r="KK334" s="69"/>
      <c r="KL334" s="65"/>
      <c r="KM334" s="65"/>
      <c r="KN334" s="65"/>
      <c r="KO334" s="65"/>
      <c r="KP334" s="65"/>
      <c r="KQ334" s="65"/>
      <c r="KR334" s="65"/>
      <c r="KS334" s="65"/>
      <c r="KT334" s="65"/>
      <c r="KU334" s="65"/>
      <c r="KV334" s="65"/>
      <c r="KW334" s="157"/>
      <c r="KX334" s="157"/>
      <c r="KY334" s="157"/>
      <c r="KZ334" s="65"/>
      <c r="LA334" s="65"/>
      <c r="LB334" s="65"/>
      <c r="LC334" s="65"/>
      <c r="LD334" s="65"/>
      <c r="LE334" s="157"/>
      <c r="LF334" s="65"/>
      <c r="LG334" s="65"/>
      <c r="LH334" s="65"/>
      <c r="LI334" s="65"/>
      <c r="LJ334" s="65"/>
      <c r="LK334" s="65"/>
      <c r="LL334" s="65"/>
      <c r="LM334" s="65"/>
      <c r="LN334" s="157"/>
      <c r="LO334" s="65"/>
      <c r="LP334" s="65"/>
      <c r="LQ334" s="65"/>
      <c r="LR334" s="65"/>
      <c r="LS334" s="65"/>
      <c r="LT334" s="65"/>
      <c r="LU334" s="56"/>
      <c r="LV334" s="183" t="s">
        <v>1252</v>
      </c>
      <c r="LW334" s="183" t="s">
        <v>1257</v>
      </c>
      <c r="LX334" s="207" t="s">
        <v>609</v>
      </c>
      <c r="LY334" s="208" t="s">
        <v>609</v>
      </c>
      <c r="LZ334" s="194"/>
      <c r="MA334" s="5" t="s">
        <v>1</v>
      </c>
    </row>
    <row r="335" spans="1:339" ht="17.25" customHeight="1" x14ac:dyDescent="0.15">
      <c r="A335" s="197">
        <v>327</v>
      </c>
      <c r="B335" s="248" t="s">
        <v>1257</v>
      </c>
      <c r="C335" s="59"/>
      <c r="D335" s="59"/>
      <c r="E335" s="60" t="s">
        <v>608</v>
      </c>
      <c r="F335" s="36" t="s">
        <v>609</v>
      </c>
      <c r="G335" s="36" t="s">
        <v>609</v>
      </c>
      <c r="H335" s="57" t="s">
        <v>610</v>
      </c>
      <c r="I335" s="39" t="s">
        <v>348</v>
      </c>
      <c r="J335" s="40" t="s">
        <v>348</v>
      </c>
      <c r="K335" s="40" t="s">
        <v>348</v>
      </c>
      <c r="L335" s="40" t="s">
        <v>348</v>
      </c>
      <c r="M335" s="40" t="s">
        <v>348</v>
      </c>
      <c r="N335" s="40" t="s">
        <v>348</v>
      </c>
      <c r="O335" s="40" t="s">
        <v>348</v>
      </c>
      <c r="P335" s="40" t="s">
        <v>348</v>
      </c>
      <c r="Q335" s="40" t="s">
        <v>348</v>
      </c>
      <c r="R335" s="41" t="s">
        <v>348</v>
      </c>
      <c r="S335" s="42" t="s">
        <v>348</v>
      </c>
      <c r="T335" s="40" t="s">
        <v>348</v>
      </c>
      <c r="U335" s="40" t="s">
        <v>348</v>
      </c>
      <c r="V335" s="40" t="s">
        <v>348</v>
      </c>
      <c r="W335" s="40" t="s">
        <v>348</v>
      </c>
      <c r="X335" s="40" t="s">
        <v>348</v>
      </c>
      <c r="Y335" s="40" t="s">
        <v>348</v>
      </c>
      <c r="Z335" s="40" t="s">
        <v>348</v>
      </c>
      <c r="AA335" s="40" t="s">
        <v>348</v>
      </c>
      <c r="AB335" s="41" t="s">
        <v>348</v>
      </c>
      <c r="AC335" s="42" t="s">
        <v>348</v>
      </c>
      <c r="AD335" s="40" t="s">
        <v>348</v>
      </c>
      <c r="AE335" s="40" t="s">
        <v>348</v>
      </c>
      <c r="AF335" s="40" t="s">
        <v>348</v>
      </c>
      <c r="AG335" s="40" t="s">
        <v>348</v>
      </c>
      <c r="AH335" s="40" t="s">
        <v>348</v>
      </c>
      <c r="AI335" s="40" t="s">
        <v>348</v>
      </c>
      <c r="AJ335" s="40" t="s">
        <v>348</v>
      </c>
      <c r="AK335" s="40" t="s">
        <v>348</v>
      </c>
      <c r="AL335" s="41" t="s">
        <v>348</v>
      </c>
      <c r="AM335" s="42" t="s">
        <v>348</v>
      </c>
      <c r="AN335" s="40" t="s">
        <v>348</v>
      </c>
      <c r="AO335" s="40" t="s">
        <v>348</v>
      </c>
      <c r="AP335" s="40" t="s">
        <v>348</v>
      </c>
      <c r="AQ335" s="40" t="s">
        <v>348</v>
      </c>
      <c r="AR335" s="40" t="s">
        <v>348</v>
      </c>
      <c r="AS335" s="40" t="s">
        <v>348</v>
      </c>
      <c r="AT335" s="40" t="s">
        <v>348</v>
      </c>
      <c r="AU335" s="40" t="s">
        <v>348</v>
      </c>
      <c r="AV335" s="41" t="s">
        <v>348</v>
      </c>
      <c r="AW335" s="42" t="s">
        <v>348</v>
      </c>
      <c r="AX335" s="40" t="s">
        <v>348</v>
      </c>
      <c r="AY335" s="40" t="s">
        <v>348</v>
      </c>
      <c r="AZ335" s="40" t="s">
        <v>348</v>
      </c>
      <c r="BA335" s="40" t="s">
        <v>348</v>
      </c>
      <c r="BB335" s="40" t="s">
        <v>348</v>
      </c>
      <c r="BC335" s="40" t="s">
        <v>348</v>
      </c>
      <c r="BD335" s="40" t="s">
        <v>348</v>
      </c>
      <c r="BE335" s="40" t="s">
        <v>348</v>
      </c>
      <c r="BF335" s="41" t="s">
        <v>348</v>
      </c>
      <c r="BG335" s="42" t="s">
        <v>348</v>
      </c>
      <c r="BH335" s="40" t="s">
        <v>348</v>
      </c>
      <c r="BI335" s="40" t="s">
        <v>348</v>
      </c>
      <c r="BJ335" s="40" t="s">
        <v>348</v>
      </c>
      <c r="BK335" s="40" t="s">
        <v>348</v>
      </c>
      <c r="BL335" s="40" t="s">
        <v>348</v>
      </c>
      <c r="BM335" s="40" t="s">
        <v>348</v>
      </c>
      <c r="BN335" s="40" t="s">
        <v>348</v>
      </c>
      <c r="BO335" s="40" t="s">
        <v>348</v>
      </c>
      <c r="BP335" s="41" t="s">
        <v>348</v>
      </c>
      <c r="BQ335" s="43" t="s">
        <v>348</v>
      </c>
      <c r="BR335" s="40" t="s">
        <v>348</v>
      </c>
      <c r="BS335" s="40" t="s">
        <v>348</v>
      </c>
      <c r="BT335" s="40" t="s">
        <v>348</v>
      </c>
      <c r="BU335" s="40" t="s">
        <v>348</v>
      </c>
      <c r="BV335" s="40" t="s">
        <v>348</v>
      </c>
      <c r="BW335" s="40" t="s">
        <v>348</v>
      </c>
      <c r="BX335" s="40" t="s">
        <v>348</v>
      </c>
      <c r="BY335" s="40" t="s">
        <v>348</v>
      </c>
      <c r="BZ335" s="41" t="s">
        <v>348</v>
      </c>
      <c r="CA335" s="42" t="s">
        <v>348</v>
      </c>
      <c r="CB335" s="40" t="s">
        <v>348</v>
      </c>
      <c r="CC335" s="40" t="s">
        <v>348</v>
      </c>
      <c r="CD335" s="40" t="s">
        <v>348</v>
      </c>
      <c r="CE335" s="40" t="s">
        <v>348</v>
      </c>
      <c r="CF335" s="40" t="s">
        <v>348</v>
      </c>
      <c r="CG335" s="40" t="s">
        <v>348</v>
      </c>
      <c r="CH335" s="40" t="s">
        <v>348</v>
      </c>
      <c r="CI335" s="40" t="s">
        <v>348</v>
      </c>
      <c r="CJ335" s="41" t="s">
        <v>348</v>
      </c>
      <c r="CK335" s="42" t="s">
        <v>348</v>
      </c>
      <c r="CL335" s="40" t="s">
        <v>348</v>
      </c>
      <c r="CM335" s="40" t="s">
        <v>348</v>
      </c>
      <c r="CN335" s="40" t="s">
        <v>348</v>
      </c>
      <c r="CO335" s="40" t="s">
        <v>348</v>
      </c>
      <c r="CP335" s="40" t="s">
        <v>348</v>
      </c>
      <c r="CQ335" s="40" t="s">
        <v>348</v>
      </c>
      <c r="CR335" s="40" t="s">
        <v>348</v>
      </c>
      <c r="CS335" s="40" t="s">
        <v>348</v>
      </c>
      <c r="CT335" s="44" t="s">
        <v>348</v>
      </c>
      <c r="CU335" s="61"/>
      <c r="CV335" s="62"/>
      <c r="CW335" s="62"/>
      <c r="CX335" s="62"/>
      <c r="CY335" s="71"/>
      <c r="CZ335" s="172"/>
      <c r="DA335" s="62"/>
      <c r="DB335" s="62"/>
      <c r="DC335" s="62"/>
      <c r="DD335" s="180"/>
      <c r="DE335" s="61"/>
      <c r="DF335" s="62"/>
      <c r="DG335" s="62"/>
      <c r="DH335" s="62"/>
      <c r="DI335" s="71"/>
      <c r="DJ335" s="172"/>
      <c r="DK335" s="62"/>
      <c r="DL335" s="62"/>
      <c r="DM335" s="62"/>
      <c r="DN335" s="63"/>
      <c r="DO335" s="45" t="s">
        <v>609</v>
      </c>
      <c r="DP335" s="31"/>
      <c r="DQ335" s="46"/>
      <c r="DR335" s="61"/>
      <c r="DS335" s="62"/>
      <c r="DT335" s="62"/>
      <c r="DU335" s="62"/>
      <c r="DV335" s="62"/>
      <c r="DW335" s="62"/>
      <c r="DX335" s="62"/>
      <c r="DY335" s="62"/>
      <c r="DZ335" s="63"/>
      <c r="EA335" s="32"/>
      <c r="EB335" s="47"/>
      <c r="EC335" s="47"/>
      <c r="ED335" s="47"/>
      <c r="EE335" s="47"/>
      <c r="EF335" s="47"/>
      <c r="EG335" s="47"/>
      <c r="EH335" s="47"/>
      <c r="EI335" s="48"/>
      <c r="EJ335" s="32"/>
      <c r="EK335" s="47"/>
      <c r="EL335" s="47"/>
      <c r="EM335" s="47"/>
      <c r="EN335" s="47"/>
      <c r="EO335" s="47"/>
      <c r="EP335" s="47"/>
      <c r="EQ335" s="47"/>
      <c r="ER335" s="48"/>
      <c r="ES335" s="32"/>
      <c r="ET335" s="47"/>
      <c r="EU335" s="47"/>
      <c r="EV335" s="47"/>
      <c r="EW335" s="47"/>
      <c r="EX335" s="47"/>
      <c r="EY335" s="47"/>
      <c r="EZ335" s="47"/>
      <c r="FA335" s="214"/>
      <c r="FB335" s="32"/>
      <c r="FC335" s="47"/>
      <c r="FD335" s="47"/>
      <c r="FE335" s="47"/>
      <c r="FF335" s="47"/>
      <c r="FG335" s="47"/>
      <c r="FH335" s="47"/>
      <c r="FI335" s="47"/>
      <c r="FJ335" s="48"/>
      <c r="FK335" s="32"/>
      <c r="FL335" s="47"/>
      <c r="FM335" s="47"/>
      <c r="FN335" s="47"/>
      <c r="FO335" s="47"/>
      <c r="FP335" s="47"/>
      <c r="FQ335" s="47"/>
      <c r="FR335" s="47"/>
      <c r="FS335" s="48"/>
      <c r="FT335" s="32"/>
      <c r="FU335" s="47"/>
      <c r="FV335" s="47"/>
      <c r="FW335" s="47"/>
      <c r="FX335" s="47"/>
      <c r="FY335" s="47"/>
      <c r="FZ335" s="47"/>
      <c r="GA335" s="47"/>
      <c r="GB335" s="214"/>
      <c r="GC335" s="32"/>
      <c r="GD335" s="47"/>
      <c r="GE335" s="47"/>
      <c r="GF335" s="47"/>
      <c r="GG335" s="47"/>
      <c r="GH335" s="47"/>
      <c r="GI335" s="47"/>
      <c r="GJ335" s="47"/>
      <c r="GK335" s="48"/>
      <c r="GL335" s="238"/>
      <c r="GM335" s="240"/>
      <c r="GN335" s="240"/>
      <c r="GO335" s="240"/>
      <c r="GP335" s="240"/>
      <c r="GQ335" s="240"/>
      <c r="GR335" s="240"/>
      <c r="GS335" s="240"/>
      <c r="GT335" s="241"/>
      <c r="GU335" s="168"/>
      <c r="GV335" s="65"/>
      <c r="GW335" s="65"/>
      <c r="GX335" s="65"/>
      <c r="GY335" s="65"/>
      <c r="GZ335" s="66"/>
      <c r="HA335" s="67"/>
      <c r="HB335" s="68"/>
      <c r="HC335" s="69"/>
      <c r="HD335" s="65"/>
      <c r="HE335" s="65"/>
      <c r="HF335" s="65"/>
      <c r="HG335" s="65"/>
      <c r="HH335" s="65"/>
      <c r="HI335" s="65"/>
      <c r="HJ335" s="145"/>
      <c r="HK335" s="67"/>
      <c r="HL335" s="65"/>
      <c r="HM335" s="65"/>
      <c r="HN335" s="65"/>
      <c r="HO335" s="65"/>
      <c r="HP335" s="65"/>
      <c r="HQ335" s="65"/>
      <c r="HR335" s="151"/>
      <c r="HS335" s="69"/>
      <c r="HT335" s="65"/>
      <c r="HU335" s="65"/>
      <c r="HV335" s="65"/>
      <c r="HW335" s="65"/>
      <c r="HX335" s="65"/>
      <c r="HY335" s="65"/>
      <c r="HZ335" s="145"/>
      <c r="IA335" s="67"/>
      <c r="IB335" s="65"/>
      <c r="IC335" s="65"/>
      <c r="ID335" s="65"/>
      <c r="IE335" s="65"/>
      <c r="IF335" s="65"/>
      <c r="IG335" s="65"/>
      <c r="IH335" s="65"/>
      <c r="II335" s="65"/>
      <c r="IJ335" s="65"/>
      <c r="IK335" s="65"/>
      <c r="IL335" s="65"/>
      <c r="IM335" s="151"/>
      <c r="IN335" s="67"/>
      <c r="IO335" s="65"/>
      <c r="IP335" s="65"/>
      <c r="IQ335" s="65"/>
      <c r="IR335" s="151"/>
      <c r="IS335" s="69"/>
      <c r="IT335" s="65"/>
      <c r="IU335" s="65"/>
      <c r="IV335" s="65"/>
      <c r="IW335" s="65"/>
      <c r="IX335" s="157"/>
      <c r="IY335" s="65"/>
      <c r="IZ335" s="65"/>
      <c r="JA335" s="65"/>
      <c r="JB335" s="65"/>
      <c r="JC335" s="65"/>
      <c r="JD335" s="65"/>
      <c r="JE335" s="65"/>
      <c r="JF335" s="65"/>
      <c r="JG335" s="157"/>
      <c r="JH335" s="65"/>
      <c r="JI335" s="65"/>
      <c r="JJ335" s="65"/>
      <c r="JK335" s="65"/>
      <c r="JL335" s="65"/>
      <c r="JM335" s="65"/>
      <c r="JN335" s="145"/>
      <c r="JO335" s="70"/>
      <c r="JP335" s="71"/>
      <c r="JQ335" s="67"/>
      <c r="JR335" s="65"/>
      <c r="JS335" s="62"/>
      <c r="JT335" s="62"/>
      <c r="JU335" s="62"/>
      <c r="JV335" s="246"/>
      <c r="JW335" s="69"/>
      <c r="JX335" s="65"/>
      <c r="JY335" s="65"/>
      <c r="JZ335" s="65"/>
      <c r="KA335" s="145"/>
      <c r="KB335" s="67"/>
      <c r="KC335" s="65"/>
      <c r="KD335" s="65"/>
      <c r="KE335" s="65"/>
      <c r="KF335" s="65"/>
      <c r="KG335" s="65"/>
      <c r="KH335" s="65"/>
      <c r="KI335" s="65"/>
      <c r="KJ335" s="151"/>
      <c r="KK335" s="69"/>
      <c r="KL335" s="65"/>
      <c r="KM335" s="65"/>
      <c r="KN335" s="65"/>
      <c r="KO335" s="65"/>
      <c r="KP335" s="65"/>
      <c r="KQ335" s="65"/>
      <c r="KR335" s="65"/>
      <c r="KS335" s="65"/>
      <c r="KT335" s="65"/>
      <c r="KU335" s="65"/>
      <c r="KV335" s="65"/>
      <c r="KW335" s="157"/>
      <c r="KX335" s="157"/>
      <c r="KY335" s="157"/>
      <c r="KZ335" s="65"/>
      <c r="LA335" s="65"/>
      <c r="LB335" s="65"/>
      <c r="LC335" s="65"/>
      <c r="LD335" s="65"/>
      <c r="LE335" s="157"/>
      <c r="LF335" s="65"/>
      <c r="LG335" s="65"/>
      <c r="LH335" s="65"/>
      <c r="LI335" s="65"/>
      <c r="LJ335" s="65"/>
      <c r="LK335" s="65"/>
      <c r="LL335" s="65"/>
      <c r="LM335" s="65"/>
      <c r="LN335" s="157"/>
      <c r="LO335" s="65"/>
      <c r="LP335" s="65"/>
      <c r="LQ335" s="65"/>
      <c r="LR335" s="65"/>
      <c r="LS335" s="65"/>
      <c r="LT335" s="65"/>
      <c r="LU335" s="56"/>
      <c r="LV335" s="183" t="s">
        <v>1253</v>
      </c>
      <c r="LW335" s="183" t="s">
        <v>1258</v>
      </c>
      <c r="LX335" s="207" t="s">
        <v>609</v>
      </c>
      <c r="LY335" s="208" t="s">
        <v>609</v>
      </c>
      <c r="LZ335" s="194"/>
      <c r="MA335" s="5" t="s">
        <v>1</v>
      </c>
    </row>
    <row r="336" spans="1:339" ht="17.25" customHeight="1" x14ac:dyDescent="0.15">
      <c r="A336" s="197">
        <v>328</v>
      </c>
      <c r="B336" s="248" t="s">
        <v>1258</v>
      </c>
      <c r="C336" s="59"/>
      <c r="D336" s="59"/>
      <c r="E336" s="60" t="s">
        <v>608</v>
      </c>
      <c r="F336" s="36" t="s">
        <v>609</v>
      </c>
      <c r="G336" s="36" t="s">
        <v>609</v>
      </c>
      <c r="H336" s="57" t="s">
        <v>610</v>
      </c>
      <c r="I336" s="39" t="s">
        <v>348</v>
      </c>
      <c r="J336" s="40" t="s">
        <v>348</v>
      </c>
      <c r="K336" s="40" t="s">
        <v>348</v>
      </c>
      <c r="L336" s="40" t="s">
        <v>348</v>
      </c>
      <c r="M336" s="40" t="s">
        <v>348</v>
      </c>
      <c r="N336" s="40" t="s">
        <v>348</v>
      </c>
      <c r="O336" s="40" t="s">
        <v>348</v>
      </c>
      <c r="P336" s="40" t="s">
        <v>348</v>
      </c>
      <c r="Q336" s="40" t="s">
        <v>348</v>
      </c>
      <c r="R336" s="41" t="s">
        <v>348</v>
      </c>
      <c r="S336" s="42" t="s">
        <v>348</v>
      </c>
      <c r="T336" s="40" t="s">
        <v>348</v>
      </c>
      <c r="U336" s="40" t="s">
        <v>348</v>
      </c>
      <c r="V336" s="40" t="s">
        <v>348</v>
      </c>
      <c r="W336" s="40" t="s">
        <v>348</v>
      </c>
      <c r="X336" s="40" t="s">
        <v>348</v>
      </c>
      <c r="Y336" s="40" t="s">
        <v>348</v>
      </c>
      <c r="Z336" s="40" t="s">
        <v>348</v>
      </c>
      <c r="AA336" s="40" t="s">
        <v>348</v>
      </c>
      <c r="AB336" s="41" t="s">
        <v>348</v>
      </c>
      <c r="AC336" s="42" t="s">
        <v>348</v>
      </c>
      <c r="AD336" s="40" t="s">
        <v>348</v>
      </c>
      <c r="AE336" s="40" t="s">
        <v>348</v>
      </c>
      <c r="AF336" s="40" t="s">
        <v>348</v>
      </c>
      <c r="AG336" s="40" t="s">
        <v>348</v>
      </c>
      <c r="AH336" s="40" t="s">
        <v>348</v>
      </c>
      <c r="AI336" s="40" t="s">
        <v>348</v>
      </c>
      <c r="AJ336" s="40" t="s">
        <v>348</v>
      </c>
      <c r="AK336" s="40" t="s">
        <v>348</v>
      </c>
      <c r="AL336" s="41" t="s">
        <v>348</v>
      </c>
      <c r="AM336" s="42" t="s">
        <v>348</v>
      </c>
      <c r="AN336" s="40" t="s">
        <v>348</v>
      </c>
      <c r="AO336" s="40" t="s">
        <v>348</v>
      </c>
      <c r="AP336" s="40" t="s">
        <v>348</v>
      </c>
      <c r="AQ336" s="40" t="s">
        <v>348</v>
      </c>
      <c r="AR336" s="40" t="s">
        <v>348</v>
      </c>
      <c r="AS336" s="40" t="s">
        <v>348</v>
      </c>
      <c r="AT336" s="40" t="s">
        <v>348</v>
      </c>
      <c r="AU336" s="40" t="s">
        <v>348</v>
      </c>
      <c r="AV336" s="41" t="s">
        <v>348</v>
      </c>
      <c r="AW336" s="42" t="s">
        <v>348</v>
      </c>
      <c r="AX336" s="40" t="s">
        <v>348</v>
      </c>
      <c r="AY336" s="40" t="s">
        <v>348</v>
      </c>
      <c r="AZ336" s="40" t="s">
        <v>348</v>
      </c>
      <c r="BA336" s="40" t="s">
        <v>348</v>
      </c>
      <c r="BB336" s="40" t="s">
        <v>348</v>
      </c>
      <c r="BC336" s="40" t="s">
        <v>348</v>
      </c>
      <c r="BD336" s="40" t="s">
        <v>348</v>
      </c>
      <c r="BE336" s="40" t="s">
        <v>348</v>
      </c>
      <c r="BF336" s="41" t="s">
        <v>348</v>
      </c>
      <c r="BG336" s="42" t="s">
        <v>348</v>
      </c>
      <c r="BH336" s="40" t="s">
        <v>348</v>
      </c>
      <c r="BI336" s="40" t="s">
        <v>348</v>
      </c>
      <c r="BJ336" s="40" t="s">
        <v>348</v>
      </c>
      <c r="BK336" s="40" t="s">
        <v>348</v>
      </c>
      <c r="BL336" s="40" t="s">
        <v>348</v>
      </c>
      <c r="BM336" s="40" t="s">
        <v>348</v>
      </c>
      <c r="BN336" s="40" t="s">
        <v>348</v>
      </c>
      <c r="BO336" s="40" t="s">
        <v>348</v>
      </c>
      <c r="BP336" s="41" t="s">
        <v>348</v>
      </c>
      <c r="BQ336" s="43" t="s">
        <v>348</v>
      </c>
      <c r="BR336" s="40" t="s">
        <v>348</v>
      </c>
      <c r="BS336" s="40" t="s">
        <v>348</v>
      </c>
      <c r="BT336" s="40" t="s">
        <v>348</v>
      </c>
      <c r="BU336" s="40" t="s">
        <v>348</v>
      </c>
      <c r="BV336" s="40" t="s">
        <v>348</v>
      </c>
      <c r="BW336" s="40" t="s">
        <v>348</v>
      </c>
      <c r="BX336" s="40" t="s">
        <v>348</v>
      </c>
      <c r="BY336" s="40" t="s">
        <v>348</v>
      </c>
      <c r="BZ336" s="41" t="s">
        <v>348</v>
      </c>
      <c r="CA336" s="42" t="s">
        <v>348</v>
      </c>
      <c r="CB336" s="40" t="s">
        <v>348</v>
      </c>
      <c r="CC336" s="40" t="s">
        <v>348</v>
      </c>
      <c r="CD336" s="40" t="s">
        <v>348</v>
      </c>
      <c r="CE336" s="40" t="s">
        <v>348</v>
      </c>
      <c r="CF336" s="40" t="s">
        <v>348</v>
      </c>
      <c r="CG336" s="40" t="s">
        <v>348</v>
      </c>
      <c r="CH336" s="40" t="s">
        <v>348</v>
      </c>
      <c r="CI336" s="40" t="s">
        <v>348</v>
      </c>
      <c r="CJ336" s="41" t="s">
        <v>348</v>
      </c>
      <c r="CK336" s="42" t="s">
        <v>348</v>
      </c>
      <c r="CL336" s="40" t="s">
        <v>348</v>
      </c>
      <c r="CM336" s="40" t="s">
        <v>348</v>
      </c>
      <c r="CN336" s="40" t="s">
        <v>348</v>
      </c>
      <c r="CO336" s="40" t="s">
        <v>348</v>
      </c>
      <c r="CP336" s="40" t="s">
        <v>348</v>
      </c>
      <c r="CQ336" s="40" t="s">
        <v>348</v>
      </c>
      <c r="CR336" s="40" t="s">
        <v>348</v>
      </c>
      <c r="CS336" s="40" t="s">
        <v>348</v>
      </c>
      <c r="CT336" s="44" t="s">
        <v>348</v>
      </c>
      <c r="CU336" s="61"/>
      <c r="CV336" s="62"/>
      <c r="CW336" s="62"/>
      <c r="CX336" s="62"/>
      <c r="CY336" s="71"/>
      <c r="CZ336" s="172"/>
      <c r="DA336" s="62"/>
      <c r="DB336" s="62"/>
      <c r="DC336" s="62"/>
      <c r="DD336" s="180"/>
      <c r="DE336" s="61"/>
      <c r="DF336" s="62"/>
      <c r="DG336" s="62"/>
      <c r="DH336" s="62"/>
      <c r="DI336" s="71"/>
      <c r="DJ336" s="172"/>
      <c r="DK336" s="62"/>
      <c r="DL336" s="62"/>
      <c r="DM336" s="62"/>
      <c r="DN336" s="63"/>
      <c r="DO336" s="45" t="s">
        <v>609</v>
      </c>
      <c r="DP336" s="31"/>
      <c r="DQ336" s="46"/>
      <c r="DR336" s="61"/>
      <c r="DS336" s="62"/>
      <c r="DT336" s="62"/>
      <c r="DU336" s="62"/>
      <c r="DV336" s="62"/>
      <c r="DW336" s="62"/>
      <c r="DX336" s="62"/>
      <c r="DY336" s="62"/>
      <c r="DZ336" s="63"/>
      <c r="EA336" s="32"/>
      <c r="EB336" s="47"/>
      <c r="EC336" s="47"/>
      <c r="ED336" s="47"/>
      <c r="EE336" s="47"/>
      <c r="EF336" s="47"/>
      <c r="EG336" s="47"/>
      <c r="EH336" s="47"/>
      <c r="EI336" s="48"/>
      <c r="EJ336" s="32"/>
      <c r="EK336" s="47"/>
      <c r="EL336" s="47"/>
      <c r="EM336" s="47"/>
      <c r="EN336" s="47"/>
      <c r="EO336" s="47"/>
      <c r="EP336" s="47"/>
      <c r="EQ336" s="47"/>
      <c r="ER336" s="48"/>
      <c r="ES336" s="32"/>
      <c r="ET336" s="47"/>
      <c r="EU336" s="47"/>
      <c r="EV336" s="47"/>
      <c r="EW336" s="47"/>
      <c r="EX336" s="47"/>
      <c r="EY336" s="47"/>
      <c r="EZ336" s="47"/>
      <c r="FA336" s="214"/>
      <c r="FB336" s="32"/>
      <c r="FC336" s="47"/>
      <c r="FD336" s="47"/>
      <c r="FE336" s="47"/>
      <c r="FF336" s="47"/>
      <c r="FG336" s="47"/>
      <c r="FH336" s="47"/>
      <c r="FI336" s="47"/>
      <c r="FJ336" s="48"/>
      <c r="FK336" s="32"/>
      <c r="FL336" s="47"/>
      <c r="FM336" s="47"/>
      <c r="FN336" s="47"/>
      <c r="FO336" s="47"/>
      <c r="FP336" s="47"/>
      <c r="FQ336" s="47"/>
      <c r="FR336" s="47"/>
      <c r="FS336" s="48"/>
      <c r="FT336" s="32"/>
      <c r="FU336" s="47"/>
      <c r="FV336" s="47"/>
      <c r="FW336" s="47"/>
      <c r="FX336" s="47"/>
      <c r="FY336" s="47"/>
      <c r="FZ336" s="47"/>
      <c r="GA336" s="47"/>
      <c r="GB336" s="214"/>
      <c r="GC336" s="32"/>
      <c r="GD336" s="47"/>
      <c r="GE336" s="47"/>
      <c r="GF336" s="47"/>
      <c r="GG336" s="47"/>
      <c r="GH336" s="47"/>
      <c r="GI336" s="47"/>
      <c r="GJ336" s="47"/>
      <c r="GK336" s="48"/>
      <c r="GL336" s="238"/>
      <c r="GM336" s="240"/>
      <c r="GN336" s="240"/>
      <c r="GO336" s="240"/>
      <c r="GP336" s="240"/>
      <c r="GQ336" s="240"/>
      <c r="GR336" s="240"/>
      <c r="GS336" s="240"/>
      <c r="GT336" s="241"/>
      <c r="GU336" s="168"/>
      <c r="GV336" s="65"/>
      <c r="GW336" s="65"/>
      <c r="GX336" s="65"/>
      <c r="GY336" s="65"/>
      <c r="GZ336" s="66"/>
      <c r="HA336" s="67"/>
      <c r="HB336" s="68"/>
      <c r="HC336" s="69"/>
      <c r="HD336" s="65"/>
      <c r="HE336" s="65"/>
      <c r="HF336" s="65"/>
      <c r="HG336" s="65"/>
      <c r="HH336" s="65"/>
      <c r="HI336" s="65"/>
      <c r="HJ336" s="145"/>
      <c r="HK336" s="67"/>
      <c r="HL336" s="65"/>
      <c r="HM336" s="65"/>
      <c r="HN336" s="65"/>
      <c r="HO336" s="65"/>
      <c r="HP336" s="65"/>
      <c r="HQ336" s="65"/>
      <c r="HR336" s="151"/>
      <c r="HS336" s="69"/>
      <c r="HT336" s="65"/>
      <c r="HU336" s="65"/>
      <c r="HV336" s="65"/>
      <c r="HW336" s="65"/>
      <c r="HX336" s="65"/>
      <c r="HY336" s="65"/>
      <c r="HZ336" s="145"/>
      <c r="IA336" s="67"/>
      <c r="IB336" s="65"/>
      <c r="IC336" s="65"/>
      <c r="ID336" s="65"/>
      <c r="IE336" s="65"/>
      <c r="IF336" s="65"/>
      <c r="IG336" s="65"/>
      <c r="IH336" s="65"/>
      <c r="II336" s="65"/>
      <c r="IJ336" s="65"/>
      <c r="IK336" s="65"/>
      <c r="IL336" s="65"/>
      <c r="IM336" s="151"/>
      <c r="IN336" s="67"/>
      <c r="IO336" s="65"/>
      <c r="IP336" s="65"/>
      <c r="IQ336" s="65"/>
      <c r="IR336" s="151"/>
      <c r="IS336" s="69"/>
      <c r="IT336" s="65"/>
      <c r="IU336" s="65"/>
      <c r="IV336" s="65"/>
      <c r="IW336" s="65"/>
      <c r="IX336" s="157"/>
      <c r="IY336" s="65"/>
      <c r="IZ336" s="65"/>
      <c r="JA336" s="65"/>
      <c r="JB336" s="65"/>
      <c r="JC336" s="65"/>
      <c r="JD336" s="65"/>
      <c r="JE336" s="65"/>
      <c r="JF336" s="65"/>
      <c r="JG336" s="157"/>
      <c r="JH336" s="65"/>
      <c r="JI336" s="65"/>
      <c r="JJ336" s="65"/>
      <c r="JK336" s="65"/>
      <c r="JL336" s="65"/>
      <c r="JM336" s="65"/>
      <c r="JN336" s="145"/>
      <c r="JO336" s="70"/>
      <c r="JP336" s="71"/>
      <c r="JQ336" s="67"/>
      <c r="JR336" s="65"/>
      <c r="JS336" s="62"/>
      <c r="JT336" s="62"/>
      <c r="JU336" s="62"/>
      <c r="JV336" s="246"/>
      <c r="JW336" s="69"/>
      <c r="JX336" s="65"/>
      <c r="JY336" s="65"/>
      <c r="JZ336" s="65"/>
      <c r="KA336" s="145"/>
      <c r="KB336" s="67"/>
      <c r="KC336" s="65"/>
      <c r="KD336" s="65"/>
      <c r="KE336" s="65"/>
      <c r="KF336" s="65"/>
      <c r="KG336" s="65"/>
      <c r="KH336" s="65"/>
      <c r="KI336" s="65"/>
      <c r="KJ336" s="151"/>
      <c r="KK336" s="69"/>
      <c r="KL336" s="65"/>
      <c r="KM336" s="65"/>
      <c r="KN336" s="65"/>
      <c r="KO336" s="65"/>
      <c r="KP336" s="65"/>
      <c r="KQ336" s="65"/>
      <c r="KR336" s="65"/>
      <c r="KS336" s="65"/>
      <c r="KT336" s="65"/>
      <c r="KU336" s="65"/>
      <c r="KV336" s="65"/>
      <c r="KW336" s="157"/>
      <c r="KX336" s="157"/>
      <c r="KY336" s="157"/>
      <c r="KZ336" s="65"/>
      <c r="LA336" s="65"/>
      <c r="LB336" s="65"/>
      <c r="LC336" s="65"/>
      <c r="LD336" s="65"/>
      <c r="LE336" s="157"/>
      <c r="LF336" s="65"/>
      <c r="LG336" s="65"/>
      <c r="LH336" s="65"/>
      <c r="LI336" s="65"/>
      <c r="LJ336" s="65"/>
      <c r="LK336" s="65"/>
      <c r="LL336" s="65"/>
      <c r="LM336" s="65"/>
      <c r="LN336" s="157"/>
      <c r="LO336" s="65"/>
      <c r="LP336" s="65"/>
      <c r="LQ336" s="65"/>
      <c r="LR336" s="65"/>
      <c r="LS336" s="65"/>
      <c r="LT336" s="65"/>
      <c r="LU336" s="56"/>
      <c r="LV336" s="183" t="s">
        <v>1257</v>
      </c>
      <c r="LW336" s="183" t="s">
        <v>1259</v>
      </c>
      <c r="LX336" s="207" t="s">
        <v>609</v>
      </c>
      <c r="LY336" s="208" t="s">
        <v>609</v>
      </c>
      <c r="LZ336" s="194"/>
      <c r="MA336" s="5" t="s">
        <v>1</v>
      </c>
    </row>
    <row r="337" spans="1:339" ht="17.25" customHeight="1" x14ac:dyDescent="0.15">
      <c r="A337" s="197">
        <v>329</v>
      </c>
      <c r="B337" s="248" t="s">
        <v>1259</v>
      </c>
      <c r="C337" s="59"/>
      <c r="D337" s="59"/>
      <c r="E337" s="60" t="s">
        <v>608</v>
      </c>
      <c r="F337" s="36" t="s">
        <v>609</v>
      </c>
      <c r="G337" s="36" t="s">
        <v>609</v>
      </c>
      <c r="H337" s="57" t="s">
        <v>610</v>
      </c>
      <c r="I337" s="39" t="s">
        <v>348</v>
      </c>
      <c r="J337" s="40" t="s">
        <v>348</v>
      </c>
      <c r="K337" s="40" t="s">
        <v>348</v>
      </c>
      <c r="L337" s="40" t="s">
        <v>348</v>
      </c>
      <c r="M337" s="40" t="s">
        <v>348</v>
      </c>
      <c r="N337" s="40" t="s">
        <v>348</v>
      </c>
      <c r="O337" s="40" t="s">
        <v>348</v>
      </c>
      <c r="P337" s="40" t="s">
        <v>348</v>
      </c>
      <c r="Q337" s="40" t="s">
        <v>348</v>
      </c>
      <c r="R337" s="41" t="s">
        <v>348</v>
      </c>
      <c r="S337" s="42" t="s">
        <v>348</v>
      </c>
      <c r="T337" s="40" t="s">
        <v>348</v>
      </c>
      <c r="U337" s="40" t="s">
        <v>348</v>
      </c>
      <c r="V337" s="40" t="s">
        <v>348</v>
      </c>
      <c r="W337" s="40" t="s">
        <v>348</v>
      </c>
      <c r="X337" s="40" t="s">
        <v>348</v>
      </c>
      <c r="Y337" s="40" t="s">
        <v>348</v>
      </c>
      <c r="Z337" s="40" t="s">
        <v>348</v>
      </c>
      <c r="AA337" s="40" t="s">
        <v>348</v>
      </c>
      <c r="AB337" s="41" t="s">
        <v>348</v>
      </c>
      <c r="AC337" s="42" t="s">
        <v>348</v>
      </c>
      <c r="AD337" s="40" t="s">
        <v>348</v>
      </c>
      <c r="AE337" s="40" t="s">
        <v>348</v>
      </c>
      <c r="AF337" s="40" t="s">
        <v>348</v>
      </c>
      <c r="AG337" s="40" t="s">
        <v>348</v>
      </c>
      <c r="AH337" s="40" t="s">
        <v>348</v>
      </c>
      <c r="AI337" s="40" t="s">
        <v>348</v>
      </c>
      <c r="AJ337" s="40" t="s">
        <v>348</v>
      </c>
      <c r="AK337" s="40" t="s">
        <v>348</v>
      </c>
      <c r="AL337" s="41" t="s">
        <v>348</v>
      </c>
      <c r="AM337" s="42" t="s">
        <v>348</v>
      </c>
      <c r="AN337" s="40" t="s">
        <v>348</v>
      </c>
      <c r="AO337" s="40" t="s">
        <v>348</v>
      </c>
      <c r="AP337" s="40" t="s">
        <v>348</v>
      </c>
      <c r="AQ337" s="40" t="s">
        <v>348</v>
      </c>
      <c r="AR337" s="40" t="s">
        <v>348</v>
      </c>
      <c r="AS337" s="40" t="s">
        <v>348</v>
      </c>
      <c r="AT337" s="40" t="s">
        <v>348</v>
      </c>
      <c r="AU337" s="40" t="s">
        <v>348</v>
      </c>
      <c r="AV337" s="41" t="s">
        <v>348</v>
      </c>
      <c r="AW337" s="42" t="s">
        <v>348</v>
      </c>
      <c r="AX337" s="40" t="s">
        <v>348</v>
      </c>
      <c r="AY337" s="40" t="s">
        <v>348</v>
      </c>
      <c r="AZ337" s="40" t="s">
        <v>348</v>
      </c>
      <c r="BA337" s="40" t="s">
        <v>348</v>
      </c>
      <c r="BB337" s="40" t="s">
        <v>348</v>
      </c>
      <c r="BC337" s="40" t="s">
        <v>348</v>
      </c>
      <c r="BD337" s="40" t="s">
        <v>348</v>
      </c>
      <c r="BE337" s="40" t="s">
        <v>348</v>
      </c>
      <c r="BF337" s="41" t="s">
        <v>348</v>
      </c>
      <c r="BG337" s="42" t="s">
        <v>348</v>
      </c>
      <c r="BH337" s="40" t="s">
        <v>348</v>
      </c>
      <c r="BI337" s="40" t="s">
        <v>348</v>
      </c>
      <c r="BJ337" s="40" t="s">
        <v>348</v>
      </c>
      <c r="BK337" s="40" t="s">
        <v>348</v>
      </c>
      <c r="BL337" s="40" t="s">
        <v>348</v>
      </c>
      <c r="BM337" s="40" t="s">
        <v>348</v>
      </c>
      <c r="BN337" s="40" t="s">
        <v>348</v>
      </c>
      <c r="BO337" s="40" t="s">
        <v>348</v>
      </c>
      <c r="BP337" s="41" t="s">
        <v>348</v>
      </c>
      <c r="BQ337" s="43" t="s">
        <v>348</v>
      </c>
      <c r="BR337" s="40" t="s">
        <v>348</v>
      </c>
      <c r="BS337" s="40" t="s">
        <v>348</v>
      </c>
      <c r="BT337" s="40" t="s">
        <v>348</v>
      </c>
      <c r="BU337" s="40" t="s">
        <v>348</v>
      </c>
      <c r="BV337" s="40" t="s">
        <v>348</v>
      </c>
      <c r="BW337" s="40" t="s">
        <v>348</v>
      </c>
      <c r="BX337" s="40" t="s">
        <v>348</v>
      </c>
      <c r="BY337" s="40" t="s">
        <v>348</v>
      </c>
      <c r="BZ337" s="41" t="s">
        <v>348</v>
      </c>
      <c r="CA337" s="42" t="s">
        <v>348</v>
      </c>
      <c r="CB337" s="40" t="s">
        <v>348</v>
      </c>
      <c r="CC337" s="40" t="s">
        <v>348</v>
      </c>
      <c r="CD337" s="40" t="s">
        <v>348</v>
      </c>
      <c r="CE337" s="40" t="s">
        <v>348</v>
      </c>
      <c r="CF337" s="40" t="s">
        <v>348</v>
      </c>
      <c r="CG337" s="40" t="s">
        <v>348</v>
      </c>
      <c r="CH337" s="40" t="s">
        <v>348</v>
      </c>
      <c r="CI337" s="40" t="s">
        <v>348</v>
      </c>
      <c r="CJ337" s="41" t="s">
        <v>348</v>
      </c>
      <c r="CK337" s="42" t="s">
        <v>348</v>
      </c>
      <c r="CL337" s="40" t="s">
        <v>348</v>
      </c>
      <c r="CM337" s="40" t="s">
        <v>348</v>
      </c>
      <c r="CN337" s="40" t="s">
        <v>348</v>
      </c>
      <c r="CO337" s="40" t="s">
        <v>348</v>
      </c>
      <c r="CP337" s="40" t="s">
        <v>348</v>
      </c>
      <c r="CQ337" s="40" t="s">
        <v>348</v>
      </c>
      <c r="CR337" s="40" t="s">
        <v>348</v>
      </c>
      <c r="CS337" s="40" t="s">
        <v>348</v>
      </c>
      <c r="CT337" s="44" t="s">
        <v>348</v>
      </c>
      <c r="CU337" s="61"/>
      <c r="CV337" s="62"/>
      <c r="CW337" s="62"/>
      <c r="CX337" s="62"/>
      <c r="CY337" s="71"/>
      <c r="CZ337" s="172"/>
      <c r="DA337" s="62"/>
      <c r="DB337" s="62"/>
      <c r="DC337" s="62"/>
      <c r="DD337" s="180"/>
      <c r="DE337" s="61"/>
      <c r="DF337" s="62"/>
      <c r="DG337" s="62"/>
      <c r="DH337" s="62"/>
      <c r="DI337" s="71"/>
      <c r="DJ337" s="172"/>
      <c r="DK337" s="62"/>
      <c r="DL337" s="62"/>
      <c r="DM337" s="62"/>
      <c r="DN337" s="63"/>
      <c r="DO337" s="45" t="s">
        <v>609</v>
      </c>
      <c r="DP337" s="31"/>
      <c r="DQ337" s="46"/>
      <c r="DR337" s="61"/>
      <c r="DS337" s="62"/>
      <c r="DT337" s="62"/>
      <c r="DU337" s="62"/>
      <c r="DV337" s="62"/>
      <c r="DW337" s="62"/>
      <c r="DX337" s="62"/>
      <c r="DY337" s="62"/>
      <c r="DZ337" s="63"/>
      <c r="EA337" s="32"/>
      <c r="EB337" s="47"/>
      <c r="EC337" s="47"/>
      <c r="ED337" s="47"/>
      <c r="EE337" s="47"/>
      <c r="EF337" s="47"/>
      <c r="EG337" s="47"/>
      <c r="EH337" s="47"/>
      <c r="EI337" s="48"/>
      <c r="EJ337" s="32"/>
      <c r="EK337" s="47"/>
      <c r="EL337" s="47"/>
      <c r="EM337" s="47"/>
      <c r="EN337" s="47"/>
      <c r="EO337" s="47"/>
      <c r="EP337" s="47"/>
      <c r="EQ337" s="47"/>
      <c r="ER337" s="48"/>
      <c r="ES337" s="32"/>
      <c r="ET337" s="47"/>
      <c r="EU337" s="47"/>
      <c r="EV337" s="47"/>
      <c r="EW337" s="47"/>
      <c r="EX337" s="47"/>
      <c r="EY337" s="47"/>
      <c r="EZ337" s="47"/>
      <c r="FA337" s="214"/>
      <c r="FB337" s="32"/>
      <c r="FC337" s="47"/>
      <c r="FD337" s="47"/>
      <c r="FE337" s="47"/>
      <c r="FF337" s="47"/>
      <c r="FG337" s="47"/>
      <c r="FH337" s="47"/>
      <c r="FI337" s="47"/>
      <c r="FJ337" s="48"/>
      <c r="FK337" s="32"/>
      <c r="FL337" s="47"/>
      <c r="FM337" s="47"/>
      <c r="FN337" s="47"/>
      <c r="FO337" s="47"/>
      <c r="FP337" s="47"/>
      <c r="FQ337" s="47"/>
      <c r="FR337" s="47"/>
      <c r="FS337" s="48"/>
      <c r="FT337" s="32"/>
      <c r="FU337" s="47"/>
      <c r="FV337" s="47"/>
      <c r="FW337" s="47"/>
      <c r="FX337" s="47"/>
      <c r="FY337" s="47"/>
      <c r="FZ337" s="47"/>
      <c r="GA337" s="47"/>
      <c r="GB337" s="214"/>
      <c r="GC337" s="32"/>
      <c r="GD337" s="47"/>
      <c r="GE337" s="47"/>
      <c r="GF337" s="47"/>
      <c r="GG337" s="47"/>
      <c r="GH337" s="47"/>
      <c r="GI337" s="47"/>
      <c r="GJ337" s="47"/>
      <c r="GK337" s="48"/>
      <c r="GL337" s="238"/>
      <c r="GM337" s="240"/>
      <c r="GN337" s="240"/>
      <c r="GO337" s="240"/>
      <c r="GP337" s="240"/>
      <c r="GQ337" s="240"/>
      <c r="GR337" s="240"/>
      <c r="GS337" s="240"/>
      <c r="GT337" s="241"/>
      <c r="GU337" s="168"/>
      <c r="GV337" s="65"/>
      <c r="GW337" s="65"/>
      <c r="GX337" s="65"/>
      <c r="GY337" s="65"/>
      <c r="GZ337" s="66"/>
      <c r="HA337" s="67"/>
      <c r="HB337" s="68"/>
      <c r="HC337" s="69"/>
      <c r="HD337" s="65"/>
      <c r="HE337" s="65"/>
      <c r="HF337" s="65"/>
      <c r="HG337" s="65"/>
      <c r="HH337" s="65"/>
      <c r="HI337" s="65"/>
      <c r="HJ337" s="145"/>
      <c r="HK337" s="67"/>
      <c r="HL337" s="65"/>
      <c r="HM337" s="65"/>
      <c r="HN337" s="65"/>
      <c r="HO337" s="65"/>
      <c r="HP337" s="65"/>
      <c r="HQ337" s="65"/>
      <c r="HR337" s="151"/>
      <c r="HS337" s="69"/>
      <c r="HT337" s="65"/>
      <c r="HU337" s="65"/>
      <c r="HV337" s="65"/>
      <c r="HW337" s="65"/>
      <c r="HX337" s="65"/>
      <c r="HY337" s="65"/>
      <c r="HZ337" s="145"/>
      <c r="IA337" s="67"/>
      <c r="IB337" s="65"/>
      <c r="IC337" s="65"/>
      <c r="ID337" s="65"/>
      <c r="IE337" s="65"/>
      <c r="IF337" s="65"/>
      <c r="IG337" s="65"/>
      <c r="IH337" s="65"/>
      <c r="II337" s="65"/>
      <c r="IJ337" s="65"/>
      <c r="IK337" s="65"/>
      <c r="IL337" s="65"/>
      <c r="IM337" s="151"/>
      <c r="IN337" s="67"/>
      <c r="IO337" s="65"/>
      <c r="IP337" s="65"/>
      <c r="IQ337" s="65"/>
      <c r="IR337" s="151"/>
      <c r="IS337" s="69"/>
      <c r="IT337" s="65"/>
      <c r="IU337" s="65"/>
      <c r="IV337" s="65"/>
      <c r="IW337" s="65"/>
      <c r="IX337" s="157"/>
      <c r="IY337" s="65"/>
      <c r="IZ337" s="65"/>
      <c r="JA337" s="65"/>
      <c r="JB337" s="65"/>
      <c r="JC337" s="65"/>
      <c r="JD337" s="65"/>
      <c r="JE337" s="65"/>
      <c r="JF337" s="65"/>
      <c r="JG337" s="157"/>
      <c r="JH337" s="65"/>
      <c r="JI337" s="65"/>
      <c r="JJ337" s="65"/>
      <c r="JK337" s="65"/>
      <c r="JL337" s="65"/>
      <c r="JM337" s="65"/>
      <c r="JN337" s="145"/>
      <c r="JO337" s="70"/>
      <c r="JP337" s="71"/>
      <c r="JQ337" s="67"/>
      <c r="JR337" s="65"/>
      <c r="JS337" s="62"/>
      <c r="JT337" s="62"/>
      <c r="JU337" s="62"/>
      <c r="JV337" s="246"/>
      <c r="JW337" s="69"/>
      <c r="JX337" s="65"/>
      <c r="JY337" s="65"/>
      <c r="JZ337" s="65"/>
      <c r="KA337" s="145"/>
      <c r="KB337" s="67"/>
      <c r="KC337" s="65"/>
      <c r="KD337" s="65"/>
      <c r="KE337" s="65"/>
      <c r="KF337" s="65"/>
      <c r="KG337" s="65"/>
      <c r="KH337" s="65"/>
      <c r="KI337" s="65"/>
      <c r="KJ337" s="151"/>
      <c r="KK337" s="69"/>
      <c r="KL337" s="65"/>
      <c r="KM337" s="65"/>
      <c r="KN337" s="65"/>
      <c r="KO337" s="65"/>
      <c r="KP337" s="65"/>
      <c r="KQ337" s="65"/>
      <c r="KR337" s="65"/>
      <c r="KS337" s="65"/>
      <c r="KT337" s="65"/>
      <c r="KU337" s="65"/>
      <c r="KV337" s="65"/>
      <c r="KW337" s="157"/>
      <c r="KX337" s="157"/>
      <c r="KY337" s="157"/>
      <c r="KZ337" s="65"/>
      <c r="LA337" s="65"/>
      <c r="LB337" s="65"/>
      <c r="LC337" s="65"/>
      <c r="LD337" s="65"/>
      <c r="LE337" s="157"/>
      <c r="LF337" s="65"/>
      <c r="LG337" s="65"/>
      <c r="LH337" s="65"/>
      <c r="LI337" s="65"/>
      <c r="LJ337" s="65"/>
      <c r="LK337" s="65"/>
      <c r="LL337" s="65"/>
      <c r="LM337" s="65"/>
      <c r="LN337" s="157"/>
      <c r="LO337" s="65"/>
      <c r="LP337" s="65"/>
      <c r="LQ337" s="65"/>
      <c r="LR337" s="65"/>
      <c r="LS337" s="65"/>
      <c r="LT337" s="65"/>
      <c r="LU337" s="56"/>
      <c r="LV337" s="183" t="s">
        <v>1258</v>
      </c>
      <c r="LW337" s="182" t="s">
        <v>1260</v>
      </c>
      <c r="LX337" s="207" t="s">
        <v>609</v>
      </c>
      <c r="LY337" s="208" t="s">
        <v>609</v>
      </c>
      <c r="LZ337" s="194"/>
      <c r="MA337" s="5" t="s">
        <v>1</v>
      </c>
    </row>
    <row r="338" spans="1:339" ht="17.25" customHeight="1" x14ac:dyDescent="0.15">
      <c r="A338" s="196">
        <v>330</v>
      </c>
      <c r="B338" s="242" t="s">
        <v>1260</v>
      </c>
      <c r="C338" s="37"/>
      <c r="D338" s="37"/>
      <c r="E338" s="38" t="s">
        <v>716</v>
      </c>
      <c r="F338" s="36">
        <v>92</v>
      </c>
      <c r="G338" s="36" t="s">
        <v>609</v>
      </c>
      <c r="H338" s="36" t="s">
        <v>1052</v>
      </c>
      <c r="I338" s="39" t="s">
        <v>348</v>
      </c>
      <c r="J338" s="40" t="s">
        <v>348</v>
      </c>
      <c r="K338" s="40" t="s">
        <v>348</v>
      </c>
      <c r="L338" s="40" t="s">
        <v>348</v>
      </c>
      <c r="M338" s="40" t="s">
        <v>348</v>
      </c>
      <c r="N338" s="40" t="s">
        <v>348</v>
      </c>
      <c r="O338" s="40" t="s">
        <v>348</v>
      </c>
      <c r="P338" s="40" t="s">
        <v>348</v>
      </c>
      <c r="Q338" s="40" t="s">
        <v>348</v>
      </c>
      <c r="R338" s="41" t="s">
        <v>348</v>
      </c>
      <c r="S338" s="42" t="s">
        <v>348</v>
      </c>
      <c r="T338" s="40" t="s">
        <v>348</v>
      </c>
      <c r="U338" s="40" t="s">
        <v>348</v>
      </c>
      <c r="V338" s="40" t="s">
        <v>348</v>
      </c>
      <c r="W338" s="40" t="s">
        <v>348</v>
      </c>
      <c r="X338" s="40" t="s">
        <v>348</v>
      </c>
      <c r="Y338" s="40" t="s">
        <v>348</v>
      </c>
      <c r="Z338" s="40" t="s">
        <v>348</v>
      </c>
      <c r="AA338" s="40" t="s">
        <v>348</v>
      </c>
      <c r="AB338" s="41" t="s">
        <v>348</v>
      </c>
      <c r="AC338" s="42" t="s">
        <v>348</v>
      </c>
      <c r="AD338" s="40" t="s">
        <v>348</v>
      </c>
      <c r="AE338" s="40" t="s">
        <v>348</v>
      </c>
      <c r="AF338" s="40" t="s">
        <v>348</v>
      </c>
      <c r="AG338" s="40" t="s">
        <v>348</v>
      </c>
      <c r="AH338" s="40" t="s">
        <v>348</v>
      </c>
      <c r="AI338" s="40" t="s">
        <v>348</v>
      </c>
      <c r="AJ338" s="40" t="s">
        <v>348</v>
      </c>
      <c r="AK338" s="40" t="s">
        <v>348</v>
      </c>
      <c r="AL338" s="41" t="s">
        <v>348</v>
      </c>
      <c r="AM338" s="42" t="s">
        <v>348</v>
      </c>
      <c r="AN338" s="40" t="s">
        <v>348</v>
      </c>
      <c r="AO338" s="40" t="s">
        <v>348</v>
      </c>
      <c r="AP338" s="40" t="s">
        <v>348</v>
      </c>
      <c r="AQ338" s="40" t="s">
        <v>348</v>
      </c>
      <c r="AR338" s="40" t="s">
        <v>348</v>
      </c>
      <c r="AS338" s="40" t="s">
        <v>348</v>
      </c>
      <c r="AT338" s="40" t="s">
        <v>348</v>
      </c>
      <c r="AU338" s="40" t="s">
        <v>348</v>
      </c>
      <c r="AV338" s="41" t="s">
        <v>348</v>
      </c>
      <c r="AW338" s="42" t="s">
        <v>348</v>
      </c>
      <c r="AX338" s="40" t="s">
        <v>348</v>
      </c>
      <c r="AY338" s="40" t="s">
        <v>348</v>
      </c>
      <c r="AZ338" s="40" t="s">
        <v>348</v>
      </c>
      <c r="BA338" s="40" t="s">
        <v>348</v>
      </c>
      <c r="BB338" s="40" t="s">
        <v>348</v>
      </c>
      <c r="BC338" s="40" t="s">
        <v>348</v>
      </c>
      <c r="BD338" s="40" t="s">
        <v>348</v>
      </c>
      <c r="BE338" s="40" t="s">
        <v>348</v>
      </c>
      <c r="BF338" s="41" t="s">
        <v>348</v>
      </c>
      <c r="BG338" s="42" t="s">
        <v>348</v>
      </c>
      <c r="BH338" s="40" t="s">
        <v>348</v>
      </c>
      <c r="BI338" s="40" t="s">
        <v>348</v>
      </c>
      <c r="BJ338" s="40" t="s">
        <v>348</v>
      </c>
      <c r="BK338" s="40" t="s">
        <v>348</v>
      </c>
      <c r="BL338" s="40" t="s">
        <v>348</v>
      </c>
      <c r="BM338" s="40" t="s">
        <v>348</v>
      </c>
      <c r="BN338" s="40" t="s">
        <v>348</v>
      </c>
      <c r="BO338" s="40" t="s">
        <v>348</v>
      </c>
      <c r="BP338" s="41" t="s">
        <v>348</v>
      </c>
      <c r="BQ338" s="43" t="s">
        <v>348</v>
      </c>
      <c r="BR338" s="40" t="s">
        <v>348</v>
      </c>
      <c r="BS338" s="40" t="s">
        <v>348</v>
      </c>
      <c r="BT338" s="40" t="s">
        <v>348</v>
      </c>
      <c r="BU338" s="40" t="s">
        <v>348</v>
      </c>
      <c r="BV338" s="40" t="s">
        <v>348</v>
      </c>
      <c r="BW338" s="40" t="s">
        <v>348</v>
      </c>
      <c r="BX338" s="40" t="s">
        <v>348</v>
      </c>
      <c r="BY338" s="40" t="s">
        <v>348</v>
      </c>
      <c r="BZ338" s="41" t="s">
        <v>348</v>
      </c>
      <c r="CA338" s="42" t="s">
        <v>348</v>
      </c>
      <c r="CB338" s="40" t="s">
        <v>348</v>
      </c>
      <c r="CC338" s="40" t="s">
        <v>348</v>
      </c>
      <c r="CD338" s="40" t="s">
        <v>348</v>
      </c>
      <c r="CE338" s="40" t="s">
        <v>348</v>
      </c>
      <c r="CF338" s="40" t="s">
        <v>348</v>
      </c>
      <c r="CG338" s="40" t="s">
        <v>348</v>
      </c>
      <c r="CH338" s="40" t="s">
        <v>348</v>
      </c>
      <c r="CI338" s="40" t="s">
        <v>348</v>
      </c>
      <c r="CJ338" s="41" t="s">
        <v>348</v>
      </c>
      <c r="CK338" s="42" t="s">
        <v>348</v>
      </c>
      <c r="CL338" s="40" t="s">
        <v>348</v>
      </c>
      <c r="CM338" s="40" t="s">
        <v>348</v>
      </c>
      <c r="CN338" s="40" t="s">
        <v>348</v>
      </c>
      <c r="CO338" s="40" t="s">
        <v>348</v>
      </c>
      <c r="CP338" s="40" t="s">
        <v>348</v>
      </c>
      <c r="CQ338" s="40" t="s">
        <v>348</v>
      </c>
      <c r="CR338" s="40" t="s">
        <v>348</v>
      </c>
      <c r="CS338" s="40" t="s">
        <v>348</v>
      </c>
      <c r="CT338" s="44" t="s">
        <v>348</v>
      </c>
      <c r="CU338" s="32" t="s">
        <v>354</v>
      </c>
      <c r="CV338" s="47">
        <v>3</v>
      </c>
      <c r="CW338" s="47">
        <v>4</v>
      </c>
      <c r="CX338" s="47">
        <v>4</v>
      </c>
      <c r="CY338" s="55">
        <v>5</v>
      </c>
      <c r="CZ338" s="34" t="s">
        <v>354</v>
      </c>
      <c r="DA338" s="47">
        <f t="shared" ref="DA338:DA340" si="971">CV338</f>
        <v>3</v>
      </c>
      <c r="DB338" s="47">
        <f t="shared" ref="DB338:DB340" si="972">CV338*CW338</f>
        <v>12</v>
      </c>
      <c r="DC338" s="47">
        <f t="shared" ref="DC338:DC340" si="973">CV338*CW338*CX338</f>
        <v>48</v>
      </c>
      <c r="DD338" s="179">
        <f t="shared" ref="DD338:DD340" si="974">CV338*CW338*CX338*CY338</f>
        <v>240</v>
      </c>
      <c r="DE338" s="32">
        <v>10</v>
      </c>
      <c r="DF338" s="47">
        <v>50</v>
      </c>
      <c r="DG338" s="47">
        <v>270</v>
      </c>
      <c r="DH338" s="47">
        <v>900</v>
      </c>
      <c r="DI338" s="55">
        <v>2700</v>
      </c>
      <c r="DJ338" s="174">
        <v>1</v>
      </c>
      <c r="DK338" s="49">
        <f t="shared" ref="DK338:DK340" si="975">(DF338/DA338)/DE338</f>
        <v>1.6666666666666667</v>
      </c>
      <c r="DL338" s="49">
        <f t="shared" ref="DL338:DL340" si="976">(DG338/DB338)/DE338</f>
        <v>2.25</v>
      </c>
      <c r="DM338" s="49">
        <f t="shared" ref="DM338:DM340" si="977">(DH338/DC338)/DE338</f>
        <v>1.875</v>
      </c>
      <c r="DN338" s="56">
        <f t="shared" ref="DN338:DN340" si="978">(DI338/DD338)/DE338</f>
        <v>1.125</v>
      </c>
      <c r="DO338" s="45" t="s">
        <v>728</v>
      </c>
      <c r="DP338" s="31"/>
      <c r="DQ338" s="46">
        <v>4</v>
      </c>
      <c r="DR338" s="32">
        <v>64</v>
      </c>
      <c r="DS338" s="47">
        <v>59</v>
      </c>
      <c r="DT338" s="47">
        <v>66</v>
      </c>
      <c r="DU338" s="47">
        <v>32</v>
      </c>
      <c r="DV338" s="47">
        <v>19</v>
      </c>
      <c r="DW338" s="47">
        <v>65</v>
      </c>
      <c r="DX338" s="47">
        <v>67</v>
      </c>
      <c r="DY338" s="47">
        <v>62</v>
      </c>
      <c r="DZ338" s="48">
        <f t="shared" ref="DZ338:DZ340" si="979">DT338+DV338</f>
        <v>85</v>
      </c>
      <c r="EA338" s="32">
        <f>RANK(DR338,$DR$9:$DR$350,0)</f>
        <v>120</v>
      </c>
      <c r="EB338" s="47">
        <f>RANK(DS338,$DS$9:$DS$350,0)</f>
        <v>64</v>
      </c>
      <c r="EC338" s="47">
        <f>RANK(DT338,$DT$9:$DT$350,0)</f>
        <v>39</v>
      </c>
      <c r="ED338" s="47">
        <f>RANK(DU338,$DU$9:$DU$350,0)</f>
        <v>118</v>
      </c>
      <c r="EE338" s="47">
        <f>RANK(DV338,$DV$9:$DV$350,0)</f>
        <v>130</v>
      </c>
      <c r="EF338" s="47">
        <f>RANK(DW338,$DW$9:$DW$350,0)</f>
        <v>9</v>
      </c>
      <c r="EG338" s="47">
        <f>RANK(DX338,$DX$9:$DX$350,0)</f>
        <v>39</v>
      </c>
      <c r="EH338" s="47">
        <f>RANK(DY338,$DY$9:$DY$350,0)</f>
        <v>55</v>
      </c>
      <c r="EI338" s="48">
        <f>RANK(DZ338,$DZ$9:$DZ$350,0)</f>
        <v>65</v>
      </c>
      <c r="EJ338" s="32">
        <f>COUNTIFS($DR$9:$DR$350,"&gt;"&amp;DR338,$DO$9:$DO$350,DO338)+1</f>
        <v>20</v>
      </c>
      <c r="EK338" s="47">
        <f>COUNTIFS($DS$9:$DS$350,"&gt;"&amp;DS338,$DO$9:$DO$350,DO338)+1</f>
        <v>23</v>
      </c>
      <c r="EL338" s="47">
        <f>COUNTIFS($DT$9:$DT$350,"&gt;"&amp;DT338,$DO$9:$DO$350,DO338)+1</f>
        <v>1</v>
      </c>
      <c r="EM338" s="47">
        <f>COUNTIFS($DU$9:$DU$350,"&gt;"&amp;DU338,$DO$9:$DO$350,DO338)+1</f>
        <v>14</v>
      </c>
      <c r="EN338" s="47">
        <f>COUNTIFS($DV$9:$DV$350,"&gt;"&amp;DV338,$DO$9:$DO$350,DO338)+1</f>
        <v>26</v>
      </c>
      <c r="EO338" s="47">
        <f>COUNTIFS($DW$9:$DW$350,"&gt;"&amp;DW338,$DO$9:$DO$350,DO338)+1</f>
        <v>9</v>
      </c>
      <c r="EP338" s="47">
        <f>COUNTIFS($DX$9:$DX$350,"&gt;"&amp;DX338,$DO$9:$DO$350,DO338)+1</f>
        <v>1</v>
      </c>
      <c r="EQ338" s="47">
        <f>COUNTIFS($DY$9:$DY$350,"&gt;"&amp;DY338,$DO$9:$DO$350,DO338)+1</f>
        <v>1</v>
      </c>
      <c r="ER338" s="48">
        <f>COUNTIFS($DZ$9:$DZ$350,"&gt;"&amp;DZ338,$DO$9:$DO$350,DO338)+1</f>
        <v>2</v>
      </c>
      <c r="ES338" s="32">
        <f t="shared" ref="ES338:ES340" si="980">ROUND(DR338/$F338,2)</f>
        <v>0.7</v>
      </c>
      <c r="ET338" s="47">
        <f t="shared" ref="ET338:ET340" si="981">ROUND(DS338/$F338,2)</f>
        <v>0.64</v>
      </c>
      <c r="EU338" s="47">
        <f t="shared" ref="EU338:EU340" si="982">ROUND(DT338/$F338,2)</f>
        <v>0.72</v>
      </c>
      <c r="EV338" s="47">
        <f t="shared" ref="EV338:EV340" si="983">ROUND(DU338/$F338,2)</f>
        <v>0.35</v>
      </c>
      <c r="EW338" s="47">
        <f t="shared" ref="EW338:EW340" si="984">ROUND(DV338/$F338,2)</f>
        <v>0.21</v>
      </c>
      <c r="EX338" s="47">
        <f t="shared" ref="EX338:EX340" si="985">ROUND(DW338/$F338,2)</f>
        <v>0.71</v>
      </c>
      <c r="EY338" s="47">
        <f t="shared" ref="EY338:EY340" si="986">ROUND(DX338/$F338,2)</f>
        <v>0.73</v>
      </c>
      <c r="EZ338" s="47">
        <f t="shared" ref="EZ338:EZ340" si="987">ROUND(DY338/$F338,2)</f>
        <v>0.67</v>
      </c>
      <c r="FA338" s="214">
        <f t="shared" ref="FA338:FA340" si="988">ROUND(DZ338/$F338,2)</f>
        <v>0.92</v>
      </c>
      <c r="FB338" s="164">
        <f t="shared" ref="FB338:FJ338" si="989">ROUND(((ES338-AVERAGE(ES$9:ES$350))/STDEVP(ES$9:ES$350)*10+50),2)</f>
        <v>39.61</v>
      </c>
      <c r="FC338" s="165">
        <f t="shared" si="989"/>
        <v>47.63</v>
      </c>
      <c r="FD338" s="165">
        <f t="shared" si="989"/>
        <v>55.47</v>
      </c>
      <c r="FE338" s="165">
        <f t="shared" si="989"/>
        <v>41.93</v>
      </c>
      <c r="FF338" s="165">
        <f t="shared" si="989"/>
        <v>43.7</v>
      </c>
      <c r="FG338" s="165">
        <f t="shared" si="989"/>
        <v>62.65</v>
      </c>
      <c r="FH338" s="165">
        <f t="shared" si="989"/>
        <v>52.69</v>
      </c>
      <c r="FI338" s="165">
        <f t="shared" si="989"/>
        <v>51.08</v>
      </c>
      <c r="FJ338" s="166">
        <f t="shared" si="989"/>
        <v>48.04</v>
      </c>
      <c r="FK338" s="32">
        <f>RANK(FB338,$FB$9:$FB$350,0)</f>
        <v>268</v>
      </c>
      <c r="FL338" s="47">
        <f>RANK(FC338,$FC$9:$FC$350,0)</f>
        <v>161</v>
      </c>
      <c r="FM338" s="47">
        <f>RANK(FD338,$FD$9:$FD$350,0)</f>
        <v>79</v>
      </c>
      <c r="FN338" s="47">
        <f>RANK(FE338,$FE$9:$FE$350,0)</f>
        <v>256</v>
      </c>
      <c r="FO338" s="47">
        <f>RANK(FF338,$FF$9:$FF$350,0)</f>
        <v>231</v>
      </c>
      <c r="FP338" s="47">
        <f>RANK(FG338,$FG$9:$FG$350,0)</f>
        <v>34</v>
      </c>
      <c r="FQ338" s="47">
        <f>RANK(FH338,$FH$9:$FH$350,0)</f>
        <v>123</v>
      </c>
      <c r="FR338" s="47">
        <f>RANK(FI338,$FI$9:$FI$350,0)</f>
        <v>146</v>
      </c>
      <c r="FS338" s="48">
        <f>RANK(FJ338,$FJ$9:$FJ$350,0)</f>
        <v>155</v>
      </c>
      <c r="FT338" s="164">
        <f>ROUND(AVERAGEIF($DO$9:$DO$347,$DO338,$ES$9:$ES$347),2)</f>
        <v>0.95</v>
      </c>
      <c r="FU338" s="165">
        <f>ROUND(AVERAGEIF($DO$9:$DO$347,$DO338,$ET$9:$ET$347),2)</f>
        <v>0.99</v>
      </c>
      <c r="FV338" s="165">
        <f>ROUND(AVERAGEIF($DO$9:$DO$347,$DO338,$EU$9:$EU$347),2)</f>
        <v>0.44</v>
      </c>
      <c r="FW338" s="165">
        <f>ROUND(AVERAGEIF($DO$9:$DO$347,$DO338,$EV$9:$EV$347),2)</f>
        <v>0.45</v>
      </c>
      <c r="FX338" s="165">
        <f>ROUND(AVERAGEIF($DO$9:$DO$347,$DO338,$EW$9:$EW$347),2)</f>
        <v>0.36</v>
      </c>
      <c r="FY338" s="165">
        <f>ROUND(AVERAGEIF($DO$9:$DO$347,$DO338,$EX$9:$EX$347),2)</f>
        <v>0.84</v>
      </c>
      <c r="FZ338" s="165">
        <f>ROUND(AVERAGEIF($DO$9:$DO$347,$DO338,$EY$9:$EY$347),2)</f>
        <v>0.46</v>
      </c>
      <c r="GA338" s="165">
        <f>ROUND(AVERAGEIF($DO$9:$DO$347,$DO338,$EZ$9:$EZ$347),2)</f>
        <v>0.44</v>
      </c>
      <c r="GB338" s="166">
        <f>ROUND(AVERAGEIF($DO$9:$DO$347,$DO338,$FA$9:$FA$347),2)</f>
        <v>0.8</v>
      </c>
      <c r="GC338" s="239">
        <f t="shared" ref="GC338:GC340" si="990">ES338-FT338</f>
        <v>-0.25</v>
      </c>
      <c r="GD338" s="243">
        <f t="shared" ref="GD338:GD340" si="991">ET338-FU338</f>
        <v>-0.35</v>
      </c>
      <c r="GE338" s="243">
        <f t="shared" ref="GE338:GE340" si="992">EU338-FV338</f>
        <v>0.27999999999999997</v>
      </c>
      <c r="GF338" s="243">
        <f t="shared" ref="GF338:GF340" si="993">EV338-FW338</f>
        <v>-0.10000000000000003</v>
      </c>
      <c r="GG338" s="243">
        <f t="shared" ref="GG338:GG340" si="994">EW338-FX338</f>
        <v>-0.15</v>
      </c>
      <c r="GH338" s="243">
        <f t="shared" ref="GH338:GH340" si="995">EX338-FY338</f>
        <v>-0.13</v>
      </c>
      <c r="GI338" s="243">
        <f t="shared" ref="GI338:GI340" si="996">EY338-FZ338</f>
        <v>0.26999999999999996</v>
      </c>
      <c r="GJ338" s="243">
        <f t="shared" ref="GJ338:GJ340" si="997">EZ338-GA338</f>
        <v>0.23000000000000004</v>
      </c>
      <c r="GK338" s="244">
        <f t="shared" ref="GK338:GK340" si="998">FA338-GB338</f>
        <v>0.12</v>
      </c>
      <c r="GL338" s="238">
        <f>COUNTIFS($ES$9:$ES$350,"&gt;"&amp;ES338,$DO$9:$DO$350,$DO338)+1</f>
        <v>48</v>
      </c>
      <c r="GM338" s="240">
        <f>COUNTIFS($ET$9:$ET$350,"&gt;"&amp;ET338,$DO$9:$DO$350,$DO338)+1</f>
        <v>57</v>
      </c>
      <c r="GN338" s="240">
        <f>COUNTIFS($EU$9:$EU$350,"&gt;"&amp;EU338,$DO$9:$DO$350,$DO338)+1</f>
        <v>3</v>
      </c>
      <c r="GO338" s="240">
        <f>COUNTIFS($EV$9:$EV$350,"&gt;"&amp;EV338,$DO$9:$DO$350,$DO338)+1</f>
        <v>42</v>
      </c>
      <c r="GP338" s="240">
        <f>COUNTIFS($EW$9:$EW$350,"&gt;"&amp;EW338,$DO$9:$DO$350,$DO338)+1</f>
        <v>53</v>
      </c>
      <c r="GQ338" s="240">
        <f>COUNTIFS($EX$9:$EX$350,"&gt;"&amp;EX338,$DO$9:$DO$350,$DO338)+1</f>
        <v>31</v>
      </c>
      <c r="GR338" s="240">
        <f>COUNTIFS($EY$9:$EY$350,"&gt;"&amp;EY338,$DO$9:$DO$350,$DO338)+1</f>
        <v>4</v>
      </c>
      <c r="GS338" s="240">
        <f>COUNTIFS($EZ$9:$EZ$350,"&gt;"&amp;EZ338,$DO$9:$DO$350,$DO338)+1</f>
        <v>2</v>
      </c>
      <c r="GT338" s="241">
        <f>COUNTIFS($FA$9:$FA$350,"&gt;"&amp;FA338,$DO$9:$DO$350,$DO338)+1</f>
        <v>12</v>
      </c>
      <c r="GU338" s="167"/>
      <c r="GV338" s="49">
        <v>7.0000000000000007E-2</v>
      </c>
      <c r="GW338" s="49"/>
      <c r="GX338" s="49"/>
      <c r="GY338" s="49"/>
      <c r="GZ338" s="50"/>
      <c r="HA338" s="51"/>
      <c r="HB338" s="52"/>
      <c r="HC338" s="53"/>
      <c r="HD338" s="49"/>
      <c r="HE338" s="49"/>
      <c r="HF338" s="49"/>
      <c r="HG338" s="49"/>
      <c r="HH338" s="49"/>
      <c r="HI338" s="49"/>
      <c r="HJ338" s="144"/>
      <c r="HK338" s="51"/>
      <c r="HL338" s="49"/>
      <c r="HM338" s="49"/>
      <c r="HN338" s="49">
        <v>0.05</v>
      </c>
      <c r="HO338" s="49"/>
      <c r="HP338" s="49"/>
      <c r="HQ338" s="49"/>
      <c r="HR338" s="150"/>
      <c r="HS338" s="53"/>
      <c r="HT338" s="49"/>
      <c r="HU338" s="49"/>
      <c r="HV338" s="49"/>
      <c r="HW338" s="49"/>
      <c r="HX338" s="49"/>
      <c r="HY338" s="49"/>
      <c r="HZ338" s="144"/>
      <c r="IA338" s="51"/>
      <c r="IB338" s="49"/>
      <c r="IC338" s="49"/>
      <c r="ID338" s="49"/>
      <c r="IE338" s="49"/>
      <c r="IF338" s="49"/>
      <c r="IG338" s="49"/>
      <c r="IH338" s="49"/>
      <c r="II338" s="49"/>
      <c r="IJ338" s="49"/>
      <c r="IK338" s="49"/>
      <c r="IL338" s="49"/>
      <c r="IM338" s="150"/>
      <c r="IN338" s="51">
        <v>0.05</v>
      </c>
      <c r="IO338" s="49"/>
      <c r="IP338" s="49"/>
      <c r="IQ338" s="49"/>
      <c r="IR338" s="150"/>
      <c r="IS338" s="53"/>
      <c r="IT338" s="49"/>
      <c r="IU338" s="49"/>
      <c r="IV338" s="49"/>
      <c r="IW338" s="49"/>
      <c r="IX338" s="156"/>
      <c r="IY338" s="49"/>
      <c r="IZ338" s="49"/>
      <c r="JA338" s="49"/>
      <c r="JB338" s="49"/>
      <c r="JC338" s="49"/>
      <c r="JD338" s="49"/>
      <c r="JE338" s="49"/>
      <c r="JF338" s="49"/>
      <c r="JG338" s="156"/>
      <c r="JH338" s="49"/>
      <c r="JI338" s="49"/>
      <c r="JJ338" s="49"/>
      <c r="JK338" s="49"/>
      <c r="JL338" s="49"/>
      <c r="JM338" s="49"/>
      <c r="JN338" s="144"/>
      <c r="JO338" s="54"/>
      <c r="JP338" s="55"/>
      <c r="JQ338" s="51"/>
      <c r="JR338" s="49"/>
      <c r="JS338" s="47"/>
      <c r="JT338" s="47"/>
      <c r="JU338" s="47"/>
      <c r="JV338" s="245"/>
      <c r="JW338" s="53"/>
      <c r="JX338" s="49"/>
      <c r="JY338" s="49"/>
      <c r="JZ338" s="49"/>
      <c r="KA338" s="144"/>
      <c r="KB338" s="51"/>
      <c r="KC338" s="49"/>
      <c r="KD338" s="49"/>
      <c r="KE338" s="49"/>
      <c r="KF338" s="49"/>
      <c r="KG338" s="49"/>
      <c r="KH338" s="49"/>
      <c r="KI338" s="49"/>
      <c r="KJ338" s="150">
        <v>7.0000000000000007E-2</v>
      </c>
      <c r="KK338" s="53"/>
      <c r="KL338" s="49"/>
      <c r="KM338" s="49"/>
      <c r="KN338" s="49"/>
      <c r="KO338" s="49"/>
      <c r="KP338" s="49"/>
      <c r="KQ338" s="49"/>
      <c r="KR338" s="49"/>
      <c r="KS338" s="49"/>
      <c r="KT338" s="49"/>
      <c r="KU338" s="49"/>
      <c r="KV338" s="49"/>
      <c r="KW338" s="156"/>
      <c r="KX338" s="156"/>
      <c r="KY338" s="156"/>
      <c r="KZ338" s="49"/>
      <c r="LA338" s="49"/>
      <c r="LB338" s="49"/>
      <c r="LC338" s="49"/>
      <c r="LD338" s="49"/>
      <c r="LE338" s="156"/>
      <c r="LF338" s="49"/>
      <c r="LG338" s="49"/>
      <c r="LH338" s="49"/>
      <c r="LI338" s="49"/>
      <c r="LJ338" s="49"/>
      <c r="LK338" s="49"/>
      <c r="LL338" s="49"/>
      <c r="LM338" s="49"/>
      <c r="LN338" s="156">
        <v>7.0000000000000007E-2</v>
      </c>
      <c r="LO338" s="49"/>
      <c r="LP338" s="49"/>
      <c r="LQ338" s="49"/>
      <c r="LR338" s="49"/>
      <c r="LS338" s="49"/>
      <c r="LT338" s="49"/>
      <c r="LU338" s="56"/>
      <c r="LV338" s="183" t="s">
        <v>1259</v>
      </c>
      <c r="LW338" s="183" t="s">
        <v>1262</v>
      </c>
      <c r="LX338" s="211" t="s">
        <v>1303</v>
      </c>
      <c r="LY338" s="204" t="s">
        <v>1051</v>
      </c>
      <c r="LZ338" s="193"/>
      <c r="MA338" s="5" t="s">
        <v>1</v>
      </c>
    </row>
    <row r="339" spans="1:339" ht="17.25" customHeight="1" x14ac:dyDescent="0.15">
      <c r="A339" s="196">
        <v>331</v>
      </c>
      <c r="B339" s="248" t="s">
        <v>1262</v>
      </c>
      <c r="C339" s="59"/>
      <c r="D339" s="59"/>
      <c r="E339" s="60" t="s">
        <v>716</v>
      </c>
      <c r="F339" s="36">
        <v>102</v>
      </c>
      <c r="G339" s="36" t="s">
        <v>609</v>
      </c>
      <c r="H339" s="57" t="s">
        <v>720</v>
      </c>
      <c r="I339" s="39" t="s">
        <v>348</v>
      </c>
      <c r="J339" s="40" t="s">
        <v>348</v>
      </c>
      <c r="K339" s="40" t="s">
        <v>348</v>
      </c>
      <c r="L339" s="40" t="s">
        <v>348</v>
      </c>
      <c r="M339" s="40" t="s">
        <v>348</v>
      </c>
      <c r="N339" s="40" t="s">
        <v>348</v>
      </c>
      <c r="O339" s="40" t="s">
        <v>348</v>
      </c>
      <c r="P339" s="40" t="s">
        <v>348</v>
      </c>
      <c r="Q339" s="40" t="s">
        <v>348</v>
      </c>
      <c r="R339" s="41" t="s">
        <v>348</v>
      </c>
      <c r="S339" s="42" t="s">
        <v>348</v>
      </c>
      <c r="T339" s="40" t="s">
        <v>348</v>
      </c>
      <c r="U339" s="40" t="s">
        <v>348</v>
      </c>
      <c r="V339" s="40" t="s">
        <v>348</v>
      </c>
      <c r="W339" s="40" t="s">
        <v>348</v>
      </c>
      <c r="X339" s="40" t="s">
        <v>348</v>
      </c>
      <c r="Y339" s="40" t="s">
        <v>348</v>
      </c>
      <c r="Z339" s="40" t="s">
        <v>348</v>
      </c>
      <c r="AA339" s="40" t="s">
        <v>348</v>
      </c>
      <c r="AB339" s="41" t="s">
        <v>348</v>
      </c>
      <c r="AC339" s="42" t="s">
        <v>348</v>
      </c>
      <c r="AD339" s="40" t="s">
        <v>348</v>
      </c>
      <c r="AE339" s="40" t="s">
        <v>348</v>
      </c>
      <c r="AF339" s="40" t="s">
        <v>348</v>
      </c>
      <c r="AG339" s="40" t="s">
        <v>348</v>
      </c>
      <c r="AH339" s="40" t="s">
        <v>348</v>
      </c>
      <c r="AI339" s="40" t="s">
        <v>348</v>
      </c>
      <c r="AJ339" s="40" t="s">
        <v>348</v>
      </c>
      <c r="AK339" s="40" t="s">
        <v>348</v>
      </c>
      <c r="AL339" s="41" t="s">
        <v>348</v>
      </c>
      <c r="AM339" s="42" t="s">
        <v>348</v>
      </c>
      <c r="AN339" s="40" t="s">
        <v>348</v>
      </c>
      <c r="AO339" s="40" t="s">
        <v>348</v>
      </c>
      <c r="AP339" s="40" t="s">
        <v>348</v>
      </c>
      <c r="AQ339" s="40" t="s">
        <v>348</v>
      </c>
      <c r="AR339" s="40" t="s">
        <v>348</v>
      </c>
      <c r="AS339" s="40" t="s">
        <v>348</v>
      </c>
      <c r="AT339" s="40" t="s">
        <v>348</v>
      </c>
      <c r="AU339" s="40" t="s">
        <v>348</v>
      </c>
      <c r="AV339" s="41" t="s">
        <v>348</v>
      </c>
      <c r="AW339" s="42" t="s">
        <v>348</v>
      </c>
      <c r="AX339" s="40" t="s">
        <v>348</v>
      </c>
      <c r="AY339" s="40" t="s">
        <v>348</v>
      </c>
      <c r="AZ339" s="40" t="s">
        <v>348</v>
      </c>
      <c r="BA339" s="40" t="s">
        <v>348</v>
      </c>
      <c r="BB339" s="40" t="s">
        <v>348</v>
      </c>
      <c r="BC339" s="40" t="s">
        <v>348</v>
      </c>
      <c r="BD339" s="40" t="s">
        <v>348</v>
      </c>
      <c r="BE339" s="40" t="s">
        <v>348</v>
      </c>
      <c r="BF339" s="41" t="s">
        <v>348</v>
      </c>
      <c r="BG339" s="42" t="s">
        <v>348</v>
      </c>
      <c r="BH339" s="40" t="s">
        <v>348</v>
      </c>
      <c r="BI339" s="40" t="s">
        <v>348</v>
      </c>
      <c r="BJ339" s="40" t="s">
        <v>348</v>
      </c>
      <c r="BK339" s="40" t="s">
        <v>348</v>
      </c>
      <c r="BL339" s="40" t="s">
        <v>348</v>
      </c>
      <c r="BM339" s="40" t="s">
        <v>348</v>
      </c>
      <c r="BN339" s="40" t="s">
        <v>348</v>
      </c>
      <c r="BO339" s="40" t="s">
        <v>348</v>
      </c>
      <c r="BP339" s="41" t="s">
        <v>348</v>
      </c>
      <c r="BQ339" s="43" t="s">
        <v>348</v>
      </c>
      <c r="BR339" s="40" t="s">
        <v>348</v>
      </c>
      <c r="BS339" s="40" t="s">
        <v>348</v>
      </c>
      <c r="BT339" s="40" t="s">
        <v>348</v>
      </c>
      <c r="BU339" s="40" t="s">
        <v>348</v>
      </c>
      <c r="BV339" s="40" t="s">
        <v>348</v>
      </c>
      <c r="BW339" s="40" t="s">
        <v>348</v>
      </c>
      <c r="BX339" s="40" t="s">
        <v>348</v>
      </c>
      <c r="BY339" s="40" t="s">
        <v>348</v>
      </c>
      <c r="BZ339" s="41" t="s">
        <v>348</v>
      </c>
      <c r="CA339" s="42" t="s">
        <v>348</v>
      </c>
      <c r="CB339" s="40" t="s">
        <v>348</v>
      </c>
      <c r="CC339" s="40" t="s">
        <v>348</v>
      </c>
      <c r="CD339" s="40" t="s">
        <v>348</v>
      </c>
      <c r="CE339" s="40" t="s">
        <v>348</v>
      </c>
      <c r="CF339" s="40" t="s">
        <v>348</v>
      </c>
      <c r="CG339" s="40" t="s">
        <v>348</v>
      </c>
      <c r="CH339" s="40" t="s">
        <v>348</v>
      </c>
      <c r="CI339" s="40" t="s">
        <v>348</v>
      </c>
      <c r="CJ339" s="41" t="s">
        <v>348</v>
      </c>
      <c r="CK339" s="42" t="s">
        <v>348</v>
      </c>
      <c r="CL339" s="40" t="s">
        <v>348</v>
      </c>
      <c r="CM339" s="40" t="s">
        <v>348</v>
      </c>
      <c r="CN339" s="40" t="s">
        <v>348</v>
      </c>
      <c r="CO339" s="40" t="s">
        <v>348</v>
      </c>
      <c r="CP339" s="40" t="s">
        <v>348</v>
      </c>
      <c r="CQ339" s="40" t="s">
        <v>348</v>
      </c>
      <c r="CR339" s="40" t="s">
        <v>348</v>
      </c>
      <c r="CS339" s="40" t="s">
        <v>348</v>
      </c>
      <c r="CT339" s="44" t="s">
        <v>348</v>
      </c>
      <c r="CU339" s="61" t="s">
        <v>349</v>
      </c>
      <c r="CV339" s="47">
        <v>3</v>
      </c>
      <c r="CW339" s="47">
        <v>4</v>
      </c>
      <c r="CX339" s="47">
        <v>4</v>
      </c>
      <c r="CY339" s="55">
        <v>5</v>
      </c>
      <c r="CZ339" s="172" t="s">
        <v>349</v>
      </c>
      <c r="DA339" s="47">
        <f t="shared" si="971"/>
        <v>3</v>
      </c>
      <c r="DB339" s="47">
        <f t="shared" si="972"/>
        <v>12</v>
      </c>
      <c r="DC339" s="47">
        <f t="shared" si="973"/>
        <v>48</v>
      </c>
      <c r="DD339" s="179">
        <f t="shared" si="974"/>
        <v>240</v>
      </c>
      <c r="DE339" s="32">
        <v>30</v>
      </c>
      <c r="DF339" s="47">
        <v>150</v>
      </c>
      <c r="DG339" s="47">
        <v>900</v>
      </c>
      <c r="DH339" s="47">
        <v>3000</v>
      </c>
      <c r="DI339" s="55">
        <v>15000</v>
      </c>
      <c r="DJ339" s="174">
        <v>1</v>
      </c>
      <c r="DK339" s="49">
        <f t="shared" si="975"/>
        <v>1.6666666666666667</v>
      </c>
      <c r="DL339" s="49">
        <f t="shared" si="976"/>
        <v>2.5</v>
      </c>
      <c r="DM339" s="49">
        <f t="shared" si="977"/>
        <v>2.0833333333333335</v>
      </c>
      <c r="DN339" s="56">
        <f t="shared" si="978"/>
        <v>2.0833333333333335</v>
      </c>
      <c r="DO339" s="45" t="s">
        <v>1126</v>
      </c>
      <c r="DP339" s="31" t="s">
        <v>1277</v>
      </c>
      <c r="DQ339" s="46">
        <v>4</v>
      </c>
      <c r="DR339" s="61">
        <v>129</v>
      </c>
      <c r="DS339" s="62">
        <v>76</v>
      </c>
      <c r="DT339" s="62">
        <v>48</v>
      </c>
      <c r="DU339" s="62">
        <v>72</v>
      </c>
      <c r="DV339" s="62">
        <v>23</v>
      </c>
      <c r="DW339" s="62">
        <v>21</v>
      </c>
      <c r="DX339" s="62">
        <v>69</v>
      </c>
      <c r="DY339" s="62">
        <v>69</v>
      </c>
      <c r="DZ339" s="48">
        <f t="shared" si="979"/>
        <v>71</v>
      </c>
      <c r="EA339" s="32">
        <f>RANK(DR339,$DR$9:$DR$350,0)</f>
        <v>2</v>
      </c>
      <c r="EB339" s="47">
        <f>RANK(DS339,$DS$9:$DS$350,0)</f>
        <v>33</v>
      </c>
      <c r="EC339" s="47">
        <f>RANK(DT339,$DT$9:$DT$350,0)</f>
        <v>78</v>
      </c>
      <c r="ED339" s="47">
        <f>RANK(DU339,$DU$9:$DU$350,0)</f>
        <v>12</v>
      </c>
      <c r="EE339" s="47">
        <f>RANK(DV339,$DV$9:$DV$350,0)</f>
        <v>104</v>
      </c>
      <c r="EF339" s="47">
        <f>RANK(DW339,$DW$9:$DW$350,0)</f>
        <v>108</v>
      </c>
      <c r="EG339" s="47">
        <f>RANK(DX339,$DX$9:$DX$350,0)</f>
        <v>35</v>
      </c>
      <c r="EH339" s="47">
        <f>RANK(DY339,$DY$9:$DY$350,0)</f>
        <v>43</v>
      </c>
      <c r="EI339" s="48">
        <f>RANK(DZ339,$DZ$9:$DZ$350,0)</f>
        <v>105</v>
      </c>
      <c r="EJ339" s="32">
        <f>COUNTIFS($DR$9:$DR$350,"&gt;"&amp;DR339,$DO$9:$DO$350,DO339)+1</f>
        <v>1</v>
      </c>
      <c r="EK339" s="47">
        <f>COUNTIFS($DS$9:$DS$350,"&gt;"&amp;DS339,$DO$9:$DO$350,DO339)+1</f>
        <v>1</v>
      </c>
      <c r="EL339" s="47">
        <f>COUNTIFS($DT$9:$DT$350,"&gt;"&amp;DT339,$DO$9:$DO$350,DO339)+1</f>
        <v>25</v>
      </c>
      <c r="EM339" s="47">
        <f>COUNTIFS($DU$9:$DU$350,"&gt;"&amp;DU339,$DO$9:$DO$350,DO339)+1</f>
        <v>2</v>
      </c>
      <c r="EN339" s="47">
        <f>COUNTIFS($DV$9:$DV$350,"&gt;"&amp;DV339,$DO$9:$DO$350,DO339)+1</f>
        <v>18</v>
      </c>
      <c r="EO339" s="47">
        <f>COUNTIFS($DW$9:$DW$350,"&gt;"&amp;DW339,$DO$9:$DO$350,DO339)+1</f>
        <v>23</v>
      </c>
      <c r="EP339" s="47">
        <f>COUNTIFS($DX$9:$DX$350,"&gt;"&amp;DX339,$DO$9:$DO$350,DO339)+1</f>
        <v>24</v>
      </c>
      <c r="EQ339" s="47">
        <f>COUNTIFS($DY$9:$DY$350,"&gt;"&amp;DY339,$DO$9:$DO$350,DO339)+1</f>
        <v>21</v>
      </c>
      <c r="ER339" s="48">
        <f>COUNTIFS($DZ$9:$DZ$350,"&gt;"&amp;DZ339,$DO$9:$DO$350,DO339)+1</f>
        <v>24</v>
      </c>
      <c r="ES339" s="164">
        <f t="shared" si="980"/>
        <v>1.26</v>
      </c>
      <c r="ET339" s="165">
        <f t="shared" si="981"/>
        <v>0.75</v>
      </c>
      <c r="EU339" s="165">
        <f t="shared" si="982"/>
        <v>0.47</v>
      </c>
      <c r="EV339" s="165">
        <f t="shared" si="983"/>
        <v>0.71</v>
      </c>
      <c r="EW339" s="165">
        <f t="shared" si="984"/>
        <v>0.23</v>
      </c>
      <c r="EX339" s="165">
        <f t="shared" si="985"/>
        <v>0.21</v>
      </c>
      <c r="EY339" s="165">
        <f t="shared" si="986"/>
        <v>0.68</v>
      </c>
      <c r="EZ339" s="165">
        <f t="shared" si="987"/>
        <v>0.68</v>
      </c>
      <c r="FA339" s="213">
        <f t="shared" si="988"/>
        <v>0.7</v>
      </c>
      <c r="FB339" s="164">
        <f t="shared" ref="FB339" si="999">ROUND(((ES339-AVERAGE(ES$9:ES$350))/STDEVP(ES$9:ES$350)*10+50),2)</f>
        <v>60.29</v>
      </c>
      <c r="FC339" s="165">
        <f t="shared" ref="FC339" si="1000">ROUND(((ET339-AVERAGE(ET$9:ET$350))/STDEVP(ET$9:ET$350)*10+50),2)</f>
        <v>50.7</v>
      </c>
      <c r="FD339" s="165">
        <f t="shared" ref="FD339" si="1001">ROUND(((EU339-AVERAGE(EU$9:EU$350))/STDEVP(EU$9:EU$350)*10+50),2)</f>
        <v>45.71</v>
      </c>
      <c r="FE339" s="165">
        <f t="shared" ref="FE339" si="1002">ROUND(((EV339-AVERAGE(EV$9:EV$350))/STDEVP(EV$9:EV$350)*10+50),2)</f>
        <v>60.26</v>
      </c>
      <c r="FF339" s="165">
        <f t="shared" ref="FF339" si="1003">ROUND(((EW339-AVERAGE(EW$9:EW$350))/STDEVP(EW$9:EW$350)*10+50),2)</f>
        <v>44.38</v>
      </c>
      <c r="FG339" s="165">
        <f t="shared" ref="FG339" si="1004">ROUND(((EX339-AVERAGE(EX$9:EX$350))/STDEVP(EX$9:EX$350)*10+50),2)</f>
        <v>44.93</v>
      </c>
      <c r="FH339" s="165">
        <f t="shared" ref="FH339" si="1005">ROUND(((EY339-AVERAGE(EY$9:EY$350))/STDEVP(EY$9:EY$350)*10+50),2)</f>
        <v>51.19</v>
      </c>
      <c r="FI339" s="165">
        <f t="shared" ref="FI339" si="1006">ROUND(((EZ339-AVERAGE(EZ$9:EZ$350))/STDEVP(EZ$9:EZ$350)*10+50),2)</f>
        <v>51.38</v>
      </c>
      <c r="FJ339" s="166">
        <f t="shared" ref="FJ339" si="1007">ROUND(((FA339-AVERAGE(FA$9:FA$350))/STDEVP(FA$9:FA$350)*10+50),2)</f>
        <v>40.22</v>
      </c>
      <c r="FK339" s="32">
        <f>RANK(FB339,$FB$9:$FB$350,0)</f>
        <v>48</v>
      </c>
      <c r="FL339" s="47">
        <f>RANK(FC339,$FC$9:$FC$350,0)</f>
        <v>135</v>
      </c>
      <c r="FM339" s="47">
        <f>RANK(FD339,$FD$9:$FD$350,0)</f>
        <v>198</v>
      </c>
      <c r="FN339" s="47">
        <f>RANK(FE339,$FE$9:$FE$350,0)</f>
        <v>31</v>
      </c>
      <c r="FO339" s="47">
        <f>RANK(FF339,$FF$9:$FF$350,0)</f>
        <v>220</v>
      </c>
      <c r="FP339" s="47">
        <f>RANK(FG339,$FG$9:$FG$350,0)</f>
        <v>196</v>
      </c>
      <c r="FQ339" s="47">
        <f>RANK(FH339,$FH$9:$FH$350,0)</f>
        <v>138</v>
      </c>
      <c r="FR339" s="47">
        <f>RANK(FI339,$FI$9:$FI$350,0)</f>
        <v>144</v>
      </c>
      <c r="FS339" s="48">
        <f>RANK(FJ339,$FJ$9:$FJ$350,0)</f>
        <v>279</v>
      </c>
      <c r="FT339" s="164">
        <f>ROUND(AVERAGEIF($DO$9:$DO$347,$DO339,$ES$9:$ES$347),2)</f>
        <v>0.95</v>
      </c>
      <c r="FU339" s="165">
        <f>ROUND(AVERAGEIF($DO$9:$DO$347,$DO339,$ET$9:$ET$347),2)</f>
        <v>0.69</v>
      </c>
      <c r="FV339" s="165">
        <f>ROUND(AVERAGEIF($DO$9:$DO$347,$DO339,$EU$9:$EU$347),2)</f>
        <v>0.66</v>
      </c>
      <c r="FW339" s="165">
        <f>ROUND(AVERAGEIF($DO$9:$DO$347,$DO339,$EV$9:$EV$347),2)</f>
        <v>0.52</v>
      </c>
      <c r="FX339" s="165">
        <f>ROUND(AVERAGEIF($DO$9:$DO$347,$DO339,$EW$9:$EW$347),2)</f>
        <v>0.32</v>
      </c>
      <c r="FY339" s="165">
        <f>ROUND(AVERAGEIF($DO$9:$DO$347,$DO339,$EX$9:$EX$347),2)</f>
        <v>0.34</v>
      </c>
      <c r="FZ339" s="165">
        <f>ROUND(AVERAGEIF($DO$9:$DO$347,$DO339,$EY$9:$EY$347),2)</f>
        <v>1.04</v>
      </c>
      <c r="GA339" s="165">
        <f>ROUND(AVERAGEIF($DO$9:$DO$347,$DO339,$EZ$9:$EZ$347),2)</f>
        <v>0.86</v>
      </c>
      <c r="GB339" s="166">
        <f>ROUND(AVERAGEIF($DO$9:$DO$347,$DO339,$FA$9:$FA$347),2)</f>
        <v>0.98</v>
      </c>
      <c r="GC339" s="239">
        <f t="shared" si="990"/>
        <v>0.31000000000000005</v>
      </c>
      <c r="GD339" s="243">
        <f t="shared" si="991"/>
        <v>6.0000000000000053E-2</v>
      </c>
      <c r="GE339" s="243">
        <f t="shared" si="992"/>
        <v>-0.19000000000000006</v>
      </c>
      <c r="GF339" s="243">
        <f t="shared" si="993"/>
        <v>0.18999999999999995</v>
      </c>
      <c r="GG339" s="243">
        <f t="shared" si="994"/>
        <v>-0.09</v>
      </c>
      <c r="GH339" s="243">
        <f t="shared" si="995"/>
        <v>-0.13000000000000003</v>
      </c>
      <c r="GI339" s="243">
        <f t="shared" si="996"/>
        <v>-0.36</v>
      </c>
      <c r="GJ339" s="243">
        <f t="shared" si="997"/>
        <v>-0.17999999999999994</v>
      </c>
      <c r="GK339" s="244">
        <f t="shared" si="998"/>
        <v>-0.28000000000000003</v>
      </c>
      <c r="GL339" s="238">
        <f>COUNTIFS($ES$9:$ES$350,"&gt;"&amp;ES339,$DO$9:$DO$350,$DO339)+1</f>
        <v>6</v>
      </c>
      <c r="GM339" s="240">
        <f>COUNTIFS($ET$9:$ET$350,"&gt;"&amp;ET339,$DO$9:$DO$350,$DO339)+1</f>
        <v>21</v>
      </c>
      <c r="GN339" s="240">
        <f>COUNTIFS($EU$9:$EU$350,"&gt;"&amp;EU339,$DO$9:$DO$350,$DO339)+1</f>
        <v>58</v>
      </c>
      <c r="GO339" s="240">
        <f>COUNTIFS($EV$9:$EV$350,"&gt;"&amp;EV339,$DO$9:$DO$350,$DO339)+1</f>
        <v>5</v>
      </c>
      <c r="GP339" s="240">
        <f>COUNTIFS($EW$9:$EW$350,"&gt;"&amp;EW339,$DO$9:$DO$350,$DO339)+1</f>
        <v>57</v>
      </c>
      <c r="GQ339" s="240">
        <f>COUNTIFS($EX$9:$EX$350,"&gt;"&amp;EX339,$DO$9:$DO$350,$DO339)+1</f>
        <v>57</v>
      </c>
      <c r="GR339" s="240">
        <f>COUNTIFS($EY$9:$EY$350,"&gt;"&amp;EY339,$DO$9:$DO$350,$DO339)+1</f>
        <v>59</v>
      </c>
      <c r="GS339" s="240">
        <f>COUNTIFS($EZ$9:$EZ$350,"&gt;"&amp;EZ339,$DO$9:$DO$350,$DO339)+1</f>
        <v>55</v>
      </c>
      <c r="GT339" s="241">
        <f>COUNTIFS($FA$9:$FA$350,"&gt;"&amp;FA339,$DO$9:$DO$350,$DO339)+1</f>
        <v>61</v>
      </c>
      <c r="GU339" s="168"/>
      <c r="GV339" s="65"/>
      <c r="GW339" s="65">
        <v>0.05</v>
      </c>
      <c r="GX339" s="65"/>
      <c r="GY339" s="65"/>
      <c r="GZ339" s="66"/>
      <c r="HA339" s="67"/>
      <c r="HB339" s="68"/>
      <c r="HC339" s="69"/>
      <c r="HD339" s="65"/>
      <c r="HE339" s="65"/>
      <c r="HF339" s="65">
        <v>0.1</v>
      </c>
      <c r="HG339" s="65"/>
      <c r="HH339" s="65"/>
      <c r="HI339" s="65"/>
      <c r="HJ339" s="145"/>
      <c r="HK339" s="67"/>
      <c r="HL339" s="65"/>
      <c r="HM339" s="65"/>
      <c r="HN339" s="65"/>
      <c r="HO339" s="65"/>
      <c r="HP339" s="65"/>
      <c r="HQ339" s="65"/>
      <c r="HR339" s="151"/>
      <c r="HS339" s="69"/>
      <c r="HT339" s="65"/>
      <c r="HU339" s="65"/>
      <c r="HV339" s="65"/>
      <c r="HW339" s="65"/>
      <c r="HX339" s="65"/>
      <c r="HY339" s="65"/>
      <c r="HZ339" s="145"/>
      <c r="IA339" s="67"/>
      <c r="IB339" s="65"/>
      <c r="IC339" s="65"/>
      <c r="ID339" s="65"/>
      <c r="IE339" s="65"/>
      <c r="IF339" s="65"/>
      <c r="IG339" s="65"/>
      <c r="IH339" s="65"/>
      <c r="II339" s="65"/>
      <c r="IJ339" s="65"/>
      <c r="IK339" s="65"/>
      <c r="IL339" s="65"/>
      <c r="IM339" s="151"/>
      <c r="IN339" s="67"/>
      <c r="IO339" s="65"/>
      <c r="IP339" s="65"/>
      <c r="IQ339" s="65"/>
      <c r="IR339" s="151"/>
      <c r="IS339" s="69"/>
      <c r="IT339" s="65"/>
      <c r="IU339" s="65"/>
      <c r="IV339" s="65"/>
      <c r="IW339" s="65"/>
      <c r="IX339" s="157"/>
      <c r="IY339" s="65"/>
      <c r="IZ339" s="65"/>
      <c r="JA339" s="65"/>
      <c r="JB339" s="65"/>
      <c r="JC339" s="65"/>
      <c r="JD339" s="65"/>
      <c r="JE339" s="65"/>
      <c r="JF339" s="65"/>
      <c r="JG339" s="157"/>
      <c r="JH339" s="65"/>
      <c r="JI339" s="65"/>
      <c r="JJ339" s="65"/>
      <c r="JK339" s="65"/>
      <c r="JL339" s="65"/>
      <c r="JM339" s="65"/>
      <c r="JN339" s="145"/>
      <c r="JO339" s="70"/>
      <c r="JP339" s="71"/>
      <c r="JQ339" s="67"/>
      <c r="JR339" s="65"/>
      <c r="JS339" s="62"/>
      <c r="JT339" s="62"/>
      <c r="JU339" s="62"/>
      <c r="JV339" s="246"/>
      <c r="JW339" s="69"/>
      <c r="JX339" s="65"/>
      <c r="JY339" s="65"/>
      <c r="JZ339" s="65"/>
      <c r="KA339" s="145"/>
      <c r="KB339" s="67"/>
      <c r="KC339" s="65"/>
      <c r="KD339" s="65"/>
      <c r="KE339" s="65"/>
      <c r="KF339" s="65"/>
      <c r="KG339" s="65"/>
      <c r="KH339" s="65"/>
      <c r="KI339" s="65"/>
      <c r="KJ339" s="151"/>
      <c r="KK339" s="69"/>
      <c r="KL339" s="65"/>
      <c r="KM339" s="65"/>
      <c r="KN339" s="65"/>
      <c r="KO339" s="65"/>
      <c r="KP339" s="65"/>
      <c r="KQ339" s="65"/>
      <c r="KR339" s="65"/>
      <c r="KS339" s="65"/>
      <c r="KT339" s="65"/>
      <c r="KU339" s="65"/>
      <c r="KV339" s="65"/>
      <c r="KW339" s="157"/>
      <c r="KX339" s="157"/>
      <c r="KY339" s="157"/>
      <c r="KZ339" s="65"/>
      <c r="LA339" s="65"/>
      <c r="LB339" s="65"/>
      <c r="LC339" s="65"/>
      <c r="LD339" s="65"/>
      <c r="LE339" s="157"/>
      <c r="LF339" s="65"/>
      <c r="LG339" s="65">
        <v>0.15</v>
      </c>
      <c r="LH339" s="65"/>
      <c r="LI339" s="65"/>
      <c r="LJ339" s="65"/>
      <c r="LK339" s="65"/>
      <c r="LL339" s="65"/>
      <c r="LM339" s="65"/>
      <c r="LN339" s="157"/>
      <c r="LO339" s="65"/>
      <c r="LP339" s="65"/>
      <c r="LQ339" s="65"/>
      <c r="LR339" s="65"/>
      <c r="LS339" s="65"/>
      <c r="LT339" s="65"/>
      <c r="LU339" s="56"/>
      <c r="LV339" s="182" t="s">
        <v>1260</v>
      </c>
      <c r="LW339" s="183" t="s">
        <v>1261</v>
      </c>
      <c r="LX339" s="207" t="s">
        <v>1302</v>
      </c>
      <c r="LY339" s="205" t="s">
        <v>1031</v>
      </c>
      <c r="LZ339" s="193"/>
      <c r="MA339" s="5" t="s">
        <v>1</v>
      </c>
    </row>
    <row r="340" spans="1:339" ht="17.25" customHeight="1" x14ac:dyDescent="0.15">
      <c r="A340" s="196">
        <v>332</v>
      </c>
      <c r="B340" s="248" t="s">
        <v>1261</v>
      </c>
      <c r="C340" s="59"/>
      <c r="D340" s="59"/>
      <c r="E340" s="60" t="s">
        <v>716</v>
      </c>
      <c r="F340" s="36">
        <v>47</v>
      </c>
      <c r="G340" s="36" t="s">
        <v>609</v>
      </c>
      <c r="H340" s="57" t="s">
        <v>666</v>
      </c>
      <c r="I340" s="39" t="s">
        <v>348</v>
      </c>
      <c r="J340" s="40" t="s">
        <v>348</v>
      </c>
      <c r="K340" s="40" t="s">
        <v>348</v>
      </c>
      <c r="L340" s="40" t="s">
        <v>348</v>
      </c>
      <c r="M340" s="40" t="s">
        <v>348</v>
      </c>
      <c r="N340" s="40" t="s">
        <v>348</v>
      </c>
      <c r="O340" s="40" t="s">
        <v>348</v>
      </c>
      <c r="P340" s="40" t="s">
        <v>348</v>
      </c>
      <c r="Q340" s="40" t="s">
        <v>348</v>
      </c>
      <c r="R340" s="41" t="s">
        <v>348</v>
      </c>
      <c r="S340" s="42" t="s">
        <v>348</v>
      </c>
      <c r="T340" s="40" t="s">
        <v>348</v>
      </c>
      <c r="U340" s="40" t="s">
        <v>348</v>
      </c>
      <c r="V340" s="40" t="s">
        <v>348</v>
      </c>
      <c r="W340" s="40" t="s">
        <v>348</v>
      </c>
      <c r="X340" s="40" t="s">
        <v>348</v>
      </c>
      <c r="Y340" s="40" t="s">
        <v>348</v>
      </c>
      <c r="Z340" s="40" t="s">
        <v>348</v>
      </c>
      <c r="AA340" s="40" t="s">
        <v>348</v>
      </c>
      <c r="AB340" s="41" t="s">
        <v>348</v>
      </c>
      <c r="AC340" s="42" t="s">
        <v>348</v>
      </c>
      <c r="AD340" s="40" t="s">
        <v>348</v>
      </c>
      <c r="AE340" s="40" t="s">
        <v>348</v>
      </c>
      <c r="AF340" s="40" t="s">
        <v>348</v>
      </c>
      <c r="AG340" s="40" t="s">
        <v>348</v>
      </c>
      <c r="AH340" s="40" t="s">
        <v>348</v>
      </c>
      <c r="AI340" s="40" t="s">
        <v>348</v>
      </c>
      <c r="AJ340" s="40" t="s">
        <v>348</v>
      </c>
      <c r="AK340" s="40" t="s">
        <v>348</v>
      </c>
      <c r="AL340" s="41" t="s">
        <v>348</v>
      </c>
      <c r="AM340" s="42" t="s">
        <v>348</v>
      </c>
      <c r="AN340" s="40" t="s">
        <v>348</v>
      </c>
      <c r="AO340" s="40" t="s">
        <v>348</v>
      </c>
      <c r="AP340" s="40" t="s">
        <v>348</v>
      </c>
      <c r="AQ340" s="40" t="s">
        <v>348</v>
      </c>
      <c r="AR340" s="40" t="s">
        <v>348</v>
      </c>
      <c r="AS340" s="40" t="s">
        <v>348</v>
      </c>
      <c r="AT340" s="40" t="s">
        <v>348</v>
      </c>
      <c r="AU340" s="40" t="s">
        <v>348</v>
      </c>
      <c r="AV340" s="41" t="s">
        <v>348</v>
      </c>
      <c r="AW340" s="42" t="s">
        <v>348</v>
      </c>
      <c r="AX340" s="40" t="s">
        <v>348</v>
      </c>
      <c r="AY340" s="40" t="s">
        <v>348</v>
      </c>
      <c r="AZ340" s="40" t="s">
        <v>348</v>
      </c>
      <c r="BA340" s="40" t="s">
        <v>348</v>
      </c>
      <c r="BB340" s="40" t="s">
        <v>348</v>
      </c>
      <c r="BC340" s="40" t="s">
        <v>348</v>
      </c>
      <c r="BD340" s="40" t="s">
        <v>348</v>
      </c>
      <c r="BE340" s="40" t="s">
        <v>348</v>
      </c>
      <c r="BF340" s="41" t="s">
        <v>348</v>
      </c>
      <c r="BG340" s="42" t="s">
        <v>348</v>
      </c>
      <c r="BH340" s="40" t="s">
        <v>348</v>
      </c>
      <c r="BI340" s="40" t="s">
        <v>348</v>
      </c>
      <c r="BJ340" s="40" t="s">
        <v>348</v>
      </c>
      <c r="BK340" s="40" t="s">
        <v>348</v>
      </c>
      <c r="BL340" s="40" t="s">
        <v>348</v>
      </c>
      <c r="BM340" s="40" t="s">
        <v>348</v>
      </c>
      <c r="BN340" s="40" t="s">
        <v>348</v>
      </c>
      <c r="BO340" s="40" t="s">
        <v>348</v>
      </c>
      <c r="BP340" s="41" t="s">
        <v>348</v>
      </c>
      <c r="BQ340" s="43" t="s">
        <v>348</v>
      </c>
      <c r="BR340" s="40" t="s">
        <v>348</v>
      </c>
      <c r="BS340" s="40" t="s">
        <v>348</v>
      </c>
      <c r="BT340" s="40" t="s">
        <v>348</v>
      </c>
      <c r="BU340" s="40" t="s">
        <v>348</v>
      </c>
      <c r="BV340" s="40" t="s">
        <v>348</v>
      </c>
      <c r="BW340" s="40" t="s">
        <v>348</v>
      </c>
      <c r="BX340" s="40" t="s">
        <v>348</v>
      </c>
      <c r="BY340" s="40" t="s">
        <v>348</v>
      </c>
      <c r="BZ340" s="41" t="s">
        <v>348</v>
      </c>
      <c r="CA340" s="42" t="s">
        <v>348</v>
      </c>
      <c r="CB340" s="40" t="s">
        <v>348</v>
      </c>
      <c r="CC340" s="40" t="s">
        <v>348</v>
      </c>
      <c r="CD340" s="40" t="s">
        <v>348</v>
      </c>
      <c r="CE340" s="40" t="s">
        <v>348</v>
      </c>
      <c r="CF340" s="40" t="s">
        <v>348</v>
      </c>
      <c r="CG340" s="40" t="s">
        <v>348</v>
      </c>
      <c r="CH340" s="40" t="s">
        <v>348</v>
      </c>
      <c r="CI340" s="40" t="s">
        <v>348</v>
      </c>
      <c r="CJ340" s="41" t="s">
        <v>348</v>
      </c>
      <c r="CK340" s="42" t="s">
        <v>348</v>
      </c>
      <c r="CL340" s="40" t="s">
        <v>348</v>
      </c>
      <c r="CM340" s="40" t="s">
        <v>348</v>
      </c>
      <c r="CN340" s="40" t="s">
        <v>348</v>
      </c>
      <c r="CO340" s="40" t="s">
        <v>348</v>
      </c>
      <c r="CP340" s="40" t="s">
        <v>348</v>
      </c>
      <c r="CQ340" s="40" t="s">
        <v>348</v>
      </c>
      <c r="CR340" s="40" t="s">
        <v>348</v>
      </c>
      <c r="CS340" s="40" t="s">
        <v>348</v>
      </c>
      <c r="CT340" s="44" t="s">
        <v>348</v>
      </c>
      <c r="CU340" s="61" t="s">
        <v>349</v>
      </c>
      <c r="CV340" s="47">
        <v>2</v>
      </c>
      <c r="CW340" s="47">
        <v>3</v>
      </c>
      <c r="CX340" s="47">
        <v>3</v>
      </c>
      <c r="CY340" s="55">
        <v>4</v>
      </c>
      <c r="CZ340" s="172" t="s">
        <v>349</v>
      </c>
      <c r="DA340" s="47">
        <f t="shared" si="971"/>
        <v>2</v>
      </c>
      <c r="DB340" s="47">
        <f t="shared" si="972"/>
        <v>6</v>
      </c>
      <c r="DC340" s="47">
        <f t="shared" si="973"/>
        <v>18</v>
      </c>
      <c r="DD340" s="179">
        <f t="shared" si="974"/>
        <v>72</v>
      </c>
      <c r="DE340" s="32">
        <v>30</v>
      </c>
      <c r="DF340" s="47">
        <v>50</v>
      </c>
      <c r="DG340" s="47">
        <v>90</v>
      </c>
      <c r="DH340" s="47">
        <v>150</v>
      </c>
      <c r="DI340" s="55">
        <v>450</v>
      </c>
      <c r="DJ340" s="174">
        <v>1</v>
      </c>
      <c r="DK340" s="49">
        <f t="shared" si="975"/>
        <v>0.83333333333333337</v>
      </c>
      <c r="DL340" s="49">
        <f t="shared" si="976"/>
        <v>0.5</v>
      </c>
      <c r="DM340" s="49">
        <f t="shared" si="977"/>
        <v>0.27777777777777779</v>
      </c>
      <c r="DN340" s="56">
        <f t="shared" si="978"/>
        <v>0.20833333333333334</v>
      </c>
      <c r="DO340" s="45" t="s">
        <v>718</v>
      </c>
      <c r="DP340" s="31"/>
      <c r="DQ340" s="46">
        <v>4</v>
      </c>
      <c r="DR340" s="61">
        <v>59</v>
      </c>
      <c r="DS340" s="62">
        <v>23</v>
      </c>
      <c r="DT340" s="62">
        <v>28</v>
      </c>
      <c r="DU340" s="62">
        <v>30</v>
      </c>
      <c r="DV340" s="62">
        <v>11</v>
      </c>
      <c r="DW340" s="62">
        <v>8</v>
      </c>
      <c r="DX340" s="62">
        <v>12</v>
      </c>
      <c r="DY340" s="62">
        <v>7</v>
      </c>
      <c r="DZ340" s="48">
        <f t="shared" si="979"/>
        <v>39</v>
      </c>
      <c r="EA340" s="32">
        <f>RANK(DR340,$DR$9:$DR$350,0)</f>
        <v>134</v>
      </c>
      <c r="EB340" s="47">
        <f>RANK(DS340,$DS$9:$DS$350,0)</f>
        <v>217</v>
      </c>
      <c r="EC340" s="47">
        <f>RANK(DT340,$DT$9:$DT$350,0)</f>
        <v>158</v>
      </c>
      <c r="ED340" s="47">
        <f>RANK(DU340,$DU$9:$DU$350,0)</f>
        <v>129</v>
      </c>
      <c r="EE340" s="47">
        <f>RANK(DV340,$DV$9:$DV$350,0)</f>
        <v>203</v>
      </c>
      <c r="EF340" s="47">
        <f>RANK(DW340,$DW$9:$DW$350,0)</f>
        <v>228</v>
      </c>
      <c r="EG340" s="47">
        <f>RANK(DX340,$DX$9:$DX$350,0)</f>
        <v>253</v>
      </c>
      <c r="EH340" s="47">
        <f>RANK(DY340,$DY$9:$DY$350,0)</f>
        <v>276</v>
      </c>
      <c r="EI340" s="48">
        <f>RANK(DZ340,$DZ$9:$DZ$350,0)</f>
        <v>213</v>
      </c>
      <c r="EJ340" s="32">
        <f>COUNTIFS($DR$9:$DR$350,"&gt;"&amp;DR340,$DO$9:$DO$350,DO340)+1</f>
        <v>34</v>
      </c>
      <c r="EK340" s="47">
        <f>COUNTIFS($DS$9:$DS$350,"&gt;"&amp;DS340,$DO$9:$DO$350,DO340)+1</f>
        <v>31</v>
      </c>
      <c r="EL340" s="47">
        <f>COUNTIFS($DT$9:$DT$350,"&gt;"&amp;DT340,$DO$9:$DO$350,DO340)+1</f>
        <v>42</v>
      </c>
      <c r="EM340" s="47">
        <f>COUNTIFS($DU$9:$DU$350,"&gt;"&amp;DU340,$DO$9:$DO$350,DO340)+1</f>
        <v>43</v>
      </c>
      <c r="EN340" s="47">
        <f>COUNTIFS($DV$9:$DV$350,"&gt;"&amp;DV340,$DO$9:$DO$350,DO340)+1</f>
        <v>40</v>
      </c>
      <c r="EO340" s="47">
        <f>COUNTIFS($DW$9:$DW$350,"&gt;"&amp;DW340,$DO$9:$DO$350,DO340)+1</f>
        <v>39</v>
      </c>
      <c r="EP340" s="47">
        <f>COUNTIFS($DX$9:$DX$350,"&gt;"&amp;DX340,$DO$9:$DO$350,DO340)+1</f>
        <v>33</v>
      </c>
      <c r="EQ340" s="47">
        <f>COUNTIFS($DY$9:$DY$350,"&gt;"&amp;DY340,$DO$9:$DO$350,DO340)+1</f>
        <v>35</v>
      </c>
      <c r="ER340" s="48">
        <f>COUNTIFS($DZ$9:$DZ$350,"&gt;"&amp;DZ340,$DO$9:$DO$350,DO340)+1</f>
        <v>43</v>
      </c>
      <c r="ES340" s="164">
        <f t="shared" si="980"/>
        <v>1.26</v>
      </c>
      <c r="ET340" s="165">
        <f t="shared" si="981"/>
        <v>0.49</v>
      </c>
      <c r="EU340" s="165">
        <f t="shared" si="982"/>
        <v>0.6</v>
      </c>
      <c r="EV340" s="165">
        <f t="shared" si="983"/>
        <v>0.64</v>
      </c>
      <c r="EW340" s="165">
        <f t="shared" si="984"/>
        <v>0.23</v>
      </c>
      <c r="EX340" s="165">
        <f t="shared" si="985"/>
        <v>0.17</v>
      </c>
      <c r="EY340" s="165">
        <f t="shared" si="986"/>
        <v>0.26</v>
      </c>
      <c r="EZ340" s="165">
        <f t="shared" si="987"/>
        <v>0.15</v>
      </c>
      <c r="FA340" s="213">
        <f t="shared" si="988"/>
        <v>0.83</v>
      </c>
      <c r="FB340" s="164">
        <f>ROUND(((ES340-AVERAGE(ES$9:ES$350))/STDEVP(ES$9:ES$350)*10+50),2)</f>
        <v>60.29</v>
      </c>
      <c r="FC340" s="165">
        <f>ROUND(((ET340-AVERAGE(ET$9:ET$350))/STDEVP(ET$9:ET$350)*10+50),2)</f>
        <v>43.43</v>
      </c>
      <c r="FD340" s="165">
        <f>ROUND(((EU340-AVERAGE(EU$9:EU$350))/STDEVP(EU$9:EU$350)*10+50),2)</f>
        <v>50.78</v>
      </c>
      <c r="FE340" s="165">
        <f>ROUND(((EV340-AVERAGE(EV$9:EV$350))/STDEVP(EV$9:EV$350)*10+50),2)</f>
        <v>56.69</v>
      </c>
      <c r="FF340" s="165">
        <f>ROUND(((EW340-AVERAGE(EW$9:EW$350))/STDEVP(EW$9:EW$350)*10+50),2)</f>
        <v>44.38</v>
      </c>
      <c r="FG340" s="165">
        <f>ROUND(((EX340-AVERAGE(EX$9:EX$350))/STDEVP(EX$9:EX$350)*10+50),2)</f>
        <v>43.51</v>
      </c>
      <c r="FH340" s="165">
        <f>ROUND(((EY340-AVERAGE(EY$9:EY$350))/STDEVP(EY$9:EY$350)*10+50),2)</f>
        <v>38.56</v>
      </c>
      <c r="FI340" s="165">
        <f>ROUND(((EZ340-AVERAGE(EZ$9:EZ$350))/STDEVP(EZ$9:EZ$350)*10+50),2)</f>
        <v>35.5</v>
      </c>
      <c r="FJ340" s="166">
        <f>ROUND(((FA340-AVERAGE(FA$9:FA$350))/STDEVP(FA$9:FA$350)*10+50),2)</f>
        <v>44.84</v>
      </c>
      <c r="FK340" s="32">
        <f>RANK(FB340,$FB$9:$FB$350,0)</f>
        <v>48</v>
      </c>
      <c r="FL340" s="47">
        <f>RANK(FC340,$FC$9:$FC$350,0)</f>
        <v>210</v>
      </c>
      <c r="FM340" s="47">
        <f>RANK(FD340,$FD$9:$FD$350,0)</f>
        <v>123</v>
      </c>
      <c r="FN340" s="47">
        <f>RANK(FE340,$FE$9:$FE$350,0)</f>
        <v>59</v>
      </c>
      <c r="FO340" s="47">
        <f>RANK(FF340,$FF$9:$FF$350,0)</f>
        <v>220</v>
      </c>
      <c r="FP340" s="47">
        <f>RANK(FG340,$FG$9:$FG$350,0)</f>
        <v>227</v>
      </c>
      <c r="FQ340" s="47">
        <f>RANK(FH340,$FH$9:$FH$350,0)</f>
        <v>275</v>
      </c>
      <c r="FR340" s="47">
        <f>RANK(FI340,$FI$9:$FI$350,0)</f>
        <v>293</v>
      </c>
      <c r="FS340" s="48">
        <f>RANK(FJ340,$FJ$9:$FJ$350,0)</f>
        <v>191</v>
      </c>
      <c r="FT340" s="164">
        <f>ROUND(AVERAGEIF($DO$9:$DO$347,$DO340,$ES$9:$ES$347),2)</f>
        <v>1.1599999999999999</v>
      </c>
      <c r="FU340" s="165">
        <f>ROUND(AVERAGEIF($DO$9:$DO$347,$DO340,$ET$9:$ET$347),2)</f>
        <v>0.45</v>
      </c>
      <c r="FV340" s="165">
        <f>ROUND(AVERAGEIF($DO$9:$DO$347,$DO340,$EU$9:$EU$347),2)</f>
        <v>0.66</v>
      </c>
      <c r="FW340" s="165">
        <f>ROUND(AVERAGEIF($DO$9:$DO$347,$DO340,$EV$9:$EV$347),2)</f>
        <v>0.73</v>
      </c>
      <c r="FX340" s="165">
        <f>ROUND(AVERAGEIF($DO$9:$DO$347,$DO340,$EW$9:$EW$347),2)</f>
        <v>0.26</v>
      </c>
      <c r="FY340" s="165">
        <f>ROUND(AVERAGEIF($DO$9:$DO$347,$DO340,$EX$9:$EX$347),2)</f>
        <v>0.2</v>
      </c>
      <c r="FZ340" s="165">
        <f>ROUND(AVERAGEIF($DO$9:$DO$347,$DO340,$EY$9:$EY$347),2)</f>
        <v>0.28000000000000003</v>
      </c>
      <c r="GA340" s="165">
        <f>ROUND(AVERAGEIF($DO$9:$DO$347,$DO340,$EZ$9:$EZ$347),2)</f>
        <v>0.23</v>
      </c>
      <c r="GB340" s="166">
        <f>ROUND(AVERAGEIF($DO$9:$DO$347,$DO340,$FA$9:$FA$347),2)</f>
        <v>0.92</v>
      </c>
      <c r="GC340" s="239">
        <f t="shared" si="990"/>
        <v>0.10000000000000009</v>
      </c>
      <c r="GD340" s="243">
        <f t="shared" si="991"/>
        <v>3.999999999999998E-2</v>
      </c>
      <c r="GE340" s="243">
        <f t="shared" si="992"/>
        <v>-6.0000000000000053E-2</v>
      </c>
      <c r="GF340" s="243">
        <f t="shared" si="993"/>
        <v>-8.9999999999999969E-2</v>
      </c>
      <c r="GG340" s="243">
        <f t="shared" si="994"/>
        <v>-0.03</v>
      </c>
      <c r="GH340" s="243">
        <f t="shared" si="995"/>
        <v>-0.03</v>
      </c>
      <c r="GI340" s="243">
        <f t="shared" si="996"/>
        <v>-2.0000000000000018E-2</v>
      </c>
      <c r="GJ340" s="243">
        <f t="shared" si="997"/>
        <v>-8.0000000000000016E-2</v>
      </c>
      <c r="GK340" s="244">
        <f t="shared" si="998"/>
        <v>-9.000000000000008E-2</v>
      </c>
      <c r="GL340" s="238">
        <f>COUNTIFS($ES$9:$ES$350,"&gt;"&amp;ES340,$DO$9:$DO$350,$DO340)+1</f>
        <v>21</v>
      </c>
      <c r="GM340" s="240">
        <f>COUNTIFS($ET$9:$ET$350,"&gt;"&amp;ET340,$DO$9:$DO$350,$DO340)+1</f>
        <v>24</v>
      </c>
      <c r="GN340" s="240">
        <f>COUNTIFS($EU$9:$EU$350,"&gt;"&amp;EU340,$DO$9:$DO$350,$DO340)+1</f>
        <v>31</v>
      </c>
      <c r="GO340" s="240">
        <f>COUNTIFS($EV$9:$EV$350,"&gt;"&amp;EV340,$DO$9:$DO$350,$DO340)+1</f>
        <v>37</v>
      </c>
      <c r="GP340" s="240">
        <f>COUNTIFS($EW$9:$EW$350,"&gt;"&amp;EW340,$DO$9:$DO$350,$DO340)+1</f>
        <v>44</v>
      </c>
      <c r="GQ340" s="240">
        <f>COUNTIFS($EX$9:$EX$350,"&gt;"&amp;EX340,$DO$9:$DO$350,$DO340)+1</f>
        <v>38</v>
      </c>
      <c r="GR340" s="240">
        <f>COUNTIFS($EY$9:$EY$350,"&gt;"&amp;EY340,$DO$9:$DO$350,$DO340)+1</f>
        <v>30</v>
      </c>
      <c r="GS340" s="240">
        <f>COUNTIFS($EZ$9:$EZ$350,"&gt;"&amp;EZ340,$DO$9:$DO$350,$DO340)+1</f>
        <v>42</v>
      </c>
      <c r="GT340" s="241">
        <f>COUNTIFS($FA$9:$FA$350,"&gt;"&amp;FA340,$DO$9:$DO$350,$DO340)+1</f>
        <v>33</v>
      </c>
      <c r="GU340" s="168"/>
      <c r="GV340" s="65"/>
      <c r="GW340" s="65"/>
      <c r="GX340" s="65"/>
      <c r="GY340" s="65"/>
      <c r="GZ340" s="66"/>
      <c r="HA340" s="67"/>
      <c r="HB340" s="68"/>
      <c r="HC340" s="69"/>
      <c r="HD340" s="65"/>
      <c r="HE340" s="65"/>
      <c r="HF340" s="65"/>
      <c r="HG340" s="65"/>
      <c r="HH340" s="65"/>
      <c r="HI340" s="65"/>
      <c r="HJ340" s="145"/>
      <c r="HK340" s="67"/>
      <c r="HL340" s="65"/>
      <c r="HM340" s="65"/>
      <c r="HN340" s="65"/>
      <c r="HO340" s="65"/>
      <c r="HP340" s="65"/>
      <c r="HQ340" s="65"/>
      <c r="HR340" s="151"/>
      <c r="HS340" s="69"/>
      <c r="HT340" s="65"/>
      <c r="HU340" s="65"/>
      <c r="HV340" s="65"/>
      <c r="HW340" s="65"/>
      <c r="HX340" s="65"/>
      <c r="HY340" s="65"/>
      <c r="HZ340" s="145"/>
      <c r="IA340" s="67"/>
      <c r="IB340" s="65"/>
      <c r="IC340" s="65"/>
      <c r="ID340" s="65"/>
      <c r="IE340" s="65"/>
      <c r="IF340" s="65"/>
      <c r="IG340" s="65"/>
      <c r="IH340" s="65"/>
      <c r="II340" s="65"/>
      <c r="IJ340" s="65"/>
      <c r="IK340" s="65"/>
      <c r="IL340" s="65"/>
      <c r="IM340" s="151"/>
      <c r="IN340" s="67"/>
      <c r="IO340" s="65"/>
      <c r="IP340" s="65"/>
      <c r="IQ340" s="65"/>
      <c r="IR340" s="151"/>
      <c r="IS340" s="69"/>
      <c r="IT340" s="65"/>
      <c r="IU340" s="65"/>
      <c r="IV340" s="65"/>
      <c r="IW340" s="65"/>
      <c r="IX340" s="157"/>
      <c r="IY340" s="65"/>
      <c r="IZ340" s="65"/>
      <c r="JA340" s="65"/>
      <c r="JB340" s="65"/>
      <c r="JC340" s="65"/>
      <c r="JD340" s="65"/>
      <c r="JE340" s="65"/>
      <c r="JF340" s="65"/>
      <c r="JG340" s="157"/>
      <c r="JH340" s="65"/>
      <c r="JI340" s="65"/>
      <c r="JJ340" s="65"/>
      <c r="JK340" s="65"/>
      <c r="JL340" s="65"/>
      <c r="JM340" s="65"/>
      <c r="JN340" s="145"/>
      <c r="JO340" s="70"/>
      <c r="JP340" s="71"/>
      <c r="JQ340" s="67"/>
      <c r="JR340" s="65"/>
      <c r="JS340" s="62"/>
      <c r="JT340" s="62"/>
      <c r="JU340" s="62"/>
      <c r="JV340" s="246"/>
      <c r="JW340" s="69"/>
      <c r="JX340" s="65"/>
      <c r="JY340" s="65"/>
      <c r="JZ340" s="65"/>
      <c r="KA340" s="145"/>
      <c r="KB340" s="67"/>
      <c r="KC340" s="65"/>
      <c r="KD340" s="65"/>
      <c r="KE340" s="65"/>
      <c r="KF340" s="65"/>
      <c r="KG340" s="65"/>
      <c r="KH340" s="65"/>
      <c r="KI340" s="65"/>
      <c r="KJ340" s="151"/>
      <c r="KK340" s="69"/>
      <c r="KL340" s="65"/>
      <c r="KM340" s="65"/>
      <c r="KN340" s="65"/>
      <c r="KO340" s="65"/>
      <c r="KP340" s="65"/>
      <c r="KQ340" s="65"/>
      <c r="KR340" s="65"/>
      <c r="KS340" s="65"/>
      <c r="KT340" s="65"/>
      <c r="KU340" s="65"/>
      <c r="KV340" s="65">
        <v>0.05</v>
      </c>
      <c r="KW340" s="157"/>
      <c r="KX340" s="157"/>
      <c r="KY340" s="157"/>
      <c r="KZ340" s="65"/>
      <c r="LA340" s="65"/>
      <c r="LB340" s="65"/>
      <c r="LC340" s="65"/>
      <c r="LD340" s="65"/>
      <c r="LE340" s="157"/>
      <c r="LF340" s="65"/>
      <c r="LG340" s="65"/>
      <c r="LH340" s="65"/>
      <c r="LI340" s="65"/>
      <c r="LJ340" s="65"/>
      <c r="LK340" s="65"/>
      <c r="LL340" s="65"/>
      <c r="LM340" s="65"/>
      <c r="LN340" s="157"/>
      <c r="LO340" s="65"/>
      <c r="LP340" s="65"/>
      <c r="LQ340" s="65"/>
      <c r="LR340" s="65"/>
      <c r="LS340" s="65"/>
      <c r="LT340" s="65"/>
      <c r="LU340" s="56"/>
      <c r="LV340" s="183" t="s">
        <v>1262</v>
      </c>
      <c r="LW340" s="183" t="s">
        <v>1305</v>
      </c>
      <c r="LX340" s="207" t="s">
        <v>1298</v>
      </c>
      <c r="LY340" s="205" t="s">
        <v>1297</v>
      </c>
      <c r="LZ340" s="193"/>
      <c r="MA340" s="5" t="s">
        <v>1</v>
      </c>
    </row>
    <row r="341" spans="1:339" ht="17.25" customHeight="1" x14ac:dyDescent="0.15">
      <c r="A341" s="196">
        <v>333</v>
      </c>
      <c r="B341" s="248" t="s">
        <v>1263</v>
      </c>
      <c r="C341" s="59"/>
      <c r="D341" s="59"/>
      <c r="E341" s="60" t="s">
        <v>716</v>
      </c>
      <c r="F341" s="36">
        <v>99</v>
      </c>
      <c r="G341" s="36" t="s">
        <v>609</v>
      </c>
      <c r="H341" s="57" t="s">
        <v>1278</v>
      </c>
      <c r="I341" s="39" t="s">
        <v>348</v>
      </c>
      <c r="J341" s="40" t="s">
        <v>348</v>
      </c>
      <c r="K341" s="40" t="s">
        <v>348</v>
      </c>
      <c r="L341" s="40" t="s">
        <v>348</v>
      </c>
      <c r="M341" s="40" t="s">
        <v>348</v>
      </c>
      <c r="N341" s="40" t="s">
        <v>348</v>
      </c>
      <c r="O341" s="40" t="s">
        <v>348</v>
      </c>
      <c r="P341" s="40" t="s">
        <v>348</v>
      </c>
      <c r="Q341" s="40" t="s">
        <v>348</v>
      </c>
      <c r="R341" s="41" t="s">
        <v>348</v>
      </c>
      <c r="S341" s="42" t="s">
        <v>348</v>
      </c>
      <c r="T341" s="40" t="s">
        <v>348</v>
      </c>
      <c r="U341" s="40" t="s">
        <v>348</v>
      </c>
      <c r="V341" s="40" t="s">
        <v>348</v>
      </c>
      <c r="W341" s="40" t="s">
        <v>348</v>
      </c>
      <c r="X341" s="40" t="s">
        <v>348</v>
      </c>
      <c r="Y341" s="40" t="s">
        <v>348</v>
      </c>
      <c r="Z341" s="40" t="s">
        <v>348</v>
      </c>
      <c r="AA341" s="40" t="s">
        <v>348</v>
      </c>
      <c r="AB341" s="41" t="s">
        <v>348</v>
      </c>
      <c r="AC341" s="42" t="s">
        <v>348</v>
      </c>
      <c r="AD341" s="40" t="s">
        <v>348</v>
      </c>
      <c r="AE341" s="40" t="s">
        <v>348</v>
      </c>
      <c r="AF341" s="40" t="s">
        <v>348</v>
      </c>
      <c r="AG341" s="40" t="s">
        <v>348</v>
      </c>
      <c r="AH341" s="40" t="s">
        <v>348</v>
      </c>
      <c r="AI341" s="40" t="s">
        <v>348</v>
      </c>
      <c r="AJ341" s="40" t="s">
        <v>348</v>
      </c>
      <c r="AK341" s="40" t="s">
        <v>348</v>
      </c>
      <c r="AL341" s="41" t="s">
        <v>348</v>
      </c>
      <c r="AM341" s="42" t="s">
        <v>348</v>
      </c>
      <c r="AN341" s="40" t="s">
        <v>348</v>
      </c>
      <c r="AO341" s="40" t="s">
        <v>348</v>
      </c>
      <c r="AP341" s="40" t="s">
        <v>348</v>
      </c>
      <c r="AQ341" s="40" t="s">
        <v>348</v>
      </c>
      <c r="AR341" s="40" t="s">
        <v>348</v>
      </c>
      <c r="AS341" s="40" t="s">
        <v>348</v>
      </c>
      <c r="AT341" s="40" t="s">
        <v>348</v>
      </c>
      <c r="AU341" s="40" t="s">
        <v>348</v>
      </c>
      <c r="AV341" s="41" t="s">
        <v>348</v>
      </c>
      <c r="AW341" s="42" t="s">
        <v>348</v>
      </c>
      <c r="AX341" s="40" t="s">
        <v>348</v>
      </c>
      <c r="AY341" s="40" t="s">
        <v>348</v>
      </c>
      <c r="AZ341" s="40" t="s">
        <v>348</v>
      </c>
      <c r="BA341" s="40" t="s">
        <v>348</v>
      </c>
      <c r="BB341" s="40" t="s">
        <v>348</v>
      </c>
      <c r="BC341" s="40" t="s">
        <v>348</v>
      </c>
      <c r="BD341" s="40" t="s">
        <v>348</v>
      </c>
      <c r="BE341" s="40" t="s">
        <v>348</v>
      </c>
      <c r="BF341" s="41" t="s">
        <v>348</v>
      </c>
      <c r="BG341" s="42" t="s">
        <v>348</v>
      </c>
      <c r="BH341" s="40" t="s">
        <v>348</v>
      </c>
      <c r="BI341" s="40" t="s">
        <v>348</v>
      </c>
      <c r="BJ341" s="40" t="s">
        <v>348</v>
      </c>
      <c r="BK341" s="40" t="s">
        <v>348</v>
      </c>
      <c r="BL341" s="40" t="s">
        <v>348</v>
      </c>
      <c r="BM341" s="40" t="s">
        <v>348</v>
      </c>
      <c r="BN341" s="40" t="s">
        <v>348</v>
      </c>
      <c r="BO341" s="40" t="s">
        <v>348</v>
      </c>
      <c r="BP341" s="41" t="s">
        <v>348</v>
      </c>
      <c r="BQ341" s="43" t="s">
        <v>348</v>
      </c>
      <c r="BR341" s="40" t="s">
        <v>348</v>
      </c>
      <c r="BS341" s="40" t="s">
        <v>348</v>
      </c>
      <c r="BT341" s="40" t="s">
        <v>348</v>
      </c>
      <c r="BU341" s="40" t="s">
        <v>348</v>
      </c>
      <c r="BV341" s="40" t="s">
        <v>348</v>
      </c>
      <c r="BW341" s="40" t="s">
        <v>348</v>
      </c>
      <c r="BX341" s="40" t="s">
        <v>348</v>
      </c>
      <c r="BY341" s="40" t="s">
        <v>348</v>
      </c>
      <c r="BZ341" s="41" t="s">
        <v>348</v>
      </c>
      <c r="CA341" s="42" t="s">
        <v>348</v>
      </c>
      <c r="CB341" s="40" t="s">
        <v>348</v>
      </c>
      <c r="CC341" s="40" t="s">
        <v>348</v>
      </c>
      <c r="CD341" s="40" t="s">
        <v>348</v>
      </c>
      <c r="CE341" s="40" t="s">
        <v>348</v>
      </c>
      <c r="CF341" s="40" t="s">
        <v>348</v>
      </c>
      <c r="CG341" s="40" t="s">
        <v>348</v>
      </c>
      <c r="CH341" s="40" t="s">
        <v>348</v>
      </c>
      <c r="CI341" s="40" t="s">
        <v>348</v>
      </c>
      <c r="CJ341" s="41" t="s">
        <v>348</v>
      </c>
      <c r="CK341" s="42" t="s">
        <v>348</v>
      </c>
      <c r="CL341" s="40" t="s">
        <v>348</v>
      </c>
      <c r="CM341" s="40" t="s">
        <v>348</v>
      </c>
      <c r="CN341" s="40" t="s">
        <v>348</v>
      </c>
      <c r="CO341" s="40" t="s">
        <v>348</v>
      </c>
      <c r="CP341" s="40" t="s">
        <v>348</v>
      </c>
      <c r="CQ341" s="40" t="s">
        <v>348</v>
      </c>
      <c r="CR341" s="40" t="s">
        <v>348</v>
      </c>
      <c r="CS341" s="40" t="s">
        <v>348</v>
      </c>
      <c r="CT341" s="44" t="s">
        <v>348</v>
      </c>
      <c r="CU341" s="61" t="s">
        <v>349</v>
      </c>
      <c r="CV341" s="47">
        <v>3</v>
      </c>
      <c r="CW341" s="47">
        <v>4</v>
      </c>
      <c r="CX341" s="47">
        <v>4</v>
      </c>
      <c r="CY341" s="55">
        <v>5</v>
      </c>
      <c r="CZ341" s="172" t="s">
        <v>349</v>
      </c>
      <c r="DA341" s="47">
        <f t="shared" ref="DA341" si="1008">CV341</f>
        <v>3</v>
      </c>
      <c r="DB341" s="47">
        <f t="shared" ref="DB341" si="1009">CV341*CW341</f>
        <v>12</v>
      </c>
      <c r="DC341" s="47">
        <f t="shared" ref="DC341" si="1010">CV341*CW341*CX341</f>
        <v>48</v>
      </c>
      <c r="DD341" s="179">
        <f t="shared" ref="DD341" si="1011">CV341*CW341*CX341*CY341</f>
        <v>240</v>
      </c>
      <c r="DE341" s="32">
        <v>10</v>
      </c>
      <c r="DF341" s="47">
        <v>50</v>
      </c>
      <c r="DG341" s="47">
        <v>270</v>
      </c>
      <c r="DH341" s="47">
        <v>450</v>
      </c>
      <c r="DI341" s="55">
        <v>1350</v>
      </c>
      <c r="DJ341" s="174">
        <v>1</v>
      </c>
      <c r="DK341" s="49">
        <f t="shared" ref="DK341" si="1012">(DF341/DA341)/DE341</f>
        <v>1.6666666666666667</v>
      </c>
      <c r="DL341" s="49">
        <f t="shared" ref="DL341" si="1013">(DG341/DB341)/DE341</f>
        <v>2.25</v>
      </c>
      <c r="DM341" s="49">
        <f t="shared" ref="DM341" si="1014">(DH341/DC341)/DE341</f>
        <v>0.9375</v>
      </c>
      <c r="DN341" s="56">
        <f t="shared" ref="DN341" si="1015">(DI341/DD341)/DE341</f>
        <v>0.5625</v>
      </c>
      <c r="DO341" s="45" t="s">
        <v>1186</v>
      </c>
      <c r="DP341" s="31"/>
      <c r="DQ341" s="46">
        <v>4</v>
      </c>
      <c r="DR341" s="61">
        <v>110</v>
      </c>
      <c r="DS341" s="62">
        <v>47</v>
      </c>
      <c r="DT341" s="62">
        <v>63</v>
      </c>
      <c r="DU341" s="62">
        <v>48</v>
      </c>
      <c r="DV341" s="62">
        <v>12</v>
      </c>
      <c r="DW341" s="62">
        <v>12</v>
      </c>
      <c r="DX341" s="62">
        <v>48</v>
      </c>
      <c r="DY341" s="62">
        <v>43</v>
      </c>
      <c r="DZ341" s="48">
        <f t="shared" ref="DZ341" si="1016">DT341+DV341</f>
        <v>75</v>
      </c>
      <c r="EA341" s="32">
        <f>RANK(DR341,$DR$9:$DR$350,0)</f>
        <v>16</v>
      </c>
      <c r="EB341" s="47">
        <f>RANK(DS341,$DS$9:$DS$350,0)</f>
        <v>111</v>
      </c>
      <c r="EC341" s="47">
        <f>RANK(DT341,$DT$9:$DT$350,0)</f>
        <v>43</v>
      </c>
      <c r="ED341" s="47">
        <f>RANK(DU341,$DU$9:$DU$350,0)</f>
        <v>50</v>
      </c>
      <c r="EE341" s="47">
        <f>RANK(DV341,$DV$9:$DV$350,0)</f>
        <v>190</v>
      </c>
      <c r="EF341" s="47">
        <f>RANK(DW341,$DW$9:$DW$350,0)</f>
        <v>170</v>
      </c>
      <c r="EG341" s="47">
        <f>RANK(DX341,$DX$9:$DX$350,0)</f>
        <v>101</v>
      </c>
      <c r="EH341" s="47">
        <f>RANK(DY341,$DY$9:$DY$350,0)</f>
        <v>112</v>
      </c>
      <c r="EI341" s="48">
        <f>RANK(DZ341,$DZ$9:$DZ$350,0)</f>
        <v>94</v>
      </c>
      <c r="EJ341" s="32">
        <f>COUNTIFS($DR$9:$DR$350,"&gt;"&amp;DR341,$DO$9:$DO$350,DO341)+1</f>
        <v>3</v>
      </c>
      <c r="EK341" s="47">
        <f>COUNTIFS($DS$9:$DS$350,"&gt;"&amp;DS341,$DO$9:$DO$350,DO341)+1</f>
        <v>2</v>
      </c>
      <c r="EL341" s="47">
        <f>COUNTIFS($DT$9:$DT$350,"&gt;"&amp;DT341,$DO$9:$DO$350,DO341)+1</f>
        <v>21</v>
      </c>
      <c r="EM341" s="47">
        <f>COUNTIFS($DU$9:$DU$350,"&gt;"&amp;DU341,$DO$9:$DO$350,DO341)+1</f>
        <v>6</v>
      </c>
      <c r="EN341" s="47">
        <f>COUNTIFS($DV$9:$DV$350,"&gt;"&amp;DV341,$DO$9:$DO$350,DO341)+1</f>
        <v>9</v>
      </c>
      <c r="EO341" s="47">
        <f>COUNTIFS($DW$9:$DW$350,"&gt;"&amp;DW341,$DO$9:$DO$350,DO341)+1</f>
        <v>8</v>
      </c>
      <c r="EP341" s="47">
        <f>COUNTIFS($DX$9:$DX$350,"&gt;"&amp;DX341,$DO$9:$DO$350,DO341)+1</f>
        <v>30</v>
      </c>
      <c r="EQ341" s="47">
        <f>COUNTIFS($DY$9:$DY$350,"&gt;"&amp;DY341,$DO$9:$DO$350,DO341)+1</f>
        <v>39</v>
      </c>
      <c r="ER341" s="48">
        <f>COUNTIFS($DZ$9:$DZ$350,"&gt;"&amp;DZ341,$DO$9:$DO$350,DO341)+1</f>
        <v>21</v>
      </c>
      <c r="ES341" s="164">
        <f t="shared" ref="ES341" si="1017">ROUND(DR341/$F341,2)</f>
        <v>1.1100000000000001</v>
      </c>
      <c r="ET341" s="165">
        <f t="shared" ref="ET341" si="1018">ROUND(DS341/$F341,2)</f>
        <v>0.47</v>
      </c>
      <c r="EU341" s="165">
        <f t="shared" ref="EU341" si="1019">ROUND(DT341/$F341,2)</f>
        <v>0.64</v>
      </c>
      <c r="EV341" s="165">
        <f t="shared" ref="EV341" si="1020">ROUND(DU341/$F341,2)</f>
        <v>0.48</v>
      </c>
      <c r="EW341" s="165">
        <f t="shared" ref="EW341" si="1021">ROUND(DV341/$F341,2)</f>
        <v>0.12</v>
      </c>
      <c r="EX341" s="165">
        <f t="shared" ref="EX341" si="1022">ROUND(DW341/$F341,2)</f>
        <v>0.12</v>
      </c>
      <c r="EY341" s="165">
        <f t="shared" ref="EY341" si="1023">ROUND(DX341/$F341,2)</f>
        <v>0.48</v>
      </c>
      <c r="EZ341" s="165">
        <f t="shared" ref="EZ341" si="1024">ROUND(DY341/$F341,2)</f>
        <v>0.43</v>
      </c>
      <c r="FA341" s="213">
        <f t="shared" ref="FA341" si="1025">ROUND(DZ341/$F341,2)</f>
        <v>0.76</v>
      </c>
      <c r="FB341" s="164">
        <f>ROUND(((ES341-AVERAGE(ES$9:ES$350))/STDEVP(ES$9:ES$350)*10+50),2)</f>
        <v>54.75</v>
      </c>
      <c r="FC341" s="165">
        <f>ROUND(((ET341-AVERAGE(ET$9:ET$350))/STDEVP(ET$9:ET$350)*10+50),2)</f>
        <v>42.87</v>
      </c>
      <c r="FD341" s="165">
        <f>ROUND(((EU341-AVERAGE(EU$9:EU$350))/STDEVP(EU$9:EU$350)*10+50),2)</f>
        <v>52.34</v>
      </c>
      <c r="FE341" s="165">
        <f>ROUND(((EV341-AVERAGE(EV$9:EV$350))/STDEVP(EV$9:EV$350)*10+50),2)</f>
        <v>48.55</v>
      </c>
      <c r="FF341" s="165">
        <f>ROUND(((EW341-AVERAGE(EW$9:EW$350))/STDEVP(EW$9:EW$350)*10+50),2)</f>
        <v>40.64</v>
      </c>
      <c r="FG341" s="165">
        <f>ROUND(((EX341-AVERAGE(EX$9:EX$350))/STDEVP(EX$9:EX$350)*10+50),2)</f>
        <v>41.74</v>
      </c>
      <c r="FH341" s="165">
        <f>ROUND(((EY341-AVERAGE(EY$9:EY$350))/STDEVP(EY$9:EY$350)*10+50),2)</f>
        <v>45.18</v>
      </c>
      <c r="FI341" s="165">
        <f>ROUND(((EZ341-AVERAGE(EZ$9:EZ$350))/STDEVP(EZ$9:EZ$350)*10+50),2)</f>
        <v>43.89</v>
      </c>
      <c r="FJ341" s="166">
        <f>ROUND(((FA341-AVERAGE(FA$9:FA$350))/STDEVP(FA$9:FA$350)*10+50),2)</f>
        <v>42.36</v>
      </c>
      <c r="FK341" s="32">
        <f>RANK(FB341,$FB$9:$FB$350,0)</f>
        <v>101</v>
      </c>
      <c r="FL341" s="47">
        <f>RANK(FC341,$FC$9:$FC$350,0)</f>
        <v>215</v>
      </c>
      <c r="FM341" s="47">
        <f>RANK(FD341,$FD$9:$FD$350,0)</f>
        <v>111</v>
      </c>
      <c r="FN341" s="47">
        <f>RANK(FE341,$FE$9:$FE$350,0)</f>
        <v>159</v>
      </c>
      <c r="FO341" s="47">
        <f>RANK(FF341,$FF$9:$FF$350,0)</f>
        <v>303</v>
      </c>
      <c r="FP341" s="47">
        <f>RANK(FG341,$FG$9:$FG$350,0)</f>
        <v>298</v>
      </c>
      <c r="FQ341" s="47">
        <f>RANK(FH341,$FH$9:$FH$350,0)</f>
        <v>201</v>
      </c>
      <c r="FR341" s="47">
        <f>RANK(FI341,$FI$9:$FI$350,0)</f>
        <v>224</v>
      </c>
      <c r="FS341" s="48">
        <f>RANK(FJ341,$FJ$9:$FJ$350,0)</f>
        <v>246</v>
      </c>
      <c r="FT341" s="164">
        <f>ROUND(AVERAGEIF($DO$9:$DO$347,$DO341,$ES$9:$ES$347),2)</f>
        <v>0.97</v>
      </c>
      <c r="FU341" s="165">
        <f>ROUND(AVERAGEIF($DO$9:$DO$347,$DO341,$ET$9:$ET$347),2)</f>
        <v>0.37</v>
      </c>
      <c r="FV341" s="165">
        <f>ROUND(AVERAGEIF($DO$9:$DO$347,$DO341,$EU$9:$EU$347),2)</f>
        <v>0.82</v>
      </c>
      <c r="FW341" s="165">
        <f>ROUND(AVERAGEIF($DO$9:$DO$347,$DO341,$EV$9:$EV$347),2)</f>
        <v>0.42</v>
      </c>
      <c r="FX341" s="165">
        <f>ROUND(AVERAGEIF($DO$9:$DO$347,$DO341,$EW$9:$EW$347),2)</f>
        <v>0.16</v>
      </c>
      <c r="FY341" s="165">
        <f>ROUND(AVERAGEIF($DO$9:$DO$347,$DO341,$EX$9:$EX$347),2)</f>
        <v>0.15</v>
      </c>
      <c r="FZ341" s="165">
        <f>ROUND(AVERAGEIF($DO$9:$DO$347,$DO341,$EY$9:$EY$347),2)</f>
        <v>0.78</v>
      </c>
      <c r="GA341" s="165">
        <f>ROUND(AVERAGEIF($DO$9:$DO$347,$DO341,$EZ$9:$EZ$347),2)</f>
        <v>0.92</v>
      </c>
      <c r="GB341" s="166">
        <f>ROUND(AVERAGEIF($DO$9:$DO$347,$DO341,$FA$9:$FA$347),2)</f>
        <v>0.98</v>
      </c>
      <c r="GC341" s="239">
        <f t="shared" ref="GC341" si="1026">ES341-FT341</f>
        <v>0.14000000000000012</v>
      </c>
      <c r="GD341" s="243">
        <f t="shared" ref="GD341" si="1027">ET341-FU341</f>
        <v>9.9999999999999978E-2</v>
      </c>
      <c r="GE341" s="243">
        <f t="shared" ref="GE341" si="1028">EU341-FV341</f>
        <v>-0.17999999999999994</v>
      </c>
      <c r="GF341" s="243">
        <f t="shared" ref="GF341" si="1029">EV341-FW341</f>
        <v>0.06</v>
      </c>
      <c r="GG341" s="243">
        <f t="shared" ref="GG341" si="1030">EW341-FX341</f>
        <v>-4.0000000000000008E-2</v>
      </c>
      <c r="GH341" s="243">
        <f t="shared" ref="GH341" si="1031">EX341-FY341</f>
        <v>-0.03</v>
      </c>
      <c r="GI341" s="243">
        <f t="shared" ref="GI341" si="1032">EY341-FZ341</f>
        <v>-0.30000000000000004</v>
      </c>
      <c r="GJ341" s="243">
        <f t="shared" ref="GJ341" si="1033">EZ341-GA341</f>
        <v>-0.49000000000000005</v>
      </c>
      <c r="GK341" s="244">
        <f t="shared" ref="GK341" si="1034">FA341-GB341</f>
        <v>-0.21999999999999997</v>
      </c>
      <c r="GL341" s="238">
        <f>COUNTIFS($ES$9:$ES$350,"&gt;"&amp;ES341,$DO$9:$DO$350,$DO341)+1</f>
        <v>15</v>
      </c>
      <c r="GM341" s="240">
        <f>COUNTIFS($ET$9:$ET$350,"&gt;"&amp;ET341,$DO$9:$DO$350,$DO341)+1</f>
        <v>7</v>
      </c>
      <c r="GN341" s="240">
        <f>COUNTIFS($EU$9:$EU$350,"&gt;"&amp;EU341,$DO$9:$DO$350,$DO341)+1</f>
        <v>50</v>
      </c>
      <c r="GO341" s="240">
        <f>COUNTIFS($EV$9:$EV$350,"&gt;"&amp;EV341,$DO$9:$DO$350,$DO341)+1</f>
        <v>18</v>
      </c>
      <c r="GP341" s="240">
        <f>COUNTIFS($EW$9:$EW$350,"&gt;"&amp;EW341,$DO$9:$DO$350,$DO341)+1</f>
        <v>46</v>
      </c>
      <c r="GQ341" s="240">
        <f>COUNTIFS($EX$9:$EX$350,"&gt;"&amp;EX341,$DO$9:$DO$350,$DO341)+1</f>
        <v>46</v>
      </c>
      <c r="GR341" s="240">
        <f>COUNTIFS($EY$9:$EY$350,"&gt;"&amp;EY341,$DO$9:$DO$350,$DO341)+1</f>
        <v>59</v>
      </c>
      <c r="GS341" s="240">
        <f>COUNTIFS($EZ$9:$EZ$350,"&gt;"&amp;EZ341,$DO$9:$DO$350,$DO341)+1</f>
        <v>59</v>
      </c>
      <c r="GT341" s="241">
        <f>COUNTIFS($FA$9:$FA$350,"&gt;"&amp;FA341,$DO$9:$DO$350,$DO341)+1</f>
        <v>54</v>
      </c>
      <c r="GU341" s="168">
        <v>0.03</v>
      </c>
      <c r="GV341" s="65"/>
      <c r="GW341" s="65"/>
      <c r="GX341" s="65"/>
      <c r="GY341" s="65"/>
      <c r="GZ341" s="66"/>
      <c r="HA341" s="67"/>
      <c r="HB341" s="68"/>
      <c r="HC341" s="69"/>
      <c r="HD341" s="65"/>
      <c r="HE341" s="65"/>
      <c r="HF341" s="65"/>
      <c r="HG341" s="65"/>
      <c r="HH341" s="65"/>
      <c r="HI341" s="65"/>
      <c r="HJ341" s="145"/>
      <c r="HK341" s="67"/>
      <c r="HL341" s="65"/>
      <c r="HM341" s="65"/>
      <c r="HN341" s="65"/>
      <c r="HO341" s="65"/>
      <c r="HP341" s="65"/>
      <c r="HQ341" s="65"/>
      <c r="HR341" s="151"/>
      <c r="HS341" s="69"/>
      <c r="HT341" s="65"/>
      <c r="HU341" s="65"/>
      <c r="HV341" s="65"/>
      <c r="HW341" s="65"/>
      <c r="HX341" s="65"/>
      <c r="HY341" s="65"/>
      <c r="HZ341" s="145"/>
      <c r="IA341" s="67"/>
      <c r="IB341" s="65"/>
      <c r="IC341" s="65"/>
      <c r="ID341" s="65"/>
      <c r="IE341" s="65"/>
      <c r="IF341" s="65"/>
      <c r="IG341" s="65"/>
      <c r="IH341" s="65"/>
      <c r="II341" s="65"/>
      <c r="IJ341" s="65"/>
      <c r="IK341" s="65"/>
      <c r="IL341" s="65">
        <v>0.1</v>
      </c>
      <c r="IM341" s="151"/>
      <c r="IN341" s="67"/>
      <c r="IO341" s="65"/>
      <c r="IP341" s="65"/>
      <c r="IQ341" s="65"/>
      <c r="IR341" s="151"/>
      <c r="IS341" s="69"/>
      <c r="IT341" s="65"/>
      <c r="IU341" s="65"/>
      <c r="IV341" s="65"/>
      <c r="IW341" s="65"/>
      <c r="IX341" s="157"/>
      <c r="IY341" s="65"/>
      <c r="IZ341" s="65"/>
      <c r="JA341" s="65"/>
      <c r="JB341" s="65"/>
      <c r="JC341" s="65"/>
      <c r="JD341" s="65"/>
      <c r="JE341" s="65"/>
      <c r="JF341" s="65"/>
      <c r="JG341" s="157"/>
      <c r="JH341" s="65"/>
      <c r="JI341" s="65"/>
      <c r="JJ341" s="65"/>
      <c r="JK341" s="65"/>
      <c r="JL341" s="65"/>
      <c r="JM341" s="65"/>
      <c r="JN341" s="145"/>
      <c r="JO341" s="70"/>
      <c r="JP341" s="71"/>
      <c r="JQ341" s="67"/>
      <c r="JR341" s="65"/>
      <c r="JS341" s="62"/>
      <c r="JT341" s="62"/>
      <c r="JU341" s="62"/>
      <c r="JV341" s="246"/>
      <c r="JW341" s="69"/>
      <c r="JX341" s="65"/>
      <c r="JY341" s="65"/>
      <c r="JZ341" s="65"/>
      <c r="KA341" s="145"/>
      <c r="KB341" s="67"/>
      <c r="KC341" s="65"/>
      <c r="KD341" s="65"/>
      <c r="KE341" s="65"/>
      <c r="KF341" s="65"/>
      <c r="KG341" s="65"/>
      <c r="KH341" s="65"/>
      <c r="KI341" s="65"/>
      <c r="KJ341" s="151"/>
      <c r="KK341" s="69"/>
      <c r="KL341" s="65"/>
      <c r="KM341" s="65"/>
      <c r="KN341" s="65"/>
      <c r="KO341" s="65"/>
      <c r="KP341" s="65"/>
      <c r="KQ341" s="65"/>
      <c r="KR341" s="65"/>
      <c r="KS341" s="65"/>
      <c r="KT341" s="65"/>
      <c r="KU341" s="65"/>
      <c r="KV341" s="65"/>
      <c r="KW341" s="157"/>
      <c r="KX341" s="157"/>
      <c r="KY341" s="157"/>
      <c r="KZ341" s="65"/>
      <c r="LA341" s="65"/>
      <c r="LB341" s="65"/>
      <c r="LC341" s="65"/>
      <c r="LD341" s="65"/>
      <c r="LE341" s="157"/>
      <c r="LF341" s="65">
        <v>0.05</v>
      </c>
      <c r="LG341" s="65"/>
      <c r="LH341" s="65"/>
      <c r="LI341" s="65"/>
      <c r="LJ341" s="65"/>
      <c r="LK341" s="65"/>
      <c r="LL341" s="65"/>
      <c r="LM341" s="65"/>
      <c r="LN341" s="157"/>
      <c r="LO341" s="65"/>
      <c r="LP341" s="65"/>
      <c r="LQ341" s="65"/>
      <c r="LR341" s="65"/>
      <c r="LS341" s="65"/>
      <c r="LT341" s="65"/>
      <c r="LU341" s="56"/>
      <c r="LV341" s="183" t="s">
        <v>1261</v>
      </c>
      <c r="LW341" s="183" t="s">
        <v>1306</v>
      </c>
      <c r="LX341" s="207" t="s">
        <v>1301</v>
      </c>
      <c r="LY341" s="205" t="s">
        <v>1295</v>
      </c>
      <c r="LZ341" s="193"/>
      <c r="MA341" s="5" t="s">
        <v>1</v>
      </c>
    </row>
    <row r="342" spans="1:339" ht="17.25" customHeight="1" x14ac:dyDescent="0.15">
      <c r="A342" s="196">
        <v>334</v>
      </c>
      <c r="B342" s="248" t="s">
        <v>1264</v>
      </c>
      <c r="C342" s="59"/>
      <c r="D342" s="59"/>
      <c r="E342" s="60" t="s">
        <v>716</v>
      </c>
      <c r="F342" s="36">
        <v>66</v>
      </c>
      <c r="G342" s="36" t="s">
        <v>609</v>
      </c>
      <c r="H342" s="57" t="s">
        <v>666</v>
      </c>
      <c r="I342" s="39" t="s">
        <v>348</v>
      </c>
      <c r="J342" s="40" t="s">
        <v>348</v>
      </c>
      <c r="K342" s="40" t="s">
        <v>348</v>
      </c>
      <c r="L342" s="40" t="s">
        <v>348</v>
      </c>
      <c r="M342" s="40" t="s">
        <v>348</v>
      </c>
      <c r="N342" s="40" t="s">
        <v>348</v>
      </c>
      <c r="O342" s="40" t="s">
        <v>348</v>
      </c>
      <c r="P342" s="40" t="s">
        <v>348</v>
      </c>
      <c r="Q342" s="40" t="s">
        <v>348</v>
      </c>
      <c r="R342" s="41" t="s">
        <v>348</v>
      </c>
      <c r="S342" s="42" t="s">
        <v>348</v>
      </c>
      <c r="T342" s="40" t="s">
        <v>348</v>
      </c>
      <c r="U342" s="40" t="s">
        <v>348</v>
      </c>
      <c r="V342" s="40" t="s">
        <v>348</v>
      </c>
      <c r="W342" s="40" t="s">
        <v>348</v>
      </c>
      <c r="X342" s="40" t="s">
        <v>348</v>
      </c>
      <c r="Y342" s="40" t="s">
        <v>348</v>
      </c>
      <c r="Z342" s="40" t="s">
        <v>348</v>
      </c>
      <c r="AA342" s="40" t="s">
        <v>348</v>
      </c>
      <c r="AB342" s="41" t="s">
        <v>348</v>
      </c>
      <c r="AC342" s="42" t="s">
        <v>348</v>
      </c>
      <c r="AD342" s="40" t="s">
        <v>348</v>
      </c>
      <c r="AE342" s="40" t="s">
        <v>348</v>
      </c>
      <c r="AF342" s="40" t="s">
        <v>348</v>
      </c>
      <c r="AG342" s="40" t="s">
        <v>348</v>
      </c>
      <c r="AH342" s="40" t="s">
        <v>348</v>
      </c>
      <c r="AI342" s="40" t="s">
        <v>348</v>
      </c>
      <c r="AJ342" s="40" t="s">
        <v>348</v>
      </c>
      <c r="AK342" s="40" t="s">
        <v>348</v>
      </c>
      <c r="AL342" s="41" t="s">
        <v>348</v>
      </c>
      <c r="AM342" s="42" t="s">
        <v>348</v>
      </c>
      <c r="AN342" s="40" t="s">
        <v>348</v>
      </c>
      <c r="AO342" s="40" t="s">
        <v>348</v>
      </c>
      <c r="AP342" s="40" t="s">
        <v>348</v>
      </c>
      <c r="AQ342" s="40" t="s">
        <v>348</v>
      </c>
      <c r="AR342" s="40" t="s">
        <v>348</v>
      </c>
      <c r="AS342" s="40" t="s">
        <v>348</v>
      </c>
      <c r="AT342" s="40" t="s">
        <v>348</v>
      </c>
      <c r="AU342" s="40" t="s">
        <v>348</v>
      </c>
      <c r="AV342" s="41" t="s">
        <v>348</v>
      </c>
      <c r="AW342" s="42" t="s">
        <v>348</v>
      </c>
      <c r="AX342" s="40" t="s">
        <v>348</v>
      </c>
      <c r="AY342" s="40" t="s">
        <v>348</v>
      </c>
      <c r="AZ342" s="40" t="s">
        <v>348</v>
      </c>
      <c r="BA342" s="40" t="s">
        <v>348</v>
      </c>
      <c r="BB342" s="40" t="s">
        <v>348</v>
      </c>
      <c r="BC342" s="40" t="s">
        <v>348</v>
      </c>
      <c r="BD342" s="40" t="s">
        <v>348</v>
      </c>
      <c r="BE342" s="40" t="s">
        <v>348</v>
      </c>
      <c r="BF342" s="41" t="s">
        <v>348</v>
      </c>
      <c r="BG342" s="42" t="s">
        <v>348</v>
      </c>
      <c r="BH342" s="40" t="s">
        <v>348</v>
      </c>
      <c r="BI342" s="40" t="s">
        <v>348</v>
      </c>
      <c r="BJ342" s="40" t="s">
        <v>348</v>
      </c>
      <c r="BK342" s="40" t="s">
        <v>348</v>
      </c>
      <c r="BL342" s="40" t="s">
        <v>348</v>
      </c>
      <c r="BM342" s="40" t="s">
        <v>348</v>
      </c>
      <c r="BN342" s="40" t="s">
        <v>348</v>
      </c>
      <c r="BO342" s="40" t="s">
        <v>348</v>
      </c>
      <c r="BP342" s="41" t="s">
        <v>348</v>
      </c>
      <c r="BQ342" s="43" t="s">
        <v>348</v>
      </c>
      <c r="BR342" s="40" t="s">
        <v>348</v>
      </c>
      <c r="BS342" s="40" t="s">
        <v>348</v>
      </c>
      <c r="BT342" s="40" t="s">
        <v>348</v>
      </c>
      <c r="BU342" s="40" t="s">
        <v>348</v>
      </c>
      <c r="BV342" s="40" t="s">
        <v>348</v>
      </c>
      <c r="BW342" s="40" t="s">
        <v>348</v>
      </c>
      <c r="BX342" s="40" t="s">
        <v>348</v>
      </c>
      <c r="BY342" s="40" t="s">
        <v>348</v>
      </c>
      <c r="BZ342" s="41" t="s">
        <v>348</v>
      </c>
      <c r="CA342" s="42" t="s">
        <v>348</v>
      </c>
      <c r="CB342" s="40" t="s">
        <v>348</v>
      </c>
      <c r="CC342" s="40" t="s">
        <v>348</v>
      </c>
      <c r="CD342" s="40" t="s">
        <v>348</v>
      </c>
      <c r="CE342" s="40" t="s">
        <v>348</v>
      </c>
      <c r="CF342" s="40" t="s">
        <v>348</v>
      </c>
      <c r="CG342" s="40" t="s">
        <v>348</v>
      </c>
      <c r="CH342" s="40" t="s">
        <v>348</v>
      </c>
      <c r="CI342" s="40" t="s">
        <v>348</v>
      </c>
      <c r="CJ342" s="41" t="s">
        <v>348</v>
      </c>
      <c r="CK342" s="42" t="s">
        <v>348</v>
      </c>
      <c r="CL342" s="40" t="s">
        <v>348</v>
      </c>
      <c r="CM342" s="40" t="s">
        <v>348</v>
      </c>
      <c r="CN342" s="40" t="s">
        <v>348</v>
      </c>
      <c r="CO342" s="40" t="s">
        <v>348</v>
      </c>
      <c r="CP342" s="40" t="s">
        <v>348</v>
      </c>
      <c r="CQ342" s="40" t="s">
        <v>348</v>
      </c>
      <c r="CR342" s="40" t="s">
        <v>348</v>
      </c>
      <c r="CS342" s="40" t="s">
        <v>348</v>
      </c>
      <c r="CT342" s="44" t="s">
        <v>348</v>
      </c>
      <c r="CU342" s="61" t="s">
        <v>349</v>
      </c>
      <c r="CV342" s="47">
        <v>3</v>
      </c>
      <c r="CW342" s="47">
        <v>4</v>
      </c>
      <c r="CX342" s="47">
        <v>5</v>
      </c>
      <c r="CY342" s="55">
        <v>5</v>
      </c>
      <c r="CZ342" s="172" t="s">
        <v>349</v>
      </c>
      <c r="DA342" s="47">
        <f t="shared" ref="DA342:DA343" si="1035">CV342</f>
        <v>3</v>
      </c>
      <c r="DB342" s="47">
        <f t="shared" ref="DB342:DB343" si="1036">CV342*CW342</f>
        <v>12</v>
      </c>
      <c r="DC342" s="47">
        <f t="shared" ref="DC342:DC343" si="1037">CV342*CW342*CX342</f>
        <v>60</v>
      </c>
      <c r="DD342" s="179">
        <f t="shared" ref="DD342:DD343" si="1038">CV342*CW342*CX342*CY342</f>
        <v>300</v>
      </c>
      <c r="DE342" s="32">
        <v>10</v>
      </c>
      <c r="DF342" s="47">
        <v>50</v>
      </c>
      <c r="DG342" s="47">
        <v>270</v>
      </c>
      <c r="DH342" s="47">
        <v>900</v>
      </c>
      <c r="DI342" s="55">
        <v>2700</v>
      </c>
      <c r="DJ342" s="174">
        <v>1</v>
      </c>
      <c r="DK342" s="49">
        <f t="shared" ref="DK342:DK343" si="1039">(DF342/DA342)/DE342</f>
        <v>1.6666666666666667</v>
      </c>
      <c r="DL342" s="49">
        <f t="shared" ref="DL342:DL343" si="1040">(DG342/DB342)/DE342</f>
        <v>2.25</v>
      </c>
      <c r="DM342" s="49">
        <f t="shared" ref="DM342:DM343" si="1041">(DH342/DC342)/DE342</f>
        <v>1.5</v>
      </c>
      <c r="DN342" s="56">
        <f t="shared" ref="DN342:DN343" si="1042">(DI342/DD342)/DE342</f>
        <v>0.9</v>
      </c>
      <c r="DO342" s="45" t="s">
        <v>718</v>
      </c>
      <c r="DP342" s="31"/>
      <c r="DQ342" s="46">
        <v>4</v>
      </c>
      <c r="DR342" s="61">
        <v>47</v>
      </c>
      <c r="DS342" s="62">
        <v>19</v>
      </c>
      <c r="DT342" s="62">
        <v>73</v>
      </c>
      <c r="DU342" s="62">
        <v>30</v>
      </c>
      <c r="DV342" s="62">
        <v>15</v>
      </c>
      <c r="DW342" s="62">
        <v>13</v>
      </c>
      <c r="DX342" s="62">
        <v>31</v>
      </c>
      <c r="DY342" s="62">
        <v>6</v>
      </c>
      <c r="DZ342" s="48">
        <f t="shared" ref="DZ342:DZ343" si="1043">DT342+DV342</f>
        <v>88</v>
      </c>
      <c r="EA342" s="32">
        <f>RANK(DR342,$DR$9:$DR$350,0)</f>
        <v>181</v>
      </c>
      <c r="EB342" s="47">
        <f>RANK(DS342,$DS$9:$DS$350,0)</f>
        <v>240</v>
      </c>
      <c r="EC342" s="47">
        <f>RANK(DT342,$DT$9:$DT$350,0)</f>
        <v>27</v>
      </c>
      <c r="ED342" s="47">
        <f>RANK(DU342,$DU$9:$DU$350,0)</f>
        <v>129</v>
      </c>
      <c r="EE342" s="47">
        <f>RANK(DV342,$DV$9:$DV$350,0)</f>
        <v>162</v>
      </c>
      <c r="EF342" s="47">
        <f>RANK(DW342,$DW$9:$DW$350,0)</f>
        <v>161</v>
      </c>
      <c r="EG342" s="47">
        <f>RANK(DX342,$DX$9:$DX$350,0)</f>
        <v>161</v>
      </c>
      <c r="EH342" s="47">
        <f>RANK(DY342,$DY$9:$DY$350,0)</f>
        <v>284</v>
      </c>
      <c r="EI342" s="48">
        <f>RANK(DZ342,$DZ$9:$DZ$350,0)</f>
        <v>50</v>
      </c>
      <c r="EJ342" s="32">
        <f>COUNTIFS($DR$9:$DR$350,"&gt;"&amp;DR342,$DO$9:$DO$350,DO342)+1</f>
        <v>47</v>
      </c>
      <c r="EK342" s="47">
        <f>COUNTIFS($DS$9:$DS$350,"&gt;"&amp;DS342,$DO$9:$DO$350,DO342)+1</f>
        <v>39</v>
      </c>
      <c r="EL342" s="47">
        <f>COUNTIFS($DT$9:$DT$350,"&gt;"&amp;DT342,$DO$9:$DO$350,DO342)+1</f>
        <v>7</v>
      </c>
      <c r="EM342" s="47">
        <f>COUNTIFS($DU$9:$DU$350,"&gt;"&amp;DU342,$DO$9:$DO$350,DO342)+1</f>
        <v>43</v>
      </c>
      <c r="EN342" s="47">
        <f>COUNTIFS($DV$9:$DV$350,"&gt;"&amp;DV342,$DO$9:$DO$350,DO342)+1</f>
        <v>28</v>
      </c>
      <c r="EO342" s="47">
        <f>COUNTIFS($DW$9:$DW$350,"&gt;"&amp;DW342,$DO$9:$DO$350,DO342)+1</f>
        <v>27</v>
      </c>
      <c r="EP342" s="47">
        <f>COUNTIFS($DX$9:$DX$350,"&gt;"&amp;DX342,$DO$9:$DO$350,DO342)+1</f>
        <v>9</v>
      </c>
      <c r="EQ342" s="47">
        <f>COUNTIFS($DY$9:$DY$350,"&gt;"&amp;DY342,$DO$9:$DO$350,DO342)+1</f>
        <v>41</v>
      </c>
      <c r="ER342" s="48">
        <f>COUNTIFS($DZ$9:$DZ$350,"&gt;"&amp;DZ342,$DO$9:$DO$350,DO342)+1</f>
        <v>11</v>
      </c>
      <c r="ES342" s="164">
        <f t="shared" ref="ES342:ES343" si="1044">ROUND(DR342/$F342,2)</f>
        <v>0.71</v>
      </c>
      <c r="ET342" s="165">
        <f t="shared" ref="ET342:ET343" si="1045">ROUND(DS342/$F342,2)</f>
        <v>0.28999999999999998</v>
      </c>
      <c r="EU342" s="165">
        <f t="shared" ref="EU342:EU343" si="1046">ROUND(DT342/$F342,2)</f>
        <v>1.1100000000000001</v>
      </c>
      <c r="EV342" s="165">
        <f t="shared" ref="EV342:EV343" si="1047">ROUND(DU342/$F342,2)</f>
        <v>0.45</v>
      </c>
      <c r="EW342" s="165">
        <f t="shared" ref="EW342:EW343" si="1048">ROUND(DV342/$F342,2)</f>
        <v>0.23</v>
      </c>
      <c r="EX342" s="165">
        <f t="shared" ref="EX342:EX343" si="1049">ROUND(DW342/$F342,2)</f>
        <v>0.2</v>
      </c>
      <c r="EY342" s="165">
        <f t="shared" ref="EY342:EY343" si="1050">ROUND(DX342/$F342,2)</f>
        <v>0.47</v>
      </c>
      <c r="EZ342" s="165">
        <f t="shared" ref="EZ342:EZ343" si="1051">ROUND(DY342/$F342,2)</f>
        <v>0.09</v>
      </c>
      <c r="FA342" s="213">
        <f t="shared" ref="FA342:FA343" si="1052">ROUND(DZ342/$F342,2)</f>
        <v>1.33</v>
      </c>
      <c r="FB342" s="164">
        <f>ROUND(((ES342-AVERAGE(ES$9:ES$350))/STDEVP(ES$9:ES$350)*10+50),2)</f>
        <v>39.979999999999997</v>
      </c>
      <c r="FC342" s="165">
        <f>ROUND(((ET342-AVERAGE(ET$9:ET$350))/STDEVP(ET$9:ET$350)*10+50),2)</f>
        <v>37.840000000000003</v>
      </c>
      <c r="FD342" s="165">
        <f>ROUND(((EU342-AVERAGE(EU$9:EU$350))/STDEVP(EU$9:EU$350)*10+50),2)</f>
        <v>70.69</v>
      </c>
      <c r="FE342" s="165">
        <f>ROUND(((EV342-AVERAGE(EV$9:EV$350))/STDEVP(EV$9:EV$350)*10+50),2)</f>
        <v>47.02</v>
      </c>
      <c r="FF342" s="165">
        <f>ROUND(((EW342-AVERAGE(EW$9:EW$350))/STDEVP(EW$9:EW$350)*10+50),2)</f>
        <v>44.38</v>
      </c>
      <c r="FG342" s="165">
        <f>ROUND(((EX342-AVERAGE(EX$9:EX$350))/STDEVP(EX$9:EX$350)*10+50),2)</f>
        <v>44.58</v>
      </c>
      <c r="FH342" s="165">
        <f>ROUND(((EY342-AVERAGE(EY$9:EY$350))/STDEVP(EY$9:EY$350)*10+50),2)</f>
        <v>44.87</v>
      </c>
      <c r="FI342" s="165">
        <f>ROUND(((EZ342-AVERAGE(EZ$9:EZ$350))/STDEVP(EZ$9:EZ$350)*10+50),2)</f>
        <v>33.700000000000003</v>
      </c>
      <c r="FJ342" s="166">
        <f>ROUND(((FA342-AVERAGE(FA$9:FA$350))/STDEVP(FA$9:FA$350)*10+50),2)</f>
        <v>62.62</v>
      </c>
      <c r="FK342" s="32">
        <f>RANK(FB342,$FB$9:$FB$350,0)</f>
        <v>266</v>
      </c>
      <c r="FL342" s="47">
        <f>RANK(FC342,$FC$9:$FC$350,0)</f>
        <v>303</v>
      </c>
      <c r="FM342" s="47">
        <f>RANK(FD342,$FD$9:$FD$350,0)</f>
        <v>12</v>
      </c>
      <c r="FN342" s="47">
        <f>RANK(FE342,$FE$9:$FE$350,0)</f>
        <v>188</v>
      </c>
      <c r="FO342" s="47">
        <f>RANK(FF342,$FF$9:$FF$350,0)</f>
        <v>220</v>
      </c>
      <c r="FP342" s="47">
        <f>RANK(FG342,$FG$9:$FG$350,0)</f>
        <v>206</v>
      </c>
      <c r="FQ342" s="47">
        <f>RANK(FH342,$FH$9:$FH$350,0)</f>
        <v>207</v>
      </c>
      <c r="FR342" s="47">
        <f>RANK(FI342,$FI$9:$FI$350,0)</f>
        <v>315</v>
      </c>
      <c r="FS342" s="48">
        <f>RANK(FJ342,$FJ$9:$FJ$350,0)</f>
        <v>31</v>
      </c>
      <c r="FT342" s="164">
        <f>ROUND(AVERAGEIF($DO$9:$DO$347,$DO342,$ES$9:$ES$347),2)</f>
        <v>1.1599999999999999</v>
      </c>
      <c r="FU342" s="165">
        <f>ROUND(AVERAGEIF($DO$9:$DO$347,$DO342,$ET$9:$ET$347),2)</f>
        <v>0.45</v>
      </c>
      <c r="FV342" s="165">
        <f>ROUND(AVERAGEIF($DO$9:$DO$347,$DO342,$EU$9:$EU$347),2)</f>
        <v>0.66</v>
      </c>
      <c r="FW342" s="165">
        <f>ROUND(AVERAGEIF($DO$9:$DO$347,$DO342,$EV$9:$EV$347),2)</f>
        <v>0.73</v>
      </c>
      <c r="FX342" s="165">
        <f>ROUND(AVERAGEIF($DO$9:$DO$347,$DO342,$EW$9:$EW$347),2)</f>
        <v>0.26</v>
      </c>
      <c r="FY342" s="165">
        <f>ROUND(AVERAGEIF($DO$9:$DO$347,$DO342,$EX$9:$EX$347),2)</f>
        <v>0.2</v>
      </c>
      <c r="FZ342" s="165">
        <f>ROUND(AVERAGEIF($DO$9:$DO$347,$DO342,$EY$9:$EY$347),2)</f>
        <v>0.28000000000000003</v>
      </c>
      <c r="GA342" s="165">
        <f>ROUND(AVERAGEIF($DO$9:$DO$347,$DO342,$EZ$9:$EZ$347),2)</f>
        <v>0.23</v>
      </c>
      <c r="GB342" s="166">
        <f>ROUND(AVERAGEIF($DO$9:$DO$347,$DO342,$FA$9:$FA$347),2)</f>
        <v>0.92</v>
      </c>
      <c r="GC342" s="239">
        <f t="shared" ref="GC342:GC343" si="1053">ES342-FT342</f>
        <v>-0.44999999999999996</v>
      </c>
      <c r="GD342" s="243">
        <f t="shared" ref="GD342:GD343" si="1054">ET342-FU342</f>
        <v>-0.16000000000000003</v>
      </c>
      <c r="GE342" s="243">
        <f t="shared" ref="GE342:GE343" si="1055">EU342-FV342</f>
        <v>0.45000000000000007</v>
      </c>
      <c r="GF342" s="243">
        <f t="shared" ref="GF342:GF343" si="1056">EV342-FW342</f>
        <v>-0.27999999999999997</v>
      </c>
      <c r="GG342" s="243">
        <f t="shared" ref="GG342:GG343" si="1057">EW342-FX342</f>
        <v>-0.03</v>
      </c>
      <c r="GH342" s="243">
        <f t="shared" ref="GH342:GH343" si="1058">EX342-FY342</f>
        <v>0</v>
      </c>
      <c r="GI342" s="243">
        <f t="shared" ref="GI342:GI343" si="1059">EY342-FZ342</f>
        <v>0.18999999999999995</v>
      </c>
      <c r="GJ342" s="243">
        <f t="shared" ref="GJ342:GJ343" si="1060">EZ342-GA342</f>
        <v>-0.14000000000000001</v>
      </c>
      <c r="GK342" s="244">
        <f t="shared" ref="GK342:GK343" si="1061">FA342-GB342</f>
        <v>0.41000000000000003</v>
      </c>
      <c r="GL342" s="238">
        <f>COUNTIFS($ES$9:$ES$350,"&gt;"&amp;ES342,$DO$9:$DO$350,$DO342)+1</f>
        <v>68</v>
      </c>
      <c r="GM342" s="240">
        <f>COUNTIFS($ET$9:$ET$350,"&gt;"&amp;ET342,$DO$9:$DO$350,$DO342)+1</f>
        <v>58</v>
      </c>
      <c r="GN342" s="240">
        <f>COUNTIFS($EU$9:$EU$350,"&gt;"&amp;EU342,$DO$9:$DO$350,$DO342)+1</f>
        <v>2</v>
      </c>
      <c r="GO342" s="240">
        <f>COUNTIFS($EV$9:$EV$350,"&gt;"&amp;EV342,$DO$9:$DO$350,$DO342)+1</f>
        <v>67</v>
      </c>
      <c r="GP342" s="240">
        <f>COUNTIFS($EW$9:$EW$350,"&gt;"&amp;EW342,$DO$9:$DO$350,$DO342)+1</f>
        <v>44</v>
      </c>
      <c r="GQ342" s="240">
        <f>COUNTIFS($EX$9:$EX$350,"&gt;"&amp;EX342,$DO$9:$DO$350,$DO342)+1</f>
        <v>27</v>
      </c>
      <c r="GR342" s="240">
        <f>COUNTIFS($EY$9:$EY$350,"&gt;"&amp;EY342,$DO$9:$DO$350,$DO342)+1</f>
        <v>8</v>
      </c>
      <c r="GS342" s="240">
        <f>COUNTIFS($EZ$9:$EZ$350,"&gt;"&amp;EZ342,$DO$9:$DO$350,$DO342)+1</f>
        <v>64</v>
      </c>
      <c r="GT342" s="241">
        <f>COUNTIFS($FA$9:$FA$350,"&gt;"&amp;FA342,$DO$9:$DO$350,$DO342)+1</f>
        <v>5</v>
      </c>
      <c r="GU342" s="168"/>
      <c r="GV342" s="65"/>
      <c r="GW342" s="65">
        <v>0.03</v>
      </c>
      <c r="GX342" s="65"/>
      <c r="GY342" s="65"/>
      <c r="GZ342" s="66"/>
      <c r="HA342" s="67"/>
      <c r="HB342" s="68"/>
      <c r="HC342" s="69"/>
      <c r="HD342" s="65"/>
      <c r="HE342" s="65"/>
      <c r="HF342" s="65"/>
      <c r="HG342" s="65"/>
      <c r="HH342" s="65"/>
      <c r="HI342" s="65"/>
      <c r="HJ342" s="145"/>
      <c r="HK342" s="67"/>
      <c r="HL342" s="65"/>
      <c r="HM342" s="65"/>
      <c r="HN342" s="65">
        <v>7.0000000000000007E-2</v>
      </c>
      <c r="HO342" s="65"/>
      <c r="HP342" s="65">
        <v>7.0000000000000007E-2</v>
      </c>
      <c r="HQ342" s="65"/>
      <c r="HR342" s="151"/>
      <c r="HS342" s="69"/>
      <c r="HT342" s="65"/>
      <c r="HU342" s="65"/>
      <c r="HV342" s="65"/>
      <c r="HW342" s="65"/>
      <c r="HX342" s="65"/>
      <c r="HY342" s="65"/>
      <c r="HZ342" s="145"/>
      <c r="IA342" s="67"/>
      <c r="IB342" s="65"/>
      <c r="IC342" s="65"/>
      <c r="ID342" s="65"/>
      <c r="IE342" s="65"/>
      <c r="IF342" s="65"/>
      <c r="IG342" s="65"/>
      <c r="IH342" s="65"/>
      <c r="II342" s="65"/>
      <c r="IJ342" s="65"/>
      <c r="IK342" s="65"/>
      <c r="IL342" s="65"/>
      <c r="IM342" s="151"/>
      <c r="IN342" s="67"/>
      <c r="IO342" s="65"/>
      <c r="IP342" s="65"/>
      <c r="IQ342" s="65"/>
      <c r="IR342" s="151"/>
      <c r="IS342" s="69"/>
      <c r="IT342" s="65"/>
      <c r="IU342" s="65"/>
      <c r="IV342" s="65"/>
      <c r="IW342" s="65"/>
      <c r="IX342" s="157"/>
      <c r="IY342" s="65"/>
      <c r="IZ342" s="65"/>
      <c r="JA342" s="65"/>
      <c r="JB342" s="65"/>
      <c r="JC342" s="65"/>
      <c r="JD342" s="65"/>
      <c r="JE342" s="65"/>
      <c r="JF342" s="65"/>
      <c r="JG342" s="157"/>
      <c r="JH342" s="65"/>
      <c r="JI342" s="65"/>
      <c r="JJ342" s="65"/>
      <c r="JK342" s="65"/>
      <c r="JL342" s="65"/>
      <c r="JM342" s="65"/>
      <c r="JN342" s="145"/>
      <c r="JO342" s="70"/>
      <c r="JP342" s="71"/>
      <c r="JQ342" s="67"/>
      <c r="JR342" s="65"/>
      <c r="JS342" s="62"/>
      <c r="JT342" s="62"/>
      <c r="JU342" s="62"/>
      <c r="JV342" s="246"/>
      <c r="JW342" s="69"/>
      <c r="JX342" s="65"/>
      <c r="JY342" s="65"/>
      <c r="JZ342" s="65"/>
      <c r="KA342" s="145"/>
      <c r="KB342" s="67"/>
      <c r="KC342" s="65"/>
      <c r="KD342" s="65"/>
      <c r="KE342" s="65"/>
      <c r="KF342" s="65"/>
      <c r="KG342" s="65"/>
      <c r="KH342" s="65"/>
      <c r="KI342" s="65"/>
      <c r="KJ342" s="151"/>
      <c r="KK342" s="69"/>
      <c r="KL342" s="65"/>
      <c r="KM342" s="65"/>
      <c r="KN342" s="65"/>
      <c r="KO342" s="65"/>
      <c r="KP342" s="65"/>
      <c r="KQ342" s="65"/>
      <c r="KR342" s="65"/>
      <c r="KS342" s="65"/>
      <c r="KT342" s="65"/>
      <c r="KU342" s="65"/>
      <c r="KV342" s="65"/>
      <c r="KW342" s="157"/>
      <c r="KX342" s="157"/>
      <c r="KY342" s="157"/>
      <c r="KZ342" s="65"/>
      <c r="LA342" s="65"/>
      <c r="LB342" s="65"/>
      <c r="LC342" s="65"/>
      <c r="LD342" s="65"/>
      <c r="LE342" s="157"/>
      <c r="LF342" s="65"/>
      <c r="LG342" s="65"/>
      <c r="LH342" s="65"/>
      <c r="LI342" s="65"/>
      <c r="LJ342" s="65"/>
      <c r="LK342" s="65">
        <v>7.0000000000000007E-2</v>
      </c>
      <c r="LL342" s="65"/>
      <c r="LM342" s="65"/>
      <c r="LN342" s="157"/>
      <c r="LO342" s="65"/>
      <c r="LP342" s="65"/>
      <c r="LQ342" s="65"/>
      <c r="LR342" s="65"/>
      <c r="LS342" s="65"/>
      <c r="LT342" s="65"/>
      <c r="LU342" s="56"/>
      <c r="LV342" s="183" t="s">
        <v>1305</v>
      </c>
      <c r="LW342" s="183" t="s">
        <v>1307</v>
      </c>
      <c r="LX342" s="207" t="s">
        <v>1299</v>
      </c>
      <c r="LY342" s="205" t="s">
        <v>1296</v>
      </c>
      <c r="LZ342" s="193"/>
      <c r="MA342" s="5" t="s">
        <v>1</v>
      </c>
    </row>
    <row r="343" spans="1:339" ht="17.25" customHeight="1" x14ac:dyDescent="0.15">
      <c r="A343" s="196">
        <v>335</v>
      </c>
      <c r="B343" s="248" t="s">
        <v>1294</v>
      </c>
      <c r="C343" s="59"/>
      <c r="D343" s="59"/>
      <c r="E343" s="60" t="s">
        <v>716</v>
      </c>
      <c r="F343" s="36">
        <v>102</v>
      </c>
      <c r="G343" s="36" t="s">
        <v>609</v>
      </c>
      <c r="H343" s="57" t="s">
        <v>1278</v>
      </c>
      <c r="I343" s="39" t="s">
        <v>348</v>
      </c>
      <c r="J343" s="40" t="s">
        <v>348</v>
      </c>
      <c r="K343" s="40" t="s">
        <v>348</v>
      </c>
      <c r="L343" s="40" t="s">
        <v>348</v>
      </c>
      <c r="M343" s="40" t="s">
        <v>348</v>
      </c>
      <c r="N343" s="40" t="s">
        <v>348</v>
      </c>
      <c r="O343" s="40" t="s">
        <v>348</v>
      </c>
      <c r="P343" s="40" t="s">
        <v>348</v>
      </c>
      <c r="Q343" s="40" t="s">
        <v>348</v>
      </c>
      <c r="R343" s="41" t="s">
        <v>348</v>
      </c>
      <c r="S343" s="42" t="s">
        <v>348</v>
      </c>
      <c r="T343" s="40" t="s">
        <v>348</v>
      </c>
      <c r="U343" s="40" t="s">
        <v>348</v>
      </c>
      <c r="V343" s="40" t="s">
        <v>348</v>
      </c>
      <c r="W343" s="40" t="s">
        <v>348</v>
      </c>
      <c r="X343" s="40" t="s">
        <v>348</v>
      </c>
      <c r="Y343" s="40" t="s">
        <v>348</v>
      </c>
      <c r="Z343" s="40" t="s">
        <v>348</v>
      </c>
      <c r="AA343" s="40" t="s">
        <v>348</v>
      </c>
      <c r="AB343" s="41" t="s">
        <v>348</v>
      </c>
      <c r="AC343" s="42" t="s">
        <v>348</v>
      </c>
      <c r="AD343" s="40" t="s">
        <v>348</v>
      </c>
      <c r="AE343" s="40" t="s">
        <v>348</v>
      </c>
      <c r="AF343" s="40" t="s">
        <v>348</v>
      </c>
      <c r="AG343" s="40" t="s">
        <v>348</v>
      </c>
      <c r="AH343" s="40" t="s">
        <v>348</v>
      </c>
      <c r="AI343" s="40" t="s">
        <v>348</v>
      </c>
      <c r="AJ343" s="40" t="s">
        <v>348</v>
      </c>
      <c r="AK343" s="40" t="s">
        <v>348</v>
      </c>
      <c r="AL343" s="41" t="s">
        <v>348</v>
      </c>
      <c r="AM343" s="42" t="s">
        <v>348</v>
      </c>
      <c r="AN343" s="40" t="s">
        <v>348</v>
      </c>
      <c r="AO343" s="40" t="s">
        <v>348</v>
      </c>
      <c r="AP343" s="40" t="s">
        <v>348</v>
      </c>
      <c r="AQ343" s="40" t="s">
        <v>348</v>
      </c>
      <c r="AR343" s="40" t="s">
        <v>348</v>
      </c>
      <c r="AS343" s="40" t="s">
        <v>348</v>
      </c>
      <c r="AT343" s="40" t="s">
        <v>348</v>
      </c>
      <c r="AU343" s="40" t="s">
        <v>348</v>
      </c>
      <c r="AV343" s="41" t="s">
        <v>348</v>
      </c>
      <c r="AW343" s="42" t="s">
        <v>348</v>
      </c>
      <c r="AX343" s="40" t="s">
        <v>348</v>
      </c>
      <c r="AY343" s="40" t="s">
        <v>348</v>
      </c>
      <c r="AZ343" s="40" t="s">
        <v>348</v>
      </c>
      <c r="BA343" s="40" t="s">
        <v>348</v>
      </c>
      <c r="BB343" s="40" t="s">
        <v>348</v>
      </c>
      <c r="BC343" s="40" t="s">
        <v>348</v>
      </c>
      <c r="BD343" s="40" t="s">
        <v>348</v>
      </c>
      <c r="BE343" s="40" t="s">
        <v>348</v>
      </c>
      <c r="BF343" s="41" t="s">
        <v>348</v>
      </c>
      <c r="BG343" s="42" t="s">
        <v>348</v>
      </c>
      <c r="BH343" s="40" t="s">
        <v>348</v>
      </c>
      <c r="BI343" s="40" t="s">
        <v>348</v>
      </c>
      <c r="BJ343" s="40" t="s">
        <v>348</v>
      </c>
      <c r="BK343" s="40" t="s">
        <v>348</v>
      </c>
      <c r="BL343" s="40" t="s">
        <v>348</v>
      </c>
      <c r="BM343" s="40" t="s">
        <v>348</v>
      </c>
      <c r="BN343" s="40" t="s">
        <v>348</v>
      </c>
      <c r="BO343" s="40" t="s">
        <v>348</v>
      </c>
      <c r="BP343" s="41" t="s">
        <v>348</v>
      </c>
      <c r="BQ343" s="43" t="s">
        <v>348</v>
      </c>
      <c r="BR343" s="40" t="s">
        <v>348</v>
      </c>
      <c r="BS343" s="40" t="s">
        <v>348</v>
      </c>
      <c r="BT343" s="40" t="s">
        <v>348</v>
      </c>
      <c r="BU343" s="40" t="s">
        <v>348</v>
      </c>
      <c r="BV343" s="40" t="s">
        <v>348</v>
      </c>
      <c r="BW343" s="40" t="s">
        <v>348</v>
      </c>
      <c r="BX343" s="40" t="s">
        <v>348</v>
      </c>
      <c r="BY343" s="40" t="s">
        <v>348</v>
      </c>
      <c r="BZ343" s="41" t="s">
        <v>348</v>
      </c>
      <c r="CA343" s="42" t="s">
        <v>348</v>
      </c>
      <c r="CB343" s="40" t="s">
        <v>348</v>
      </c>
      <c r="CC343" s="40" t="s">
        <v>348</v>
      </c>
      <c r="CD343" s="40" t="s">
        <v>348</v>
      </c>
      <c r="CE343" s="40" t="s">
        <v>348</v>
      </c>
      <c r="CF343" s="40" t="s">
        <v>348</v>
      </c>
      <c r="CG343" s="40" t="s">
        <v>348</v>
      </c>
      <c r="CH343" s="40" t="s">
        <v>348</v>
      </c>
      <c r="CI343" s="40" t="s">
        <v>348</v>
      </c>
      <c r="CJ343" s="41" t="s">
        <v>348</v>
      </c>
      <c r="CK343" s="42" t="s">
        <v>348</v>
      </c>
      <c r="CL343" s="40" t="s">
        <v>348</v>
      </c>
      <c r="CM343" s="40" t="s">
        <v>348</v>
      </c>
      <c r="CN343" s="40" t="s">
        <v>348</v>
      </c>
      <c r="CO343" s="40" t="s">
        <v>348</v>
      </c>
      <c r="CP343" s="40" t="s">
        <v>348</v>
      </c>
      <c r="CQ343" s="40" t="s">
        <v>348</v>
      </c>
      <c r="CR343" s="40" t="s">
        <v>348</v>
      </c>
      <c r="CS343" s="40" t="s">
        <v>348</v>
      </c>
      <c r="CT343" s="44" t="s">
        <v>348</v>
      </c>
      <c r="CU343" s="61" t="s">
        <v>349</v>
      </c>
      <c r="CV343" s="47">
        <v>3</v>
      </c>
      <c r="CW343" s="47">
        <v>4</v>
      </c>
      <c r="CX343" s="47">
        <v>5</v>
      </c>
      <c r="CY343" s="55">
        <v>5</v>
      </c>
      <c r="CZ343" s="172" t="s">
        <v>349</v>
      </c>
      <c r="DA343" s="47">
        <f t="shared" si="1035"/>
        <v>3</v>
      </c>
      <c r="DB343" s="47">
        <f t="shared" si="1036"/>
        <v>12</v>
      </c>
      <c r="DC343" s="47">
        <f t="shared" si="1037"/>
        <v>60</v>
      </c>
      <c r="DD343" s="179">
        <f t="shared" si="1038"/>
        <v>300</v>
      </c>
      <c r="DE343" s="32">
        <v>10</v>
      </c>
      <c r="DF343" s="47">
        <v>50</v>
      </c>
      <c r="DG343" s="47">
        <v>270</v>
      </c>
      <c r="DH343" s="47">
        <v>900</v>
      </c>
      <c r="DI343" s="55">
        <v>2700</v>
      </c>
      <c r="DJ343" s="174">
        <v>1</v>
      </c>
      <c r="DK343" s="49">
        <f t="shared" si="1039"/>
        <v>1.6666666666666667</v>
      </c>
      <c r="DL343" s="49">
        <f t="shared" si="1040"/>
        <v>2.25</v>
      </c>
      <c r="DM343" s="49">
        <f t="shared" si="1041"/>
        <v>1.5</v>
      </c>
      <c r="DN343" s="56">
        <f t="shared" si="1042"/>
        <v>0.9</v>
      </c>
      <c r="DO343" s="45" t="s">
        <v>718</v>
      </c>
      <c r="DP343" s="31"/>
      <c r="DQ343" s="46">
        <v>4</v>
      </c>
      <c r="DR343" s="61">
        <v>96</v>
      </c>
      <c r="DS343" s="62">
        <v>52</v>
      </c>
      <c r="DT343" s="62">
        <v>95</v>
      </c>
      <c r="DU343" s="62">
        <v>56</v>
      </c>
      <c r="DV343" s="62">
        <v>17</v>
      </c>
      <c r="DW343" s="62">
        <v>34</v>
      </c>
      <c r="DX343" s="62">
        <v>62</v>
      </c>
      <c r="DY343" s="62">
        <v>25</v>
      </c>
      <c r="DZ343" s="48">
        <f t="shared" si="1043"/>
        <v>112</v>
      </c>
      <c r="EA343" s="32">
        <f>RANK(DR343,$DR$9:$DR$350,0)</f>
        <v>36</v>
      </c>
      <c r="EB343" s="47">
        <f>RANK(DS343,$DS$9:$DS$350,0)</f>
        <v>92</v>
      </c>
      <c r="EC343" s="47">
        <f>RANK(DT343,$DT$9:$DT$350,0)</f>
        <v>5</v>
      </c>
      <c r="ED343" s="47">
        <f>RANK(DU343,$DU$9:$DU$350,0)</f>
        <v>30</v>
      </c>
      <c r="EE343" s="47">
        <f>RANK(DV343,$DV$9:$DV$350,0)</f>
        <v>143</v>
      </c>
      <c r="EF343" s="47">
        <f>RANK(DW343,$DW$9:$DW$350,0)</f>
        <v>45</v>
      </c>
      <c r="EG343" s="47">
        <f>RANK(DX343,$DX$9:$DX$350,0)</f>
        <v>49</v>
      </c>
      <c r="EH343" s="47">
        <f>RANK(DY343,$DY$9:$DY$350,0)</f>
        <v>197</v>
      </c>
      <c r="EI343" s="48">
        <f>RANK(DZ343,$DZ$9:$DZ$350,0)</f>
        <v>8</v>
      </c>
      <c r="EJ343" s="32">
        <f>COUNTIFS($DR$9:$DR$350,"&gt;"&amp;DR343,$DO$9:$DO$350,DO343)+1</f>
        <v>14</v>
      </c>
      <c r="EK343" s="47">
        <f>COUNTIFS($DS$9:$DS$350,"&gt;"&amp;DS343,$DO$9:$DO$350,DO343)+1</f>
        <v>5</v>
      </c>
      <c r="EL343" s="47">
        <f>COUNTIFS($DT$9:$DT$350,"&gt;"&amp;DT343,$DO$9:$DO$350,DO343)+1</f>
        <v>1</v>
      </c>
      <c r="EM343" s="47">
        <f>COUNTIFS($DU$9:$DU$350,"&gt;"&amp;DU343,$DO$9:$DO$350,DO343)+1</f>
        <v>20</v>
      </c>
      <c r="EN343" s="47">
        <f>COUNTIFS($DV$9:$DV$350,"&gt;"&amp;DV343,$DO$9:$DO$350,DO343)+1</f>
        <v>22</v>
      </c>
      <c r="EO343" s="47">
        <f>COUNTIFS($DW$9:$DW$350,"&gt;"&amp;DW343,$DO$9:$DO$350,DO343)+1</f>
        <v>3</v>
      </c>
      <c r="EP343" s="47">
        <f>COUNTIFS($DX$9:$DX$350,"&gt;"&amp;DX343,$DO$9:$DO$350,DO343)+1</f>
        <v>1</v>
      </c>
      <c r="EQ343" s="47">
        <f>COUNTIFS($DY$9:$DY$350,"&gt;"&amp;DY343,$DO$9:$DO$350,DO343)+1</f>
        <v>16</v>
      </c>
      <c r="ER343" s="48">
        <f>COUNTIFS($DZ$9:$DZ$350,"&gt;"&amp;DZ343,$DO$9:$DO$350,DO343)+1</f>
        <v>2</v>
      </c>
      <c r="ES343" s="164">
        <f t="shared" si="1044"/>
        <v>0.94</v>
      </c>
      <c r="ET343" s="165">
        <f t="shared" si="1045"/>
        <v>0.51</v>
      </c>
      <c r="EU343" s="165">
        <f t="shared" si="1046"/>
        <v>0.93</v>
      </c>
      <c r="EV343" s="165">
        <f t="shared" si="1047"/>
        <v>0.55000000000000004</v>
      </c>
      <c r="EW343" s="165">
        <f t="shared" si="1048"/>
        <v>0.17</v>
      </c>
      <c r="EX343" s="165">
        <f t="shared" si="1049"/>
        <v>0.33</v>
      </c>
      <c r="EY343" s="165">
        <f t="shared" si="1050"/>
        <v>0.61</v>
      </c>
      <c r="EZ343" s="165">
        <f t="shared" si="1051"/>
        <v>0.25</v>
      </c>
      <c r="FA343" s="213">
        <f t="shared" si="1052"/>
        <v>1.1000000000000001</v>
      </c>
      <c r="FB343" s="164">
        <f>ROUND(((ES343-AVERAGE(ES$9:ES$350))/STDEVP(ES$9:ES$350)*10+50),2)</f>
        <v>48.47</v>
      </c>
      <c r="FC343" s="165">
        <f>ROUND(((ET343-AVERAGE(ET$9:ET$350))/STDEVP(ET$9:ET$350)*10+50),2)</f>
        <v>43.99</v>
      </c>
      <c r="FD343" s="165">
        <f>ROUND(((EU343-AVERAGE(EU$9:EU$350))/STDEVP(EU$9:EU$350)*10+50),2)</f>
        <v>63.66</v>
      </c>
      <c r="FE343" s="165">
        <f>ROUND(((EV343-AVERAGE(EV$9:EV$350))/STDEVP(EV$9:EV$350)*10+50),2)</f>
        <v>52.11</v>
      </c>
      <c r="FF343" s="165">
        <f>ROUND(((EW343-AVERAGE(EW$9:EW$350))/STDEVP(EW$9:EW$350)*10+50),2)</f>
        <v>42.34</v>
      </c>
      <c r="FG343" s="165">
        <f>ROUND(((EX343-AVERAGE(EX$9:EX$350))/STDEVP(EX$9:EX$350)*10+50),2)</f>
        <v>49.19</v>
      </c>
      <c r="FH343" s="165">
        <f>ROUND(((EY343-AVERAGE(EY$9:EY$350))/STDEVP(EY$9:EY$350)*10+50),2)</f>
        <v>49.08</v>
      </c>
      <c r="FI343" s="165">
        <f>ROUND(((EZ343-AVERAGE(EZ$9:EZ$350))/STDEVP(EZ$9:EZ$350)*10+50),2)</f>
        <v>38.5</v>
      </c>
      <c r="FJ343" s="166">
        <f>ROUND(((FA343-AVERAGE(FA$9:FA$350))/STDEVP(FA$9:FA$350)*10+50),2)</f>
        <v>54.45</v>
      </c>
      <c r="FK343" s="32">
        <f>RANK(FB343,$FB$9:$FB$350,0)</f>
        <v>170</v>
      </c>
      <c r="FL343" s="47">
        <f>RANK(FC343,$FC$9:$FC$350,0)</f>
        <v>202</v>
      </c>
      <c r="FM343" s="47">
        <f>RANK(FD343,$FD$9:$FD$350,0)</f>
        <v>35</v>
      </c>
      <c r="FN343" s="47">
        <f>RANK(FE343,$FE$9:$FE$350,0)</f>
        <v>108</v>
      </c>
      <c r="FO343" s="47">
        <f>RANK(FF343,$FF$9:$FF$350,0)</f>
        <v>263</v>
      </c>
      <c r="FP343" s="47">
        <f>RANK(FG343,$FG$9:$FG$350,0)</f>
        <v>101</v>
      </c>
      <c r="FQ343" s="47">
        <f>RANK(FH343,$FH$9:$FH$350,0)</f>
        <v>163</v>
      </c>
      <c r="FR343" s="47">
        <f>RANK(FI343,$FI$9:$FI$350,0)</f>
        <v>269</v>
      </c>
      <c r="FS343" s="48">
        <f>RANK(FJ343,$FJ$9:$FJ$350,0)</f>
        <v>84</v>
      </c>
      <c r="FT343" s="164">
        <f>ROUND(AVERAGEIF($DO$9:$DO$347,$DO343,$ES$9:$ES$347),2)</f>
        <v>1.1599999999999999</v>
      </c>
      <c r="FU343" s="165">
        <f>ROUND(AVERAGEIF($DO$9:$DO$347,$DO343,$ET$9:$ET$347),2)</f>
        <v>0.45</v>
      </c>
      <c r="FV343" s="165">
        <f>ROUND(AVERAGEIF($DO$9:$DO$347,$DO343,$EU$9:$EU$347),2)</f>
        <v>0.66</v>
      </c>
      <c r="FW343" s="165">
        <f>ROUND(AVERAGEIF($DO$9:$DO$347,$DO343,$EV$9:$EV$347),2)</f>
        <v>0.73</v>
      </c>
      <c r="FX343" s="165">
        <f>ROUND(AVERAGEIF($DO$9:$DO$347,$DO343,$EW$9:$EW$347),2)</f>
        <v>0.26</v>
      </c>
      <c r="FY343" s="165">
        <f>ROUND(AVERAGEIF($DO$9:$DO$347,$DO343,$EX$9:$EX$347),2)</f>
        <v>0.2</v>
      </c>
      <c r="FZ343" s="165">
        <f>ROUND(AVERAGEIF($DO$9:$DO$347,$DO343,$EY$9:$EY$347),2)</f>
        <v>0.28000000000000003</v>
      </c>
      <c r="GA343" s="165">
        <f>ROUND(AVERAGEIF($DO$9:$DO$347,$DO343,$EZ$9:$EZ$347),2)</f>
        <v>0.23</v>
      </c>
      <c r="GB343" s="166">
        <f>ROUND(AVERAGEIF($DO$9:$DO$347,$DO343,$FA$9:$FA$347),2)</f>
        <v>0.92</v>
      </c>
      <c r="GC343" s="239">
        <f t="shared" si="1053"/>
        <v>-0.21999999999999997</v>
      </c>
      <c r="GD343" s="243">
        <f t="shared" si="1054"/>
        <v>0.06</v>
      </c>
      <c r="GE343" s="243">
        <f t="shared" si="1055"/>
        <v>0.27</v>
      </c>
      <c r="GF343" s="243">
        <f t="shared" si="1056"/>
        <v>-0.17999999999999994</v>
      </c>
      <c r="GG343" s="243">
        <f t="shared" si="1057"/>
        <v>-0.09</v>
      </c>
      <c r="GH343" s="243">
        <f t="shared" si="1058"/>
        <v>0.13</v>
      </c>
      <c r="GI343" s="243">
        <f t="shared" si="1059"/>
        <v>0.32999999999999996</v>
      </c>
      <c r="GJ343" s="243">
        <f t="shared" si="1060"/>
        <v>1.999999999999999E-2</v>
      </c>
      <c r="GK343" s="244">
        <f t="shared" si="1061"/>
        <v>0.18000000000000005</v>
      </c>
      <c r="GL343" s="238">
        <f>COUNTIFS($ES$9:$ES$350,"&gt;"&amp;ES343,$DO$9:$DO$350,$DO343)+1</f>
        <v>56</v>
      </c>
      <c r="GM343" s="240">
        <f>COUNTIFS($ET$9:$ET$350,"&gt;"&amp;ET343,$DO$9:$DO$350,$DO343)+1</f>
        <v>17</v>
      </c>
      <c r="GN343" s="240">
        <f>COUNTIFS($EU$9:$EU$350,"&gt;"&amp;EU343,$DO$9:$DO$350,$DO343)+1</f>
        <v>13</v>
      </c>
      <c r="GO343" s="240">
        <f>COUNTIFS($EV$9:$EV$350,"&gt;"&amp;EV343,$DO$9:$DO$350,$DO343)+1</f>
        <v>58</v>
      </c>
      <c r="GP343" s="240">
        <f>COUNTIFS($EW$9:$EW$350,"&gt;"&amp;EW343,$DO$9:$DO$350,$DO343)+1</f>
        <v>65</v>
      </c>
      <c r="GQ343" s="240">
        <f>COUNTIFS($EX$9:$EX$350,"&gt;"&amp;EX343,$DO$9:$DO$350,$DO343)+1</f>
        <v>3</v>
      </c>
      <c r="GR343" s="240">
        <f>COUNTIFS($EY$9:$EY$350,"&gt;"&amp;EY343,$DO$9:$DO$350,$DO343)+1</f>
        <v>4</v>
      </c>
      <c r="GS343" s="240">
        <f>COUNTIFS($EZ$9:$EZ$350,"&gt;"&amp;EZ343,$DO$9:$DO$350,$DO343)+1</f>
        <v>18</v>
      </c>
      <c r="GT343" s="241">
        <f>COUNTIFS($FA$9:$FA$350,"&gt;"&amp;FA343,$DO$9:$DO$350,$DO343)+1</f>
        <v>19</v>
      </c>
      <c r="GU343" s="168"/>
      <c r="GV343" s="65"/>
      <c r="GW343" s="65">
        <v>7.0000000000000007E-2</v>
      </c>
      <c r="GX343" s="65"/>
      <c r="GY343" s="65"/>
      <c r="GZ343" s="66"/>
      <c r="HA343" s="67"/>
      <c r="HB343" s="68"/>
      <c r="HC343" s="69"/>
      <c r="HD343" s="65"/>
      <c r="HE343" s="65"/>
      <c r="HF343" s="65"/>
      <c r="HG343" s="65"/>
      <c r="HH343" s="65"/>
      <c r="HI343" s="65"/>
      <c r="HJ343" s="145"/>
      <c r="HK343" s="67"/>
      <c r="HL343" s="65"/>
      <c r="HM343" s="65"/>
      <c r="HN343" s="65"/>
      <c r="HO343" s="65"/>
      <c r="HP343" s="65"/>
      <c r="HQ343" s="65"/>
      <c r="HR343" s="151"/>
      <c r="HS343" s="69"/>
      <c r="HT343" s="65"/>
      <c r="HU343" s="65"/>
      <c r="HV343" s="65"/>
      <c r="HW343" s="65"/>
      <c r="HX343" s="65"/>
      <c r="HY343" s="65"/>
      <c r="HZ343" s="145"/>
      <c r="IA343" s="67"/>
      <c r="IB343" s="65"/>
      <c r="IC343" s="65"/>
      <c r="ID343" s="65"/>
      <c r="IE343" s="65"/>
      <c r="IF343" s="65"/>
      <c r="IG343" s="65"/>
      <c r="IH343" s="65"/>
      <c r="II343" s="65"/>
      <c r="IJ343" s="65"/>
      <c r="IK343" s="65"/>
      <c r="IL343" s="65"/>
      <c r="IM343" s="151"/>
      <c r="IN343" s="67"/>
      <c r="IO343" s="65"/>
      <c r="IP343" s="65"/>
      <c r="IQ343" s="65"/>
      <c r="IR343" s="151"/>
      <c r="IS343" s="69"/>
      <c r="IT343" s="65"/>
      <c r="IU343" s="65"/>
      <c r="IV343" s="65"/>
      <c r="IW343" s="65"/>
      <c r="IX343" s="157"/>
      <c r="IY343" s="65"/>
      <c r="IZ343" s="65"/>
      <c r="JA343" s="65"/>
      <c r="JB343" s="65"/>
      <c r="JC343" s="65"/>
      <c r="JD343" s="65"/>
      <c r="JE343" s="65"/>
      <c r="JF343" s="65"/>
      <c r="JG343" s="157"/>
      <c r="JH343" s="65"/>
      <c r="JI343" s="65"/>
      <c r="JJ343" s="65"/>
      <c r="JK343" s="65"/>
      <c r="JL343" s="65"/>
      <c r="JM343" s="65"/>
      <c r="JN343" s="145"/>
      <c r="JO343" s="70"/>
      <c r="JP343" s="71"/>
      <c r="JQ343" s="67"/>
      <c r="JR343" s="65"/>
      <c r="JS343" s="62"/>
      <c r="JT343" s="62"/>
      <c r="JU343" s="62"/>
      <c r="JV343" s="246"/>
      <c r="JW343" s="69"/>
      <c r="JX343" s="65"/>
      <c r="JY343" s="65"/>
      <c r="JZ343" s="65"/>
      <c r="KA343" s="145"/>
      <c r="KB343" s="67"/>
      <c r="KC343" s="65"/>
      <c r="KD343" s="65"/>
      <c r="KE343" s="65"/>
      <c r="KF343" s="65">
        <v>7.0000000000000007E-2</v>
      </c>
      <c r="KG343" s="65"/>
      <c r="KH343" s="65"/>
      <c r="KI343" s="65"/>
      <c r="KJ343" s="151"/>
      <c r="KK343" s="69"/>
      <c r="KL343" s="65"/>
      <c r="KM343" s="65"/>
      <c r="KN343" s="65"/>
      <c r="KO343" s="65"/>
      <c r="KP343" s="65"/>
      <c r="KQ343" s="65"/>
      <c r="KR343" s="65"/>
      <c r="KS343" s="65"/>
      <c r="KT343" s="65"/>
      <c r="KU343" s="65"/>
      <c r="KV343" s="65"/>
      <c r="KW343" s="157"/>
      <c r="KX343" s="157"/>
      <c r="KY343" s="157"/>
      <c r="KZ343" s="65"/>
      <c r="LA343" s="65"/>
      <c r="LB343" s="65"/>
      <c r="LC343" s="65"/>
      <c r="LD343" s="65"/>
      <c r="LE343" s="157">
        <v>7.0000000000000007E-2</v>
      </c>
      <c r="LF343" s="65"/>
      <c r="LG343" s="65"/>
      <c r="LH343" s="65"/>
      <c r="LI343" s="65">
        <v>7.0000000000000007E-2</v>
      </c>
      <c r="LJ343" s="65"/>
      <c r="LK343" s="65"/>
      <c r="LL343" s="65"/>
      <c r="LM343" s="65"/>
      <c r="LN343" s="157"/>
      <c r="LO343" s="65"/>
      <c r="LP343" s="65"/>
      <c r="LQ343" s="65"/>
      <c r="LR343" s="65"/>
      <c r="LS343" s="65"/>
      <c r="LT343" s="65"/>
      <c r="LU343" s="56"/>
      <c r="LV343" s="183" t="s">
        <v>1306</v>
      </c>
      <c r="LW343" s="183" t="s">
        <v>1308</v>
      </c>
      <c r="LX343" s="207" t="s">
        <v>1300</v>
      </c>
      <c r="LY343" s="205" t="s">
        <v>1295</v>
      </c>
      <c r="LZ343" s="193"/>
      <c r="MA343" s="5" t="s">
        <v>1</v>
      </c>
    </row>
    <row r="344" spans="1:339" ht="17.25" customHeight="1" x14ac:dyDescent="0.15">
      <c r="A344" s="197">
        <v>336</v>
      </c>
      <c r="B344" s="248" t="s">
        <v>1311</v>
      </c>
      <c r="C344" s="59"/>
      <c r="D344" s="59"/>
      <c r="E344" s="60" t="s">
        <v>716</v>
      </c>
      <c r="F344" s="36">
        <v>62</v>
      </c>
      <c r="G344" s="36" t="s">
        <v>609</v>
      </c>
      <c r="H344" s="57" t="s">
        <v>618</v>
      </c>
      <c r="I344" s="39" t="s">
        <v>348</v>
      </c>
      <c r="J344" s="40" t="s">
        <v>348</v>
      </c>
      <c r="K344" s="40" t="s">
        <v>348</v>
      </c>
      <c r="L344" s="40" t="s">
        <v>348</v>
      </c>
      <c r="M344" s="40" t="s">
        <v>348</v>
      </c>
      <c r="N344" s="40" t="s">
        <v>348</v>
      </c>
      <c r="O344" s="40" t="s">
        <v>348</v>
      </c>
      <c r="P344" s="40" t="s">
        <v>348</v>
      </c>
      <c r="Q344" s="40" t="s">
        <v>348</v>
      </c>
      <c r="R344" s="41" t="s">
        <v>348</v>
      </c>
      <c r="S344" s="42" t="s">
        <v>348</v>
      </c>
      <c r="T344" s="40" t="s">
        <v>348</v>
      </c>
      <c r="U344" s="40" t="s">
        <v>348</v>
      </c>
      <c r="V344" s="40" t="s">
        <v>348</v>
      </c>
      <c r="W344" s="40" t="s">
        <v>348</v>
      </c>
      <c r="X344" s="40" t="s">
        <v>348</v>
      </c>
      <c r="Y344" s="40" t="s">
        <v>348</v>
      </c>
      <c r="Z344" s="40" t="s">
        <v>348</v>
      </c>
      <c r="AA344" s="40" t="s">
        <v>348</v>
      </c>
      <c r="AB344" s="41" t="s">
        <v>348</v>
      </c>
      <c r="AC344" s="42" t="s">
        <v>348</v>
      </c>
      <c r="AD344" s="40" t="s">
        <v>348</v>
      </c>
      <c r="AE344" s="40" t="s">
        <v>348</v>
      </c>
      <c r="AF344" s="40" t="s">
        <v>348</v>
      </c>
      <c r="AG344" s="40" t="s">
        <v>348</v>
      </c>
      <c r="AH344" s="40" t="s">
        <v>348</v>
      </c>
      <c r="AI344" s="40" t="s">
        <v>348</v>
      </c>
      <c r="AJ344" s="40" t="s">
        <v>348</v>
      </c>
      <c r="AK344" s="40" t="s">
        <v>348</v>
      </c>
      <c r="AL344" s="41" t="s">
        <v>348</v>
      </c>
      <c r="AM344" s="42" t="s">
        <v>348</v>
      </c>
      <c r="AN344" s="40" t="s">
        <v>348</v>
      </c>
      <c r="AO344" s="40" t="s">
        <v>348</v>
      </c>
      <c r="AP344" s="40" t="s">
        <v>348</v>
      </c>
      <c r="AQ344" s="40" t="s">
        <v>348</v>
      </c>
      <c r="AR344" s="40" t="s">
        <v>348</v>
      </c>
      <c r="AS344" s="40" t="s">
        <v>348</v>
      </c>
      <c r="AT344" s="40" t="s">
        <v>348</v>
      </c>
      <c r="AU344" s="40" t="s">
        <v>348</v>
      </c>
      <c r="AV344" s="41" t="s">
        <v>348</v>
      </c>
      <c r="AW344" s="42" t="s">
        <v>348</v>
      </c>
      <c r="AX344" s="40" t="s">
        <v>348</v>
      </c>
      <c r="AY344" s="40" t="s">
        <v>348</v>
      </c>
      <c r="AZ344" s="40" t="s">
        <v>348</v>
      </c>
      <c r="BA344" s="40" t="s">
        <v>348</v>
      </c>
      <c r="BB344" s="40" t="s">
        <v>348</v>
      </c>
      <c r="BC344" s="40" t="s">
        <v>348</v>
      </c>
      <c r="BD344" s="40" t="s">
        <v>348</v>
      </c>
      <c r="BE344" s="40" t="s">
        <v>348</v>
      </c>
      <c r="BF344" s="41" t="s">
        <v>348</v>
      </c>
      <c r="BG344" s="42" t="s">
        <v>348</v>
      </c>
      <c r="BH344" s="40" t="s">
        <v>348</v>
      </c>
      <c r="BI344" s="40" t="s">
        <v>348</v>
      </c>
      <c r="BJ344" s="40" t="s">
        <v>348</v>
      </c>
      <c r="BK344" s="40" t="s">
        <v>348</v>
      </c>
      <c r="BL344" s="40" t="s">
        <v>348</v>
      </c>
      <c r="BM344" s="40" t="s">
        <v>348</v>
      </c>
      <c r="BN344" s="40" t="s">
        <v>348</v>
      </c>
      <c r="BO344" s="40" t="s">
        <v>348</v>
      </c>
      <c r="BP344" s="41" t="s">
        <v>348</v>
      </c>
      <c r="BQ344" s="43" t="s">
        <v>348</v>
      </c>
      <c r="BR344" s="40" t="s">
        <v>348</v>
      </c>
      <c r="BS344" s="40" t="s">
        <v>348</v>
      </c>
      <c r="BT344" s="40" t="s">
        <v>348</v>
      </c>
      <c r="BU344" s="40" t="s">
        <v>348</v>
      </c>
      <c r="BV344" s="40" t="s">
        <v>348</v>
      </c>
      <c r="BW344" s="40" t="s">
        <v>348</v>
      </c>
      <c r="BX344" s="40" t="s">
        <v>348</v>
      </c>
      <c r="BY344" s="40" t="s">
        <v>348</v>
      </c>
      <c r="BZ344" s="41" t="s">
        <v>348</v>
      </c>
      <c r="CA344" s="42" t="s">
        <v>348</v>
      </c>
      <c r="CB344" s="40" t="s">
        <v>348</v>
      </c>
      <c r="CC344" s="40" t="s">
        <v>348</v>
      </c>
      <c r="CD344" s="40" t="s">
        <v>348</v>
      </c>
      <c r="CE344" s="40" t="s">
        <v>348</v>
      </c>
      <c r="CF344" s="40" t="s">
        <v>348</v>
      </c>
      <c r="CG344" s="40" t="s">
        <v>348</v>
      </c>
      <c r="CH344" s="40" t="s">
        <v>348</v>
      </c>
      <c r="CI344" s="40" t="s">
        <v>348</v>
      </c>
      <c r="CJ344" s="41" t="s">
        <v>348</v>
      </c>
      <c r="CK344" s="42" t="s">
        <v>348</v>
      </c>
      <c r="CL344" s="40" t="s">
        <v>348</v>
      </c>
      <c r="CM344" s="40" t="s">
        <v>348</v>
      </c>
      <c r="CN344" s="40" t="s">
        <v>348</v>
      </c>
      <c r="CO344" s="40" t="s">
        <v>348</v>
      </c>
      <c r="CP344" s="40" t="s">
        <v>348</v>
      </c>
      <c r="CQ344" s="40" t="s">
        <v>348</v>
      </c>
      <c r="CR344" s="40" t="s">
        <v>348</v>
      </c>
      <c r="CS344" s="40" t="s">
        <v>348</v>
      </c>
      <c r="CT344" s="44" t="s">
        <v>348</v>
      </c>
      <c r="CU344" s="61" t="s">
        <v>349</v>
      </c>
      <c r="CV344" s="47">
        <v>2</v>
      </c>
      <c r="CW344" s="47">
        <v>3</v>
      </c>
      <c r="CX344" s="47">
        <v>3</v>
      </c>
      <c r="CY344" s="55">
        <v>4</v>
      </c>
      <c r="CZ344" s="172" t="s">
        <v>349</v>
      </c>
      <c r="DA344" s="47">
        <f t="shared" ref="DA344" si="1062">CV344</f>
        <v>2</v>
      </c>
      <c r="DB344" s="47">
        <f t="shared" ref="DB344" si="1063">CV344*CW344</f>
        <v>6</v>
      </c>
      <c r="DC344" s="47">
        <f t="shared" ref="DC344" si="1064">CV344*CW344*CX344</f>
        <v>18</v>
      </c>
      <c r="DD344" s="179">
        <f t="shared" ref="DD344" si="1065">CV344*CW344*CX344*CY344</f>
        <v>72</v>
      </c>
      <c r="DE344" s="32">
        <v>100</v>
      </c>
      <c r="DF344" s="47">
        <v>150</v>
      </c>
      <c r="DG344" s="47">
        <v>300</v>
      </c>
      <c r="DH344" s="47">
        <v>500</v>
      </c>
      <c r="DI344" s="55">
        <v>1500</v>
      </c>
      <c r="DJ344" s="174">
        <v>1</v>
      </c>
      <c r="DK344" s="49">
        <f t="shared" ref="DK344" si="1066">(DF344/DA344)/DE344</f>
        <v>0.75</v>
      </c>
      <c r="DL344" s="49">
        <f t="shared" ref="DL344" si="1067">(DG344/DB344)/DE344</f>
        <v>0.5</v>
      </c>
      <c r="DM344" s="49">
        <f t="shared" ref="DM344" si="1068">(DH344/DC344)/DE344</f>
        <v>0.27777777777777779</v>
      </c>
      <c r="DN344" s="56">
        <f t="shared" ref="DN344" si="1069">(DI344/DD344)/DE344</f>
        <v>0.20833333333333331</v>
      </c>
      <c r="DO344" s="45" t="s">
        <v>376</v>
      </c>
      <c r="DP344" s="31"/>
      <c r="DQ344" s="46">
        <v>4</v>
      </c>
      <c r="DR344" s="61">
        <v>58</v>
      </c>
      <c r="DS344" s="62">
        <v>41</v>
      </c>
      <c r="DT344" s="62">
        <v>34</v>
      </c>
      <c r="DU344" s="62">
        <v>33</v>
      </c>
      <c r="DV344" s="62">
        <v>20</v>
      </c>
      <c r="DW344" s="62">
        <v>22</v>
      </c>
      <c r="DX344" s="62">
        <v>59</v>
      </c>
      <c r="DY344" s="62">
        <v>45</v>
      </c>
      <c r="DZ344" s="48">
        <f t="shared" ref="DZ344" si="1070">DT344+DV344</f>
        <v>54</v>
      </c>
      <c r="EA344" s="32">
        <f>RANK(DR344,$DR$9:$DR$350,0)</f>
        <v>139</v>
      </c>
      <c r="EB344" s="47">
        <f>RANK(DS344,$DS$9:$DS$350,0)</f>
        <v>136</v>
      </c>
      <c r="EC344" s="47">
        <f>RANK(DT344,$DT$9:$DT$350,0)</f>
        <v>123</v>
      </c>
      <c r="ED344" s="47">
        <f>RANK(DU344,$DU$9:$DU$350,0)</f>
        <v>114</v>
      </c>
      <c r="EE344" s="47">
        <f>RANK(DV344,$DV$9:$DV$350,0)</f>
        <v>123</v>
      </c>
      <c r="EF344" s="47">
        <f>RANK(DW344,$DW$9:$DW$350,0)</f>
        <v>102</v>
      </c>
      <c r="EG344" s="47">
        <f>RANK(DX344,$DX$9:$DX$350,0)</f>
        <v>58</v>
      </c>
      <c r="EH344" s="47">
        <f>RANK(DY344,$DY$9:$DY$350,0)</f>
        <v>103</v>
      </c>
      <c r="EI344" s="48">
        <f>RANK(DZ344,$DZ$9:$DZ$350,0)</f>
        <v>158</v>
      </c>
      <c r="EJ344" s="32">
        <f>COUNTIFS($DR$9:$DR$350,"&gt;"&amp;DR344,$DO$9:$DO$350,DO344)+1</f>
        <v>25</v>
      </c>
      <c r="EK344" s="47">
        <f>COUNTIFS($DS$9:$DS$350,"&gt;"&amp;DS344,$DO$9:$DO$350,DO344)+1</f>
        <v>29</v>
      </c>
      <c r="EL344" s="47">
        <f>COUNTIFS($DT$9:$DT$350,"&gt;"&amp;DT344,$DO$9:$DO$350,DO344)+1</f>
        <v>34</v>
      </c>
      <c r="EM344" s="47">
        <f>COUNTIFS($DU$9:$DU$350,"&gt;"&amp;DU344,$DO$9:$DO$350,DO344)+1</f>
        <v>24</v>
      </c>
      <c r="EN344" s="47">
        <f>COUNTIFS($DV$9:$DV$350,"&gt;"&amp;DV344,$DO$9:$DO$350,DO344)+1</f>
        <v>27</v>
      </c>
      <c r="EO344" s="47">
        <f>COUNTIFS($DW$9:$DW$350,"&gt;"&amp;DW344,$DO$9:$DO$350,DO344)+1</f>
        <v>20</v>
      </c>
      <c r="EP344" s="47">
        <f>COUNTIFS($DX$9:$DX$350,"&gt;"&amp;DX344,$DO$9:$DO$350,DO344)+1</f>
        <v>30</v>
      </c>
      <c r="EQ344" s="47">
        <f>COUNTIFS($DY$9:$DY$350,"&gt;"&amp;DY344,$DO$9:$DO$350,DO344)+1</f>
        <v>35</v>
      </c>
      <c r="ER344" s="48">
        <f>COUNTIFS($DZ$9:$DZ$350,"&gt;"&amp;DZ344,$DO$9:$DO$350,DO344)+1</f>
        <v>34</v>
      </c>
      <c r="ES344" s="164">
        <f t="shared" ref="ES344" si="1071">ROUND(DR344/$F344,2)</f>
        <v>0.94</v>
      </c>
      <c r="ET344" s="165">
        <f t="shared" ref="ET344" si="1072">ROUND(DS344/$F344,2)</f>
        <v>0.66</v>
      </c>
      <c r="EU344" s="165">
        <f t="shared" ref="EU344" si="1073">ROUND(DT344/$F344,2)</f>
        <v>0.55000000000000004</v>
      </c>
      <c r="EV344" s="165">
        <f t="shared" ref="EV344" si="1074">ROUND(DU344/$F344,2)</f>
        <v>0.53</v>
      </c>
      <c r="EW344" s="165">
        <f t="shared" ref="EW344" si="1075">ROUND(DV344/$F344,2)</f>
        <v>0.32</v>
      </c>
      <c r="EX344" s="165">
        <f t="shared" ref="EX344" si="1076">ROUND(DW344/$F344,2)</f>
        <v>0.35</v>
      </c>
      <c r="EY344" s="165">
        <f t="shared" ref="EY344" si="1077">ROUND(DX344/$F344,2)</f>
        <v>0.95</v>
      </c>
      <c r="EZ344" s="165">
        <f t="shared" ref="EZ344" si="1078">ROUND(DY344/$F344,2)</f>
        <v>0.73</v>
      </c>
      <c r="FA344" s="213">
        <f t="shared" ref="FA344" si="1079">ROUND(DZ344/$F344,2)</f>
        <v>0.87</v>
      </c>
      <c r="FB344" s="164">
        <f>ROUND(((ES344-AVERAGE(ES$9:ES$350))/STDEVP(ES$9:ES$350)*10+50),2)</f>
        <v>48.47</v>
      </c>
      <c r="FC344" s="165">
        <f>ROUND(((ET344-AVERAGE(ET$9:ET$350))/STDEVP(ET$9:ET$350)*10+50),2)</f>
        <v>48.18</v>
      </c>
      <c r="FD344" s="165">
        <f>ROUND(((EU344-AVERAGE(EU$9:EU$350))/STDEVP(EU$9:EU$350)*10+50),2)</f>
        <v>48.83</v>
      </c>
      <c r="FE344" s="165">
        <f>ROUND(((EV344-AVERAGE(EV$9:EV$350))/STDEVP(EV$9:EV$350)*10+50),2)</f>
        <v>51.09</v>
      </c>
      <c r="FF344" s="165">
        <f>ROUND(((EW344-AVERAGE(EW$9:EW$350))/STDEVP(EW$9:EW$350)*10+50),2)</f>
        <v>47.44</v>
      </c>
      <c r="FG344" s="165">
        <f>ROUND(((EX344-AVERAGE(EX$9:EX$350))/STDEVP(EX$9:EX$350)*10+50),2)</f>
        <v>49.89</v>
      </c>
      <c r="FH344" s="165">
        <f>ROUND(((EY344-AVERAGE(EY$9:EY$350))/STDEVP(EY$9:EY$350)*10+50),2)</f>
        <v>59.3</v>
      </c>
      <c r="FI344" s="165">
        <f>ROUND(((EZ344-AVERAGE(EZ$9:EZ$350))/STDEVP(EZ$9:EZ$350)*10+50),2)</f>
        <v>52.88</v>
      </c>
      <c r="FJ344" s="166">
        <f>ROUND(((FA344-AVERAGE(FA$9:FA$350))/STDEVP(FA$9:FA$350)*10+50),2)</f>
        <v>46.27</v>
      </c>
      <c r="FK344" s="32">
        <f>RANK(FB344,$FB$9:$FB$350,0)</f>
        <v>170</v>
      </c>
      <c r="FL344" s="47">
        <f>RANK(FC344,$FC$9:$FC$350,0)</f>
        <v>154</v>
      </c>
      <c r="FM344" s="47">
        <f>RANK(FD344,$FD$9:$FD$350,0)</f>
        <v>153</v>
      </c>
      <c r="FN344" s="47">
        <f>RANK(FE344,$FE$9:$FE$350,0)</f>
        <v>120</v>
      </c>
      <c r="FO344" s="47">
        <f>RANK(FF344,$FF$9:$FF$350,0)</f>
        <v>131</v>
      </c>
      <c r="FP344" s="47">
        <f>RANK(FG344,$FG$9:$FG$350,0)</f>
        <v>89</v>
      </c>
      <c r="FQ344" s="47">
        <f>RANK(FH344,$FH$9:$FH$350,0)</f>
        <v>56</v>
      </c>
      <c r="FR344" s="47">
        <f>RANK(FI344,$FI$9:$FI$350,0)</f>
        <v>115</v>
      </c>
      <c r="FS344" s="48">
        <f>RANK(FJ344,$FJ$9:$FJ$350,0)</f>
        <v>177</v>
      </c>
      <c r="FT344" s="164">
        <f>ROUND(AVERAGEIF($DO$9:$DO$347,$DO344,$ES$9:$ES$347),2)</f>
        <v>0.95</v>
      </c>
      <c r="FU344" s="165">
        <f>ROUND(AVERAGEIF($DO$9:$DO$347,$DO344,$ET$9:$ET$347),2)</f>
        <v>0.69</v>
      </c>
      <c r="FV344" s="165">
        <f>ROUND(AVERAGEIF($DO$9:$DO$347,$DO344,$EU$9:$EU$347),2)</f>
        <v>0.66</v>
      </c>
      <c r="FW344" s="165">
        <f>ROUND(AVERAGEIF($DO$9:$DO$347,$DO344,$EV$9:$EV$347),2)</f>
        <v>0.52</v>
      </c>
      <c r="FX344" s="165">
        <f>ROUND(AVERAGEIF($DO$9:$DO$347,$DO344,$EW$9:$EW$347),2)</f>
        <v>0.32</v>
      </c>
      <c r="FY344" s="165">
        <f>ROUND(AVERAGEIF($DO$9:$DO$347,$DO344,$EX$9:$EX$347),2)</f>
        <v>0.34</v>
      </c>
      <c r="FZ344" s="165">
        <f>ROUND(AVERAGEIF($DO$9:$DO$347,$DO344,$EY$9:$EY$347),2)</f>
        <v>1.04</v>
      </c>
      <c r="GA344" s="165">
        <f>ROUND(AVERAGEIF($DO$9:$DO$347,$DO344,$EZ$9:$EZ$347),2)</f>
        <v>0.86</v>
      </c>
      <c r="GB344" s="166">
        <f>ROUND(AVERAGEIF($DO$9:$DO$347,$DO344,$FA$9:$FA$347),2)</f>
        <v>0.98</v>
      </c>
      <c r="GC344" s="239">
        <f t="shared" ref="GC344" si="1080">ES344-FT344</f>
        <v>-1.0000000000000009E-2</v>
      </c>
      <c r="GD344" s="243">
        <f t="shared" ref="GD344" si="1081">ET344-FU344</f>
        <v>-2.9999999999999916E-2</v>
      </c>
      <c r="GE344" s="243">
        <f t="shared" ref="GE344" si="1082">EU344-FV344</f>
        <v>-0.10999999999999999</v>
      </c>
      <c r="GF344" s="243">
        <f t="shared" ref="GF344" si="1083">EV344-FW344</f>
        <v>1.0000000000000009E-2</v>
      </c>
      <c r="GG344" s="243">
        <f t="shared" ref="GG344" si="1084">EW344-FX344</f>
        <v>0</v>
      </c>
      <c r="GH344" s="243">
        <f t="shared" ref="GH344" si="1085">EX344-FY344</f>
        <v>9.9999999999999534E-3</v>
      </c>
      <c r="GI344" s="243">
        <f t="shared" ref="GI344" si="1086">EY344-FZ344</f>
        <v>-9.000000000000008E-2</v>
      </c>
      <c r="GJ344" s="243">
        <f t="shared" ref="GJ344" si="1087">EZ344-GA344</f>
        <v>-0.13</v>
      </c>
      <c r="GK344" s="244">
        <f t="shared" ref="GK344" si="1088">FA344-GB344</f>
        <v>-0.10999999999999999</v>
      </c>
      <c r="GL344" s="238">
        <f>COUNTIFS($ES$9:$ES$350,"&gt;"&amp;ES344,$DO$9:$DO$350,$DO344)+1</f>
        <v>32</v>
      </c>
      <c r="GM344" s="240">
        <f>COUNTIFS($ET$9:$ET$350,"&gt;"&amp;ET344,$DO$9:$DO$350,$DO344)+1</f>
        <v>33</v>
      </c>
      <c r="GN344" s="240">
        <f>COUNTIFS($EU$9:$EU$350,"&gt;"&amp;EU344,$DO$9:$DO$350,$DO344)+1</f>
        <v>38</v>
      </c>
      <c r="GO344" s="240">
        <f>COUNTIFS($EV$9:$EV$350,"&gt;"&amp;EV344,$DO$9:$DO$350,$DO344)+1</f>
        <v>26</v>
      </c>
      <c r="GP344" s="240">
        <f>COUNTIFS($EW$9:$EW$350,"&gt;"&amp;EW344,$DO$9:$DO$350,$DO344)+1</f>
        <v>24</v>
      </c>
      <c r="GQ344" s="240">
        <f>COUNTIFS($EX$9:$EX$350,"&gt;"&amp;EX344,$DO$9:$DO$350,$DO344)+1</f>
        <v>20</v>
      </c>
      <c r="GR344" s="240">
        <f>COUNTIFS($EY$9:$EY$350,"&gt;"&amp;EY344,$DO$9:$DO$350,$DO344)+1</f>
        <v>37</v>
      </c>
      <c r="GS344" s="240">
        <f>COUNTIFS($EZ$9:$EZ$350,"&gt;"&amp;EZ344,$DO$9:$DO$350,$DO344)+1</f>
        <v>41</v>
      </c>
      <c r="GT344" s="241">
        <f>COUNTIFS($FA$9:$FA$350,"&gt;"&amp;FA344,$DO$9:$DO$350,$DO344)+1</f>
        <v>36</v>
      </c>
      <c r="GU344" s="168"/>
      <c r="GV344" s="65"/>
      <c r="GW344" s="65"/>
      <c r="GX344" s="65"/>
      <c r="GY344" s="65"/>
      <c r="GZ344" s="66"/>
      <c r="HA344" s="67"/>
      <c r="HB344" s="68"/>
      <c r="HC344" s="69"/>
      <c r="HD344" s="65"/>
      <c r="HE344" s="65"/>
      <c r="HF344" s="65"/>
      <c r="HG344" s="65"/>
      <c r="HH344" s="65"/>
      <c r="HI344" s="65"/>
      <c r="HJ344" s="145"/>
      <c r="HK344" s="67"/>
      <c r="HL344" s="65"/>
      <c r="HM344" s="65"/>
      <c r="HN344" s="65"/>
      <c r="HO344" s="65"/>
      <c r="HP344" s="65"/>
      <c r="HQ344" s="65"/>
      <c r="HR344" s="151"/>
      <c r="HS344" s="69"/>
      <c r="HT344" s="65"/>
      <c r="HU344" s="65"/>
      <c r="HV344" s="65"/>
      <c r="HW344" s="65"/>
      <c r="HX344" s="65"/>
      <c r="HY344" s="65"/>
      <c r="HZ344" s="145"/>
      <c r="IA344" s="67"/>
      <c r="IB344" s="65"/>
      <c r="IC344" s="65"/>
      <c r="ID344" s="65"/>
      <c r="IE344" s="65"/>
      <c r="IF344" s="65"/>
      <c r="IG344" s="65"/>
      <c r="IH344" s="65"/>
      <c r="II344" s="65"/>
      <c r="IJ344" s="65"/>
      <c r="IK344" s="65"/>
      <c r="IL344" s="65"/>
      <c r="IM344" s="151"/>
      <c r="IN344" s="67"/>
      <c r="IO344" s="65"/>
      <c r="IP344" s="65"/>
      <c r="IQ344" s="65"/>
      <c r="IR344" s="151"/>
      <c r="IS344" s="69"/>
      <c r="IT344" s="65"/>
      <c r="IU344" s="65"/>
      <c r="IV344" s="65"/>
      <c r="IW344" s="65"/>
      <c r="IX344" s="157"/>
      <c r="IY344" s="65"/>
      <c r="IZ344" s="65"/>
      <c r="JA344" s="65"/>
      <c r="JB344" s="65"/>
      <c r="JC344" s="65"/>
      <c r="JD344" s="65"/>
      <c r="JE344" s="65"/>
      <c r="JF344" s="65"/>
      <c r="JG344" s="157"/>
      <c r="JH344" s="65"/>
      <c r="JI344" s="65"/>
      <c r="JJ344" s="65"/>
      <c r="JK344" s="65"/>
      <c r="JL344" s="65"/>
      <c r="JM344" s="65"/>
      <c r="JN344" s="145"/>
      <c r="JO344" s="70"/>
      <c r="JP344" s="71"/>
      <c r="JQ344" s="67"/>
      <c r="JR344" s="65"/>
      <c r="JS344" s="62"/>
      <c r="JT344" s="62"/>
      <c r="JU344" s="62"/>
      <c r="JV344" s="246"/>
      <c r="JW344" s="69"/>
      <c r="JX344" s="65"/>
      <c r="JY344" s="65"/>
      <c r="JZ344" s="65"/>
      <c r="KA344" s="145"/>
      <c r="KB344" s="67"/>
      <c r="KC344" s="65"/>
      <c r="KD344" s="65"/>
      <c r="KE344" s="65"/>
      <c r="KF344" s="65"/>
      <c r="KG344" s="65"/>
      <c r="KH344" s="65"/>
      <c r="KI344" s="65"/>
      <c r="KJ344" s="151"/>
      <c r="KK344" s="69"/>
      <c r="KL344" s="65"/>
      <c r="KM344" s="65"/>
      <c r="KN344" s="65"/>
      <c r="KO344" s="65"/>
      <c r="KP344" s="65"/>
      <c r="KQ344" s="65"/>
      <c r="KR344" s="65"/>
      <c r="KS344" s="65"/>
      <c r="KT344" s="65"/>
      <c r="KU344" s="65"/>
      <c r="KV344" s="65">
        <v>0.05</v>
      </c>
      <c r="KW344" s="157"/>
      <c r="KX344" s="157"/>
      <c r="KY344" s="157"/>
      <c r="KZ344" s="65"/>
      <c r="LA344" s="65"/>
      <c r="LB344" s="65"/>
      <c r="LC344" s="65"/>
      <c r="LD344" s="65"/>
      <c r="LE344" s="157"/>
      <c r="LF344" s="65"/>
      <c r="LG344" s="65"/>
      <c r="LH344" s="65"/>
      <c r="LI344" s="65"/>
      <c r="LJ344" s="65"/>
      <c r="LK344" s="65"/>
      <c r="LL344" s="65"/>
      <c r="LM344" s="65"/>
      <c r="LN344" s="157"/>
      <c r="LO344" s="65"/>
      <c r="LP344" s="65"/>
      <c r="LQ344" s="65"/>
      <c r="LR344" s="65"/>
      <c r="LS344" s="65"/>
      <c r="LT344" s="65"/>
      <c r="LU344" s="56"/>
      <c r="LV344" s="183" t="s">
        <v>1307</v>
      </c>
      <c r="LW344" s="182" t="s">
        <v>1304</v>
      </c>
      <c r="LX344" s="207" t="s">
        <v>1309</v>
      </c>
      <c r="LY344" s="205" t="s">
        <v>1296</v>
      </c>
      <c r="LZ344" s="194"/>
      <c r="MA344" s="5" t="s">
        <v>1</v>
      </c>
    </row>
    <row r="345" spans="1:339" ht="17.25" customHeight="1" x14ac:dyDescent="0.15">
      <c r="A345" s="196">
        <v>337</v>
      </c>
      <c r="B345" s="248" t="s">
        <v>1304</v>
      </c>
      <c r="C345" s="59"/>
      <c r="D345" s="59"/>
      <c r="E345" s="60" t="s">
        <v>716</v>
      </c>
      <c r="F345" s="36">
        <v>74</v>
      </c>
      <c r="G345" s="36" t="s">
        <v>609</v>
      </c>
      <c r="H345" s="57" t="s">
        <v>1278</v>
      </c>
      <c r="I345" s="39" t="s">
        <v>348</v>
      </c>
      <c r="J345" s="40" t="s">
        <v>348</v>
      </c>
      <c r="K345" s="40" t="s">
        <v>348</v>
      </c>
      <c r="L345" s="40" t="s">
        <v>348</v>
      </c>
      <c r="M345" s="40" t="s">
        <v>348</v>
      </c>
      <c r="N345" s="40" t="s">
        <v>348</v>
      </c>
      <c r="O345" s="40" t="s">
        <v>348</v>
      </c>
      <c r="P345" s="40" t="s">
        <v>348</v>
      </c>
      <c r="Q345" s="40" t="s">
        <v>348</v>
      </c>
      <c r="R345" s="41" t="s">
        <v>348</v>
      </c>
      <c r="S345" s="42" t="s">
        <v>348</v>
      </c>
      <c r="T345" s="40" t="s">
        <v>348</v>
      </c>
      <c r="U345" s="40" t="s">
        <v>348</v>
      </c>
      <c r="V345" s="40" t="s">
        <v>348</v>
      </c>
      <c r="W345" s="40" t="s">
        <v>348</v>
      </c>
      <c r="X345" s="40" t="s">
        <v>348</v>
      </c>
      <c r="Y345" s="40" t="s">
        <v>348</v>
      </c>
      <c r="Z345" s="40" t="s">
        <v>348</v>
      </c>
      <c r="AA345" s="40" t="s">
        <v>348</v>
      </c>
      <c r="AB345" s="41" t="s">
        <v>348</v>
      </c>
      <c r="AC345" s="42" t="s">
        <v>348</v>
      </c>
      <c r="AD345" s="40" t="s">
        <v>348</v>
      </c>
      <c r="AE345" s="40" t="s">
        <v>348</v>
      </c>
      <c r="AF345" s="40" t="s">
        <v>348</v>
      </c>
      <c r="AG345" s="40" t="s">
        <v>348</v>
      </c>
      <c r="AH345" s="40" t="s">
        <v>348</v>
      </c>
      <c r="AI345" s="40" t="s">
        <v>348</v>
      </c>
      <c r="AJ345" s="40" t="s">
        <v>348</v>
      </c>
      <c r="AK345" s="40" t="s">
        <v>348</v>
      </c>
      <c r="AL345" s="41" t="s">
        <v>348</v>
      </c>
      <c r="AM345" s="42" t="s">
        <v>348</v>
      </c>
      <c r="AN345" s="40" t="s">
        <v>348</v>
      </c>
      <c r="AO345" s="40" t="s">
        <v>348</v>
      </c>
      <c r="AP345" s="40" t="s">
        <v>348</v>
      </c>
      <c r="AQ345" s="40" t="s">
        <v>348</v>
      </c>
      <c r="AR345" s="40" t="s">
        <v>348</v>
      </c>
      <c r="AS345" s="40" t="s">
        <v>348</v>
      </c>
      <c r="AT345" s="40" t="s">
        <v>348</v>
      </c>
      <c r="AU345" s="40" t="s">
        <v>348</v>
      </c>
      <c r="AV345" s="41" t="s">
        <v>348</v>
      </c>
      <c r="AW345" s="42" t="s">
        <v>348</v>
      </c>
      <c r="AX345" s="40" t="s">
        <v>348</v>
      </c>
      <c r="AY345" s="40" t="s">
        <v>348</v>
      </c>
      <c r="AZ345" s="40" t="s">
        <v>348</v>
      </c>
      <c r="BA345" s="40" t="s">
        <v>348</v>
      </c>
      <c r="BB345" s="40" t="s">
        <v>348</v>
      </c>
      <c r="BC345" s="40" t="s">
        <v>348</v>
      </c>
      <c r="BD345" s="40" t="s">
        <v>348</v>
      </c>
      <c r="BE345" s="40" t="s">
        <v>348</v>
      </c>
      <c r="BF345" s="41" t="s">
        <v>348</v>
      </c>
      <c r="BG345" s="42" t="s">
        <v>348</v>
      </c>
      <c r="BH345" s="40" t="s">
        <v>348</v>
      </c>
      <c r="BI345" s="40" t="s">
        <v>348</v>
      </c>
      <c r="BJ345" s="40" t="s">
        <v>348</v>
      </c>
      <c r="BK345" s="40" t="s">
        <v>348</v>
      </c>
      <c r="BL345" s="40" t="s">
        <v>348</v>
      </c>
      <c r="BM345" s="40" t="s">
        <v>348</v>
      </c>
      <c r="BN345" s="40" t="s">
        <v>348</v>
      </c>
      <c r="BO345" s="40" t="s">
        <v>348</v>
      </c>
      <c r="BP345" s="41" t="s">
        <v>348</v>
      </c>
      <c r="BQ345" s="43" t="s">
        <v>348</v>
      </c>
      <c r="BR345" s="40" t="s">
        <v>348</v>
      </c>
      <c r="BS345" s="40" t="s">
        <v>348</v>
      </c>
      <c r="BT345" s="40" t="s">
        <v>348</v>
      </c>
      <c r="BU345" s="40" t="s">
        <v>348</v>
      </c>
      <c r="BV345" s="40" t="s">
        <v>348</v>
      </c>
      <c r="BW345" s="40" t="s">
        <v>348</v>
      </c>
      <c r="BX345" s="40" t="s">
        <v>348</v>
      </c>
      <c r="BY345" s="40" t="s">
        <v>348</v>
      </c>
      <c r="BZ345" s="41" t="s">
        <v>348</v>
      </c>
      <c r="CA345" s="42" t="s">
        <v>348</v>
      </c>
      <c r="CB345" s="40" t="s">
        <v>348</v>
      </c>
      <c r="CC345" s="40" t="s">
        <v>348</v>
      </c>
      <c r="CD345" s="40" t="s">
        <v>348</v>
      </c>
      <c r="CE345" s="40" t="s">
        <v>348</v>
      </c>
      <c r="CF345" s="40" t="s">
        <v>348</v>
      </c>
      <c r="CG345" s="40" t="s">
        <v>348</v>
      </c>
      <c r="CH345" s="40" t="s">
        <v>348</v>
      </c>
      <c r="CI345" s="40" t="s">
        <v>348</v>
      </c>
      <c r="CJ345" s="41" t="s">
        <v>348</v>
      </c>
      <c r="CK345" s="42" t="s">
        <v>348</v>
      </c>
      <c r="CL345" s="40" t="s">
        <v>348</v>
      </c>
      <c r="CM345" s="40" t="s">
        <v>348</v>
      </c>
      <c r="CN345" s="40" t="s">
        <v>348</v>
      </c>
      <c r="CO345" s="40" t="s">
        <v>348</v>
      </c>
      <c r="CP345" s="40" t="s">
        <v>348</v>
      </c>
      <c r="CQ345" s="40" t="s">
        <v>348</v>
      </c>
      <c r="CR345" s="40" t="s">
        <v>348</v>
      </c>
      <c r="CS345" s="40" t="s">
        <v>348</v>
      </c>
      <c r="CT345" s="44" t="s">
        <v>348</v>
      </c>
      <c r="CU345" s="61" t="s">
        <v>349</v>
      </c>
      <c r="CV345" s="47">
        <v>3</v>
      </c>
      <c r="CW345" s="47">
        <v>4</v>
      </c>
      <c r="CX345" s="47">
        <v>4</v>
      </c>
      <c r="CY345" s="55">
        <v>5</v>
      </c>
      <c r="CZ345" s="172" t="s">
        <v>349</v>
      </c>
      <c r="DA345" s="47">
        <f t="shared" ref="DA345" si="1089">CV345</f>
        <v>3</v>
      </c>
      <c r="DB345" s="47">
        <f t="shared" ref="DB345" si="1090">CV345*CW345</f>
        <v>12</v>
      </c>
      <c r="DC345" s="47">
        <f t="shared" ref="DC345" si="1091">CV345*CW345*CX345</f>
        <v>48</v>
      </c>
      <c r="DD345" s="179">
        <f t="shared" ref="DD345" si="1092">CV345*CW345*CX345*CY345</f>
        <v>240</v>
      </c>
      <c r="DE345" s="32">
        <v>10</v>
      </c>
      <c r="DF345" s="47">
        <v>50</v>
      </c>
      <c r="DG345" s="47">
        <v>270</v>
      </c>
      <c r="DH345" s="47">
        <v>450</v>
      </c>
      <c r="DI345" s="55">
        <v>1350</v>
      </c>
      <c r="DJ345" s="174">
        <v>1</v>
      </c>
      <c r="DK345" s="49">
        <f t="shared" ref="DK345" si="1093">(DF345/DA345)/DE345</f>
        <v>1.6666666666666667</v>
      </c>
      <c r="DL345" s="49">
        <f t="shared" ref="DL345" si="1094">(DG345/DB345)/DE345</f>
        <v>2.25</v>
      </c>
      <c r="DM345" s="49">
        <f t="shared" ref="DM345" si="1095">(DH345/DC345)/DE345</f>
        <v>0.9375</v>
      </c>
      <c r="DN345" s="56">
        <f t="shared" ref="DN345" si="1096">(DI345/DD345)/DE345</f>
        <v>0.5625</v>
      </c>
      <c r="DO345" s="45" t="s">
        <v>363</v>
      </c>
      <c r="DP345" s="31"/>
      <c r="DQ345" s="46">
        <v>4</v>
      </c>
      <c r="DR345" s="61">
        <v>38</v>
      </c>
      <c r="DS345" s="62">
        <v>80</v>
      </c>
      <c r="DT345" s="62">
        <v>10</v>
      </c>
      <c r="DU345" s="62">
        <v>17</v>
      </c>
      <c r="DV345" s="62">
        <v>89</v>
      </c>
      <c r="DW345" s="62">
        <v>36</v>
      </c>
      <c r="DX345" s="62">
        <v>50</v>
      </c>
      <c r="DY345" s="62">
        <v>81</v>
      </c>
      <c r="DZ345" s="48">
        <f t="shared" ref="DZ345" si="1097">DT345+DV345</f>
        <v>99</v>
      </c>
      <c r="EA345" s="32">
        <f>RANK(DR345,$DR$9:$DR$350,0)</f>
        <v>217</v>
      </c>
      <c r="EB345" s="47">
        <f>RANK(DS345,$DS$9:$DS$350,0)</f>
        <v>25</v>
      </c>
      <c r="EC345" s="47">
        <f>RANK(DT345,$DT$9:$DT$350,0)</f>
        <v>277</v>
      </c>
      <c r="ED345" s="47">
        <f>RANK(DU345,$DU$9:$DU$350,0)</f>
        <v>219</v>
      </c>
      <c r="EE345" s="47">
        <f>RANK(DV345,$DV$9:$DV$350,0)</f>
        <v>4</v>
      </c>
      <c r="EF345" s="47">
        <f>RANK(DW345,$DW$9:$DW$350,0)</f>
        <v>43</v>
      </c>
      <c r="EG345" s="47">
        <f>RANK(DX345,$DX$9:$DX$350,0)</f>
        <v>94</v>
      </c>
      <c r="EH345" s="47">
        <f>RANK(DY345,$DY$9:$DY$350,0)</f>
        <v>16</v>
      </c>
      <c r="EI345" s="48">
        <f>RANK(DZ345,$DZ$9:$DZ$350,0)</f>
        <v>29</v>
      </c>
      <c r="EJ345" s="32">
        <f>COUNTIFS($DR$9:$DR$350,"&gt;"&amp;DR345,$DO$9:$DO$350,DO345)+1</f>
        <v>43</v>
      </c>
      <c r="EK345" s="47">
        <f>COUNTIFS($DS$9:$DS$350,"&gt;"&amp;DS345,$DO$9:$DO$350,DO345)+1</f>
        <v>19</v>
      </c>
      <c r="EL345" s="47">
        <f>COUNTIFS($DT$9:$DT$350,"&gt;"&amp;DT345,$DO$9:$DO$350,DO345)+1</f>
        <v>50</v>
      </c>
      <c r="EM345" s="47">
        <f>COUNTIFS($DU$9:$DU$350,"&gt;"&amp;DU345,$DO$9:$DO$350,DO345)+1</f>
        <v>37</v>
      </c>
      <c r="EN345" s="47">
        <f>COUNTIFS($DV$9:$DV$350,"&gt;"&amp;DV345,$DO$9:$DO$350,DO345)+1</f>
        <v>4</v>
      </c>
      <c r="EO345" s="47">
        <f>COUNTIFS($DW$9:$DW$350,"&gt;"&amp;DW345,$DO$9:$DO$350,DO345)+1</f>
        <v>4</v>
      </c>
      <c r="EP345" s="47">
        <f>COUNTIFS($DX$9:$DX$350,"&gt;"&amp;DX345,$DO$9:$DO$350,DO345)+1</f>
        <v>18</v>
      </c>
      <c r="EQ345" s="47">
        <f>COUNTIFS($DY$9:$DY$350,"&gt;"&amp;DY345,$DO$9:$DO$350,DO345)+1</f>
        <v>1</v>
      </c>
      <c r="ER345" s="48">
        <f>COUNTIFS($DZ$9:$DZ$350,"&gt;"&amp;DZ345,$DO$9:$DO$350,DO345)+1</f>
        <v>15</v>
      </c>
      <c r="ES345" s="164">
        <f t="shared" ref="ES345" si="1098">ROUND(DR345/$F345,2)</f>
        <v>0.51</v>
      </c>
      <c r="ET345" s="165">
        <f t="shared" ref="ET345" si="1099">ROUND(DS345/$F345,2)</f>
        <v>1.08</v>
      </c>
      <c r="EU345" s="165">
        <f t="shared" ref="EU345" si="1100">ROUND(DT345/$F345,2)</f>
        <v>0.14000000000000001</v>
      </c>
      <c r="EV345" s="165">
        <f t="shared" ref="EV345" si="1101">ROUND(DU345/$F345,2)</f>
        <v>0.23</v>
      </c>
      <c r="EW345" s="165">
        <f t="shared" ref="EW345" si="1102">ROUND(DV345/$F345,2)</f>
        <v>1.2</v>
      </c>
      <c r="EX345" s="165">
        <f t="shared" ref="EX345" si="1103">ROUND(DW345/$F345,2)</f>
        <v>0.49</v>
      </c>
      <c r="EY345" s="165">
        <f t="shared" ref="EY345" si="1104">ROUND(DX345/$F345,2)</f>
        <v>0.68</v>
      </c>
      <c r="EZ345" s="165">
        <f t="shared" ref="EZ345" si="1105">ROUND(DY345/$F345,2)</f>
        <v>1.0900000000000001</v>
      </c>
      <c r="FA345" s="213">
        <f t="shared" ref="FA345" si="1106">ROUND(DZ345/$F345,2)</f>
        <v>1.34</v>
      </c>
      <c r="FB345" s="164">
        <f>ROUND(((ES345-AVERAGE(ES$9:ES$350))/STDEVP(ES$9:ES$350)*10+50),2)</f>
        <v>32.590000000000003</v>
      </c>
      <c r="FC345" s="165">
        <f>ROUND(((ET345-AVERAGE(ET$9:ET$350))/STDEVP(ET$9:ET$350)*10+50),2)</f>
        <v>59.93</v>
      </c>
      <c r="FD345" s="165">
        <f>ROUND(((EU345-AVERAGE(EU$9:EU$350))/STDEVP(EU$9:EU$350)*10+50),2)</f>
        <v>32.83</v>
      </c>
      <c r="FE345" s="165">
        <f>ROUND(((EV345-AVERAGE(EV$9:EV$350))/STDEVP(EV$9:EV$350)*10+50),2)</f>
        <v>35.82</v>
      </c>
      <c r="FF345" s="165">
        <f>ROUND(((EW345-AVERAGE(EW$9:EW$350))/STDEVP(EW$9:EW$350)*10+50),2)</f>
        <v>77.349999999999994</v>
      </c>
      <c r="FG345" s="165">
        <f>ROUND(((EX345-AVERAGE(EX$9:EX$350))/STDEVP(EX$9:EX$350)*10+50),2)</f>
        <v>54.86</v>
      </c>
      <c r="FH345" s="165">
        <f>ROUND(((EY345-AVERAGE(EY$9:EY$350))/STDEVP(EY$9:EY$350)*10+50),2)</f>
        <v>51.19</v>
      </c>
      <c r="FI345" s="165">
        <f>ROUND(((EZ345-AVERAGE(EZ$9:EZ$350))/STDEVP(EZ$9:EZ$350)*10+50),2)</f>
        <v>63.67</v>
      </c>
      <c r="FJ345" s="166">
        <f>ROUND(((FA345-AVERAGE(FA$9:FA$350))/STDEVP(FA$9:FA$350)*10+50),2)</f>
        <v>62.98</v>
      </c>
      <c r="FK345" s="32">
        <f>RANK(FB345,$FB$9:$FB$350,0)</f>
        <v>309</v>
      </c>
      <c r="FL345" s="47">
        <f>RANK(FC345,$FC$9:$FC$350,0)</f>
        <v>57</v>
      </c>
      <c r="FM345" s="47">
        <f>RANK(FD345,$FD$9:$FD$350,0)</f>
        <v>311</v>
      </c>
      <c r="FN345" s="47">
        <f>RANK(FE345,$FE$9:$FE$350,0)</f>
        <v>313</v>
      </c>
      <c r="FO345" s="47">
        <f>RANK(FF345,$FF$9:$FF$350,0)</f>
        <v>11</v>
      </c>
      <c r="FP345" s="47">
        <f>RANK(FG345,$FG$9:$FG$350,0)</f>
        <v>63</v>
      </c>
      <c r="FQ345" s="47">
        <f>RANK(FH345,$FH$9:$FH$350,0)</f>
        <v>138</v>
      </c>
      <c r="FR345" s="47">
        <f>RANK(FI345,$FI$9:$FI$350,0)</f>
        <v>26</v>
      </c>
      <c r="FS345" s="48">
        <f>RANK(FJ345,$FJ$9:$FJ$350,0)</f>
        <v>27</v>
      </c>
      <c r="FT345" s="164">
        <f>ROUND(AVERAGEIF($DO$9:$DO$347,$DO345,$ES$9:$ES$347),2)</f>
        <v>0.89</v>
      </c>
      <c r="FU345" s="165">
        <f>ROUND(AVERAGEIF($DO$9:$DO$347,$DO345,$ET$9:$ET$347),2)</f>
        <v>1.1499999999999999</v>
      </c>
      <c r="FV345" s="165">
        <f>ROUND(AVERAGEIF($DO$9:$DO$347,$DO345,$EU$9:$EU$347),2)</f>
        <v>0.32</v>
      </c>
      <c r="FW345" s="165">
        <f>ROUND(AVERAGEIF($DO$9:$DO$347,$DO345,$EV$9:$EV$347),2)</f>
        <v>0.41</v>
      </c>
      <c r="FX345" s="165">
        <f>ROUND(AVERAGEIF($DO$9:$DO$347,$DO345,$EW$9:$EW$347),2)</f>
        <v>0.86</v>
      </c>
      <c r="FY345" s="165">
        <f>ROUND(AVERAGEIF($DO$9:$DO$347,$DO345,$EX$9:$EX$347),2)</f>
        <v>0.3</v>
      </c>
      <c r="FZ345" s="165">
        <f>ROUND(AVERAGEIF($DO$9:$DO$347,$DO345,$EY$9:$EY$347),2)</f>
        <v>0.66</v>
      </c>
      <c r="GA345" s="165">
        <f>ROUND(AVERAGEIF($DO$9:$DO$347,$DO345,$EZ$9:$EZ$347),2)</f>
        <v>0.74</v>
      </c>
      <c r="GB345" s="166">
        <f>ROUND(AVERAGEIF($DO$9:$DO$347,$DO345,$FA$9:$FA$347),2)</f>
        <v>1.18</v>
      </c>
      <c r="GC345" s="239">
        <f t="shared" ref="GC345" si="1107">ES345-FT345</f>
        <v>-0.38</v>
      </c>
      <c r="GD345" s="243">
        <f t="shared" ref="GD345" si="1108">ET345-FU345</f>
        <v>-6.999999999999984E-2</v>
      </c>
      <c r="GE345" s="243">
        <f t="shared" ref="GE345" si="1109">EU345-FV345</f>
        <v>-0.18</v>
      </c>
      <c r="GF345" s="243">
        <f t="shared" ref="GF345" si="1110">EV345-FW345</f>
        <v>-0.17999999999999997</v>
      </c>
      <c r="GG345" s="243">
        <f t="shared" ref="GG345" si="1111">EW345-FX345</f>
        <v>0.33999999999999997</v>
      </c>
      <c r="GH345" s="243">
        <f t="shared" ref="GH345" si="1112">EX345-FY345</f>
        <v>0.19</v>
      </c>
      <c r="GI345" s="243">
        <f t="shared" ref="GI345" si="1113">EY345-FZ345</f>
        <v>2.0000000000000018E-2</v>
      </c>
      <c r="GJ345" s="243">
        <f t="shared" ref="GJ345" si="1114">EZ345-GA345</f>
        <v>0.35000000000000009</v>
      </c>
      <c r="GK345" s="244">
        <f t="shared" ref="GK345" si="1115">FA345-GB345</f>
        <v>0.16000000000000014</v>
      </c>
      <c r="GL345" s="238">
        <f>COUNTIFS($ES$9:$ES$350,"&gt;"&amp;ES345,$DO$9:$DO$350,$DO345)+1</f>
        <v>64</v>
      </c>
      <c r="GM345" s="240">
        <f>COUNTIFS($ET$9:$ET$350,"&gt;"&amp;ET345,$DO$9:$DO$350,$DO345)+1</f>
        <v>40</v>
      </c>
      <c r="GN345" s="240">
        <f>COUNTIFS($EU$9:$EU$350,"&gt;"&amp;EU345,$DO$9:$DO$350,$DO345)+1</f>
        <v>60</v>
      </c>
      <c r="GO345" s="240">
        <f>COUNTIFS($EV$9:$EV$350,"&gt;"&amp;EV345,$DO$9:$DO$350,$DO345)+1</f>
        <v>62</v>
      </c>
      <c r="GP345" s="240">
        <f>COUNTIFS($EW$9:$EW$350,"&gt;"&amp;EW345,$DO$9:$DO$350,$DO345)+1</f>
        <v>11</v>
      </c>
      <c r="GQ345" s="240">
        <f>COUNTIFS($EX$9:$EX$350,"&gt;"&amp;EX345,$DO$9:$DO$350,$DO345)+1</f>
        <v>4</v>
      </c>
      <c r="GR345" s="240">
        <f>COUNTIFS($EY$9:$EY$350,"&gt;"&amp;EY345,$DO$9:$DO$350,$DO345)+1</f>
        <v>27</v>
      </c>
      <c r="GS345" s="240">
        <f>COUNTIFS($EZ$9:$EZ$350,"&gt;"&amp;EZ345,$DO$9:$DO$350,$DO345)+1</f>
        <v>4</v>
      </c>
      <c r="GT345" s="241">
        <f>COUNTIFS($FA$9:$FA$350,"&gt;"&amp;FA345,$DO$9:$DO$350,$DO345)+1</f>
        <v>14</v>
      </c>
      <c r="GU345" s="168"/>
      <c r="GV345" s="65"/>
      <c r="GW345" s="65"/>
      <c r="GX345" s="65"/>
      <c r="GY345" s="65">
        <v>0.03</v>
      </c>
      <c r="GZ345" s="66"/>
      <c r="HA345" s="67"/>
      <c r="HB345" s="68"/>
      <c r="HC345" s="69"/>
      <c r="HD345" s="65"/>
      <c r="HE345" s="65"/>
      <c r="HF345" s="65"/>
      <c r="HG345" s="65"/>
      <c r="HH345" s="65"/>
      <c r="HI345" s="65"/>
      <c r="HJ345" s="145"/>
      <c r="HK345" s="67"/>
      <c r="HL345" s="65"/>
      <c r="HM345" s="65"/>
      <c r="HN345" s="65"/>
      <c r="HO345" s="65"/>
      <c r="HP345" s="65"/>
      <c r="HQ345" s="65"/>
      <c r="HR345" s="151"/>
      <c r="HS345" s="69"/>
      <c r="HT345" s="65">
        <v>0.05</v>
      </c>
      <c r="HU345" s="65"/>
      <c r="HV345" s="65">
        <v>0.05</v>
      </c>
      <c r="HW345" s="65"/>
      <c r="HX345" s="65"/>
      <c r="HY345" s="65"/>
      <c r="HZ345" s="145"/>
      <c r="IA345" s="67"/>
      <c r="IB345" s="65"/>
      <c r="IC345" s="65"/>
      <c r="ID345" s="65"/>
      <c r="IE345" s="65"/>
      <c r="IF345" s="65"/>
      <c r="IG345" s="65"/>
      <c r="IH345" s="65"/>
      <c r="II345" s="65"/>
      <c r="IJ345" s="65"/>
      <c r="IK345" s="65"/>
      <c r="IL345" s="65"/>
      <c r="IM345" s="151"/>
      <c r="IN345" s="67"/>
      <c r="IO345" s="65"/>
      <c r="IP345" s="65"/>
      <c r="IQ345" s="65"/>
      <c r="IR345" s="151"/>
      <c r="IS345" s="69"/>
      <c r="IT345" s="65"/>
      <c r="IU345" s="65"/>
      <c r="IV345" s="65"/>
      <c r="IW345" s="65"/>
      <c r="IX345" s="157"/>
      <c r="IY345" s="65"/>
      <c r="IZ345" s="65"/>
      <c r="JA345" s="65"/>
      <c r="JB345" s="65"/>
      <c r="JC345" s="65"/>
      <c r="JD345" s="65"/>
      <c r="JE345" s="65"/>
      <c r="JF345" s="65"/>
      <c r="JG345" s="157"/>
      <c r="JH345" s="65"/>
      <c r="JI345" s="65"/>
      <c r="JJ345" s="65"/>
      <c r="JK345" s="65"/>
      <c r="JL345" s="65"/>
      <c r="JM345" s="65"/>
      <c r="JN345" s="145"/>
      <c r="JO345" s="70"/>
      <c r="JP345" s="71"/>
      <c r="JQ345" s="67"/>
      <c r="JR345" s="65"/>
      <c r="JS345" s="62"/>
      <c r="JT345" s="62"/>
      <c r="JU345" s="62"/>
      <c r="JV345" s="246"/>
      <c r="JW345" s="69"/>
      <c r="JX345" s="65"/>
      <c r="JY345" s="65"/>
      <c r="JZ345" s="65"/>
      <c r="KA345" s="145"/>
      <c r="KB345" s="67"/>
      <c r="KC345" s="65"/>
      <c r="KD345" s="65"/>
      <c r="KE345" s="65"/>
      <c r="KF345" s="65"/>
      <c r="KG345" s="65"/>
      <c r="KH345" s="65"/>
      <c r="KI345" s="65"/>
      <c r="KJ345" s="151"/>
      <c r="KK345" s="69"/>
      <c r="KL345" s="65"/>
      <c r="KM345" s="65"/>
      <c r="KN345" s="65"/>
      <c r="KO345" s="65"/>
      <c r="KP345" s="65"/>
      <c r="KQ345" s="65"/>
      <c r="KR345" s="65"/>
      <c r="KS345" s="65"/>
      <c r="KT345" s="65"/>
      <c r="KU345" s="65"/>
      <c r="KV345" s="65"/>
      <c r="KW345" s="157"/>
      <c r="KX345" s="157"/>
      <c r="KY345" s="157"/>
      <c r="KZ345" s="65"/>
      <c r="LA345" s="65"/>
      <c r="LB345" s="65"/>
      <c r="LC345" s="65"/>
      <c r="LD345" s="65"/>
      <c r="LE345" s="157"/>
      <c r="LF345" s="65"/>
      <c r="LG345" s="65"/>
      <c r="LH345" s="65"/>
      <c r="LI345" s="65"/>
      <c r="LJ345" s="65"/>
      <c r="LK345" s="65"/>
      <c r="LL345" s="65"/>
      <c r="LM345" s="65"/>
      <c r="LN345" s="157"/>
      <c r="LO345" s="65"/>
      <c r="LP345" s="65"/>
      <c r="LQ345" s="65"/>
      <c r="LR345" s="65"/>
      <c r="LS345" s="65"/>
      <c r="LT345" s="65"/>
      <c r="LU345" s="56"/>
      <c r="LV345" s="183" t="s">
        <v>1308</v>
      </c>
      <c r="LW345" s="183" t="s">
        <v>1351</v>
      </c>
      <c r="LX345" s="207" t="s">
        <v>1310</v>
      </c>
      <c r="LY345" s="205" t="s">
        <v>1295</v>
      </c>
      <c r="LZ345" s="193"/>
      <c r="MA345" s="5" t="s">
        <v>1</v>
      </c>
    </row>
    <row r="346" spans="1:339" ht="17.25" customHeight="1" x14ac:dyDescent="0.15">
      <c r="A346" s="196">
        <v>338</v>
      </c>
      <c r="B346" s="248" t="s">
        <v>1347</v>
      </c>
      <c r="C346" s="59"/>
      <c r="D346" s="59"/>
      <c r="E346" s="60" t="s">
        <v>716</v>
      </c>
      <c r="F346" s="36">
        <v>102</v>
      </c>
      <c r="G346" s="36" t="s">
        <v>609</v>
      </c>
      <c r="H346" s="57" t="s">
        <v>1348</v>
      </c>
      <c r="I346" s="39" t="s">
        <v>348</v>
      </c>
      <c r="J346" s="40" t="s">
        <v>348</v>
      </c>
      <c r="K346" s="40" t="s">
        <v>348</v>
      </c>
      <c r="L346" s="40" t="s">
        <v>348</v>
      </c>
      <c r="M346" s="40" t="s">
        <v>348</v>
      </c>
      <c r="N346" s="40" t="s">
        <v>348</v>
      </c>
      <c r="O346" s="40" t="s">
        <v>348</v>
      </c>
      <c r="P346" s="40" t="s">
        <v>348</v>
      </c>
      <c r="Q346" s="40" t="s">
        <v>348</v>
      </c>
      <c r="R346" s="41" t="s">
        <v>348</v>
      </c>
      <c r="S346" s="42" t="s">
        <v>348</v>
      </c>
      <c r="T346" s="40" t="s">
        <v>348</v>
      </c>
      <c r="U346" s="40" t="s">
        <v>348</v>
      </c>
      <c r="V346" s="40" t="s">
        <v>348</v>
      </c>
      <c r="W346" s="40" t="s">
        <v>348</v>
      </c>
      <c r="X346" s="40" t="s">
        <v>348</v>
      </c>
      <c r="Y346" s="40" t="s">
        <v>348</v>
      </c>
      <c r="Z346" s="40" t="s">
        <v>348</v>
      </c>
      <c r="AA346" s="40" t="s">
        <v>348</v>
      </c>
      <c r="AB346" s="41" t="s">
        <v>348</v>
      </c>
      <c r="AC346" s="42" t="s">
        <v>348</v>
      </c>
      <c r="AD346" s="40" t="s">
        <v>348</v>
      </c>
      <c r="AE346" s="40" t="s">
        <v>348</v>
      </c>
      <c r="AF346" s="40" t="s">
        <v>348</v>
      </c>
      <c r="AG346" s="40" t="s">
        <v>348</v>
      </c>
      <c r="AH346" s="40" t="s">
        <v>348</v>
      </c>
      <c r="AI346" s="40" t="s">
        <v>348</v>
      </c>
      <c r="AJ346" s="40" t="s">
        <v>348</v>
      </c>
      <c r="AK346" s="40" t="s">
        <v>348</v>
      </c>
      <c r="AL346" s="41" t="s">
        <v>348</v>
      </c>
      <c r="AM346" s="42" t="s">
        <v>348</v>
      </c>
      <c r="AN346" s="40" t="s">
        <v>348</v>
      </c>
      <c r="AO346" s="40" t="s">
        <v>348</v>
      </c>
      <c r="AP346" s="40" t="s">
        <v>348</v>
      </c>
      <c r="AQ346" s="40" t="s">
        <v>348</v>
      </c>
      <c r="AR346" s="40" t="s">
        <v>348</v>
      </c>
      <c r="AS346" s="40" t="s">
        <v>348</v>
      </c>
      <c r="AT346" s="40" t="s">
        <v>348</v>
      </c>
      <c r="AU346" s="40" t="s">
        <v>348</v>
      </c>
      <c r="AV346" s="41" t="s">
        <v>348</v>
      </c>
      <c r="AW346" s="42" t="s">
        <v>348</v>
      </c>
      <c r="AX346" s="40" t="s">
        <v>348</v>
      </c>
      <c r="AY346" s="40" t="s">
        <v>348</v>
      </c>
      <c r="AZ346" s="40" t="s">
        <v>348</v>
      </c>
      <c r="BA346" s="40" t="s">
        <v>348</v>
      </c>
      <c r="BB346" s="40" t="s">
        <v>348</v>
      </c>
      <c r="BC346" s="40" t="s">
        <v>348</v>
      </c>
      <c r="BD346" s="40" t="s">
        <v>348</v>
      </c>
      <c r="BE346" s="40" t="s">
        <v>348</v>
      </c>
      <c r="BF346" s="41" t="s">
        <v>348</v>
      </c>
      <c r="BG346" s="42" t="s">
        <v>348</v>
      </c>
      <c r="BH346" s="40" t="s">
        <v>348</v>
      </c>
      <c r="BI346" s="40" t="s">
        <v>348</v>
      </c>
      <c r="BJ346" s="40" t="s">
        <v>348</v>
      </c>
      <c r="BK346" s="40" t="s">
        <v>348</v>
      </c>
      <c r="BL346" s="40" t="s">
        <v>348</v>
      </c>
      <c r="BM346" s="40" t="s">
        <v>348</v>
      </c>
      <c r="BN346" s="40" t="s">
        <v>348</v>
      </c>
      <c r="BO346" s="40" t="s">
        <v>348</v>
      </c>
      <c r="BP346" s="41" t="s">
        <v>348</v>
      </c>
      <c r="BQ346" s="43" t="s">
        <v>348</v>
      </c>
      <c r="BR346" s="40" t="s">
        <v>348</v>
      </c>
      <c r="BS346" s="40" t="s">
        <v>348</v>
      </c>
      <c r="BT346" s="40" t="s">
        <v>348</v>
      </c>
      <c r="BU346" s="40" t="s">
        <v>348</v>
      </c>
      <c r="BV346" s="40" t="s">
        <v>348</v>
      </c>
      <c r="BW346" s="40" t="s">
        <v>348</v>
      </c>
      <c r="BX346" s="40" t="s">
        <v>348</v>
      </c>
      <c r="BY346" s="40" t="s">
        <v>348</v>
      </c>
      <c r="BZ346" s="41" t="s">
        <v>348</v>
      </c>
      <c r="CA346" s="42" t="s">
        <v>348</v>
      </c>
      <c r="CB346" s="40" t="s">
        <v>348</v>
      </c>
      <c r="CC346" s="40" t="s">
        <v>348</v>
      </c>
      <c r="CD346" s="40" t="s">
        <v>348</v>
      </c>
      <c r="CE346" s="40" t="s">
        <v>348</v>
      </c>
      <c r="CF346" s="40" t="s">
        <v>348</v>
      </c>
      <c r="CG346" s="40" t="s">
        <v>348</v>
      </c>
      <c r="CH346" s="40" t="s">
        <v>348</v>
      </c>
      <c r="CI346" s="40" t="s">
        <v>348</v>
      </c>
      <c r="CJ346" s="41" t="s">
        <v>348</v>
      </c>
      <c r="CK346" s="42" t="s">
        <v>348</v>
      </c>
      <c r="CL346" s="40" t="s">
        <v>348</v>
      </c>
      <c r="CM346" s="40" t="s">
        <v>348</v>
      </c>
      <c r="CN346" s="40" t="s">
        <v>348</v>
      </c>
      <c r="CO346" s="40" t="s">
        <v>348</v>
      </c>
      <c r="CP346" s="40" t="s">
        <v>348</v>
      </c>
      <c r="CQ346" s="40" t="s">
        <v>348</v>
      </c>
      <c r="CR346" s="40" t="s">
        <v>348</v>
      </c>
      <c r="CS346" s="40" t="s">
        <v>348</v>
      </c>
      <c r="CT346" s="44" t="s">
        <v>348</v>
      </c>
      <c r="CU346" s="61" t="s">
        <v>349</v>
      </c>
      <c r="CV346" s="47">
        <v>3</v>
      </c>
      <c r="CW346" s="47">
        <v>4</v>
      </c>
      <c r="CX346" s="47">
        <v>4</v>
      </c>
      <c r="CY346" s="55"/>
      <c r="CZ346" s="172" t="s">
        <v>349</v>
      </c>
      <c r="DA346" s="47">
        <f t="shared" ref="DA346" si="1116">CV346</f>
        <v>3</v>
      </c>
      <c r="DB346" s="47">
        <f t="shared" ref="DB346" si="1117">CV346*CW346</f>
        <v>12</v>
      </c>
      <c r="DC346" s="47">
        <f t="shared" ref="DC346" si="1118">CV346*CW346*CX346</f>
        <v>48</v>
      </c>
      <c r="DD346" s="179">
        <f t="shared" ref="DD346" si="1119">CV346*CW346*CX346*CY346</f>
        <v>0</v>
      </c>
      <c r="DE346" s="32">
        <v>10</v>
      </c>
      <c r="DF346" s="47">
        <v>50</v>
      </c>
      <c r="DG346" s="47">
        <v>270</v>
      </c>
      <c r="DH346" s="47"/>
      <c r="DI346" s="55"/>
      <c r="DJ346" s="174">
        <v>1</v>
      </c>
      <c r="DK346" s="49">
        <f t="shared" ref="DK346" si="1120">(DF346/DA346)/DE346</f>
        <v>1.6666666666666667</v>
      </c>
      <c r="DL346" s="49">
        <f t="shared" ref="DL346" si="1121">(DG346/DB346)/DE346</f>
        <v>2.25</v>
      </c>
      <c r="DM346" s="49">
        <f t="shared" ref="DM346" si="1122">(DH346/DC346)/DE346</f>
        <v>0</v>
      </c>
      <c r="DN346" s="56" t="e">
        <f t="shared" ref="DN346" si="1123">(DI346/DD346)/DE346</f>
        <v>#DIV/0!</v>
      </c>
      <c r="DO346" s="45" t="s">
        <v>1349</v>
      </c>
      <c r="DP346" s="31"/>
      <c r="DQ346" s="46">
        <v>4</v>
      </c>
      <c r="DR346" s="61">
        <v>68</v>
      </c>
      <c r="DS346" s="62">
        <v>30</v>
      </c>
      <c r="DT346" s="62">
        <v>100</v>
      </c>
      <c r="DU346" s="62">
        <v>38</v>
      </c>
      <c r="DV346" s="62">
        <v>5</v>
      </c>
      <c r="DW346" s="62">
        <v>5</v>
      </c>
      <c r="DX346" s="62">
        <v>83</v>
      </c>
      <c r="DY346" s="62">
        <v>80</v>
      </c>
      <c r="DZ346" s="48">
        <f t="shared" ref="DZ346" si="1124">DT346+DV346</f>
        <v>105</v>
      </c>
      <c r="EA346" s="32">
        <f>RANK(DR346,$DR$9:$DR$350,0)</f>
        <v>109</v>
      </c>
      <c r="EB346" s="47">
        <f>RANK(DS346,$DS$9:$DS$350,0)</f>
        <v>189</v>
      </c>
      <c r="EC346" s="47">
        <f>RANK(DT346,$DT$9:$DT$350,0)</f>
        <v>3</v>
      </c>
      <c r="ED346" s="47">
        <f>RANK(DU346,$DU$9:$DU$350,0)</f>
        <v>90</v>
      </c>
      <c r="EE346" s="47">
        <f>RANK(DV346,$DV$9:$DV$350,0)</f>
        <v>286</v>
      </c>
      <c r="EF346" s="47">
        <f>RANK(DW346,$DW$9:$DW$350,0)</f>
        <v>274</v>
      </c>
      <c r="EG346" s="47">
        <f>RANK(DX346,$DX$9:$DX$350,0)</f>
        <v>18</v>
      </c>
      <c r="EH346" s="47">
        <f>RANK(DY346,$DY$9:$DY$350,0)</f>
        <v>18</v>
      </c>
      <c r="EI346" s="48">
        <f>RANK(DZ346,$DZ$9:$DZ$350,0)</f>
        <v>19</v>
      </c>
      <c r="EJ346" s="32">
        <f>COUNTIFS($DR$9:$DR$350,"&gt;"&amp;DR346,$DO$9:$DO$350,DO346)+1</f>
        <v>25</v>
      </c>
      <c r="EK346" s="47">
        <f>COUNTIFS($DS$9:$DS$350,"&gt;"&amp;DS346,$DO$9:$DO$350,DO346)+1</f>
        <v>17</v>
      </c>
      <c r="EL346" s="47">
        <f>COUNTIFS($DT$9:$DT$350,"&gt;"&amp;DT346,$DO$9:$DO$350,DO346)+1</f>
        <v>3</v>
      </c>
      <c r="EM346" s="47">
        <f>COUNTIFS($DU$9:$DU$350,"&gt;"&amp;DU346,$DO$9:$DO$350,DO346)+1</f>
        <v>16</v>
      </c>
      <c r="EN346" s="47">
        <f>COUNTIFS($DV$9:$DV$350,"&gt;"&amp;DV346,$DO$9:$DO$350,DO346)+1</f>
        <v>49</v>
      </c>
      <c r="EO346" s="47">
        <f>COUNTIFS($DW$9:$DW$350,"&gt;"&amp;DW346,$DO$9:$DO$350,DO346)+1</f>
        <v>48</v>
      </c>
      <c r="EP346" s="47">
        <f>COUNTIFS($DX$9:$DX$350,"&gt;"&amp;DX346,$DO$9:$DO$350,DO346)+1</f>
        <v>2</v>
      </c>
      <c r="EQ346" s="47">
        <f>COUNTIFS($DY$9:$DY$350,"&gt;"&amp;DY346,$DO$9:$DO$350,DO346)+1</f>
        <v>7</v>
      </c>
      <c r="ER346" s="48">
        <f>COUNTIFS($DZ$9:$DZ$350,"&gt;"&amp;DZ346,$DO$9:$DO$350,DO346)+1</f>
        <v>3</v>
      </c>
      <c r="ES346" s="164">
        <f t="shared" ref="ES346" si="1125">ROUND(DR346/$F346,2)</f>
        <v>0.67</v>
      </c>
      <c r="ET346" s="165">
        <f t="shared" ref="ET346" si="1126">ROUND(DS346/$F346,2)</f>
        <v>0.28999999999999998</v>
      </c>
      <c r="EU346" s="165">
        <f t="shared" ref="EU346" si="1127">ROUND(DT346/$F346,2)</f>
        <v>0.98</v>
      </c>
      <c r="EV346" s="165">
        <f t="shared" ref="EV346" si="1128">ROUND(DU346/$F346,2)</f>
        <v>0.37</v>
      </c>
      <c r="EW346" s="165">
        <f t="shared" ref="EW346" si="1129">ROUND(DV346/$F346,2)</f>
        <v>0.05</v>
      </c>
      <c r="EX346" s="165">
        <f t="shared" ref="EX346" si="1130">ROUND(DW346/$F346,2)</f>
        <v>0.05</v>
      </c>
      <c r="EY346" s="165">
        <f t="shared" ref="EY346" si="1131">ROUND(DX346/$F346,2)</f>
        <v>0.81</v>
      </c>
      <c r="EZ346" s="165">
        <f t="shared" ref="EZ346" si="1132">ROUND(DY346/$F346,2)</f>
        <v>0.78</v>
      </c>
      <c r="FA346" s="213">
        <f t="shared" ref="FA346" si="1133">ROUND(DZ346/$F346,2)</f>
        <v>1.03</v>
      </c>
      <c r="FB346" s="164">
        <f>ROUND(((ES346-AVERAGE(ES$9:ES$350))/STDEVP(ES$9:ES$350)*10+50),2)</f>
        <v>38.5</v>
      </c>
      <c r="FC346" s="165">
        <f>ROUND(((ET346-AVERAGE(ET$9:ET$350))/STDEVP(ET$9:ET$350)*10+50),2)</f>
        <v>37.840000000000003</v>
      </c>
      <c r="FD346" s="165">
        <f>ROUND(((EU346-AVERAGE(EU$9:EU$350))/STDEVP(EU$9:EU$350)*10+50),2)</f>
        <v>65.61</v>
      </c>
      <c r="FE346" s="165">
        <f>ROUND(((EV346-AVERAGE(EV$9:EV$350))/STDEVP(EV$9:EV$350)*10+50),2)</f>
        <v>42.95</v>
      </c>
      <c r="FF346" s="165">
        <f>ROUND(((EW346-AVERAGE(EW$9:EW$350))/STDEVP(EW$9:EW$350)*10+50),2)</f>
        <v>38.26</v>
      </c>
      <c r="FG346" s="165">
        <f>ROUND(((EX346-AVERAGE(EX$9:EX$350))/STDEVP(EX$9:EX$350)*10+50),2)</f>
        <v>39.26</v>
      </c>
      <c r="FH346" s="165">
        <f>ROUND(((EY346-AVERAGE(EY$9:EY$350))/STDEVP(EY$9:EY$350)*10+50),2)</f>
        <v>55.1</v>
      </c>
      <c r="FI346" s="165">
        <f>ROUND(((EZ346-AVERAGE(EZ$9:EZ$350))/STDEVP(EZ$9:EZ$350)*10+50),2)</f>
        <v>54.38</v>
      </c>
      <c r="FJ346" s="166">
        <f>ROUND(((FA346-AVERAGE(FA$9:FA$350))/STDEVP(FA$9:FA$350)*10+50),2)</f>
        <v>51.96</v>
      </c>
      <c r="FK346" s="32">
        <f>RANK(FB346,$FB$9:$FB$350,0)</f>
        <v>279</v>
      </c>
      <c r="FL346" s="47">
        <f>RANK(FC346,$FC$9:$FC$350,0)</f>
        <v>303</v>
      </c>
      <c r="FM346" s="47">
        <f>RANK(FD346,$FD$9:$FD$350,0)</f>
        <v>28</v>
      </c>
      <c r="FN346" s="47">
        <f>RANK(FE346,$FE$9:$FE$350,0)</f>
        <v>251</v>
      </c>
      <c r="FO346" s="47">
        <f>RANK(FF346,$FF$9:$FF$350,0)</f>
        <v>320</v>
      </c>
      <c r="FP346" s="47">
        <f>RANK(FG346,$FG$9:$FG$350,0)</f>
        <v>320</v>
      </c>
      <c r="FQ346" s="47">
        <f>RANK(FH346,$FH$9:$FH$350,0)</f>
        <v>93</v>
      </c>
      <c r="FR346" s="47">
        <f>RANK(FI346,$FI$9:$FI$350,0)</f>
        <v>97</v>
      </c>
      <c r="FS346" s="48">
        <f>RANK(FJ346,$FJ$9:$FJ$350,0)</f>
        <v>110</v>
      </c>
      <c r="FT346" s="164">
        <f>ROUND(AVERAGEIF($DO$9:$DO$347,$DO346,$ES$9:$ES$347),2)</f>
        <v>0.97</v>
      </c>
      <c r="FU346" s="165">
        <f>ROUND(AVERAGEIF($DO$9:$DO$347,$DO346,$ET$9:$ET$347),2)</f>
        <v>0.37</v>
      </c>
      <c r="FV346" s="165">
        <f>ROUND(AVERAGEIF($DO$9:$DO$347,$DO346,$EU$9:$EU$347),2)</f>
        <v>0.82</v>
      </c>
      <c r="FW346" s="165">
        <f>ROUND(AVERAGEIF($DO$9:$DO$347,$DO346,$EV$9:$EV$347),2)</f>
        <v>0.42</v>
      </c>
      <c r="FX346" s="165">
        <f>ROUND(AVERAGEIF($DO$9:$DO$347,$DO346,$EW$9:$EW$347),2)</f>
        <v>0.16</v>
      </c>
      <c r="FY346" s="165">
        <f>ROUND(AVERAGEIF($DO$9:$DO$347,$DO346,$EX$9:$EX$347),2)</f>
        <v>0.15</v>
      </c>
      <c r="FZ346" s="165">
        <f>ROUND(AVERAGEIF($DO$9:$DO$347,$DO346,$EY$9:$EY$347),2)</f>
        <v>0.78</v>
      </c>
      <c r="GA346" s="165">
        <f>ROUND(AVERAGEIF($DO$9:$DO$347,$DO346,$EZ$9:$EZ$347),2)</f>
        <v>0.92</v>
      </c>
      <c r="GB346" s="166">
        <f>ROUND(AVERAGEIF($DO$9:$DO$347,$DO346,$FA$9:$FA$347),2)</f>
        <v>0.98</v>
      </c>
      <c r="GC346" s="239">
        <f t="shared" ref="GC346" si="1134">ES346-FT346</f>
        <v>-0.29999999999999993</v>
      </c>
      <c r="GD346" s="243">
        <f t="shared" ref="GD346" si="1135">ET346-FU346</f>
        <v>-8.0000000000000016E-2</v>
      </c>
      <c r="GE346" s="243">
        <f t="shared" ref="GE346" si="1136">EU346-FV346</f>
        <v>0.16000000000000003</v>
      </c>
      <c r="GF346" s="243">
        <f t="shared" ref="GF346" si="1137">EV346-FW346</f>
        <v>-4.9999999999999989E-2</v>
      </c>
      <c r="GG346" s="243">
        <f t="shared" ref="GG346" si="1138">EW346-FX346</f>
        <v>-0.11</v>
      </c>
      <c r="GH346" s="243">
        <f t="shared" ref="GH346" si="1139">EX346-FY346</f>
        <v>-9.9999999999999992E-2</v>
      </c>
      <c r="GI346" s="243">
        <f t="shared" ref="GI346" si="1140">EY346-FZ346</f>
        <v>3.0000000000000027E-2</v>
      </c>
      <c r="GJ346" s="243">
        <f t="shared" ref="GJ346" si="1141">EZ346-GA346</f>
        <v>-0.14000000000000001</v>
      </c>
      <c r="GK346" s="244">
        <f t="shared" ref="GK346" si="1142">FA346-GB346</f>
        <v>5.0000000000000044E-2</v>
      </c>
      <c r="GL346" s="238">
        <f>COUNTIFS($ES$9:$ES$350,"&gt;"&amp;ES346,$DO$9:$DO$350,$DO346)+1</f>
        <v>52</v>
      </c>
      <c r="GM346" s="240">
        <f>COUNTIFS($ET$9:$ET$350,"&gt;"&amp;ET346,$DO$9:$DO$350,$DO346)+1</f>
        <v>57</v>
      </c>
      <c r="GN346" s="240">
        <f>COUNTIFS($EU$9:$EU$350,"&gt;"&amp;EU346,$DO$9:$DO$350,$DO346)+1</f>
        <v>12</v>
      </c>
      <c r="GO346" s="240">
        <f>COUNTIFS($EV$9:$EV$350,"&gt;"&amp;EV346,$DO$9:$DO$350,$DO346)+1</f>
        <v>45</v>
      </c>
      <c r="GP346" s="240">
        <f>COUNTIFS($EW$9:$EW$350,"&gt;"&amp;EW346,$DO$9:$DO$350,$DO346)+1</f>
        <v>62</v>
      </c>
      <c r="GQ346" s="240">
        <f>COUNTIFS($EX$9:$EX$350,"&gt;"&amp;EX346,$DO$9:$DO$350,$DO346)+1</f>
        <v>62</v>
      </c>
      <c r="GR346" s="240">
        <f>COUNTIFS($EY$9:$EY$350,"&gt;"&amp;EY346,$DO$9:$DO$350,$DO346)+1</f>
        <v>24</v>
      </c>
      <c r="GS346" s="240">
        <f>COUNTIFS($EZ$9:$EZ$350,"&gt;"&amp;EZ346,$DO$9:$DO$350,$DO346)+1</f>
        <v>41</v>
      </c>
      <c r="GT346" s="241">
        <f>COUNTIFS($FA$9:$FA$350,"&gt;"&amp;FA346,$DO$9:$DO$350,$DO346)+1</f>
        <v>17</v>
      </c>
      <c r="GU346" s="168">
        <v>0.03</v>
      </c>
      <c r="GV346" s="65"/>
      <c r="GW346" s="65"/>
      <c r="GX346" s="65"/>
      <c r="GY346" s="65"/>
      <c r="GZ346" s="66"/>
      <c r="HA346" s="67"/>
      <c r="HB346" s="68"/>
      <c r="HC346" s="69"/>
      <c r="HD346" s="65"/>
      <c r="HE346" s="65"/>
      <c r="HF346" s="65"/>
      <c r="HG346" s="65"/>
      <c r="HH346" s="65"/>
      <c r="HI346" s="65"/>
      <c r="HJ346" s="145"/>
      <c r="HK346" s="67"/>
      <c r="HL346" s="65"/>
      <c r="HM346" s="65"/>
      <c r="HN346" s="65"/>
      <c r="HO346" s="65"/>
      <c r="HP346" s="65"/>
      <c r="HQ346" s="65"/>
      <c r="HR346" s="151"/>
      <c r="HS346" s="69"/>
      <c r="HT346" s="65"/>
      <c r="HU346" s="65"/>
      <c r="HV346" s="65"/>
      <c r="HW346" s="65"/>
      <c r="HX346" s="65"/>
      <c r="HY346" s="65"/>
      <c r="HZ346" s="145"/>
      <c r="IA346" s="67"/>
      <c r="IB346" s="65"/>
      <c r="IC346" s="65"/>
      <c r="ID346" s="65"/>
      <c r="IE346" s="65"/>
      <c r="IF346" s="65"/>
      <c r="IG346" s="65">
        <v>0.1</v>
      </c>
      <c r="IH346" s="65"/>
      <c r="II346" s="65"/>
      <c r="IJ346" s="65"/>
      <c r="IK346" s="65">
        <v>0.1</v>
      </c>
      <c r="IL346" s="65"/>
      <c r="IM346" s="151"/>
      <c r="IN346" s="67"/>
      <c r="IO346" s="65"/>
      <c r="IP346" s="65"/>
      <c r="IQ346" s="65"/>
      <c r="IR346" s="151"/>
      <c r="IS346" s="69"/>
      <c r="IT346" s="65"/>
      <c r="IU346" s="65"/>
      <c r="IV346" s="65"/>
      <c r="IW346" s="65"/>
      <c r="IX346" s="157"/>
      <c r="IY346" s="65"/>
      <c r="IZ346" s="65"/>
      <c r="JA346" s="65"/>
      <c r="JB346" s="65"/>
      <c r="JC346" s="65"/>
      <c r="JD346" s="65"/>
      <c r="JE346" s="65"/>
      <c r="JF346" s="65"/>
      <c r="JG346" s="157"/>
      <c r="JH346" s="65"/>
      <c r="JI346" s="65"/>
      <c r="JJ346" s="65"/>
      <c r="JK346" s="65"/>
      <c r="JL346" s="65"/>
      <c r="JM346" s="65"/>
      <c r="JN346" s="145"/>
      <c r="JO346" s="70"/>
      <c r="JP346" s="71"/>
      <c r="JQ346" s="67"/>
      <c r="JR346" s="65"/>
      <c r="JS346" s="62"/>
      <c r="JT346" s="62"/>
      <c r="JU346" s="62"/>
      <c r="JV346" s="246"/>
      <c r="JW346" s="69"/>
      <c r="JX346" s="65"/>
      <c r="JY346" s="65"/>
      <c r="JZ346" s="65"/>
      <c r="KA346" s="145"/>
      <c r="KB346" s="67"/>
      <c r="KC346" s="65"/>
      <c r="KD346" s="65"/>
      <c r="KE346" s="65"/>
      <c r="KF346" s="65"/>
      <c r="KG346" s="65"/>
      <c r="KH346" s="65"/>
      <c r="KI346" s="65"/>
      <c r="KJ346" s="151"/>
      <c r="KK346" s="69"/>
      <c r="KL346" s="65"/>
      <c r="KM346" s="65"/>
      <c r="KN346" s="65"/>
      <c r="KO346" s="65"/>
      <c r="KP346" s="65"/>
      <c r="KQ346" s="65"/>
      <c r="KR346" s="65"/>
      <c r="KS346" s="65"/>
      <c r="KT346" s="65"/>
      <c r="KU346" s="65"/>
      <c r="KV346" s="65"/>
      <c r="KW346" s="157"/>
      <c r="KX346" s="157"/>
      <c r="KY346" s="157"/>
      <c r="KZ346" s="65"/>
      <c r="LA346" s="65"/>
      <c r="LB346" s="65"/>
      <c r="LC346" s="65"/>
      <c r="LD346" s="65"/>
      <c r="LE346" s="157"/>
      <c r="LF346" s="65"/>
      <c r="LG346" s="65"/>
      <c r="LH346" s="65"/>
      <c r="LI346" s="65">
        <v>0.05</v>
      </c>
      <c r="LJ346" s="65"/>
      <c r="LK346" s="65"/>
      <c r="LL346" s="65"/>
      <c r="LM346" s="65"/>
      <c r="LN346" s="157"/>
      <c r="LO346" s="65"/>
      <c r="LP346" s="65"/>
      <c r="LQ346" s="65"/>
      <c r="LR346" s="65"/>
      <c r="LS346" s="65"/>
      <c r="LT346" s="65"/>
      <c r="LU346" s="56"/>
      <c r="LV346" s="183" t="s">
        <v>1350</v>
      </c>
      <c r="LW346" s="183"/>
      <c r="LX346" s="207"/>
      <c r="LY346" s="205" t="s">
        <v>1352</v>
      </c>
      <c r="LZ346" s="193"/>
      <c r="MA346" s="5" t="s">
        <v>1</v>
      </c>
    </row>
    <row r="347" spans="1:339" ht="17.25" customHeight="1" x14ac:dyDescent="0.15">
      <c r="A347" s="196">
        <v>9001</v>
      </c>
      <c r="B347" s="248" t="s">
        <v>1077</v>
      </c>
      <c r="C347" s="59"/>
      <c r="D347" s="59"/>
      <c r="E347" s="60" t="s">
        <v>716</v>
      </c>
      <c r="F347" s="36">
        <v>66</v>
      </c>
      <c r="G347" s="36" t="s">
        <v>609</v>
      </c>
      <c r="H347" s="57" t="s">
        <v>1183</v>
      </c>
      <c r="I347" s="39" t="s">
        <v>348</v>
      </c>
      <c r="J347" s="40" t="s">
        <v>348</v>
      </c>
      <c r="K347" s="40" t="s">
        <v>348</v>
      </c>
      <c r="L347" s="40" t="s">
        <v>348</v>
      </c>
      <c r="M347" s="40" t="s">
        <v>348</v>
      </c>
      <c r="N347" s="40" t="s">
        <v>348</v>
      </c>
      <c r="O347" s="40" t="s">
        <v>348</v>
      </c>
      <c r="P347" s="40" t="s">
        <v>348</v>
      </c>
      <c r="Q347" s="40" t="s">
        <v>348</v>
      </c>
      <c r="R347" s="41" t="s">
        <v>348</v>
      </c>
      <c r="S347" s="42" t="s">
        <v>348</v>
      </c>
      <c r="T347" s="40" t="s">
        <v>348</v>
      </c>
      <c r="U347" s="40" t="s">
        <v>348</v>
      </c>
      <c r="V347" s="40" t="s">
        <v>348</v>
      </c>
      <c r="W347" s="40" t="s">
        <v>348</v>
      </c>
      <c r="X347" s="40" t="s">
        <v>348</v>
      </c>
      <c r="Y347" s="40" t="s">
        <v>348</v>
      </c>
      <c r="Z347" s="40" t="s">
        <v>348</v>
      </c>
      <c r="AA347" s="40" t="s">
        <v>348</v>
      </c>
      <c r="AB347" s="41" t="s">
        <v>348</v>
      </c>
      <c r="AC347" s="42" t="s">
        <v>348</v>
      </c>
      <c r="AD347" s="40" t="s">
        <v>348</v>
      </c>
      <c r="AE347" s="40" t="s">
        <v>348</v>
      </c>
      <c r="AF347" s="40" t="s">
        <v>348</v>
      </c>
      <c r="AG347" s="40" t="s">
        <v>348</v>
      </c>
      <c r="AH347" s="40" t="s">
        <v>348</v>
      </c>
      <c r="AI347" s="40" t="s">
        <v>348</v>
      </c>
      <c r="AJ347" s="40" t="s">
        <v>348</v>
      </c>
      <c r="AK347" s="40" t="s">
        <v>348</v>
      </c>
      <c r="AL347" s="41" t="s">
        <v>348</v>
      </c>
      <c r="AM347" s="42" t="s">
        <v>348</v>
      </c>
      <c r="AN347" s="40" t="s">
        <v>348</v>
      </c>
      <c r="AO347" s="40" t="s">
        <v>348</v>
      </c>
      <c r="AP347" s="40" t="s">
        <v>348</v>
      </c>
      <c r="AQ347" s="40" t="s">
        <v>348</v>
      </c>
      <c r="AR347" s="40" t="s">
        <v>348</v>
      </c>
      <c r="AS347" s="40" t="s">
        <v>348</v>
      </c>
      <c r="AT347" s="40" t="s">
        <v>348</v>
      </c>
      <c r="AU347" s="40" t="s">
        <v>348</v>
      </c>
      <c r="AV347" s="41" t="s">
        <v>348</v>
      </c>
      <c r="AW347" s="42" t="s">
        <v>348</v>
      </c>
      <c r="AX347" s="40" t="s">
        <v>348</v>
      </c>
      <c r="AY347" s="40" t="s">
        <v>348</v>
      </c>
      <c r="AZ347" s="40" t="s">
        <v>348</v>
      </c>
      <c r="BA347" s="40" t="s">
        <v>348</v>
      </c>
      <c r="BB347" s="40" t="s">
        <v>348</v>
      </c>
      <c r="BC347" s="40" t="s">
        <v>348</v>
      </c>
      <c r="BD347" s="40" t="s">
        <v>348</v>
      </c>
      <c r="BE347" s="40" t="s">
        <v>348</v>
      </c>
      <c r="BF347" s="41" t="s">
        <v>348</v>
      </c>
      <c r="BG347" s="42" t="s">
        <v>348</v>
      </c>
      <c r="BH347" s="40" t="s">
        <v>348</v>
      </c>
      <c r="BI347" s="40" t="s">
        <v>348</v>
      </c>
      <c r="BJ347" s="40" t="s">
        <v>348</v>
      </c>
      <c r="BK347" s="40" t="s">
        <v>348</v>
      </c>
      <c r="BL347" s="40" t="s">
        <v>348</v>
      </c>
      <c r="BM347" s="40" t="s">
        <v>348</v>
      </c>
      <c r="BN347" s="40" t="s">
        <v>348</v>
      </c>
      <c r="BO347" s="40" t="s">
        <v>348</v>
      </c>
      <c r="BP347" s="41" t="s">
        <v>348</v>
      </c>
      <c r="BQ347" s="43" t="s">
        <v>348</v>
      </c>
      <c r="BR347" s="40" t="s">
        <v>348</v>
      </c>
      <c r="BS347" s="40" t="s">
        <v>348</v>
      </c>
      <c r="BT347" s="40" t="s">
        <v>348</v>
      </c>
      <c r="BU347" s="40" t="s">
        <v>348</v>
      </c>
      <c r="BV347" s="40" t="s">
        <v>348</v>
      </c>
      <c r="BW347" s="40" t="s">
        <v>348</v>
      </c>
      <c r="BX347" s="40" t="s">
        <v>348</v>
      </c>
      <c r="BY347" s="40" t="s">
        <v>348</v>
      </c>
      <c r="BZ347" s="41" t="s">
        <v>348</v>
      </c>
      <c r="CA347" s="42" t="s">
        <v>348</v>
      </c>
      <c r="CB347" s="40" t="s">
        <v>348</v>
      </c>
      <c r="CC347" s="40" t="s">
        <v>348</v>
      </c>
      <c r="CD347" s="40" t="s">
        <v>348</v>
      </c>
      <c r="CE347" s="40" t="s">
        <v>348</v>
      </c>
      <c r="CF347" s="40" t="s">
        <v>348</v>
      </c>
      <c r="CG347" s="40" t="s">
        <v>348</v>
      </c>
      <c r="CH347" s="40" t="s">
        <v>348</v>
      </c>
      <c r="CI347" s="40" t="s">
        <v>348</v>
      </c>
      <c r="CJ347" s="41" t="s">
        <v>348</v>
      </c>
      <c r="CK347" s="42" t="s">
        <v>348</v>
      </c>
      <c r="CL347" s="40" t="s">
        <v>348</v>
      </c>
      <c r="CM347" s="40" t="s">
        <v>348</v>
      </c>
      <c r="CN347" s="40" t="s">
        <v>348</v>
      </c>
      <c r="CO347" s="40" t="s">
        <v>348</v>
      </c>
      <c r="CP347" s="40" t="s">
        <v>348</v>
      </c>
      <c r="CQ347" s="40" t="s">
        <v>348</v>
      </c>
      <c r="CR347" s="40" t="s">
        <v>348</v>
      </c>
      <c r="CS347" s="40" t="s">
        <v>348</v>
      </c>
      <c r="CT347" s="44" t="s">
        <v>348</v>
      </c>
      <c r="CU347" s="61" t="s">
        <v>349</v>
      </c>
      <c r="CV347" s="47" t="s">
        <v>349</v>
      </c>
      <c r="CW347" s="47">
        <v>1</v>
      </c>
      <c r="CX347" s="47">
        <v>1</v>
      </c>
      <c r="CY347" s="55">
        <v>1</v>
      </c>
      <c r="CZ347" s="172" t="s">
        <v>349</v>
      </c>
      <c r="DA347" s="47" t="str">
        <f t="shared" si="396"/>
        <v>-</v>
      </c>
      <c r="DB347" s="47" t="s">
        <v>349</v>
      </c>
      <c r="DC347" s="47" t="s">
        <v>349</v>
      </c>
      <c r="DD347" s="179" t="s">
        <v>349</v>
      </c>
      <c r="DE347" s="32" t="s">
        <v>349</v>
      </c>
      <c r="DF347" s="47" t="s">
        <v>349</v>
      </c>
      <c r="DG347" s="47">
        <v>0</v>
      </c>
      <c r="DH347" s="47">
        <v>0</v>
      </c>
      <c r="DI347" s="55">
        <v>0</v>
      </c>
      <c r="DJ347" s="174" t="s">
        <v>349</v>
      </c>
      <c r="DK347" s="49" t="s">
        <v>349</v>
      </c>
      <c r="DL347" s="49" t="s">
        <v>349</v>
      </c>
      <c r="DM347" s="49" t="s">
        <v>349</v>
      </c>
      <c r="DN347" s="56" t="s">
        <v>349</v>
      </c>
      <c r="DO347" s="45" t="s">
        <v>722</v>
      </c>
      <c r="DP347" s="31" t="s">
        <v>1099</v>
      </c>
      <c r="DQ347" s="46">
        <v>4</v>
      </c>
      <c r="DR347" s="61">
        <v>74</v>
      </c>
      <c r="DS347" s="62">
        <v>53</v>
      </c>
      <c r="DT347" s="62">
        <v>44</v>
      </c>
      <c r="DU347" s="62">
        <v>42</v>
      </c>
      <c r="DV347" s="62">
        <v>25</v>
      </c>
      <c r="DW347" s="62">
        <v>27</v>
      </c>
      <c r="DX347" s="62">
        <v>75</v>
      </c>
      <c r="DY347" s="62">
        <v>58</v>
      </c>
      <c r="DZ347" s="48">
        <f t="shared" si="397"/>
        <v>69</v>
      </c>
      <c r="EA347" s="32">
        <f>RANK(DR347,$DR$9:$DR$350,0)</f>
        <v>89</v>
      </c>
      <c r="EB347" s="47">
        <f>RANK(DS347,$DS$9:$DS$350,0)</f>
        <v>89</v>
      </c>
      <c r="EC347" s="47">
        <f>RANK(DT347,$DT$9:$DT$350,0)</f>
        <v>90</v>
      </c>
      <c r="ED347" s="47">
        <f>RANK(DU347,$DU$9:$DU$350,0)</f>
        <v>73</v>
      </c>
      <c r="EE347" s="47">
        <f>RANK(DV347,$DV$9:$DV$350,0)</f>
        <v>91</v>
      </c>
      <c r="EF347" s="47">
        <f>RANK(DW347,$DW$9:$DW$350,0)</f>
        <v>71</v>
      </c>
      <c r="EG347" s="47">
        <f>RANK(DX347,$DX$9:$DX$350,0)</f>
        <v>24</v>
      </c>
      <c r="EH347" s="47">
        <f>RANK(DY347,$DY$9:$DY$350,0)</f>
        <v>65</v>
      </c>
      <c r="EI347" s="48">
        <f>RANK(DZ347,$DZ$9:$DZ$350,0)</f>
        <v>111</v>
      </c>
      <c r="EJ347" s="32">
        <f>COUNTIFS($DR$9:$DR$350,"&gt;"&amp;DR347,$DO$9:$DO$350,DO347)+1</f>
        <v>19</v>
      </c>
      <c r="EK347" s="47">
        <f>COUNTIFS($DS$9:$DS$350,"&gt;"&amp;DS347,$DO$9:$DO$350,DO347)+1</f>
        <v>11</v>
      </c>
      <c r="EL347" s="47">
        <f>COUNTIFS($DT$9:$DT$350,"&gt;"&amp;DT347,$DO$9:$DO$350,DO347)+1</f>
        <v>29</v>
      </c>
      <c r="EM347" s="47">
        <f>COUNTIFS($DU$9:$DU$350,"&gt;"&amp;DU347,$DO$9:$DO$350,DO347)+1</f>
        <v>19</v>
      </c>
      <c r="EN347" s="47">
        <f>COUNTIFS($DV$9:$DV$350,"&gt;"&amp;DV347,$DO$9:$DO$350,DO347)+1</f>
        <v>12</v>
      </c>
      <c r="EO347" s="47">
        <f>COUNTIFS($DW$9:$DW$350,"&gt;"&amp;DW347,$DO$9:$DO$350,DO347)+1</f>
        <v>7</v>
      </c>
      <c r="EP347" s="47">
        <f>COUNTIFS($DX$9:$DX$350,"&gt;"&amp;DX347,$DO$9:$DO$350,DO347)+1</f>
        <v>19</v>
      </c>
      <c r="EQ347" s="47">
        <f>COUNTIFS($DY$9:$DY$350,"&gt;"&amp;DY347,$DO$9:$DO$350,DO347)+1</f>
        <v>26</v>
      </c>
      <c r="ER347" s="48">
        <f>COUNTIFS($DZ$9:$DZ$350,"&gt;"&amp;DZ347,$DO$9:$DO$350,DO347)+1</f>
        <v>26</v>
      </c>
      <c r="ES347" s="164">
        <f t="shared" si="398"/>
        <v>1.1200000000000001</v>
      </c>
      <c r="ET347" s="165">
        <f t="shared" si="399"/>
        <v>0.8</v>
      </c>
      <c r="EU347" s="165">
        <f t="shared" si="400"/>
        <v>0.67</v>
      </c>
      <c r="EV347" s="165">
        <f t="shared" si="401"/>
        <v>0.64</v>
      </c>
      <c r="EW347" s="165">
        <f t="shared" si="402"/>
        <v>0.38</v>
      </c>
      <c r="EX347" s="165">
        <f t="shared" si="403"/>
        <v>0.41</v>
      </c>
      <c r="EY347" s="165">
        <f t="shared" si="404"/>
        <v>1.1399999999999999</v>
      </c>
      <c r="EZ347" s="165">
        <f t="shared" si="405"/>
        <v>0.88</v>
      </c>
      <c r="FA347" s="213">
        <f t="shared" si="406"/>
        <v>1.05</v>
      </c>
      <c r="FB347" s="164">
        <f>ROUND(((ES347-AVERAGE(ES$9:ES$350))/STDEVP(ES$9:ES$350)*10+50),2)</f>
        <v>55.12</v>
      </c>
      <c r="FC347" s="165">
        <f>ROUND(((ET347-AVERAGE(ET$9:ET$350))/STDEVP(ET$9:ET$350)*10+50),2)</f>
        <v>52.1</v>
      </c>
      <c r="FD347" s="165">
        <f>ROUND(((EU347-AVERAGE(EU$9:EU$350))/STDEVP(EU$9:EU$350)*10+50),2)</f>
        <v>53.51</v>
      </c>
      <c r="FE347" s="165">
        <f>ROUND(((EV347-AVERAGE(EV$9:EV$350))/STDEVP(EV$9:EV$350)*10+50),2)</f>
        <v>56.69</v>
      </c>
      <c r="FF347" s="165">
        <f>ROUND(((EW347-AVERAGE(EW$9:EW$350))/STDEVP(EW$9:EW$350)*10+50),2)</f>
        <v>49.48</v>
      </c>
      <c r="FG347" s="165">
        <f>ROUND(((EX347-AVERAGE(EX$9:EX$350))/STDEVP(EX$9:EX$350)*10+50),2)</f>
        <v>52.02</v>
      </c>
      <c r="FH347" s="165">
        <f>ROUND(((EY347-AVERAGE(EY$9:EY$350))/STDEVP(EY$9:EY$350)*10+50),2)</f>
        <v>65.02</v>
      </c>
      <c r="FI347" s="165">
        <f>ROUND(((EZ347-AVERAGE(EZ$9:EZ$350))/STDEVP(EZ$9:EZ$350)*10+50),2)</f>
        <v>57.38</v>
      </c>
      <c r="FJ347" s="166">
        <f>ROUND(((FA347-AVERAGE(FA$9:FA$350))/STDEVP(FA$9:FA$350)*10+50),2)</f>
        <v>52.67</v>
      </c>
      <c r="FK347" s="32">
        <f>RANK(FB347,$FB$9:$FB$350,0)</f>
        <v>99</v>
      </c>
      <c r="FL347" s="47">
        <f>RANK(FC347,$FC$9:$FC$350,0)</f>
        <v>126</v>
      </c>
      <c r="FM347" s="47">
        <f>RANK(FD347,$FD$9:$FD$350,0)</f>
        <v>90</v>
      </c>
      <c r="FN347" s="47">
        <f>RANK(FE347,$FE$9:$FE$350,0)</f>
        <v>59</v>
      </c>
      <c r="FO347" s="47">
        <f>RANK(FF347,$FF$9:$FF$350,0)</f>
        <v>97</v>
      </c>
      <c r="FP347" s="47">
        <f>RANK(FG347,$FG$9:$FG$350,0)</f>
        <v>73</v>
      </c>
      <c r="FQ347" s="47">
        <f>RANK(FH347,$FH$9:$FH$350,0)</f>
        <v>21</v>
      </c>
      <c r="FR347" s="47">
        <f>RANK(FI347,$FI$9:$FI$350,0)</f>
        <v>76</v>
      </c>
      <c r="FS347" s="48">
        <f>RANK(FJ347,$FJ$9:$FJ$350,0)</f>
        <v>107</v>
      </c>
      <c r="FT347" s="164">
        <f>ROUND(AVERAGEIF($DO$9:$DO$347,$DO347,$ES$9:$ES$347),2)</f>
        <v>0.95</v>
      </c>
      <c r="FU347" s="165">
        <f>ROUND(AVERAGEIF($DO$9:$DO$347,$DO347,$ET$9:$ET$347),2)</f>
        <v>0.69</v>
      </c>
      <c r="FV347" s="165">
        <f>ROUND(AVERAGEIF($DO$9:$DO$347,$DO347,$EU$9:$EU$347),2)</f>
        <v>0.66</v>
      </c>
      <c r="FW347" s="165">
        <f>ROUND(AVERAGEIF($DO$9:$DO$347,$DO347,$EV$9:$EV$347),2)</f>
        <v>0.52</v>
      </c>
      <c r="FX347" s="165">
        <f>ROUND(AVERAGEIF($DO$9:$DO$347,$DO347,$EW$9:$EW$347),2)</f>
        <v>0.32</v>
      </c>
      <c r="FY347" s="165">
        <f>ROUND(AVERAGEIF($DO$9:$DO$347,$DO347,$EX$9:$EX$347),2)</f>
        <v>0.34</v>
      </c>
      <c r="FZ347" s="165">
        <f>ROUND(AVERAGEIF($DO$9:$DO$347,$DO347,$EY$9:$EY$347),2)</f>
        <v>1.04</v>
      </c>
      <c r="GA347" s="165">
        <f>ROUND(AVERAGEIF($DO$9:$DO$347,$DO347,$EZ$9:$EZ$347),2)</f>
        <v>0.86</v>
      </c>
      <c r="GB347" s="166">
        <f>ROUND(AVERAGEIF($DO$9:$DO$347,$DO347,$FA$9:$FA$347),2)</f>
        <v>0.98</v>
      </c>
      <c r="GC347" s="239">
        <f t="shared" si="407"/>
        <v>0.17000000000000015</v>
      </c>
      <c r="GD347" s="243">
        <f t="shared" si="408"/>
        <v>0.1100000000000001</v>
      </c>
      <c r="GE347" s="243">
        <f t="shared" si="409"/>
        <v>1.0000000000000009E-2</v>
      </c>
      <c r="GF347" s="243">
        <f t="shared" si="410"/>
        <v>0.12</v>
      </c>
      <c r="GG347" s="243">
        <f t="shared" si="411"/>
        <v>0.06</v>
      </c>
      <c r="GH347" s="243">
        <f t="shared" si="412"/>
        <v>6.9999999999999951E-2</v>
      </c>
      <c r="GI347" s="243">
        <f t="shared" si="413"/>
        <v>9.9999999999999867E-2</v>
      </c>
      <c r="GJ347" s="243">
        <f t="shared" si="414"/>
        <v>2.0000000000000018E-2</v>
      </c>
      <c r="GK347" s="244">
        <f t="shared" si="415"/>
        <v>7.0000000000000062E-2</v>
      </c>
      <c r="GL347" s="238">
        <f>COUNTIFS($ES$9:$ES$350,"&gt;"&amp;ES347,$DO$9:$DO$350,$DO347)+1</f>
        <v>16</v>
      </c>
      <c r="GM347" s="240">
        <f>COUNTIFS($ET$9:$ET$350,"&gt;"&amp;ET347,$DO$9:$DO$350,$DO347)+1</f>
        <v>16</v>
      </c>
      <c r="GN347" s="240">
        <f>COUNTIFS($EU$9:$EU$350,"&gt;"&amp;EU347,$DO$9:$DO$350,$DO347)+1</f>
        <v>25</v>
      </c>
      <c r="GO347" s="240">
        <f>COUNTIFS($EV$9:$EV$350,"&gt;"&amp;EV347,$DO$9:$DO$350,$DO347)+1</f>
        <v>14</v>
      </c>
      <c r="GP347" s="240">
        <f>COUNTIFS($EW$9:$EW$350,"&gt;"&amp;EW347,$DO$9:$DO$350,$DO347)+1</f>
        <v>7</v>
      </c>
      <c r="GQ347" s="240">
        <f>COUNTIFS($EX$9:$EX$350,"&gt;"&amp;EX347,$DO$9:$DO$350,$DO347)+1</f>
        <v>9</v>
      </c>
      <c r="GR347" s="240">
        <f>COUNTIFS($EY$9:$EY$350,"&gt;"&amp;EY347,$DO$9:$DO$350,$DO347)+1</f>
        <v>19</v>
      </c>
      <c r="GS347" s="240">
        <f>COUNTIFS($EZ$9:$EZ$350,"&gt;"&amp;EZ347,$DO$9:$DO$350,$DO347)+1</f>
        <v>26</v>
      </c>
      <c r="GT347" s="241">
        <f>COUNTIFS($FA$9:$FA$350,"&gt;"&amp;FA347,$DO$9:$DO$350,$DO347)+1</f>
        <v>25</v>
      </c>
      <c r="GU347" s="168"/>
      <c r="GV347" s="65"/>
      <c r="GW347" s="65">
        <v>7.0000000000000007E-2</v>
      </c>
      <c r="GX347" s="65"/>
      <c r="GY347" s="65"/>
      <c r="GZ347" s="66"/>
      <c r="HA347" s="67"/>
      <c r="HB347" s="68"/>
      <c r="HC347" s="69"/>
      <c r="HD347" s="65"/>
      <c r="HE347" s="65"/>
      <c r="HF347" s="65"/>
      <c r="HG347" s="65"/>
      <c r="HH347" s="65"/>
      <c r="HI347" s="65"/>
      <c r="HJ347" s="145"/>
      <c r="HK347" s="67"/>
      <c r="HL347" s="65"/>
      <c r="HM347" s="65"/>
      <c r="HN347" s="65"/>
      <c r="HO347" s="65"/>
      <c r="HP347" s="65"/>
      <c r="HQ347" s="65"/>
      <c r="HR347" s="151"/>
      <c r="HS347" s="69"/>
      <c r="HT347" s="65"/>
      <c r="HU347" s="65"/>
      <c r="HV347" s="65"/>
      <c r="HW347" s="65"/>
      <c r="HX347" s="65"/>
      <c r="HY347" s="65"/>
      <c r="HZ347" s="145"/>
      <c r="IA347" s="67"/>
      <c r="IB347" s="65"/>
      <c r="IC347" s="65"/>
      <c r="ID347" s="65"/>
      <c r="IE347" s="65"/>
      <c r="IF347" s="65"/>
      <c r="IG347" s="65"/>
      <c r="IH347" s="65"/>
      <c r="II347" s="65"/>
      <c r="IJ347" s="65"/>
      <c r="IK347" s="65"/>
      <c r="IL347" s="65"/>
      <c r="IM347" s="151"/>
      <c r="IN347" s="67"/>
      <c r="IO347" s="65"/>
      <c r="IP347" s="65"/>
      <c r="IQ347" s="65"/>
      <c r="IR347" s="151"/>
      <c r="IS347" s="69"/>
      <c r="IT347" s="65"/>
      <c r="IU347" s="65"/>
      <c r="IV347" s="65"/>
      <c r="IW347" s="65"/>
      <c r="IX347" s="157"/>
      <c r="IY347" s="65"/>
      <c r="IZ347" s="65"/>
      <c r="JA347" s="65"/>
      <c r="JB347" s="65"/>
      <c r="JC347" s="65"/>
      <c r="JD347" s="65"/>
      <c r="JE347" s="65">
        <v>0.2</v>
      </c>
      <c r="JF347" s="65"/>
      <c r="JG347" s="157"/>
      <c r="JH347" s="65"/>
      <c r="JI347" s="65"/>
      <c r="JJ347" s="65"/>
      <c r="JK347" s="65"/>
      <c r="JL347" s="65"/>
      <c r="JM347" s="65"/>
      <c r="JN347" s="145"/>
      <c r="JO347" s="70"/>
      <c r="JP347" s="71"/>
      <c r="JQ347" s="67"/>
      <c r="JR347" s="65"/>
      <c r="JS347" s="62"/>
      <c r="JT347" s="62"/>
      <c r="JU347" s="62"/>
      <c r="JV347" s="246"/>
      <c r="JW347" s="69"/>
      <c r="JX347" s="65"/>
      <c r="JY347" s="65"/>
      <c r="JZ347" s="65"/>
      <c r="KA347" s="145"/>
      <c r="KB347" s="67"/>
      <c r="KC347" s="65"/>
      <c r="KD347" s="65"/>
      <c r="KE347" s="65"/>
      <c r="KF347" s="65"/>
      <c r="KG347" s="65"/>
      <c r="KH347" s="65"/>
      <c r="KI347" s="65"/>
      <c r="KJ347" s="151"/>
      <c r="KK347" s="69"/>
      <c r="KL347" s="65"/>
      <c r="KM347" s="65"/>
      <c r="KN347" s="65"/>
      <c r="KO347" s="65"/>
      <c r="KP347" s="65"/>
      <c r="KQ347" s="65"/>
      <c r="KR347" s="65"/>
      <c r="KS347" s="65"/>
      <c r="KT347" s="65"/>
      <c r="KU347" s="65"/>
      <c r="KV347" s="65"/>
      <c r="KW347" s="157"/>
      <c r="KX347" s="157"/>
      <c r="KY347" s="157"/>
      <c r="KZ347" s="65"/>
      <c r="LA347" s="65"/>
      <c r="LB347" s="65"/>
      <c r="LC347" s="65"/>
      <c r="LD347" s="65"/>
      <c r="LE347" s="157"/>
      <c r="LF347" s="65"/>
      <c r="LG347" s="65"/>
      <c r="LH347" s="65"/>
      <c r="LI347" s="65"/>
      <c r="LJ347" s="65"/>
      <c r="LK347" s="65"/>
      <c r="LL347" s="65"/>
      <c r="LM347" s="65"/>
      <c r="LN347" s="157">
        <v>0.2</v>
      </c>
      <c r="LO347" s="65"/>
      <c r="LP347" s="65"/>
      <c r="LQ347" s="65"/>
      <c r="LR347" s="65"/>
      <c r="LS347" s="65"/>
      <c r="LT347" s="65"/>
      <c r="LU347" s="56"/>
      <c r="LV347" s="183"/>
      <c r="LW347" s="183"/>
      <c r="LX347" s="211" t="s">
        <v>1156</v>
      </c>
      <c r="LY347" s="205" t="s">
        <v>1079</v>
      </c>
      <c r="LZ347" s="193"/>
      <c r="MA347" s="5" t="s">
        <v>1</v>
      </c>
    </row>
    <row r="348" spans="1:339" ht="17.25" customHeight="1" x14ac:dyDescent="0.15">
      <c r="A348" s="196">
        <v>9002</v>
      </c>
      <c r="B348" s="248" t="s">
        <v>1163</v>
      </c>
      <c r="C348" s="59"/>
      <c r="D348" s="59"/>
      <c r="E348" s="60" t="s">
        <v>716</v>
      </c>
      <c r="F348" s="36">
        <v>87</v>
      </c>
      <c r="G348" s="36" t="s">
        <v>609</v>
      </c>
      <c r="H348" s="57" t="s">
        <v>1184</v>
      </c>
      <c r="I348" s="39" t="s">
        <v>348</v>
      </c>
      <c r="J348" s="40" t="s">
        <v>348</v>
      </c>
      <c r="K348" s="40" t="s">
        <v>348</v>
      </c>
      <c r="L348" s="40" t="s">
        <v>348</v>
      </c>
      <c r="M348" s="40" t="s">
        <v>348</v>
      </c>
      <c r="N348" s="40" t="s">
        <v>348</v>
      </c>
      <c r="O348" s="40" t="s">
        <v>348</v>
      </c>
      <c r="P348" s="40" t="s">
        <v>348</v>
      </c>
      <c r="Q348" s="40" t="s">
        <v>348</v>
      </c>
      <c r="R348" s="41" t="s">
        <v>348</v>
      </c>
      <c r="S348" s="42" t="s">
        <v>348</v>
      </c>
      <c r="T348" s="40" t="s">
        <v>348</v>
      </c>
      <c r="U348" s="40" t="s">
        <v>348</v>
      </c>
      <c r="V348" s="40" t="s">
        <v>348</v>
      </c>
      <c r="W348" s="40" t="s">
        <v>348</v>
      </c>
      <c r="X348" s="40" t="s">
        <v>348</v>
      </c>
      <c r="Y348" s="40" t="s">
        <v>348</v>
      </c>
      <c r="Z348" s="40" t="s">
        <v>348</v>
      </c>
      <c r="AA348" s="40" t="s">
        <v>348</v>
      </c>
      <c r="AB348" s="41" t="s">
        <v>348</v>
      </c>
      <c r="AC348" s="42" t="s">
        <v>348</v>
      </c>
      <c r="AD348" s="40" t="s">
        <v>348</v>
      </c>
      <c r="AE348" s="40" t="s">
        <v>348</v>
      </c>
      <c r="AF348" s="40" t="s">
        <v>348</v>
      </c>
      <c r="AG348" s="40" t="s">
        <v>348</v>
      </c>
      <c r="AH348" s="40" t="s">
        <v>348</v>
      </c>
      <c r="AI348" s="40" t="s">
        <v>348</v>
      </c>
      <c r="AJ348" s="40" t="s">
        <v>348</v>
      </c>
      <c r="AK348" s="40" t="s">
        <v>348</v>
      </c>
      <c r="AL348" s="41" t="s">
        <v>348</v>
      </c>
      <c r="AM348" s="42" t="s">
        <v>348</v>
      </c>
      <c r="AN348" s="40" t="s">
        <v>348</v>
      </c>
      <c r="AO348" s="40" t="s">
        <v>348</v>
      </c>
      <c r="AP348" s="40" t="s">
        <v>348</v>
      </c>
      <c r="AQ348" s="40" t="s">
        <v>348</v>
      </c>
      <c r="AR348" s="40" t="s">
        <v>348</v>
      </c>
      <c r="AS348" s="40" t="s">
        <v>348</v>
      </c>
      <c r="AT348" s="40" t="s">
        <v>348</v>
      </c>
      <c r="AU348" s="40" t="s">
        <v>348</v>
      </c>
      <c r="AV348" s="41" t="s">
        <v>348</v>
      </c>
      <c r="AW348" s="42" t="s">
        <v>348</v>
      </c>
      <c r="AX348" s="40" t="s">
        <v>348</v>
      </c>
      <c r="AY348" s="40" t="s">
        <v>348</v>
      </c>
      <c r="AZ348" s="40" t="s">
        <v>348</v>
      </c>
      <c r="BA348" s="40" t="s">
        <v>348</v>
      </c>
      <c r="BB348" s="40" t="s">
        <v>348</v>
      </c>
      <c r="BC348" s="40" t="s">
        <v>348</v>
      </c>
      <c r="BD348" s="40" t="s">
        <v>348</v>
      </c>
      <c r="BE348" s="40" t="s">
        <v>348</v>
      </c>
      <c r="BF348" s="41" t="s">
        <v>348</v>
      </c>
      <c r="BG348" s="42" t="s">
        <v>348</v>
      </c>
      <c r="BH348" s="40" t="s">
        <v>348</v>
      </c>
      <c r="BI348" s="40" t="s">
        <v>348</v>
      </c>
      <c r="BJ348" s="40" t="s">
        <v>348</v>
      </c>
      <c r="BK348" s="40" t="s">
        <v>348</v>
      </c>
      <c r="BL348" s="40" t="s">
        <v>348</v>
      </c>
      <c r="BM348" s="40" t="s">
        <v>348</v>
      </c>
      <c r="BN348" s="40" t="s">
        <v>348</v>
      </c>
      <c r="BO348" s="40" t="s">
        <v>348</v>
      </c>
      <c r="BP348" s="41" t="s">
        <v>348</v>
      </c>
      <c r="BQ348" s="43" t="s">
        <v>348</v>
      </c>
      <c r="BR348" s="40" t="s">
        <v>348</v>
      </c>
      <c r="BS348" s="40" t="s">
        <v>348</v>
      </c>
      <c r="BT348" s="40" t="s">
        <v>348</v>
      </c>
      <c r="BU348" s="40" t="s">
        <v>348</v>
      </c>
      <c r="BV348" s="40" t="s">
        <v>348</v>
      </c>
      <c r="BW348" s="40" t="s">
        <v>348</v>
      </c>
      <c r="BX348" s="40" t="s">
        <v>348</v>
      </c>
      <c r="BY348" s="40" t="s">
        <v>348</v>
      </c>
      <c r="BZ348" s="41" t="s">
        <v>348</v>
      </c>
      <c r="CA348" s="42" t="s">
        <v>348</v>
      </c>
      <c r="CB348" s="40" t="s">
        <v>348</v>
      </c>
      <c r="CC348" s="40" t="s">
        <v>348</v>
      </c>
      <c r="CD348" s="40" t="s">
        <v>348</v>
      </c>
      <c r="CE348" s="40" t="s">
        <v>348</v>
      </c>
      <c r="CF348" s="40" t="s">
        <v>348</v>
      </c>
      <c r="CG348" s="40" t="s">
        <v>348</v>
      </c>
      <c r="CH348" s="40" t="s">
        <v>348</v>
      </c>
      <c r="CI348" s="40" t="s">
        <v>348</v>
      </c>
      <c r="CJ348" s="41" t="s">
        <v>348</v>
      </c>
      <c r="CK348" s="42" t="s">
        <v>348</v>
      </c>
      <c r="CL348" s="40" t="s">
        <v>348</v>
      </c>
      <c r="CM348" s="40" t="s">
        <v>348</v>
      </c>
      <c r="CN348" s="40" t="s">
        <v>348</v>
      </c>
      <c r="CO348" s="40" t="s">
        <v>348</v>
      </c>
      <c r="CP348" s="40" t="s">
        <v>348</v>
      </c>
      <c r="CQ348" s="40" t="s">
        <v>348</v>
      </c>
      <c r="CR348" s="40" t="s">
        <v>348</v>
      </c>
      <c r="CS348" s="40" t="s">
        <v>348</v>
      </c>
      <c r="CT348" s="44" t="s">
        <v>348</v>
      </c>
      <c r="CU348" s="61" t="s">
        <v>349</v>
      </c>
      <c r="CV348" s="47" t="s">
        <v>349</v>
      </c>
      <c r="CW348" s="47">
        <v>2</v>
      </c>
      <c r="CX348" s="47">
        <v>3</v>
      </c>
      <c r="CY348" s="55">
        <v>3</v>
      </c>
      <c r="CZ348" s="172" t="s">
        <v>349</v>
      </c>
      <c r="DA348" s="47" t="str">
        <f t="shared" ref="DA348" si="1143">CV348</f>
        <v>-</v>
      </c>
      <c r="DB348" s="47" t="s">
        <v>349</v>
      </c>
      <c r="DC348" s="47" t="s">
        <v>349</v>
      </c>
      <c r="DD348" s="179" t="s">
        <v>349</v>
      </c>
      <c r="DE348" s="32" t="s">
        <v>349</v>
      </c>
      <c r="DF348" s="47" t="s">
        <v>349</v>
      </c>
      <c r="DG348" s="47">
        <v>0</v>
      </c>
      <c r="DH348" s="47">
        <v>0</v>
      </c>
      <c r="DI348" s="55">
        <v>0</v>
      </c>
      <c r="DJ348" s="174" t="s">
        <v>349</v>
      </c>
      <c r="DK348" s="49" t="s">
        <v>349</v>
      </c>
      <c r="DL348" s="49" t="s">
        <v>349</v>
      </c>
      <c r="DM348" s="49" t="s">
        <v>349</v>
      </c>
      <c r="DN348" s="56" t="s">
        <v>349</v>
      </c>
      <c r="DO348" s="45" t="s">
        <v>718</v>
      </c>
      <c r="DP348" s="31" t="s">
        <v>1202</v>
      </c>
      <c r="DQ348" s="46">
        <v>4</v>
      </c>
      <c r="DR348" s="61">
        <v>83</v>
      </c>
      <c r="DS348" s="62">
        <v>44</v>
      </c>
      <c r="DT348" s="62">
        <v>82</v>
      </c>
      <c r="DU348" s="62">
        <v>47</v>
      </c>
      <c r="DV348" s="62">
        <v>15</v>
      </c>
      <c r="DW348" s="62">
        <v>29</v>
      </c>
      <c r="DX348" s="62">
        <v>57</v>
      </c>
      <c r="DY348" s="62">
        <v>23</v>
      </c>
      <c r="DZ348" s="48">
        <f t="shared" si="397"/>
        <v>97</v>
      </c>
      <c r="EA348" s="32">
        <f>RANK(DR348,$DR$9:$DR$350,0)</f>
        <v>62</v>
      </c>
      <c r="EB348" s="47">
        <f>RANK(DS348,$DS$9:$DS$350,0)</f>
        <v>122</v>
      </c>
      <c r="EC348" s="47">
        <f>RANK(DT348,$DT$9:$DT$350,0)</f>
        <v>11</v>
      </c>
      <c r="ED348" s="47">
        <f>RANK(DU348,$DU$9:$DU$350,0)</f>
        <v>54</v>
      </c>
      <c r="EE348" s="47">
        <f>RANK(DV348,$DV$9:$DV$350,0)</f>
        <v>162</v>
      </c>
      <c r="EF348" s="47">
        <f>RANK(DW348,$DW$9:$DW$350,0)</f>
        <v>62</v>
      </c>
      <c r="EG348" s="47">
        <f>RANK(DX348,$DX$9:$DX$350,0)</f>
        <v>66</v>
      </c>
      <c r="EH348" s="47">
        <f>RANK(DY348,$DY$9:$DY$350,0)</f>
        <v>207</v>
      </c>
      <c r="EI348" s="48">
        <f>RANK(DZ348,$DZ$9:$DZ$350,0)</f>
        <v>32</v>
      </c>
      <c r="EJ348" s="32">
        <f>COUNTIFS($DR$9:$DR$350,"&gt;"&amp;DR348,$DO$9:$DO$350,DO348)+1</f>
        <v>21</v>
      </c>
      <c r="EK348" s="47">
        <f>COUNTIFS($DS$9:$DS$350,"&gt;"&amp;DS348,$DO$9:$DO$350,DO348)+1</f>
        <v>11</v>
      </c>
      <c r="EL348" s="47">
        <f>COUNTIFS($DT$9:$DT$350,"&gt;"&amp;DT348,$DO$9:$DO$350,DO348)+1</f>
        <v>3</v>
      </c>
      <c r="EM348" s="47">
        <f>COUNTIFS($DU$9:$DU$350,"&gt;"&amp;DU348,$DO$9:$DO$350,DO348)+1</f>
        <v>27</v>
      </c>
      <c r="EN348" s="47">
        <f>COUNTIFS($DV$9:$DV$350,"&gt;"&amp;DV348,$DO$9:$DO$350,DO348)+1</f>
        <v>28</v>
      </c>
      <c r="EO348" s="47">
        <f>COUNTIFS($DW$9:$DW$350,"&gt;"&amp;DW348,$DO$9:$DO$350,DO348)+1</f>
        <v>6</v>
      </c>
      <c r="EP348" s="47">
        <f>COUNTIFS($DX$9:$DX$350,"&gt;"&amp;DX348,$DO$9:$DO$350,DO348)+1</f>
        <v>3</v>
      </c>
      <c r="EQ348" s="47">
        <f>COUNTIFS($DY$9:$DY$350,"&gt;"&amp;DY348,$DO$9:$DO$350,DO348)+1</f>
        <v>18</v>
      </c>
      <c r="ER348" s="48">
        <f>COUNTIFS($DZ$9:$DZ$350,"&gt;"&amp;DZ348,$DO$9:$DO$350,DO348)+1</f>
        <v>9</v>
      </c>
      <c r="ES348" s="164">
        <f t="shared" ref="ES348" si="1144">ROUND(DR348/$F348,2)</f>
        <v>0.95</v>
      </c>
      <c r="ET348" s="165">
        <f t="shared" ref="ET348" si="1145">ROUND(DS348/$F348,2)</f>
        <v>0.51</v>
      </c>
      <c r="EU348" s="165">
        <f t="shared" ref="EU348" si="1146">ROUND(DT348/$F348,2)</f>
        <v>0.94</v>
      </c>
      <c r="EV348" s="165">
        <f t="shared" ref="EV348" si="1147">ROUND(DU348/$F348,2)</f>
        <v>0.54</v>
      </c>
      <c r="EW348" s="165">
        <f t="shared" ref="EW348" si="1148">ROUND(DV348/$F348,2)</f>
        <v>0.17</v>
      </c>
      <c r="EX348" s="165">
        <f t="shared" ref="EX348" si="1149">ROUND(DW348/$F348,2)</f>
        <v>0.33</v>
      </c>
      <c r="EY348" s="165">
        <f t="shared" ref="EY348" si="1150">ROUND(DX348/$F348,2)</f>
        <v>0.66</v>
      </c>
      <c r="EZ348" s="165">
        <f t="shared" ref="EZ348" si="1151">ROUND(DY348/$F348,2)</f>
        <v>0.26</v>
      </c>
      <c r="FA348" s="213">
        <f t="shared" ref="FA348" si="1152">ROUND(DZ348/$F348,2)</f>
        <v>1.1100000000000001</v>
      </c>
      <c r="FB348" s="164">
        <f>ROUND(((ES348-AVERAGE(ES$9:ES$350))/STDEVP(ES$9:ES$350)*10+50),2)</f>
        <v>48.84</v>
      </c>
      <c r="FC348" s="165">
        <f>ROUND(((ET348-AVERAGE(ET$9:ET$350))/STDEVP(ET$9:ET$350)*10+50),2)</f>
        <v>43.99</v>
      </c>
      <c r="FD348" s="165">
        <f>ROUND(((EU348-AVERAGE(EU$9:EU$350))/STDEVP(EU$9:EU$350)*10+50),2)</f>
        <v>64.05</v>
      </c>
      <c r="FE348" s="165">
        <f>ROUND(((EV348-AVERAGE(EV$9:EV$350))/STDEVP(EV$9:EV$350)*10+50),2)</f>
        <v>51.6</v>
      </c>
      <c r="FF348" s="165">
        <f>ROUND(((EW348-AVERAGE(EW$9:EW$350))/STDEVP(EW$9:EW$350)*10+50),2)</f>
        <v>42.34</v>
      </c>
      <c r="FG348" s="165">
        <f>ROUND(((EX348-AVERAGE(EX$9:EX$350))/STDEVP(EX$9:EX$350)*10+50),2)</f>
        <v>49.19</v>
      </c>
      <c r="FH348" s="165">
        <f>ROUND(((EY348-AVERAGE(EY$9:EY$350))/STDEVP(EY$9:EY$350)*10+50),2)</f>
        <v>50.59</v>
      </c>
      <c r="FI348" s="165">
        <f>ROUND(((EZ348-AVERAGE(EZ$9:EZ$350))/STDEVP(EZ$9:EZ$350)*10+50),2)</f>
        <v>38.799999999999997</v>
      </c>
      <c r="FJ348" s="166">
        <f>ROUND(((FA348-AVERAGE(FA$9:FA$350))/STDEVP(FA$9:FA$350)*10+50),2)</f>
        <v>54.8</v>
      </c>
      <c r="FK348" s="32">
        <f>RANK(FB348,$FB$9:$FB$350,0)</f>
        <v>158</v>
      </c>
      <c r="FL348" s="47">
        <f>RANK(FC348,$FC$9:$FC$350,0)</f>
        <v>202</v>
      </c>
      <c r="FM348" s="47">
        <f>RANK(FD348,$FD$9:$FD$350,0)</f>
        <v>33</v>
      </c>
      <c r="FN348" s="47">
        <f>RANK(FE348,$FE$9:$FE$350,0)</f>
        <v>111</v>
      </c>
      <c r="FO348" s="47">
        <f>RANK(FF348,$FF$9:$FF$350,0)</f>
        <v>263</v>
      </c>
      <c r="FP348" s="47">
        <f>RANK(FG348,$FG$9:$FG$350,0)</f>
        <v>101</v>
      </c>
      <c r="FQ348" s="47">
        <f>RANK(FH348,$FH$9:$FH$350,0)</f>
        <v>145</v>
      </c>
      <c r="FR348" s="47">
        <f>RANK(FI348,$FI$9:$FI$350,0)</f>
        <v>268</v>
      </c>
      <c r="FS348" s="48">
        <f>RANK(FJ348,$FJ$9:$FJ$350,0)</f>
        <v>81</v>
      </c>
      <c r="FT348" s="164">
        <f>ROUND(AVERAGEIF($DO$9:$DO$347,$DO348,$ES$9:$ES$347),2)</f>
        <v>1.1599999999999999</v>
      </c>
      <c r="FU348" s="165">
        <f>ROUND(AVERAGEIF($DO$9:$DO$347,$DO348,$ET$9:$ET$347),2)</f>
        <v>0.45</v>
      </c>
      <c r="FV348" s="165">
        <f>ROUND(AVERAGEIF($DO$9:$DO$347,$DO348,$EU$9:$EU$347),2)</f>
        <v>0.66</v>
      </c>
      <c r="FW348" s="165">
        <f>ROUND(AVERAGEIF($DO$9:$DO$347,$DO348,$EV$9:$EV$347),2)</f>
        <v>0.73</v>
      </c>
      <c r="FX348" s="165">
        <f>ROUND(AVERAGEIF($DO$9:$DO$347,$DO348,$EW$9:$EW$347),2)</f>
        <v>0.26</v>
      </c>
      <c r="FY348" s="165">
        <f>ROUND(AVERAGEIF($DO$9:$DO$347,$DO348,$EX$9:$EX$347),2)</f>
        <v>0.2</v>
      </c>
      <c r="FZ348" s="165">
        <f>ROUND(AVERAGEIF($DO$9:$DO$347,$DO348,$EY$9:$EY$347),2)</f>
        <v>0.28000000000000003</v>
      </c>
      <c r="GA348" s="165">
        <f>ROUND(AVERAGEIF($DO$9:$DO$347,$DO348,$EZ$9:$EZ$347),2)</f>
        <v>0.23</v>
      </c>
      <c r="GB348" s="166">
        <f>ROUND(AVERAGEIF($DO$9:$DO$347,$DO348,$FA$9:$FA$347),2)</f>
        <v>0.92</v>
      </c>
      <c r="GC348" s="239">
        <f t="shared" ref="GC348" si="1153">ES348-FT348</f>
        <v>-0.20999999999999996</v>
      </c>
      <c r="GD348" s="243">
        <f t="shared" ref="GD348" si="1154">ET348-FU348</f>
        <v>0.06</v>
      </c>
      <c r="GE348" s="243">
        <f t="shared" ref="GE348" si="1155">EU348-FV348</f>
        <v>0.27999999999999992</v>
      </c>
      <c r="GF348" s="243">
        <f t="shared" ref="GF348" si="1156">EV348-FW348</f>
        <v>-0.18999999999999995</v>
      </c>
      <c r="GG348" s="243">
        <f t="shared" ref="GG348" si="1157">EW348-FX348</f>
        <v>-0.09</v>
      </c>
      <c r="GH348" s="243">
        <f t="shared" ref="GH348" si="1158">EX348-FY348</f>
        <v>0.13</v>
      </c>
      <c r="GI348" s="243">
        <f t="shared" ref="GI348" si="1159">EY348-FZ348</f>
        <v>0.38</v>
      </c>
      <c r="GJ348" s="243">
        <f t="shared" ref="GJ348" si="1160">EZ348-GA348</f>
        <v>0.03</v>
      </c>
      <c r="GK348" s="244">
        <f t="shared" ref="GK348" si="1161">FA348-GB348</f>
        <v>0.19000000000000006</v>
      </c>
      <c r="GL348" s="238">
        <f>COUNTIFS($ES$9:$ES$350,"&gt;"&amp;ES348,$DO$9:$DO$350,$DO348)+1</f>
        <v>52</v>
      </c>
      <c r="GM348" s="240">
        <f>COUNTIFS($ET$9:$ET$350,"&gt;"&amp;ET348,$DO$9:$DO$350,$DO348)+1</f>
        <v>17</v>
      </c>
      <c r="GN348" s="240">
        <f>COUNTIFS($EU$9:$EU$350,"&gt;"&amp;EU348,$DO$9:$DO$350,$DO348)+1</f>
        <v>11</v>
      </c>
      <c r="GO348" s="240">
        <f>COUNTIFS($EV$9:$EV$350,"&gt;"&amp;EV348,$DO$9:$DO$350,$DO348)+1</f>
        <v>60</v>
      </c>
      <c r="GP348" s="240">
        <f>COUNTIFS($EW$9:$EW$350,"&gt;"&amp;EW348,$DO$9:$DO$350,$DO348)+1</f>
        <v>65</v>
      </c>
      <c r="GQ348" s="240">
        <f>COUNTIFS($EX$9:$EX$350,"&gt;"&amp;EX348,$DO$9:$DO$350,$DO348)+1</f>
        <v>3</v>
      </c>
      <c r="GR348" s="240">
        <f>COUNTIFS($EY$9:$EY$350,"&gt;"&amp;EY348,$DO$9:$DO$350,$DO348)+1</f>
        <v>2</v>
      </c>
      <c r="GS348" s="240">
        <f>COUNTIFS($EZ$9:$EZ$350,"&gt;"&amp;EZ348,$DO$9:$DO$350,$DO348)+1</f>
        <v>17</v>
      </c>
      <c r="GT348" s="241">
        <f>COUNTIFS($FA$9:$FA$350,"&gt;"&amp;FA348,$DO$9:$DO$350,$DO348)+1</f>
        <v>18</v>
      </c>
      <c r="GU348" s="168"/>
      <c r="GV348" s="65"/>
      <c r="GW348" s="65">
        <v>0.03</v>
      </c>
      <c r="GX348" s="65">
        <v>0.05</v>
      </c>
      <c r="GY348" s="65"/>
      <c r="GZ348" s="66"/>
      <c r="HA348" s="67"/>
      <c r="HB348" s="68"/>
      <c r="HC348" s="69"/>
      <c r="HD348" s="65"/>
      <c r="HE348" s="65"/>
      <c r="HF348" s="65"/>
      <c r="HG348" s="65"/>
      <c r="HH348" s="65"/>
      <c r="HI348" s="65"/>
      <c r="HJ348" s="145"/>
      <c r="HK348" s="67"/>
      <c r="HL348" s="65"/>
      <c r="HM348" s="65"/>
      <c r="HN348" s="65"/>
      <c r="HO348" s="65"/>
      <c r="HP348" s="65"/>
      <c r="HQ348" s="65">
        <v>7.0000000000000007E-2</v>
      </c>
      <c r="HR348" s="151"/>
      <c r="HS348" s="69"/>
      <c r="HT348" s="65"/>
      <c r="HU348" s="65"/>
      <c r="HV348" s="65"/>
      <c r="HW348" s="65"/>
      <c r="HX348" s="65"/>
      <c r="HY348" s="65"/>
      <c r="HZ348" s="145"/>
      <c r="IA348" s="67"/>
      <c r="IB348" s="65"/>
      <c r="IC348" s="65"/>
      <c r="ID348" s="65"/>
      <c r="IE348" s="65"/>
      <c r="IF348" s="65"/>
      <c r="IG348" s="65"/>
      <c r="IH348" s="65"/>
      <c r="II348" s="65"/>
      <c r="IJ348" s="65"/>
      <c r="IK348" s="65"/>
      <c r="IL348" s="65"/>
      <c r="IM348" s="151"/>
      <c r="IN348" s="67"/>
      <c r="IO348" s="65"/>
      <c r="IP348" s="65"/>
      <c r="IQ348" s="65"/>
      <c r="IR348" s="151"/>
      <c r="IS348" s="69"/>
      <c r="IT348" s="65"/>
      <c r="IU348" s="65"/>
      <c r="IV348" s="65"/>
      <c r="IW348" s="65"/>
      <c r="IX348" s="157"/>
      <c r="IY348" s="65"/>
      <c r="IZ348" s="65"/>
      <c r="JA348" s="65"/>
      <c r="JB348" s="65"/>
      <c r="JC348" s="65"/>
      <c r="JD348" s="65"/>
      <c r="JE348" s="65"/>
      <c r="JF348" s="65"/>
      <c r="JG348" s="157"/>
      <c r="JH348" s="65"/>
      <c r="JI348" s="65"/>
      <c r="JJ348" s="65"/>
      <c r="JK348" s="65"/>
      <c r="JL348" s="65"/>
      <c r="JM348" s="65"/>
      <c r="JN348" s="145"/>
      <c r="JO348" s="70"/>
      <c r="JP348" s="71"/>
      <c r="JQ348" s="67"/>
      <c r="JR348" s="65"/>
      <c r="JS348" s="62"/>
      <c r="JT348" s="62"/>
      <c r="JU348" s="62"/>
      <c r="JV348" s="246"/>
      <c r="JW348" s="69"/>
      <c r="JX348" s="65"/>
      <c r="JY348" s="65"/>
      <c r="JZ348" s="65"/>
      <c r="KA348" s="145"/>
      <c r="KB348" s="67"/>
      <c r="KC348" s="65"/>
      <c r="KD348" s="65"/>
      <c r="KE348" s="65"/>
      <c r="KF348" s="65"/>
      <c r="KG348" s="65"/>
      <c r="KH348" s="65"/>
      <c r="KI348" s="65"/>
      <c r="KJ348" s="151"/>
      <c r="KK348" s="69"/>
      <c r="KL348" s="65"/>
      <c r="KM348" s="65"/>
      <c r="KN348" s="65"/>
      <c r="KO348" s="65"/>
      <c r="KP348" s="65"/>
      <c r="KQ348" s="65"/>
      <c r="KR348" s="65"/>
      <c r="KS348" s="65"/>
      <c r="KT348" s="65"/>
      <c r="KU348" s="65"/>
      <c r="KV348" s="65"/>
      <c r="KW348" s="157"/>
      <c r="KX348" s="157"/>
      <c r="KY348" s="157"/>
      <c r="KZ348" s="65"/>
      <c r="LA348" s="65"/>
      <c r="LB348" s="65"/>
      <c r="LC348" s="65"/>
      <c r="LD348" s="65"/>
      <c r="LE348" s="157"/>
      <c r="LF348" s="65"/>
      <c r="LG348" s="65"/>
      <c r="LH348" s="65"/>
      <c r="LI348" s="65"/>
      <c r="LJ348" s="65"/>
      <c r="LK348" s="65"/>
      <c r="LL348" s="65">
        <v>7.0000000000000007E-2</v>
      </c>
      <c r="LM348" s="65"/>
      <c r="LN348" s="157"/>
      <c r="LO348" s="65"/>
      <c r="LP348" s="65"/>
      <c r="LQ348" s="65"/>
      <c r="LR348" s="65"/>
      <c r="LS348" s="65"/>
      <c r="LT348" s="65"/>
      <c r="LU348" s="56"/>
      <c r="LV348" s="183"/>
      <c r="LW348" s="183"/>
      <c r="LX348" s="206" t="s">
        <v>1206</v>
      </c>
      <c r="LY348" s="205" t="s">
        <v>1079</v>
      </c>
      <c r="LZ348" s="193"/>
      <c r="MA348" s="5" t="s">
        <v>1</v>
      </c>
    </row>
    <row r="349" spans="1:339" ht="17.25" customHeight="1" x14ac:dyDescent="0.15">
      <c r="A349" s="196">
        <v>9003</v>
      </c>
      <c r="B349" s="248" t="s">
        <v>1353</v>
      </c>
      <c r="C349" s="59"/>
      <c r="D349" s="59"/>
      <c r="E349" s="60" t="s">
        <v>716</v>
      </c>
      <c r="F349" s="36">
        <v>84</v>
      </c>
      <c r="G349" s="36" t="s">
        <v>609</v>
      </c>
      <c r="H349" s="57" t="s">
        <v>1184</v>
      </c>
      <c r="I349" s="39" t="s">
        <v>348</v>
      </c>
      <c r="J349" s="40" t="s">
        <v>348</v>
      </c>
      <c r="K349" s="40" t="s">
        <v>348</v>
      </c>
      <c r="L349" s="40" t="s">
        <v>348</v>
      </c>
      <c r="M349" s="40" t="s">
        <v>348</v>
      </c>
      <c r="N349" s="40" t="s">
        <v>348</v>
      </c>
      <c r="O349" s="40" t="s">
        <v>348</v>
      </c>
      <c r="P349" s="40" t="s">
        <v>348</v>
      </c>
      <c r="Q349" s="40" t="s">
        <v>348</v>
      </c>
      <c r="R349" s="41" t="s">
        <v>348</v>
      </c>
      <c r="S349" s="42" t="s">
        <v>348</v>
      </c>
      <c r="T349" s="40" t="s">
        <v>348</v>
      </c>
      <c r="U349" s="40" t="s">
        <v>348</v>
      </c>
      <c r="V349" s="40" t="s">
        <v>348</v>
      </c>
      <c r="W349" s="40" t="s">
        <v>348</v>
      </c>
      <c r="X349" s="40" t="s">
        <v>348</v>
      </c>
      <c r="Y349" s="40" t="s">
        <v>348</v>
      </c>
      <c r="Z349" s="40" t="s">
        <v>348</v>
      </c>
      <c r="AA349" s="40" t="s">
        <v>348</v>
      </c>
      <c r="AB349" s="41" t="s">
        <v>348</v>
      </c>
      <c r="AC349" s="42" t="s">
        <v>348</v>
      </c>
      <c r="AD349" s="40" t="s">
        <v>348</v>
      </c>
      <c r="AE349" s="40" t="s">
        <v>348</v>
      </c>
      <c r="AF349" s="40" t="s">
        <v>348</v>
      </c>
      <c r="AG349" s="40" t="s">
        <v>348</v>
      </c>
      <c r="AH349" s="40" t="s">
        <v>348</v>
      </c>
      <c r="AI349" s="40" t="s">
        <v>348</v>
      </c>
      <c r="AJ349" s="40" t="s">
        <v>348</v>
      </c>
      <c r="AK349" s="40" t="s">
        <v>348</v>
      </c>
      <c r="AL349" s="41" t="s">
        <v>348</v>
      </c>
      <c r="AM349" s="42" t="s">
        <v>348</v>
      </c>
      <c r="AN349" s="40" t="s">
        <v>348</v>
      </c>
      <c r="AO349" s="40" t="s">
        <v>348</v>
      </c>
      <c r="AP349" s="40" t="s">
        <v>348</v>
      </c>
      <c r="AQ349" s="40" t="s">
        <v>348</v>
      </c>
      <c r="AR349" s="40" t="s">
        <v>348</v>
      </c>
      <c r="AS349" s="40" t="s">
        <v>348</v>
      </c>
      <c r="AT349" s="40" t="s">
        <v>348</v>
      </c>
      <c r="AU349" s="40" t="s">
        <v>348</v>
      </c>
      <c r="AV349" s="41" t="s">
        <v>348</v>
      </c>
      <c r="AW349" s="42" t="s">
        <v>348</v>
      </c>
      <c r="AX349" s="40" t="s">
        <v>348</v>
      </c>
      <c r="AY349" s="40" t="s">
        <v>348</v>
      </c>
      <c r="AZ349" s="40" t="s">
        <v>348</v>
      </c>
      <c r="BA349" s="40" t="s">
        <v>348</v>
      </c>
      <c r="BB349" s="40" t="s">
        <v>348</v>
      </c>
      <c r="BC349" s="40" t="s">
        <v>348</v>
      </c>
      <c r="BD349" s="40" t="s">
        <v>348</v>
      </c>
      <c r="BE349" s="40" t="s">
        <v>348</v>
      </c>
      <c r="BF349" s="41" t="s">
        <v>348</v>
      </c>
      <c r="BG349" s="42" t="s">
        <v>348</v>
      </c>
      <c r="BH349" s="40" t="s">
        <v>348</v>
      </c>
      <c r="BI349" s="40" t="s">
        <v>348</v>
      </c>
      <c r="BJ349" s="40" t="s">
        <v>348</v>
      </c>
      <c r="BK349" s="40" t="s">
        <v>348</v>
      </c>
      <c r="BL349" s="40" t="s">
        <v>348</v>
      </c>
      <c r="BM349" s="40" t="s">
        <v>348</v>
      </c>
      <c r="BN349" s="40" t="s">
        <v>348</v>
      </c>
      <c r="BO349" s="40" t="s">
        <v>348</v>
      </c>
      <c r="BP349" s="41" t="s">
        <v>348</v>
      </c>
      <c r="BQ349" s="43" t="s">
        <v>348</v>
      </c>
      <c r="BR349" s="40" t="s">
        <v>348</v>
      </c>
      <c r="BS349" s="40" t="s">
        <v>348</v>
      </c>
      <c r="BT349" s="40" t="s">
        <v>348</v>
      </c>
      <c r="BU349" s="40" t="s">
        <v>348</v>
      </c>
      <c r="BV349" s="40" t="s">
        <v>348</v>
      </c>
      <c r="BW349" s="40" t="s">
        <v>348</v>
      </c>
      <c r="BX349" s="40" t="s">
        <v>348</v>
      </c>
      <c r="BY349" s="40" t="s">
        <v>348</v>
      </c>
      <c r="BZ349" s="41" t="s">
        <v>348</v>
      </c>
      <c r="CA349" s="42" t="s">
        <v>348</v>
      </c>
      <c r="CB349" s="40" t="s">
        <v>348</v>
      </c>
      <c r="CC349" s="40" t="s">
        <v>348</v>
      </c>
      <c r="CD349" s="40" t="s">
        <v>348</v>
      </c>
      <c r="CE349" s="40" t="s">
        <v>348</v>
      </c>
      <c r="CF349" s="40" t="s">
        <v>348</v>
      </c>
      <c r="CG349" s="40" t="s">
        <v>348</v>
      </c>
      <c r="CH349" s="40" t="s">
        <v>348</v>
      </c>
      <c r="CI349" s="40" t="s">
        <v>348</v>
      </c>
      <c r="CJ349" s="41" t="s">
        <v>348</v>
      </c>
      <c r="CK349" s="42" t="s">
        <v>348</v>
      </c>
      <c r="CL349" s="40" t="s">
        <v>348</v>
      </c>
      <c r="CM349" s="40" t="s">
        <v>348</v>
      </c>
      <c r="CN349" s="40" t="s">
        <v>348</v>
      </c>
      <c r="CO349" s="40" t="s">
        <v>348</v>
      </c>
      <c r="CP349" s="40" t="s">
        <v>348</v>
      </c>
      <c r="CQ349" s="40" t="s">
        <v>348</v>
      </c>
      <c r="CR349" s="40" t="s">
        <v>348</v>
      </c>
      <c r="CS349" s="40" t="s">
        <v>348</v>
      </c>
      <c r="CT349" s="44" t="s">
        <v>348</v>
      </c>
      <c r="CU349" s="61" t="s">
        <v>349</v>
      </c>
      <c r="CV349" s="47" t="s">
        <v>349</v>
      </c>
      <c r="CW349" s="47">
        <v>1</v>
      </c>
      <c r="CX349" s="47"/>
      <c r="CY349" s="55"/>
      <c r="CZ349" s="172" t="s">
        <v>349</v>
      </c>
      <c r="DA349" s="47" t="str">
        <f t="shared" ref="DA349" si="1162">CV349</f>
        <v>-</v>
      </c>
      <c r="DB349" s="47" t="s">
        <v>349</v>
      </c>
      <c r="DC349" s="47" t="s">
        <v>349</v>
      </c>
      <c r="DD349" s="179" t="s">
        <v>349</v>
      </c>
      <c r="DE349" s="32" t="s">
        <v>349</v>
      </c>
      <c r="DF349" s="47" t="s">
        <v>349</v>
      </c>
      <c r="DG349" s="47">
        <v>0</v>
      </c>
      <c r="DH349" s="47">
        <v>0</v>
      </c>
      <c r="DI349" s="55">
        <v>0</v>
      </c>
      <c r="DJ349" s="174" t="s">
        <v>349</v>
      </c>
      <c r="DK349" s="49" t="s">
        <v>349</v>
      </c>
      <c r="DL349" s="49" t="s">
        <v>349</v>
      </c>
      <c r="DM349" s="49" t="s">
        <v>349</v>
      </c>
      <c r="DN349" s="56" t="s">
        <v>349</v>
      </c>
      <c r="DO349" s="45" t="s">
        <v>1126</v>
      </c>
      <c r="DP349" s="31"/>
      <c r="DQ349" s="46">
        <v>0</v>
      </c>
      <c r="DR349" s="61">
        <v>0</v>
      </c>
      <c r="DS349" s="62">
        <v>0</v>
      </c>
      <c r="DT349" s="62">
        <v>0</v>
      </c>
      <c r="DU349" s="62">
        <v>0</v>
      </c>
      <c r="DV349" s="62">
        <v>0</v>
      </c>
      <c r="DW349" s="62">
        <v>0</v>
      </c>
      <c r="DX349" s="62">
        <v>0</v>
      </c>
      <c r="DY349" s="62">
        <v>0</v>
      </c>
      <c r="DZ349" s="48">
        <f t="shared" si="397"/>
        <v>0</v>
      </c>
      <c r="EA349" s="32">
        <f>RANK(DR349,$DR$9:$DR$350,0)</f>
        <v>321</v>
      </c>
      <c r="EB349" s="47">
        <f>RANK(DS349,$DS$9:$DS$350,0)</f>
        <v>321</v>
      </c>
      <c r="EC349" s="47">
        <f>RANK(DT349,$DT$9:$DT$350,0)</f>
        <v>321</v>
      </c>
      <c r="ED349" s="47">
        <f>RANK(DU349,$DU$9:$DU$350,0)</f>
        <v>321</v>
      </c>
      <c r="EE349" s="47">
        <f>RANK(DV349,$DV$9:$DV$350,0)</f>
        <v>321</v>
      </c>
      <c r="EF349" s="47">
        <f>RANK(DW349,$DW$9:$DW$350,0)</f>
        <v>321</v>
      </c>
      <c r="EG349" s="47">
        <f>RANK(DX349,$DX$9:$DX$350,0)</f>
        <v>321</v>
      </c>
      <c r="EH349" s="47">
        <f>RANK(DY349,$DY$9:$DY$350,0)</f>
        <v>321</v>
      </c>
      <c r="EI349" s="48">
        <f>RANK(DZ349,$DZ$9:$DZ$350,0)</f>
        <v>321</v>
      </c>
      <c r="EJ349" s="32">
        <f>COUNTIFS($DR$9:$DR$350,"&gt;"&amp;DR349,$DO$9:$DO$350,DO349)+1</f>
        <v>65</v>
      </c>
      <c r="EK349" s="47">
        <f>COUNTIFS($DS$9:$DS$350,"&gt;"&amp;DS349,$DO$9:$DO$350,DO349)+1</f>
        <v>65</v>
      </c>
      <c r="EL349" s="47">
        <f>COUNTIFS($DT$9:$DT$350,"&gt;"&amp;DT349,$DO$9:$DO$350,DO349)+1</f>
        <v>65</v>
      </c>
      <c r="EM349" s="47">
        <f>COUNTIFS($DU$9:$DU$350,"&gt;"&amp;DU349,$DO$9:$DO$350,DO349)+1</f>
        <v>65</v>
      </c>
      <c r="EN349" s="47">
        <f>COUNTIFS($DV$9:$DV$350,"&gt;"&amp;DV349,$DO$9:$DO$350,DO349)+1</f>
        <v>65</v>
      </c>
      <c r="EO349" s="47">
        <f>COUNTIFS($DW$9:$DW$350,"&gt;"&amp;DW349,$DO$9:$DO$350,DO349)+1</f>
        <v>65</v>
      </c>
      <c r="EP349" s="47">
        <f>COUNTIFS($DX$9:$DX$350,"&gt;"&amp;DX349,$DO$9:$DO$350,DO349)+1</f>
        <v>65</v>
      </c>
      <c r="EQ349" s="47">
        <f>COUNTIFS($DY$9:$DY$350,"&gt;"&amp;DY349,$DO$9:$DO$350,DO349)+1</f>
        <v>65</v>
      </c>
      <c r="ER349" s="48">
        <f>COUNTIFS($DZ$9:$DZ$350,"&gt;"&amp;DZ349,$DO$9:$DO$350,DO349)+1</f>
        <v>65</v>
      </c>
      <c r="ES349" s="164">
        <f t="shared" ref="ES349" si="1163">ROUND(DR349/$F349,2)</f>
        <v>0</v>
      </c>
      <c r="ET349" s="165">
        <f t="shared" ref="ET349" si="1164">ROUND(DS349/$F349,2)</f>
        <v>0</v>
      </c>
      <c r="EU349" s="165">
        <f t="shared" ref="EU349" si="1165">ROUND(DT349/$F349,2)</f>
        <v>0</v>
      </c>
      <c r="EV349" s="165">
        <f t="shared" ref="EV349" si="1166">ROUND(DU349/$F349,2)</f>
        <v>0</v>
      </c>
      <c r="EW349" s="165">
        <f t="shared" ref="EW349" si="1167">ROUND(DV349/$F349,2)</f>
        <v>0</v>
      </c>
      <c r="EX349" s="165">
        <f t="shared" ref="EX349" si="1168">ROUND(DW349/$F349,2)</f>
        <v>0</v>
      </c>
      <c r="EY349" s="165">
        <f t="shared" ref="EY349" si="1169">ROUND(DX349/$F349,2)</f>
        <v>0</v>
      </c>
      <c r="EZ349" s="165">
        <f t="shared" ref="EZ349" si="1170">ROUND(DY349/$F349,2)</f>
        <v>0</v>
      </c>
      <c r="FA349" s="213">
        <f t="shared" ref="FA349" si="1171">ROUND(DZ349/$F349,2)</f>
        <v>0</v>
      </c>
      <c r="FB349" s="164">
        <f>ROUND(((ES349-AVERAGE(ES$9:ES$350))/STDEVP(ES$9:ES$350)*10+50),2)</f>
        <v>13.75</v>
      </c>
      <c r="FC349" s="165">
        <f>ROUND(((ET349-AVERAGE(ET$9:ET$350))/STDEVP(ET$9:ET$350)*10+50),2)</f>
        <v>29.73</v>
      </c>
      <c r="FD349" s="165">
        <f>ROUND(((EU349-AVERAGE(EU$9:EU$350))/STDEVP(EU$9:EU$350)*10+50),2)</f>
        <v>27.37</v>
      </c>
      <c r="FE349" s="165">
        <f>ROUND(((EV349-AVERAGE(EV$9:EV$350))/STDEVP(EV$9:EV$350)*10+50),2)</f>
        <v>24.12</v>
      </c>
      <c r="FF349" s="165">
        <f>ROUND(((EW349-AVERAGE(EW$9:EW$350))/STDEVP(EW$9:EW$350)*10+50),2)</f>
        <v>36.56</v>
      </c>
      <c r="FG349" s="165">
        <f>ROUND(((EX349-AVERAGE(EX$9:EX$350))/STDEVP(EX$9:EX$350)*10+50),2)</f>
        <v>37.49</v>
      </c>
      <c r="FH349" s="165">
        <f>ROUND(((EY349-AVERAGE(EY$9:EY$350))/STDEVP(EY$9:EY$350)*10+50),2)</f>
        <v>30.75</v>
      </c>
      <c r="FI349" s="165">
        <f>ROUND(((EZ349-AVERAGE(EZ$9:EZ$350))/STDEVP(EZ$9:EZ$350)*10+50),2)</f>
        <v>31.01</v>
      </c>
      <c r="FJ349" s="166">
        <f>ROUND(((FA349-AVERAGE(FA$9:FA$350))/STDEVP(FA$9:FA$350)*10+50),2)</f>
        <v>15.33</v>
      </c>
      <c r="FK349" s="32">
        <f>RANK(FB349,$FB$9:$FB$350,0)</f>
        <v>321</v>
      </c>
      <c r="FL349" s="47">
        <f>RANK(FC349,$FC$9:$FC$350,0)</f>
        <v>321</v>
      </c>
      <c r="FM349" s="47">
        <f>RANK(FD349,$FD$9:$FD$350,0)</f>
        <v>321</v>
      </c>
      <c r="FN349" s="47">
        <f>RANK(FE349,$FE$9:$FE$350,0)</f>
        <v>321</v>
      </c>
      <c r="FO349" s="47">
        <f>RANK(FF349,$FF$9:$FF$350,0)</f>
        <v>321</v>
      </c>
      <c r="FP349" s="47">
        <f>RANK(FG349,$FG$9:$FG$350,0)</f>
        <v>321</v>
      </c>
      <c r="FQ349" s="47">
        <f>RANK(FH349,$FH$9:$FH$350,0)</f>
        <v>321</v>
      </c>
      <c r="FR349" s="47">
        <f>RANK(FI349,$FI$9:$FI$350,0)</f>
        <v>321</v>
      </c>
      <c r="FS349" s="48">
        <f>RANK(FJ349,$FJ$9:$FJ$350,0)</f>
        <v>321</v>
      </c>
      <c r="FT349" s="164">
        <f>ROUND(AVERAGEIF($DO$9:$DO$347,$DO349,$ES$9:$ES$347),2)</f>
        <v>0.95</v>
      </c>
      <c r="FU349" s="165">
        <f>ROUND(AVERAGEIF($DO$9:$DO$347,$DO349,$ET$9:$ET$347),2)</f>
        <v>0.69</v>
      </c>
      <c r="FV349" s="165">
        <f>ROUND(AVERAGEIF($DO$9:$DO$347,$DO349,$EU$9:$EU$347),2)</f>
        <v>0.66</v>
      </c>
      <c r="FW349" s="165">
        <f>ROUND(AVERAGEIF($DO$9:$DO$347,$DO349,$EV$9:$EV$347),2)</f>
        <v>0.52</v>
      </c>
      <c r="FX349" s="165">
        <f>ROUND(AVERAGEIF($DO$9:$DO$347,$DO349,$EW$9:$EW$347),2)</f>
        <v>0.32</v>
      </c>
      <c r="FY349" s="165">
        <f>ROUND(AVERAGEIF($DO$9:$DO$347,$DO349,$EX$9:$EX$347),2)</f>
        <v>0.34</v>
      </c>
      <c r="FZ349" s="165">
        <f>ROUND(AVERAGEIF($DO$9:$DO$347,$DO349,$EY$9:$EY$347),2)</f>
        <v>1.04</v>
      </c>
      <c r="GA349" s="165">
        <f>ROUND(AVERAGEIF($DO$9:$DO$347,$DO349,$EZ$9:$EZ$347),2)</f>
        <v>0.86</v>
      </c>
      <c r="GB349" s="166">
        <f>ROUND(AVERAGEIF($DO$9:$DO$347,$DO349,$FA$9:$FA$347),2)</f>
        <v>0.98</v>
      </c>
      <c r="GC349" s="239">
        <f t="shared" ref="GC349" si="1172">ES349-FT349</f>
        <v>-0.95</v>
      </c>
      <c r="GD349" s="243">
        <f t="shared" ref="GD349" si="1173">ET349-FU349</f>
        <v>-0.69</v>
      </c>
      <c r="GE349" s="243">
        <f t="shared" ref="GE349" si="1174">EU349-FV349</f>
        <v>-0.66</v>
      </c>
      <c r="GF349" s="243">
        <f t="shared" ref="GF349" si="1175">EV349-FW349</f>
        <v>-0.52</v>
      </c>
      <c r="GG349" s="243">
        <f t="shared" ref="GG349" si="1176">EW349-FX349</f>
        <v>-0.32</v>
      </c>
      <c r="GH349" s="243">
        <f t="shared" ref="GH349" si="1177">EX349-FY349</f>
        <v>-0.34</v>
      </c>
      <c r="GI349" s="243">
        <f t="shared" ref="GI349" si="1178">EY349-FZ349</f>
        <v>-1.04</v>
      </c>
      <c r="GJ349" s="243">
        <f t="shared" ref="GJ349" si="1179">EZ349-GA349</f>
        <v>-0.86</v>
      </c>
      <c r="GK349" s="244">
        <f t="shared" ref="GK349" si="1180">FA349-GB349</f>
        <v>-0.98</v>
      </c>
      <c r="GL349" s="238">
        <f>COUNTIFS($ES$9:$ES$350,"&gt;"&amp;ES349,$DO$9:$DO$350,$DO349)+1</f>
        <v>65</v>
      </c>
      <c r="GM349" s="240">
        <f>COUNTIFS($ET$9:$ET$350,"&gt;"&amp;ET349,$DO$9:$DO$350,$DO349)+1</f>
        <v>65</v>
      </c>
      <c r="GN349" s="240">
        <f>COUNTIFS($EU$9:$EU$350,"&gt;"&amp;EU349,$DO$9:$DO$350,$DO349)+1</f>
        <v>65</v>
      </c>
      <c r="GO349" s="240">
        <f>COUNTIFS($EV$9:$EV$350,"&gt;"&amp;EV349,$DO$9:$DO$350,$DO349)+1</f>
        <v>65</v>
      </c>
      <c r="GP349" s="240">
        <f>COUNTIFS($EW$9:$EW$350,"&gt;"&amp;EW349,$DO$9:$DO$350,$DO349)+1</f>
        <v>65</v>
      </c>
      <c r="GQ349" s="240">
        <f>COUNTIFS($EX$9:$EX$350,"&gt;"&amp;EX349,$DO$9:$DO$350,$DO349)+1</f>
        <v>65</v>
      </c>
      <c r="GR349" s="240">
        <f>COUNTIFS($EY$9:$EY$350,"&gt;"&amp;EY349,$DO$9:$DO$350,$DO349)+1</f>
        <v>65</v>
      </c>
      <c r="GS349" s="240">
        <f>COUNTIFS($EZ$9:$EZ$350,"&gt;"&amp;EZ349,$DO$9:$DO$350,$DO349)+1</f>
        <v>65</v>
      </c>
      <c r="GT349" s="241">
        <f>COUNTIFS($FA$9:$FA$350,"&gt;"&amp;FA349,$DO$9:$DO$350,$DO349)+1</f>
        <v>65</v>
      </c>
      <c r="GU349" s="168"/>
      <c r="GV349" s="65"/>
      <c r="GW349" s="65"/>
      <c r="GX349" s="65"/>
      <c r="GY349" s="65"/>
      <c r="GZ349" s="66"/>
      <c r="HA349" s="67"/>
      <c r="HB349" s="68"/>
      <c r="HC349" s="69"/>
      <c r="HD349" s="65"/>
      <c r="HE349" s="65"/>
      <c r="HF349" s="65"/>
      <c r="HG349" s="65"/>
      <c r="HH349" s="65"/>
      <c r="HI349" s="65"/>
      <c r="HJ349" s="145"/>
      <c r="HK349" s="67"/>
      <c r="HL349" s="65"/>
      <c r="HM349" s="65"/>
      <c r="HN349" s="65"/>
      <c r="HO349" s="65"/>
      <c r="HP349" s="65"/>
      <c r="HQ349" s="65"/>
      <c r="HR349" s="151"/>
      <c r="HS349" s="69"/>
      <c r="HT349" s="65"/>
      <c r="HU349" s="65"/>
      <c r="HV349" s="65"/>
      <c r="HW349" s="65"/>
      <c r="HX349" s="65"/>
      <c r="HY349" s="65"/>
      <c r="HZ349" s="145"/>
      <c r="IA349" s="67"/>
      <c r="IB349" s="65"/>
      <c r="IC349" s="65"/>
      <c r="ID349" s="65"/>
      <c r="IE349" s="65"/>
      <c r="IF349" s="65"/>
      <c r="IG349" s="65"/>
      <c r="IH349" s="65"/>
      <c r="II349" s="65"/>
      <c r="IJ349" s="65"/>
      <c r="IK349" s="65"/>
      <c r="IL349" s="65"/>
      <c r="IM349" s="151"/>
      <c r="IN349" s="67"/>
      <c r="IO349" s="65"/>
      <c r="IP349" s="65"/>
      <c r="IQ349" s="65"/>
      <c r="IR349" s="151"/>
      <c r="IS349" s="69"/>
      <c r="IT349" s="65"/>
      <c r="IU349" s="65"/>
      <c r="IV349" s="65"/>
      <c r="IW349" s="65"/>
      <c r="IX349" s="157"/>
      <c r="IY349" s="65"/>
      <c r="IZ349" s="65"/>
      <c r="JA349" s="65"/>
      <c r="JB349" s="65"/>
      <c r="JC349" s="65"/>
      <c r="JD349" s="65"/>
      <c r="JE349" s="65"/>
      <c r="JF349" s="65"/>
      <c r="JG349" s="157"/>
      <c r="JH349" s="65"/>
      <c r="JI349" s="65"/>
      <c r="JJ349" s="65"/>
      <c r="JK349" s="65"/>
      <c r="JL349" s="65"/>
      <c r="JM349" s="65"/>
      <c r="JN349" s="145"/>
      <c r="JO349" s="70"/>
      <c r="JP349" s="71"/>
      <c r="JQ349" s="67"/>
      <c r="JR349" s="65"/>
      <c r="JS349" s="62"/>
      <c r="JT349" s="62"/>
      <c r="JU349" s="62"/>
      <c r="JV349" s="246"/>
      <c r="JW349" s="69"/>
      <c r="JX349" s="65"/>
      <c r="JY349" s="65"/>
      <c r="JZ349" s="65"/>
      <c r="KA349" s="145"/>
      <c r="KB349" s="67"/>
      <c r="KC349" s="65"/>
      <c r="KD349" s="65"/>
      <c r="KE349" s="65"/>
      <c r="KF349" s="65"/>
      <c r="KG349" s="65"/>
      <c r="KH349" s="65"/>
      <c r="KI349" s="65"/>
      <c r="KJ349" s="151"/>
      <c r="KK349" s="69"/>
      <c r="KL349" s="65"/>
      <c r="KM349" s="65"/>
      <c r="KN349" s="65"/>
      <c r="KO349" s="65"/>
      <c r="KP349" s="65"/>
      <c r="KQ349" s="65"/>
      <c r="KR349" s="65"/>
      <c r="KS349" s="65"/>
      <c r="KT349" s="65"/>
      <c r="KU349" s="65"/>
      <c r="KV349" s="65"/>
      <c r="KW349" s="157"/>
      <c r="KX349" s="157"/>
      <c r="KY349" s="157"/>
      <c r="KZ349" s="65"/>
      <c r="LA349" s="65"/>
      <c r="LB349" s="65"/>
      <c r="LC349" s="65"/>
      <c r="LD349" s="65"/>
      <c r="LE349" s="157"/>
      <c r="LF349" s="65"/>
      <c r="LG349" s="65"/>
      <c r="LH349" s="65"/>
      <c r="LI349" s="65"/>
      <c r="LJ349" s="65"/>
      <c r="LK349" s="65"/>
      <c r="LL349" s="65"/>
      <c r="LM349" s="65"/>
      <c r="LN349" s="157"/>
      <c r="LO349" s="65"/>
      <c r="LP349" s="65"/>
      <c r="LQ349" s="65"/>
      <c r="LR349" s="65"/>
      <c r="LS349" s="65"/>
      <c r="LT349" s="65"/>
      <c r="LU349" s="56"/>
      <c r="LV349" s="183"/>
      <c r="LW349" s="183"/>
      <c r="LX349" s="206"/>
      <c r="LY349" s="205"/>
      <c r="LZ349" s="193"/>
      <c r="MA349" s="5" t="s">
        <v>1</v>
      </c>
    </row>
    <row r="350" spans="1:339" ht="17.25" customHeight="1" thickBot="1" x14ac:dyDescent="0.2">
      <c r="A350" s="184" t="s">
        <v>745</v>
      </c>
      <c r="B350" s="185" t="s">
        <v>745</v>
      </c>
      <c r="C350" s="73" t="s">
        <v>745</v>
      </c>
      <c r="D350" s="73" t="s">
        <v>745</v>
      </c>
      <c r="E350" s="74" t="s">
        <v>745</v>
      </c>
      <c r="F350" s="72" t="s">
        <v>745</v>
      </c>
      <c r="G350" s="72" t="s">
        <v>745</v>
      </c>
      <c r="H350" s="72" t="s">
        <v>745</v>
      </c>
      <c r="I350" s="75" t="s">
        <v>745</v>
      </c>
      <c r="J350" s="76" t="s">
        <v>745</v>
      </c>
      <c r="K350" s="76" t="s">
        <v>745</v>
      </c>
      <c r="L350" s="76" t="s">
        <v>745</v>
      </c>
      <c r="M350" s="76" t="s">
        <v>745</v>
      </c>
      <c r="N350" s="76" t="s">
        <v>745</v>
      </c>
      <c r="O350" s="76" t="s">
        <v>745</v>
      </c>
      <c r="P350" s="76" t="s">
        <v>745</v>
      </c>
      <c r="Q350" s="76" t="s">
        <v>745</v>
      </c>
      <c r="R350" s="77" t="s">
        <v>745</v>
      </c>
      <c r="S350" s="75" t="s">
        <v>745</v>
      </c>
      <c r="T350" s="76" t="s">
        <v>745</v>
      </c>
      <c r="U350" s="76" t="s">
        <v>745</v>
      </c>
      <c r="V350" s="76" t="s">
        <v>745</v>
      </c>
      <c r="W350" s="76" t="s">
        <v>745</v>
      </c>
      <c r="X350" s="76" t="s">
        <v>745</v>
      </c>
      <c r="Y350" s="76" t="s">
        <v>745</v>
      </c>
      <c r="Z350" s="76" t="s">
        <v>745</v>
      </c>
      <c r="AA350" s="76" t="s">
        <v>745</v>
      </c>
      <c r="AB350" s="77" t="s">
        <v>745</v>
      </c>
      <c r="AC350" s="75" t="s">
        <v>745</v>
      </c>
      <c r="AD350" s="76" t="s">
        <v>745</v>
      </c>
      <c r="AE350" s="76" t="s">
        <v>745</v>
      </c>
      <c r="AF350" s="76" t="s">
        <v>745</v>
      </c>
      <c r="AG350" s="76" t="s">
        <v>745</v>
      </c>
      <c r="AH350" s="76" t="s">
        <v>745</v>
      </c>
      <c r="AI350" s="76" t="s">
        <v>745</v>
      </c>
      <c r="AJ350" s="76" t="s">
        <v>745</v>
      </c>
      <c r="AK350" s="76" t="s">
        <v>745</v>
      </c>
      <c r="AL350" s="77" t="s">
        <v>745</v>
      </c>
      <c r="AM350" s="75" t="s">
        <v>745</v>
      </c>
      <c r="AN350" s="76" t="s">
        <v>745</v>
      </c>
      <c r="AO350" s="76" t="s">
        <v>745</v>
      </c>
      <c r="AP350" s="76" t="s">
        <v>745</v>
      </c>
      <c r="AQ350" s="76" t="s">
        <v>745</v>
      </c>
      <c r="AR350" s="76" t="s">
        <v>745</v>
      </c>
      <c r="AS350" s="76" t="s">
        <v>745</v>
      </c>
      <c r="AT350" s="76" t="s">
        <v>745</v>
      </c>
      <c r="AU350" s="76" t="s">
        <v>745</v>
      </c>
      <c r="AV350" s="77" t="s">
        <v>745</v>
      </c>
      <c r="AW350" s="75" t="s">
        <v>745</v>
      </c>
      <c r="AX350" s="76" t="s">
        <v>745</v>
      </c>
      <c r="AY350" s="76" t="s">
        <v>745</v>
      </c>
      <c r="AZ350" s="76" t="s">
        <v>745</v>
      </c>
      <c r="BA350" s="76" t="s">
        <v>745</v>
      </c>
      <c r="BB350" s="76" t="s">
        <v>745</v>
      </c>
      <c r="BC350" s="76" t="s">
        <v>745</v>
      </c>
      <c r="BD350" s="76" t="s">
        <v>745</v>
      </c>
      <c r="BE350" s="76" t="s">
        <v>745</v>
      </c>
      <c r="BF350" s="77" t="s">
        <v>745</v>
      </c>
      <c r="BG350" s="75" t="s">
        <v>745</v>
      </c>
      <c r="BH350" s="76" t="s">
        <v>745</v>
      </c>
      <c r="BI350" s="76" t="s">
        <v>745</v>
      </c>
      <c r="BJ350" s="76" t="s">
        <v>745</v>
      </c>
      <c r="BK350" s="76" t="s">
        <v>745</v>
      </c>
      <c r="BL350" s="76" t="s">
        <v>745</v>
      </c>
      <c r="BM350" s="76" t="s">
        <v>745</v>
      </c>
      <c r="BN350" s="76" t="s">
        <v>745</v>
      </c>
      <c r="BO350" s="76" t="s">
        <v>745</v>
      </c>
      <c r="BP350" s="77" t="s">
        <v>745</v>
      </c>
      <c r="BQ350" s="75" t="s">
        <v>745</v>
      </c>
      <c r="BR350" s="76" t="s">
        <v>745</v>
      </c>
      <c r="BS350" s="76" t="s">
        <v>745</v>
      </c>
      <c r="BT350" s="76" t="s">
        <v>745</v>
      </c>
      <c r="BU350" s="76" t="s">
        <v>745</v>
      </c>
      <c r="BV350" s="76" t="s">
        <v>745</v>
      </c>
      <c r="BW350" s="76" t="s">
        <v>745</v>
      </c>
      <c r="BX350" s="76" t="s">
        <v>745</v>
      </c>
      <c r="BY350" s="76" t="s">
        <v>745</v>
      </c>
      <c r="BZ350" s="77" t="s">
        <v>745</v>
      </c>
      <c r="CA350" s="173" t="s">
        <v>745</v>
      </c>
      <c r="CB350" s="76" t="s">
        <v>745</v>
      </c>
      <c r="CC350" s="76" t="s">
        <v>745</v>
      </c>
      <c r="CD350" s="76" t="s">
        <v>745</v>
      </c>
      <c r="CE350" s="76" t="s">
        <v>745</v>
      </c>
      <c r="CF350" s="76" t="s">
        <v>745</v>
      </c>
      <c r="CG350" s="76" t="s">
        <v>745</v>
      </c>
      <c r="CH350" s="76" t="s">
        <v>745</v>
      </c>
      <c r="CI350" s="76" t="s">
        <v>745</v>
      </c>
      <c r="CJ350" s="77" t="s">
        <v>745</v>
      </c>
      <c r="CK350" s="173" t="s">
        <v>745</v>
      </c>
      <c r="CL350" s="76" t="s">
        <v>745</v>
      </c>
      <c r="CM350" s="76" t="s">
        <v>745</v>
      </c>
      <c r="CN350" s="76" t="s">
        <v>745</v>
      </c>
      <c r="CO350" s="76" t="s">
        <v>745</v>
      </c>
      <c r="CP350" s="76" t="s">
        <v>745</v>
      </c>
      <c r="CQ350" s="76" t="s">
        <v>745</v>
      </c>
      <c r="CR350" s="76" t="s">
        <v>745</v>
      </c>
      <c r="CS350" s="76" t="s">
        <v>745</v>
      </c>
      <c r="CT350" s="78" t="s">
        <v>745</v>
      </c>
      <c r="CU350" s="82" t="s">
        <v>745</v>
      </c>
      <c r="CV350" s="83" t="s">
        <v>745</v>
      </c>
      <c r="CW350" s="83" t="s">
        <v>745</v>
      </c>
      <c r="CX350" s="83" t="s">
        <v>745</v>
      </c>
      <c r="CY350" s="86" t="s">
        <v>745</v>
      </c>
      <c r="CZ350" s="173" t="s">
        <v>745</v>
      </c>
      <c r="DA350" s="83" t="s">
        <v>745</v>
      </c>
      <c r="DB350" s="83" t="s">
        <v>745</v>
      </c>
      <c r="DC350" s="83" t="s">
        <v>745</v>
      </c>
      <c r="DD350" s="87" t="s">
        <v>746</v>
      </c>
      <c r="DE350" s="75" t="s">
        <v>745</v>
      </c>
      <c r="DF350" s="83" t="s">
        <v>745</v>
      </c>
      <c r="DG350" s="83" t="s">
        <v>745</v>
      </c>
      <c r="DH350" s="83" t="s">
        <v>745</v>
      </c>
      <c r="DI350" s="86" t="s">
        <v>745</v>
      </c>
      <c r="DJ350" s="173" t="s">
        <v>745</v>
      </c>
      <c r="DK350" s="83" t="s">
        <v>745</v>
      </c>
      <c r="DL350" s="83" t="s">
        <v>745</v>
      </c>
      <c r="DM350" s="83" t="s">
        <v>745</v>
      </c>
      <c r="DN350" s="87" t="s">
        <v>745</v>
      </c>
      <c r="DO350" s="79" t="s">
        <v>745</v>
      </c>
      <c r="DP350" s="80" t="s">
        <v>745</v>
      </c>
      <c r="DQ350" s="81" t="s">
        <v>745</v>
      </c>
      <c r="DR350" s="82" t="s">
        <v>745</v>
      </c>
      <c r="DS350" s="83" t="s">
        <v>745</v>
      </c>
      <c r="DT350" s="83" t="s">
        <v>745</v>
      </c>
      <c r="DU350" s="83" t="s">
        <v>745</v>
      </c>
      <c r="DV350" s="83" t="s">
        <v>745</v>
      </c>
      <c r="DW350" s="83" t="s">
        <v>745</v>
      </c>
      <c r="DX350" s="83" t="s">
        <v>745</v>
      </c>
      <c r="DY350" s="83" t="s">
        <v>745</v>
      </c>
      <c r="DZ350" s="84" t="s">
        <v>745</v>
      </c>
      <c r="EA350" s="82" t="s">
        <v>745</v>
      </c>
      <c r="EB350" s="83" t="s">
        <v>745</v>
      </c>
      <c r="EC350" s="83" t="s">
        <v>745</v>
      </c>
      <c r="ED350" s="83" t="s">
        <v>745</v>
      </c>
      <c r="EE350" s="83" t="s">
        <v>745</v>
      </c>
      <c r="EF350" s="83" t="s">
        <v>745</v>
      </c>
      <c r="EG350" s="83" t="s">
        <v>745</v>
      </c>
      <c r="EH350" s="83" t="s">
        <v>745</v>
      </c>
      <c r="EI350" s="84" t="s">
        <v>745</v>
      </c>
      <c r="EJ350" s="82" t="s">
        <v>745</v>
      </c>
      <c r="EK350" s="83" t="s">
        <v>745</v>
      </c>
      <c r="EL350" s="83" t="s">
        <v>745</v>
      </c>
      <c r="EM350" s="83" t="s">
        <v>745</v>
      </c>
      <c r="EN350" s="83" t="s">
        <v>745</v>
      </c>
      <c r="EO350" s="83" t="s">
        <v>745</v>
      </c>
      <c r="EP350" s="83" t="s">
        <v>745</v>
      </c>
      <c r="EQ350" s="83" t="s">
        <v>745</v>
      </c>
      <c r="ER350" s="84" t="s">
        <v>745</v>
      </c>
      <c r="ES350" s="82" t="s">
        <v>745</v>
      </c>
      <c r="ET350" s="83" t="s">
        <v>745</v>
      </c>
      <c r="EU350" s="83" t="s">
        <v>745</v>
      </c>
      <c r="EV350" s="83" t="s">
        <v>745</v>
      </c>
      <c r="EW350" s="83" t="s">
        <v>745</v>
      </c>
      <c r="EX350" s="83" t="s">
        <v>745</v>
      </c>
      <c r="EY350" s="83" t="s">
        <v>745</v>
      </c>
      <c r="EZ350" s="83" t="s">
        <v>745</v>
      </c>
      <c r="FA350" s="215" t="s">
        <v>745</v>
      </c>
      <c r="FB350" s="82" t="s">
        <v>745</v>
      </c>
      <c r="FC350" s="83" t="s">
        <v>745</v>
      </c>
      <c r="FD350" s="83" t="s">
        <v>745</v>
      </c>
      <c r="FE350" s="83" t="s">
        <v>745</v>
      </c>
      <c r="FF350" s="83" t="s">
        <v>745</v>
      </c>
      <c r="FG350" s="83" t="s">
        <v>745</v>
      </c>
      <c r="FH350" s="83" t="s">
        <v>745</v>
      </c>
      <c r="FI350" s="83" t="s">
        <v>745</v>
      </c>
      <c r="FJ350" s="84" t="s">
        <v>745</v>
      </c>
      <c r="FK350" s="82" t="s">
        <v>745</v>
      </c>
      <c r="FL350" s="83" t="s">
        <v>745</v>
      </c>
      <c r="FM350" s="83" t="s">
        <v>745</v>
      </c>
      <c r="FN350" s="83" t="s">
        <v>745</v>
      </c>
      <c r="FO350" s="83" t="s">
        <v>745</v>
      </c>
      <c r="FP350" s="83" t="s">
        <v>745</v>
      </c>
      <c r="FQ350" s="83" t="s">
        <v>745</v>
      </c>
      <c r="FR350" s="83" t="s">
        <v>745</v>
      </c>
      <c r="FS350" s="84" t="s">
        <v>745</v>
      </c>
      <c r="FT350" s="82" t="s">
        <v>745</v>
      </c>
      <c r="FU350" s="83" t="s">
        <v>745</v>
      </c>
      <c r="FV350" s="83" t="s">
        <v>745</v>
      </c>
      <c r="FW350" s="83" t="s">
        <v>745</v>
      </c>
      <c r="FX350" s="83" t="s">
        <v>745</v>
      </c>
      <c r="FY350" s="83" t="s">
        <v>745</v>
      </c>
      <c r="FZ350" s="83" t="s">
        <v>745</v>
      </c>
      <c r="GA350" s="83" t="s">
        <v>745</v>
      </c>
      <c r="GB350" s="215" t="s">
        <v>745</v>
      </c>
      <c r="GC350" s="82" t="s">
        <v>745</v>
      </c>
      <c r="GD350" s="83" t="s">
        <v>745</v>
      </c>
      <c r="GE350" s="83" t="s">
        <v>745</v>
      </c>
      <c r="GF350" s="83" t="s">
        <v>745</v>
      </c>
      <c r="GG350" s="83" t="s">
        <v>745</v>
      </c>
      <c r="GH350" s="83" t="s">
        <v>745</v>
      </c>
      <c r="GI350" s="83" t="s">
        <v>745</v>
      </c>
      <c r="GJ350" s="83" t="s">
        <v>745</v>
      </c>
      <c r="GK350" s="84" t="s">
        <v>745</v>
      </c>
      <c r="GL350" s="82" t="s">
        <v>745</v>
      </c>
      <c r="GM350" s="83" t="s">
        <v>745</v>
      </c>
      <c r="GN350" s="83" t="s">
        <v>745</v>
      </c>
      <c r="GO350" s="83" t="s">
        <v>745</v>
      </c>
      <c r="GP350" s="83" t="s">
        <v>745</v>
      </c>
      <c r="GQ350" s="83" t="s">
        <v>745</v>
      </c>
      <c r="GR350" s="83" t="s">
        <v>745</v>
      </c>
      <c r="GS350" s="83" t="s">
        <v>745</v>
      </c>
      <c r="GT350" s="84" t="s">
        <v>745</v>
      </c>
      <c r="GU350" s="82" t="s">
        <v>745</v>
      </c>
      <c r="GV350" s="83" t="s">
        <v>745</v>
      </c>
      <c r="GW350" s="83" t="s">
        <v>745</v>
      </c>
      <c r="GX350" s="83" t="s">
        <v>745</v>
      </c>
      <c r="GY350" s="83" t="s">
        <v>745</v>
      </c>
      <c r="GZ350" s="81" t="s">
        <v>745</v>
      </c>
      <c r="HA350" s="85" t="s">
        <v>745</v>
      </c>
      <c r="HB350" s="86" t="s">
        <v>745</v>
      </c>
      <c r="HC350" s="80" t="s">
        <v>745</v>
      </c>
      <c r="HD350" s="83" t="s">
        <v>745</v>
      </c>
      <c r="HE350" s="83" t="s">
        <v>745</v>
      </c>
      <c r="HF350" s="83" t="s">
        <v>745</v>
      </c>
      <c r="HG350" s="83" t="s">
        <v>745</v>
      </c>
      <c r="HH350" s="83" t="s">
        <v>745</v>
      </c>
      <c r="HI350" s="83" t="s">
        <v>745</v>
      </c>
      <c r="HJ350" s="146" t="s">
        <v>745</v>
      </c>
      <c r="HK350" s="85" t="s">
        <v>745</v>
      </c>
      <c r="HL350" s="83" t="s">
        <v>745</v>
      </c>
      <c r="HM350" s="83" t="s">
        <v>745</v>
      </c>
      <c r="HN350" s="83" t="s">
        <v>745</v>
      </c>
      <c r="HO350" s="83" t="s">
        <v>745</v>
      </c>
      <c r="HP350" s="83" t="s">
        <v>745</v>
      </c>
      <c r="HQ350" s="83" t="s">
        <v>745</v>
      </c>
      <c r="HR350" s="152" t="s">
        <v>745</v>
      </c>
      <c r="HS350" s="80" t="s">
        <v>745</v>
      </c>
      <c r="HT350" s="83" t="s">
        <v>745</v>
      </c>
      <c r="HU350" s="83" t="s">
        <v>745</v>
      </c>
      <c r="HV350" s="83" t="s">
        <v>745</v>
      </c>
      <c r="HW350" s="83" t="s">
        <v>745</v>
      </c>
      <c r="HX350" s="83" t="s">
        <v>745</v>
      </c>
      <c r="HY350" s="83" t="s">
        <v>745</v>
      </c>
      <c r="HZ350" s="146" t="s">
        <v>745</v>
      </c>
      <c r="IA350" s="85" t="s">
        <v>745</v>
      </c>
      <c r="IB350" s="83" t="s">
        <v>745</v>
      </c>
      <c r="IC350" s="83" t="s">
        <v>745</v>
      </c>
      <c r="ID350" s="83" t="s">
        <v>745</v>
      </c>
      <c r="IE350" s="83" t="s">
        <v>745</v>
      </c>
      <c r="IF350" s="83" t="s">
        <v>745</v>
      </c>
      <c r="IG350" s="83" t="s">
        <v>745</v>
      </c>
      <c r="IH350" s="83" t="s">
        <v>745</v>
      </c>
      <c r="II350" s="83" t="s">
        <v>745</v>
      </c>
      <c r="IJ350" s="83" t="s">
        <v>745</v>
      </c>
      <c r="IK350" s="83" t="s">
        <v>745</v>
      </c>
      <c r="IL350" s="83" t="s">
        <v>745</v>
      </c>
      <c r="IM350" s="152" t="s">
        <v>745</v>
      </c>
      <c r="IN350" s="85" t="s">
        <v>745</v>
      </c>
      <c r="IO350" s="83" t="s">
        <v>745</v>
      </c>
      <c r="IP350" s="83" t="s">
        <v>745</v>
      </c>
      <c r="IQ350" s="83" t="s">
        <v>745</v>
      </c>
      <c r="IR350" s="152" t="s">
        <v>745</v>
      </c>
      <c r="IS350" s="80" t="s">
        <v>745</v>
      </c>
      <c r="IT350" s="83" t="s">
        <v>745</v>
      </c>
      <c r="IU350" s="83" t="s">
        <v>745</v>
      </c>
      <c r="IV350" s="83" t="s">
        <v>745</v>
      </c>
      <c r="IW350" s="83" t="s">
        <v>745</v>
      </c>
      <c r="IX350" s="158" t="s">
        <v>745</v>
      </c>
      <c r="IY350" s="83" t="s">
        <v>745</v>
      </c>
      <c r="IZ350" s="83" t="s">
        <v>745</v>
      </c>
      <c r="JA350" s="83" t="s">
        <v>745</v>
      </c>
      <c r="JB350" s="83" t="s">
        <v>745</v>
      </c>
      <c r="JC350" s="83" t="s">
        <v>745</v>
      </c>
      <c r="JD350" s="83" t="s">
        <v>745</v>
      </c>
      <c r="JE350" s="83" t="s">
        <v>745</v>
      </c>
      <c r="JF350" s="83" t="s">
        <v>745</v>
      </c>
      <c r="JG350" s="158" t="s">
        <v>745</v>
      </c>
      <c r="JH350" s="83" t="s">
        <v>745</v>
      </c>
      <c r="JI350" s="83" t="s">
        <v>745</v>
      </c>
      <c r="JJ350" s="83" t="s">
        <v>745</v>
      </c>
      <c r="JK350" s="83" t="s">
        <v>745</v>
      </c>
      <c r="JL350" s="83" t="s">
        <v>745</v>
      </c>
      <c r="JM350" s="83" t="s">
        <v>745</v>
      </c>
      <c r="JN350" s="146" t="s">
        <v>745</v>
      </c>
      <c r="JO350" s="85" t="s">
        <v>745</v>
      </c>
      <c r="JP350" s="86" t="s">
        <v>745</v>
      </c>
      <c r="JQ350" s="85" t="s">
        <v>745</v>
      </c>
      <c r="JR350" s="83" t="s">
        <v>745</v>
      </c>
      <c r="JS350" s="83" t="s">
        <v>745</v>
      </c>
      <c r="JT350" s="83" t="s">
        <v>745</v>
      </c>
      <c r="JU350" s="83" t="s">
        <v>745</v>
      </c>
      <c r="JV350" s="247" t="s">
        <v>745</v>
      </c>
      <c r="JW350" s="80" t="s">
        <v>745</v>
      </c>
      <c r="JX350" s="83" t="s">
        <v>745</v>
      </c>
      <c r="JY350" s="83" t="s">
        <v>745</v>
      </c>
      <c r="JZ350" s="83" t="s">
        <v>745</v>
      </c>
      <c r="KA350" s="146" t="s">
        <v>745</v>
      </c>
      <c r="KB350" s="85" t="s">
        <v>745</v>
      </c>
      <c r="KC350" s="83" t="s">
        <v>745</v>
      </c>
      <c r="KD350" s="83" t="s">
        <v>745</v>
      </c>
      <c r="KE350" s="83" t="s">
        <v>745</v>
      </c>
      <c r="KF350" s="83" t="s">
        <v>745</v>
      </c>
      <c r="KG350" s="83" t="s">
        <v>745</v>
      </c>
      <c r="KH350" s="83" t="s">
        <v>745</v>
      </c>
      <c r="KI350" s="83" t="s">
        <v>745</v>
      </c>
      <c r="KJ350" s="152" t="s">
        <v>745</v>
      </c>
      <c r="KK350" s="80" t="s">
        <v>745</v>
      </c>
      <c r="KL350" s="83" t="s">
        <v>745</v>
      </c>
      <c r="KM350" s="83" t="s">
        <v>745</v>
      </c>
      <c r="KN350" s="83" t="s">
        <v>745</v>
      </c>
      <c r="KO350" s="83" t="s">
        <v>745</v>
      </c>
      <c r="KP350" s="83" t="s">
        <v>745</v>
      </c>
      <c r="KQ350" s="83" t="s">
        <v>745</v>
      </c>
      <c r="KR350" s="83" t="s">
        <v>745</v>
      </c>
      <c r="KS350" s="83" t="s">
        <v>745</v>
      </c>
      <c r="KT350" s="83" t="s">
        <v>745</v>
      </c>
      <c r="KU350" s="83" t="s">
        <v>745</v>
      </c>
      <c r="KV350" s="83" t="s">
        <v>745</v>
      </c>
      <c r="KW350" s="158" t="s">
        <v>745</v>
      </c>
      <c r="KX350" s="158" t="s">
        <v>745</v>
      </c>
      <c r="KY350" s="158" t="s">
        <v>745</v>
      </c>
      <c r="KZ350" s="83" t="s">
        <v>745</v>
      </c>
      <c r="LA350" s="83" t="s">
        <v>745</v>
      </c>
      <c r="LB350" s="83" t="s">
        <v>745</v>
      </c>
      <c r="LC350" s="83" t="s">
        <v>745</v>
      </c>
      <c r="LD350" s="83" t="s">
        <v>745</v>
      </c>
      <c r="LE350" s="158" t="s">
        <v>745</v>
      </c>
      <c r="LF350" s="83" t="s">
        <v>745</v>
      </c>
      <c r="LG350" s="83" t="s">
        <v>745</v>
      </c>
      <c r="LH350" s="83" t="s">
        <v>745</v>
      </c>
      <c r="LI350" s="83" t="s">
        <v>745</v>
      </c>
      <c r="LJ350" s="83" t="s">
        <v>745</v>
      </c>
      <c r="LK350" s="83" t="s">
        <v>745</v>
      </c>
      <c r="LL350" s="83" t="s">
        <v>745</v>
      </c>
      <c r="LM350" s="83" t="s">
        <v>745</v>
      </c>
      <c r="LN350" s="158" t="s">
        <v>745</v>
      </c>
      <c r="LO350" s="83" t="s">
        <v>745</v>
      </c>
      <c r="LP350" s="83" t="s">
        <v>745</v>
      </c>
      <c r="LQ350" s="83" t="s">
        <v>745</v>
      </c>
      <c r="LR350" s="83" t="s">
        <v>745</v>
      </c>
      <c r="LS350" s="83" t="s">
        <v>745</v>
      </c>
      <c r="LT350" s="83" t="s">
        <v>745</v>
      </c>
      <c r="LU350" s="87" t="s">
        <v>745</v>
      </c>
      <c r="LV350" s="139" t="s">
        <v>745</v>
      </c>
      <c r="LW350" s="86" t="s">
        <v>745</v>
      </c>
      <c r="LX350" s="86"/>
      <c r="LY350" s="84"/>
      <c r="LZ350" s="194"/>
      <c r="MA350" s="5" t="s">
        <v>1</v>
      </c>
    </row>
    <row r="351" spans="1:339" ht="11.25" customHeight="1" thickTop="1" thickBot="1" x14ac:dyDescent="0.2">
      <c r="A351" s="3"/>
      <c r="B351" s="3"/>
      <c r="C351" s="4"/>
      <c r="D351" s="4"/>
      <c r="E351" s="4"/>
      <c r="F351" s="3"/>
      <c r="G351" s="3"/>
      <c r="H351" s="3"/>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3"/>
      <c r="CV351" s="3"/>
      <c r="CW351" s="3"/>
      <c r="CX351" s="3"/>
      <c r="CY351" s="3"/>
      <c r="CZ351" s="3"/>
      <c r="DA351" s="3"/>
      <c r="DB351" s="3"/>
      <c r="DC351" s="3"/>
      <c r="DD351" s="3"/>
      <c r="DE351" s="3"/>
      <c r="DF351" s="3"/>
      <c r="DG351" s="3"/>
      <c r="DH351" s="3"/>
      <c r="DI351" s="3"/>
      <c r="DJ351" s="3"/>
      <c r="DK351" s="3"/>
      <c r="DL351" s="3"/>
      <c r="DM351" s="3"/>
      <c r="DN351" s="3"/>
      <c r="DO351" s="4"/>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1"/>
      <c r="HK351" s="3"/>
      <c r="HL351" s="3"/>
      <c r="HM351" s="3"/>
      <c r="HN351" s="3"/>
      <c r="HO351" s="3"/>
      <c r="HP351" s="3"/>
      <c r="HQ351" s="3"/>
      <c r="HR351" s="1"/>
      <c r="HS351" s="3"/>
      <c r="HT351" s="3"/>
      <c r="HU351" s="3"/>
      <c r="HV351" s="3"/>
      <c r="HW351" s="3"/>
      <c r="HX351" s="3"/>
      <c r="HY351" s="3"/>
      <c r="HZ351" s="1"/>
      <c r="IA351" s="3"/>
      <c r="IB351" s="3"/>
      <c r="IC351" s="3"/>
      <c r="ID351" s="3"/>
      <c r="IE351" s="3"/>
      <c r="IF351" s="3"/>
      <c r="IG351" s="3"/>
      <c r="IH351" s="3"/>
      <c r="II351" s="3"/>
      <c r="IJ351" s="3"/>
      <c r="IK351" s="3"/>
      <c r="IL351" s="3"/>
      <c r="IM351" s="1"/>
      <c r="IN351" s="3"/>
      <c r="IO351" s="3"/>
      <c r="IP351" s="3"/>
      <c r="IQ351" s="3"/>
      <c r="IR351" s="1"/>
      <c r="IS351" s="3"/>
      <c r="IT351" s="3"/>
      <c r="IU351" s="3"/>
      <c r="IV351" s="3"/>
      <c r="IW351" s="3"/>
      <c r="IX351" s="1"/>
      <c r="IY351" s="3"/>
      <c r="IZ351" s="3"/>
      <c r="JA351" s="3"/>
      <c r="JB351" s="3"/>
      <c r="JC351" s="3"/>
      <c r="JD351" s="3"/>
      <c r="JE351" s="3"/>
      <c r="JF351" s="3"/>
      <c r="JG351" s="1"/>
      <c r="JH351" s="3"/>
      <c r="JI351" s="3"/>
      <c r="JJ351" s="3"/>
      <c r="JK351" s="3"/>
      <c r="JL351" s="3"/>
      <c r="JM351" s="3"/>
      <c r="JN351" s="1"/>
      <c r="JO351" s="3"/>
      <c r="JP351" s="3"/>
      <c r="JQ351" s="3"/>
      <c r="JR351" s="3"/>
      <c r="JS351" s="3"/>
      <c r="JT351" s="3"/>
      <c r="JU351" s="3"/>
      <c r="JV351" s="1"/>
      <c r="JW351" s="3"/>
      <c r="JX351" s="3"/>
      <c r="JY351" s="3"/>
      <c r="JZ351" s="3"/>
      <c r="KA351" s="1"/>
      <c r="KB351" s="3"/>
      <c r="KC351" s="3"/>
      <c r="KD351" s="3"/>
      <c r="KE351" s="3"/>
      <c r="KF351" s="3"/>
      <c r="KG351" s="3"/>
      <c r="KH351" s="3"/>
      <c r="KI351" s="3"/>
      <c r="KJ351" s="1"/>
      <c r="KK351" s="3"/>
      <c r="KL351" s="3"/>
      <c r="KM351" s="3"/>
      <c r="KN351" s="3"/>
      <c r="KO351" s="3"/>
      <c r="KP351" s="3"/>
      <c r="KQ351" s="3"/>
      <c r="KR351" s="3"/>
      <c r="KS351" s="3"/>
      <c r="KT351" s="3"/>
      <c r="KU351" s="3"/>
      <c r="KV351" s="3"/>
      <c r="KW351" s="1"/>
      <c r="KX351" s="1"/>
      <c r="KY351" s="1"/>
      <c r="KZ351" s="3"/>
      <c r="LA351" s="3"/>
      <c r="LB351" s="3"/>
      <c r="LC351" s="3"/>
      <c r="LD351" s="3"/>
      <c r="LE351" s="1"/>
      <c r="LF351" s="3"/>
      <c r="LG351" s="3"/>
      <c r="LH351" s="3"/>
      <c r="LI351" s="3"/>
      <c r="LJ351" s="3"/>
      <c r="LK351" s="3"/>
      <c r="LL351" s="3"/>
      <c r="LM351" s="3"/>
      <c r="LN351" s="1"/>
      <c r="LO351" s="3"/>
      <c r="LP351" s="3"/>
      <c r="LQ351" s="3"/>
      <c r="LR351" s="3"/>
      <c r="LS351" s="3"/>
      <c r="LT351" s="3"/>
      <c r="LU351" s="3"/>
      <c r="LV351" s="3"/>
      <c r="LW351" s="3"/>
      <c r="LX351" s="3"/>
      <c r="LY351" s="3"/>
      <c r="LZ351" s="189"/>
      <c r="MA351" s="5" t="s">
        <v>1</v>
      </c>
    </row>
    <row r="352" spans="1:339" ht="17.25" customHeight="1" thickTop="1" x14ac:dyDescent="0.15">
      <c r="A352" s="88" t="s">
        <v>351</v>
      </c>
      <c r="B352" s="89" t="s">
        <v>747</v>
      </c>
      <c r="C352" s="178">
        <f>COUNTIF(C9:C350,"S")</f>
        <v>0</v>
      </c>
      <c r="D352" s="178">
        <f>COUNTIF(D9:D350,"S")</f>
        <v>0</v>
      </c>
      <c r="E352" s="90">
        <f>COUNTIF(E9:E350,"有")</f>
        <v>321</v>
      </c>
      <c r="F352" s="89">
        <f>SUM(F9:F350)</f>
        <v>18776</v>
      </c>
      <c r="G352" s="89" t="s">
        <v>609</v>
      </c>
      <c r="H352" s="89" t="s">
        <v>609</v>
      </c>
      <c r="I352" s="91">
        <f t="shared" ref="I352:AN352" si="1181">COUNTIF(I9:I350,"●")</f>
        <v>2</v>
      </c>
      <c r="J352" s="92">
        <f t="shared" si="1181"/>
        <v>3</v>
      </c>
      <c r="K352" s="92">
        <f t="shared" si="1181"/>
        <v>5</v>
      </c>
      <c r="L352" s="92">
        <f t="shared" si="1181"/>
        <v>5</v>
      </c>
      <c r="M352" s="92">
        <f t="shared" si="1181"/>
        <v>8</v>
      </c>
      <c r="N352" s="92">
        <f t="shared" si="1181"/>
        <v>11</v>
      </c>
      <c r="O352" s="92">
        <f t="shared" si="1181"/>
        <v>10</v>
      </c>
      <c r="P352" s="92">
        <f t="shared" si="1181"/>
        <v>13</v>
      </c>
      <c r="Q352" s="92">
        <f t="shared" si="1181"/>
        <v>13</v>
      </c>
      <c r="R352" s="93">
        <f t="shared" si="1181"/>
        <v>14</v>
      </c>
      <c r="S352" s="91">
        <f t="shared" si="1181"/>
        <v>14</v>
      </c>
      <c r="T352" s="92">
        <f t="shared" si="1181"/>
        <v>15</v>
      </c>
      <c r="U352" s="92">
        <f t="shared" si="1181"/>
        <v>13</v>
      </c>
      <c r="V352" s="92">
        <f t="shared" si="1181"/>
        <v>17</v>
      </c>
      <c r="W352" s="92">
        <f t="shared" si="1181"/>
        <v>15</v>
      </c>
      <c r="X352" s="92">
        <f t="shared" si="1181"/>
        <v>15</v>
      </c>
      <c r="Y352" s="92">
        <f t="shared" si="1181"/>
        <v>15</v>
      </c>
      <c r="Z352" s="92">
        <f t="shared" si="1181"/>
        <v>13</v>
      </c>
      <c r="AA352" s="92">
        <f t="shared" si="1181"/>
        <v>15</v>
      </c>
      <c r="AB352" s="93">
        <f t="shared" si="1181"/>
        <v>14</v>
      </c>
      <c r="AC352" s="91">
        <f t="shared" si="1181"/>
        <v>14</v>
      </c>
      <c r="AD352" s="92">
        <f t="shared" si="1181"/>
        <v>15</v>
      </c>
      <c r="AE352" s="92">
        <f t="shared" si="1181"/>
        <v>15</v>
      </c>
      <c r="AF352" s="92">
        <f t="shared" si="1181"/>
        <v>12</v>
      </c>
      <c r="AG352" s="92">
        <f t="shared" si="1181"/>
        <v>16</v>
      </c>
      <c r="AH352" s="92">
        <f t="shared" si="1181"/>
        <v>15</v>
      </c>
      <c r="AI352" s="92">
        <f t="shared" si="1181"/>
        <v>15</v>
      </c>
      <c r="AJ352" s="92">
        <f t="shared" si="1181"/>
        <v>16</v>
      </c>
      <c r="AK352" s="92">
        <f t="shared" si="1181"/>
        <v>15</v>
      </c>
      <c r="AL352" s="93">
        <f t="shared" si="1181"/>
        <v>15</v>
      </c>
      <c r="AM352" s="91">
        <f t="shared" si="1181"/>
        <v>15</v>
      </c>
      <c r="AN352" s="92">
        <f t="shared" si="1181"/>
        <v>16</v>
      </c>
      <c r="AO352" s="92">
        <f t="shared" ref="AO352:BT352" si="1182">COUNTIF(AO9:AO350,"●")</f>
        <v>16</v>
      </c>
      <c r="AP352" s="92">
        <f t="shared" si="1182"/>
        <v>17</v>
      </c>
      <c r="AQ352" s="92">
        <f t="shared" si="1182"/>
        <v>17</v>
      </c>
      <c r="AR352" s="92">
        <f t="shared" si="1182"/>
        <v>12</v>
      </c>
      <c r="AS352" s="92">
        <f t="shared" si="1182"/>
        <v>17</v>
      </c>
      <c r="AT352" s="92">
        <f t="shared" si="1182"/>
        <v>15</v>
      </c>
      <c r="AU352" s="92">
        <f t="shared" si="1182"/>
        <v>14</v>
      </c>
      <c r="AV352" s="93">
        <f t="shared" si="1182"/>
        <v>13</v>
      </c>
      <c r="AW352" s="91">
        <f t="shared" si="1182"/>
        <v>13</v>
      </c>
      <c r="AX352" s="92">
        <f t="shared" si="1182"/>
        <v>16</v>
      </c>
      <c r="AY352" s="92">
        <f t="shared" si="1182"/>
        <v>16</v>
      </c>
      <c r="AZ352" s="92">
        <f t="shared" si="1182"/>
        <v>15</v>
      </c>
      <c r="BA352" s="92">
        <f t="shared" si="1182"/>
        <v>15</v>
      </c>
      <c r="BB352" s="92">
        <f t="shared" si="1182"/>
        <v>15</v>
      </c>
      <c r="BC352" s="92">
        <f t="shared" si="1182"/>
        <v>15</v>
      </c>
      <c r="BD352" s="92">
        <f t="shared" si="1182"/>
        <v>13</v>
      </c>
      <c r="BE352" s="92">
        <f t="shared" si="1182"/>
        <v>15</v>
      </c>
      <c r="BF352" s="93">
        <f t="shared" si="1182"/>
        <v>9</v>
      </c>
      <c r="BG352" s="91">
        <f t="shared" si="1182"/>
        <v>14</v>
      </c>
      <c r="BH352" s="92">
        <f t="shared" si="1182"/>
        <v>14</v>
      </c>
      <c r="BI352" s="92">
        <f t="shared" si="1182"/>
        <v>13</v>
      </c>
      <c r="BJ352" s="92">
        <f t="shared" si="1182"/>
        <v>13</v>
      </c>
      <c r="BK352" s="92">
        <f t="shared" si="1182"/>
        <v>14</v>
      </c>
      <c r="BL352" s="92">
        <f t="shared" si="1182"/>
        <v>14</v>
      </c>
      <c r="BM352" s="92">
        <f t="shared" si="1182"/>
        <v>12</v>
      </c>
      <c r="BN352" s="92">
        <f t="shared" si="1182"/>
        <v>12</v>
      </c>
      <c r="BO352" s="92">
        <f t="shared" si="1182"/>
        <v>13</v>
      </c>
      <c r="BP352" s="94">
        <f t="shared" si="1182"/>
        <v>13</v>
      </c>
      <c r="BQ352" s="91">
        <f t="shared" si="1182"/>
        <v>17</v>
      </c>
      <c r="BR352" s="92">
        <f t="shared" si="1182"/>
        <v>17</v>
      </c>
      <c r="BS352" s="92">
        <f t="shared" si="1182"/>
        <v>19</v>
      </c>
      <c r="BT352" s="92">
        <f t="shared" si="1182"/>
        <v>19</v>
      </c>
      <c r="BU352" s="92">
        <f t="shared" ref="BU352:CJ352" si="1183">COUNTIF(BU9:BU350,"●")</f>
        <v>18</v>
      </c>
      <c r="BV352" s="92">
        <f t="shared" si="1183"/>
        <v>18</v>
      </c>
      <c r="BW352" s="92">
        <f t="shared" si="1183"/>
        <v>17</v>
      </c>
      <c r="BX352" s="92">
        <f t="shared" si="1183"/>
        <v>17</v>
      </c>
      <c r="BY352" s="92">
        <f t="shared" si="1183"/>
        <v>17</v>
      </c>
      <c r="BZ352" s="94">
        <f t="shared" si="1183"/>
        <v>17</v>
      </c>
      <c r="CA352" s="91">
        <f t="shared" si="1183"/>
        <v>13</v>
      </c>
      <c r="CB352" s="92">
        <f t="shared" si="1183"/>
        <v>13</v>
      </c>
      <c r="CC352" s="92">
        <f t="shared" si="1183"/>
        <v>13</v>
      </c>
      <c r="CD352" s="92">
        <f t="shared" si="1183"/>
        <v>13</v>
      </c>
      <c r="CE352" s="92">
        <f t="shared" si="1183"/>
        <v>15</v>
      </c>
      <c r="CF352" s="92">
        <f t="shared" si="1183"/>
        <v>15</v>
      </c>
      <c r="CG352" s="92">
        <f t="shared" si="1183"/>
        <v>15</v>
      </c>
      <c r="CH352" s="92">
        <f t="shared" si="1183"/>
        <v>15</v>
      </c>
      <c r="CI352" s="92">
        <f t="shared" si="1183"/>
        <v>16</v>
      </c>
      <c r="CJ352" s="94">
        <f t="shared" si="1183"/>
        <v>16</v>
      </c>
      <c r="CK352" s="91">
        <f t="shared" ref="CK352:CT352" si="1184">COUNTIF(CK9:CK350,"●")</f>
        <v>13</v>
      </c>
      <c r="CL352" s="92">
        <f t="shared" si="1184"/>
        <v>13</v>
      </c>
      <c r="CM352" s="92">
        <f t="shared" si="1184"/>
        <v>13</v>
      </c>
      <c r="CN352" s="92">
        <f t="shared" si="1184"/>
        <v>13</v>
      </c>
      <c r="CO352" s="92">
        <f t="shared" si="1184"/>
        <v>12</v>
      </c>
      <c r="CP352" s="92">
        <f t="shared" si="1184"/>
        <v>12</v>
      </c>
      <c r="CQ352" s="92">
        <f t="shared" si="1184"/>
        <v>12</v>
      </c>
      <c r="CR352" s="92">
        <f t="shared" si="1184"/>
        <v>12</v>
      </c>
      <c r="CS352" s="92">
        <f t="shared" si="1184"/>
        <v>12</v>
      </c>
      <c r="CT352" s="94">
        <f t="shared" si="1184"/>
        <v>12</v>
      </c>
      <c r="CU352" s="98" t="s">
        <v>609</v>
      </c>
      <c r="CV352" s="99" t="s">
        <v>609</v>
      </c>
      <c r="CW352" s="99" t="s">
        <v>609</v>
      </c>
      <c r="CX352" s="99" t="s">
        <v>609</v>
      </c>
      <c r="CY352" s="103" t="s">
        <v>609</v>
      </c>
      <c r="CZ352" s="98" t="s">
        <v>609</v>
      </c>
      <c r="DA352" s="99" t="s">
        <v>609</v>
      </c>
      <c r="DB352" s="99" t="s">
        <v>609</v>
      </c>
      <c r="DC352" s="99" t="s">
        <v>609</v>
      </c>
      <c r="DD352" s="103" t="s">
        <v>609</v>
      </c>
      <c r="DE352" s="98" t="s">
        <v>609</v>
      </c>
      <c r="DF352" s="99" t="s">
        <v>609</v>
      </c>
      <c r="DG352" s="99" t="s">
        <v>609</v>
      </c>
      <c r="DH352" s="99" t="s">
        <v>609</v>
      </c>
      <c r="DI352" s="103" t="s">
        <v>609</v>
      </c>
      <c r="DJ352" s="98" t="s">
        <v>609</v>
      </c>
      <c r="DK352" s="99" t="s">
        <v>609</v>
      </c>
      <c r="DL352" s="99" t="s">
        <v>609</v>
      </c>
      <c r="DM352" s="99" t="s">
        <v>609</v>
      </c>
      <c r="DN352" s="103" t="s">
        <v>609</v>
      </c>
      <c r="DO352" s="95" t="s">
        <v>609</v>
      </c>
      <c r="DP352" s="96" t="s">
        <v>609</v>
      </c>
      <c r="DQ352" s="97">
        <f t="shared" ref="DQ352:DZ352" si="1185">SUM(DQ9:DQ350)</f>
        <v>1281</v>
      </c>
      <c r="DR352" s="98">
        <f t="shared" si="1185"/>
        <v>17898</v>
      </c>
      <c r="DS352" s="99">
        <f t="shared" si="1185"/>
        <v>12759</v>
      </c>
      <c r="DT352" s="99">
        <f t="shared" si="1185"/>
        <v>10777</v>
      </c>
      <c r="DU352" s="99">
        <f t="shared" si="1185"/>
        <v>9500</v>
      </c>
      <c r="DV352" s="100">
        <f t="shared" si="1185"/>
        <v>7118</v>
      </c>
      <c r="DW352" s="101">
        <f t="shared" si="1185"/>
        <v>6281</v>
      </c>
      <c r="DX352" s="102">
        <f t="shared" si="1185"/>
        <v>11659</v>
      </c>
      <c r="DY352" s="101">
        <f t="shared" si="1185"/>
        <v>11688</v>
      </c>
      <c r="DZ352" s="209">
        <f t="shared" si="1185"/>
        <v>17895</v>
      </c>
      <c r="EA352" s="98" t="s">
        <v>609</v>
      </c>
      <c r="EB352" s="99" t="s">
        <v>609</v>
      </c>
      <c r="EC352" s="99" t="s">
        <v>609</v>
      </c>
      <c r="ED352" s="99" t="s">
        <v>609</v>
      </c>
      <c r="EE352" s="100" t="s">
        <v>609</v>
      </c>
      <c r="EF352" s="101" t="s">
        <v>609</v>
      </c>
      <c r="EG352" s="102" t="s">
        <v>609</v>
      </c>
      <c r="EH352" s="101" t="s">
        <v>609</v>
      </c>
      <c r="EI352" s="209" t="s">
        <v>609</v>
      </c>
      <c r="EJ352" s="98" t="s">
        <v>609</v>
      </c>
      <c r="EK352" s="99" t="s">
        <v>609</v>
      </c>
      <c r="EL352" s="99" t="s">
        <v>609</v>
      </c>
      <c r="EM352" s="99" t="s">
        <v>609</v>
      </c>
      <c r="EN352" s="100" t="s">
        <v>609</v>
      </c>
      <c r="EO352" s="101" t="s">
        <v>609</v>
      </c>
      <c r="EP352" s="102" t="s">
        <v>609</v>
      </c>
      <c r="EQ352" s="101" t="s">
        <v>609</v>
      </c>
      <c r="ER352" s="209" t="s">
        <v>609</v>
      </c>
      <c r="ES352" s="98" t="s">
        <v>609</v>
      </c>
      <c r="ET352" s="99" t="s">
        <v>609</v>
      </c>
      <c r="EU352" s="99" t="s">
        <v>609</v>
      </c>
      <c r="EV352" s="99" t="s">
        <v>609</v>
      </c>
      <c r="EW352" s="100" t="s">
        <v>609</v>
      </c>
      <c r="EX352" s="101" t="s">
        <v>609</v>
      </c>
      <c r="EY352" s="102" t="s">
        <v>609</v>
      </c>
      <c r="EZ352" s="101" t="s">
        <v>609</v>
      </c>
      <c r="FA352" s="209" t="s">
        <v>609</v>
      </c>
      <c r="FB352" s="98" t="s">
        <v>609</v>
      </c>
      <c r="FC352" s="99" t="s">
        <v>609</v>
      </c>
      <c r="FD352" s="99" t="s">
        <v>609</v>
      </c>
      <c r="FE352" s="99" t="s">
        <v>609</v>
      </c>
      <c r="FF352" s="100" t="s">
        <v>609</v>
      </c>
      <c r="FG352" s="101" t="s">
        <v>609</v>
      </c>
      <c r="FH352" s="102" t="s">
        <v>609</v>
      </c>
      <c r="FI352" s="101" t="s">
        <v>609</v>
      </c>
      <c r="FJ352" s="209" t="s">
        <v>609</v>
      </c>
      <c r="FK352" s="98" t="s">
        <v>609</v>
      </c>
      <c r="FL352" s="99" t="s">
        <v>609</v>
      </c>
      <c r="FM352" s="99" t="s">
        <v>609</v>
      </c>
      <c r="FN352" s="99" t="s">
        <v>609</v>
      </c>
      <c r="FO352" s="100" t="s">
        <v>609</v>
      </c>
      <c r="FP352" s="101" t="s">
        <v>609</v>
      </c>
      <c r="FQ352" s="102" t="s">
        <v>609</v>
      </c>
      <c r="FR352" s="101" t="s">
        <v>609</v>
      </c>
      <c r="FS352" s="209" t="s">
        <v>609</v>
      </c>
      <c r="FT352" s="98" t="s">
        <v>609</v>
      </c>
      <c r="FU352" s="99" t="s">
        <v>609</v>
      </c>
      <c r="FV352" s="99" t="s">
        <v>609</v>
      </c>
      <c r="FW352" s="99" t="s">
        <v>609</v>
      </c>
      <c r="FX352" s="100" t="s">
        <v>609</v>
      </c>
      <c r="FY352" s="101" t="s">
        <v>609</v>
      </c>
      <c r="FZ352" s="102" t="s">
        <v>609</v>
      </c>
      <c r="GA352" s="101" t="s">
        <v>609</v>
      </c>
      <c r="GB352" s="209" t="s">
        <v>609</v>
      </c>
      <c r="GC352" s="98" t="s">
        <v>609</v>
      </c>
      <c r="GD352" s="99" t="s">
        <v>609</v>
      </c>
      <c r="GE352" s="99" t="s">
        <v>609</v>
      </c>
      <c r="GF352" s="99" t="s">
        <v>609</v>
      </c>
      <c r="GG352" s="100" t="s">
        <v>609</v>
      </c>
      <c r="GH352" s="101" t="s">
        <v>609</v>
      </c>
      <c r="GI352" s="102" t="s">
        <v>609</v>
      </c>
      <c r="GJ352" s="101" t="s">
        <v>609</v>
      </c>
      <c r="GK352" s="209" t="s">
        <v>609</v>
      </c>
      <c r="GL352" s="98" t="s">
        <v>609</v>
      </c>
      <c r="GM352" s="99" t="s">
        <v>609</v>
      </c>
      <c r="GN352" s="99" t="s">
        <v>609</v>
      </c>
      <c r="GO352" s="99" t="s">
        <v>609</v>
      </c>
      <c r="GP352" s="100" t="s">
        <v>609</v>
      </c>
      <c r="GQ352" s="101" t="s">
        <v>609</v>
      </c>
      <c r="GR352" s="102" t="s">
        <v>609</v>
      </c>
      <c r="GS352" s="101" t="s">
        <v>609</v>
      </c>
      <c r="GT352" s="209" t="s">
        <v>609</v>
      </c>
      <c r="GU352" s="104">
        <f t="shared" ref="GU352:HZ352" si="1186">SUM(GU9:GU350)</f>
        <v>1.6600000000000008</v>
      </c>
      <c r="GV352" s="105">
        <f t="shared" si="1186"/>
        <v>1.9900000000000009</v>
      </c>
      <c r="GW352" s="105">
        <f t="shared" si="1186"/>
        <v>2.6899999999999991</v>
      </c>
      <c r="GX352" s="105">
        <f t="shared" si="1186"/>
        <v>0.05</v>
      </c>
      <c r="GY352" s="105">
        <f t="shared" si="1186"/>
        <v>1.4400000000000004</v>
      </c>
      <c r="GZ352" s="106">
        <f t="shared" si="1186"/>
        <v>0</v>
      </c>
      <c r="HA352" s="107">
        <f t="shared" si="1186"/>
        <v>0.29000000000000004</v>
      </c>
      <c r="HB352" s="108">
        <f t="shared" si="1186"/>
        <v>0.05</v>
      </c>
      <c r="HC352" s="104">
        <f t="shared" si="1186"/>
        <v>0.31000000000000005</v>
      </c>
      <c r="HD352" s="105">
        <f t="shared" si="1186"/>
        <v>0.33</v>
      </c>
      <c r="HE352" s="105">
        <f t="shared" si="1186"/>
        <v>0.21000000000000002</v>
      </c>
      <c r="HF352" s="105">
        <f t="shared" si="1186"/>
        <v>0.31000000000000005</v>
      </c>
      <c r="HG352" s="105">
        <f t="shared" si="1186"/>
        <v>0.19</v>
      </c>
      <c r="HH352" s="105">
        <f t="shared" si="1186"/>
        <v>0.14000000000000001</v>
      </c>
      <c r="HI352" s="105">
        <f t="shared" si="1186"/>
        <v>7.0000000000000007E-2</v>
      </c>
      <c r="HJ352" s="147">
        <f t="shared" si="1186"/>
        <v>0.15000000000000002</v>
      </c>
      <c r="HK352" s="107">
        <f t="shared" si="1186"/>
        <v>0.76000000000000023</v>
      </c>
      <c r="HL352" s="105">
        <f t="shared" si="1186"/>
        <v>0.21000000000000002</v>
      </c>
      <c r="HM352" s="105">
        <f t="shared" si="1186"/>
        <v>0.37</v>
      </c>
      <c r="HN352" s="105">
        <f t="shared" si="1186"/>
        <v>0.69000000000000017</v>
      </c>
      <c r="HO352" s="105">
        <f t="shared" si="1186"/>
        <v>0.31000000000000005</v>
      </c>
      <c r="HP352" s="105">
        <f t="shared" si="1186"/>
        <v>0.53</v>
      </c>
      <c r="HQ352" s="105">
        <f t="shared" si="1186"/>
        <v>0.53</v>
      </c>
      <c r="HR352" s="153">
        <f t="shared" si="1186"/>
        <v>0.24000000000000002</v>
      </c>
      <c r="HS352" s="104">
        <f t="shared" si="1186"/>
        <v>0.59</v>
      </c>
      <c r="HT352" s="105">
        <f t="shared" si="1186"/>
        <v>0.37000000000000005</v>
      </c>
      <c r="HU352" s="105">
        <f t="shared" si="1186"/>
        <v>0.66</v>
      </c>
      <c r="HV352" s="105">
        <f t="shared" si="1186"/>
        <v>0.79</v>
      </c>
      <c r="HW352" s="105">
        <f t="shared" si="1186"/>
        <v>0.49000000000000005</v>
      </c>
      <c r="HX352" s="105">
        <f t="shared" si="1186"/>
        <v>0.17</v>
      </c>
      <c r="HY352" s="105">
        <f t="shared" si="1186"/>
        <v>0.15000000000000002</v>
      </c>
      <c r="HZ352" s="147">
        <f t="shared" si="1186"/>
        <v>0</v>
      </c>
      <c r="IA352" s="107">
        <f t="shared" ref="IA352:JF352" si="1187">SUM(IA9:IA350)</f>
        <v>0.33</v>
      </c>
      <c r="IB352" s="105">
        <f t="shared" si="1187"/>
        <v>0</v>
      </c>
      <c r="IC352" s="105">
        <f t="shared" si="1187"/>
        <v>0.12000000000000001</v>
      </c>
      <c r="ID352" s="105">
        <f t="shared" si="1187"/>
        <v>0.2</v>
      </c>
      <c r="IE352" s="105">
        <f t="shared" si="1187"/>
        <v>7.0000000000000007E-2</v>
      </c>
      <c r="IF352" s="105">
        <f t="shared" si="1187"/>
        <v>0.17</v>
      </c>
      <c r="IG352" s="105">
        <f t="shared" si="1187"/>
        <v>0.32000000000000006</v>
      </c>
      <c r="IH352" s="105">
        <f t="shared" si="1187"/>
        <v>0.18000000000000002</v>
      </c>
      <c r="II352" s="105">
        <f t="shared" si="1187"/>
        <v>0</v>
      </c>
      <c r="IJ352" s="105">
        <f t="shared" si="1187"/>
        <v>0.17</v>
      </c>
      <c r="IK352" s="105">
        <f t="shared" si="1187"/>
        <v>0.22000000000000003</v>
      </c>
      <c r="IL352" s="105">
        <f t="shared" si="1187"/>
        <v>0.1</v>
      </c>
      <c r="IM352" s="153">
        <f t="shared" si="1187"/>
        <v>0</v>
      </c>
      <c r="IN352" s="107">
        <f t="shared" si="1187"/>
        <v>1.9800000000000009</v>
      </c>
      <c r="IO352" s="105">
        <f t="shared" si="1187"/>
        <v>0</v>
      </c>
      <c r="IP352" s="105">
        <f t="shared" si="1187"/>
        <v>7.0000000000000007E-2</v>
      </c>
      <c r="IQ352" s="105">
        <f t="shared" si="1187"/>
        <v>0.55000000000000004</v>
      </c>
      <c r="IR352" s="153">
        <f t="shared" si="1187"/>
        <v>0.06</v>
      </c>
      <c r="IS352" s="104">
        <f t="shared" si="1187"/>
        <v>0</v>
      </c>
      <c r="IT352" s="105">
        <f t="shared" si="1187"/>
        <v>0</v>
      </c>
      <c r="IU352" s="105">
        <f t="shared" si="1187"/>
        <v>0</v>
      </c>
      <c r="IV352" s="105">
        <f t="shared" si="1187"/>
        <v>0</v>
      </c>
      <c r="IW352" s="105">
        <f t="shared" si="1187"/>
        <v>0</v>
      </c>
      <c r="IX352" s="159">
        <f t="shared" si="1187"/>
        <v>0</v>
      </c>
      <c r="IY352" s="105">
        <f t="shared" si="1187"/>
        <v>0</v>
      </c>
      <c r="IZ352" s="105">
        <f t="shared" si="1187"/>
        <v>0</v>
      </c>
      <c r="JA352" s="105">
        <f t="shared" si="1187"/>
        <v>0</v>
      </c>
      <c r="JB352" s="105">
        <f t="shared" si="1187"/>
        <v>0</v>
      </c>
      <c r="JC352" s="105">
        <f t="shared" si="1187"/>
        <v>0</v>
      </c>
      <c r="JD352" s="105">
        <f t="shared" si="1187"/>
        <v>0</v>
      </c>
      <c r="JE352" s="105">
        <f t="shared" si="1187"/>
        <v>0.2</v>
      </c>
      <c r="JF352" s="105">
        <f t="shared" si="1187"/>
        <v>0</v>
      </c>
      <c r="JG352" s="159">
        <f t="shared" ref="JG352:KL352" si="1188">SUM(JG9:JG350)</f>
        <v>0</v>
      </c>
      <c r="JH352" s="105">
        <f t="shared" si="1188"/>
        <v>0</v>
      </c>
      <c r="JI352" s="105">
        <f t="shared" si="1188"/>
        <v>0</v>
      </c>
      <c r="JJ352" s="105">
        <f t="shared" si="1188"/>
        <v>0</v>
      </c>
      <c r="JK352" s="105">
        <f t="shared" si="1188"/>
        <v>0</v>
      </c>
      <c r="JL352" s="105">
        <f t="shared" si="1188"/>
        <v>0</v>
      </c>
      <c r="JM352" s="105">
        <f t="shared" si="1188"/>
        <v>0</v>
      </c>
      <c r="JN352" s="147">
        <f t="shared" si="1188"/>
        <v>0</v>
      </c>
      <c r="JO352" s="101">
        <f t="shared" si="1188"/>
        <v>0</v>
      </c>
      <c r="JP352" s="102">
        <f t="shared" si="1188"/>
        <v>18</v>
      </c>
      <c r="JQ352" s="104">
        <f t="shared" si="1188"/>
        <v>0.12000000000000001</v>
      </c>
      <c r="JR352" s="105">
        <f t="shared" si="1188"/>
        <v>0</v>
      </c>
      <c r="JS352" s="99">
        <f t="shared" si="1188"/>
        <v>35</v>
      </c>
      <c r="JT352" s="99">
        <f t="shared" si="1188"/>
        <v>17</v>
      </c>
      <c r="JU352" s="99">
        <f t="shared" si="1188"/>
        <v>20</v>
      </c>
      <c r="JV352" s="161">
        <f t="shared" si="1188"/>
        <v>6</v>
      </c>
      <c r="JW352" s="104">
        <f t="shared" si="1188"/>
        <v>0</v>
      </c>
      <c r="JX352" s="105">
        <f t="shared" si="1188"/>
        <v>0</v>
      </c>
      <c r="JY352" s="105">
        <f t="shared" si="1188"/>
        <v>0</v>
      </c>
      <c r="JZ352" s="105">
        <f t="shared" si="1188"/>
        <v>0.08</v>
      </c>
      <c r="KA352" s="147">
        <f t="shared" si="1188"/>
        <v>0.05</v>
      </c>
      <c r="KB352" s="107">
        <f t="shared" si="1188"/>
        <v>0.67000000000000015</v>
      </c>
      <c r="KC352" s="105">
        <f t="shared" si="1188"/>
        <v>1.3000000000000005</v>
      </c>
      <c r="KD352" s="105">
        <f t="shared" si="1188"/>
        <v>1.1400000000000003</v>
      </c>
      <c r="KE352" s="105">
        <f t="shared" si="1188"/>
        <v>1.2900000000000005</v>
      </c>
      <c r="KF352" s="105">
        <f t="shared" si="1188"/>
        <v>0.70000000000000018</v>
      </c>
      <c r="KG352" s="105">
        <f t="shared" si="1188"/>
        <v>0.86000000000000032</v>
      </c>
      <c r="KH352" s="105">
        <f t="shared" si="1188"/>
        <v>0.66000000000000014</v>
      </c>
      <c r="KI352" s="105">
        <f t="shared" si="1188"/>
        <v>0.28999999999999998</v>
      </c>
      <c r="KJ352" s="153">
        <f t="shared" si="1188"/>
        <v>0.56000000000000005</v>
      </c>
      <c r="KK352" s="104">
        <f t="shared" si="1188"/>
        <v>0</v>
      </c>
      <c r="KL352" s="105">
        <f t="shared" si="1188"/>
        <v>0</v>
      </c>
      <c r="KM352" s="105">
        <f t="shared" ref="KM352:KW352" si="1189">SUM(KM9:KM350)</f>
        <v>0</v>
      </c>
      <c r="KN352" s="105">
        <f t="shared" si="1189"/>
        <v>0</v>
      </c>
      <c r="KO352" s="105">
        <f t="shared" si="1189"/>
        <v>0.05</v>
      </c>
      <c r="KP352" s="105">
        <f t="shared" si="1189"/>
        <v>0.1</v>
      </c>
      <c r="KQ352" s="105">
        <f t="shared" si="1189"/>
        <v>0</v>
      </c>
      <c r="KR352" s="105">
        <f t="shared" si="1189"/>
        <v>0</v>
      </c>
      <c r="KS352" s="105">
        <f t="shared" si="1189"/>
        <v>0</v>
      </c>
      <c r="KT352" s="105">
        <f t="shared" si="1189"/>
        <v>0</v>
      </c>
      <c r="KU352" s="105">
        <f t="shared" si="1189"/>
        <v>0</v>
      </c>
      <c r="KV352" s="105">
        <f t="shared" si="1189"/>
        <v>0.1</v>
      </c>
      <c r="KW352" s="159">
        <f t="shared" si="1189"/>
        <v>0</v>
      </c>
      <c r="KX352" s="99" t="s">
        <v>609</v>
      </c>
      <c r="KY352" s="209" t="s">
        <v>609</v>
      </c>
      <c r="KZ352" s="105">
        <f t="shared" ref="KZ352:LU352" si="1190">SUM(KZ9:KZ350)</f>
        <v>0.53</v>
      </c>
      <c r="LA352" s="105">
        <f t="shared" si="1190"/>
        <v>0</v>
      </c>
      <c r="LB352" s="105">
        <f t="shared" si="1190"/>
        <v>1.1400000000000003</v>
      </c>
      <c r="LC352" s="105">
        <f t="shared" si="1190"/>
        <v>0.44</v>
      </c>
      <c r="LD352" s="105">
        <f t="shared" si="1190"/>
        <v>0.14000000000000001</v>
      </c>
      <c r="LE352" s="159">
        <f t="shared" si="1190"/>
        <v>0.77000000000000024</v>
      </c>
      <c r="LF352" s="105">
        <f t="shared" si="1190"/>
        <v>0.77000000000000024</v>
      </c>
      <c r="LG352" s="105">
        <f t="shared" si="1190"/>
        <v>1.07</v>
      </c>
      <c r="LH352" s="105">
        <f t="shared" si="1190"/>
        <v>0.92000000000000015</v>
      </c>
      <c r="LI352" s="105">
        <f t="shared" si="1190"/>
        <v>0.57000000000000006</v>
      </c>
      <c r="LJ352" s="105">
        <f t="shared" si="1190"/>
        <v>0.85</v>
      </c>
      <c r="LK352" s="105">
        <f t="shared" si="1190"/>
        <v>0.75000000000000022</v>
      </c>
      <c r="LL352" s="105">
        <f t="shared" si="1190"/>
        <v>0.89000000000000012</v>
      </c>
      <c r="LM352" s="105">
        <f t="shared" si="1190"/>
        <v>1.0500000000000003</v>
      </c>
      <c r="LN352" s="159">
        <f t="shared" si="1190"/>
        <v>0.69</v>
      </c>
      <c r="LO352" s="105">
        <f t="shared" si="1190"/>
        <v>0.69000000000000006</v>
      </c>
      <c r="LP352" s="105">
        <f t="shared" si="1190"/>
        <v>1.0900000000000005</v>
      </c>
      <c r="LQ352" s="105">
        <f t="shared" si="1190"/>
        <v>0</v>
      </c>
      <c r="LR352" s="105">
        <f t="shared" si="1190"/>
        <v>0</v>
      </c>
      <c r="LS352" s="105">
        <f t="shared" si="1190"/>
        <v>0.32</v>
      </c>
      <c r="LT352" s="105">
        <f t="shared" si="1190"/>
        <v>0.1</v>
      </c>
      <c r="LU352" s="109">
        <f t="shared" si="1190"/>
        <v>0</v>
      </c>
      <c r="LV352" s="140" t="s">
        <v>609</v>
      </c>
      <c r="LW352" s="108" t="s">
        <v>609</v>
      </c>
      <c r="LX352" s="108"/>
      <c r="LY352" s="109"/>
      <c r="LZ352" s="194"/>
      <c r="MA352" s="5" t="s">
        <v>1</v>
      </c>
    </row>
    <row r="353" spans="1:339" ht="17.25" customHeight="1" x14ac:dyDescent="0.15">
      <c r="A353" s="219" t="s">
        <v>351</v>
      </c>
      <c r="B353" s="220" t="s">
        <v>748</v>
      </c>
      <c r="C353" s="221">
        <f ca="1">SUMPRODUCT((C9:C350="S")*(SUBTOTAL(3,INDIRECT(SUBSTITUTE(ADDRESS(ROW(),COLUMN(),4),ROW(),)&amp;ROW(C9:C350)))))</f>
        <v>0</v>
      </c>
      <c r="D353" s="221">
        <f ca="1">SUMPRODUCT((D9:D350="S")*(SUBTOTAL(3,INDIRECT(SUBSTITUTE(ADDRESS(ROW(),COLUMN(),4),ROW(),)&amp;ROW(D9:D350)))))</f>
        <v>0</v>
      </c>
      <c r="E353" s="221">
        <f>SUBTOTAL(9,E9:E350)</f>
        <v>0</v>
      </c>
      <c r="F353" s="220">
        <f>SUBTOTAL(9,F9:F350)</f>
        <v>18776</v>
      </c>
      <c r="G353" s="220" t="s">
        <v>609</v>
      </c>
      <c r="H353" s="220" t="s">
        <v>609</v>
      </c>
      <c r="I353" s="222">
        <f t="shared" ref="I353:AN353" ca="1" si="1191">SUMPRODUCT((I9:I350="●")*(SUBTOTAL(3,INDIRECT(SUBSTITUTE(ADDRESS(ROW(),COLUMN(),4),ROW(),)&amp;ROW(I9:I350)))))</f>
        <v>2</v>
      </c>
      <c r="J353" s="223">
        <f t="shared" ca="1" si="1191"/>
        <v>3</v>
      </c>
      <c r="K353" s="223">
        <f t="shared" ca="1" si="1191"/>
        <v>5</v>
      </c>
      <c r="L353" s="223">
        <f t="shared" ca="1" si="1191"/>
        <v>5</v>
      </c>
      <c r="M353" s="223">
        <f t="shared" ca="1" si="1191"/>
        <v>8</v>
      </c>
      <c r="N353" s="223">
        <f t="shared" ca="1" si="1191"/>
        <v>11</v>
      </c>
      <c r="O353" s="223">
        <f t="shared" ca="1" si="1191"/>
        <v>10</v>
      </c>
      <c r="P353" s="223">
        <f t="shared" ca="1" si="1191"/>
        <v>13</v>
      </c>
      <c r="Q353" s="223">
        <f t="shared" ca="1" si="1191"/>
        <v>13</v>
      </c>
      <c r="R353" s="224">
        <f t="shared" ca="1" si="1191"/>
        <v>14</v>
      </c>
      <c r="S353" s="222">
        <f t="shared" ca="1" si="1191"/>
        <v>14</v>
      </c>
      <c r="T353" s="223">
        <f t="shared" ca="1" si="1191"/>
        <v>15</v>
      </c>
      <c r="U353" s="223">
        <f t="shared" ca="1" si="1191"/>
        <v>13</v>
      </c>
      <c r="V353" s="223">
        <f t="shared" ca="1" si="1191"/>
        <v>17</v>
      </c>
      <c r="W353" s="223">
        <f t="shared" ca="1" si="1191"/>
        <v>15</v>
      </c>
      <c r="X353" s="223">
        <f t="shared" ca="1" si="1191"/>
        <v>15</v>
      </c>
      <c r="Y353" s="223">
        <f t="shared" ca="1" si="1191"/>
        <v>15</v>
      </c>
      <c r="Z353" s="223">
        <f t="shared" ca="1" si="1191"/>
        <v>13</v>
      </c>
      <c r="AA353" s="223">
        <f t="shared" ca="1" si="1191"/>
        <v>15</v>
      </c>
      <c r="AB353" s="224">
        <f t="shared" ca="1" si="1191"/>
        <v>14</v>
      </c>
      <c r="AC353" s="222">
        <f t="shared" ca="1" si="1191"/>
        <v>14</v>
      </c>
      <c r="AD353" s="223">
        <f t="shared" ca="1" si="1191"/>
        <v>15</v>
      </c>
      <c r="AE353" s="223">
        <f t="shared" ca="1" si="1191"/>
        <v>15</v>
      </c>
      <c r="AF353" s="223">
        <f t="shared" ca="1" si="1191"/>
        <v>12</v>
      </c>
      <c r="AG353" s="223">
        <f t="shared" ca="1" si="1191"/>
        <v>16</v>
      </c>
      <c r="AH353" s="223">
        <f t="shared" ca="1" si="1191"/>
        <v>15</v>
      </c>
      <c r="AI353" s="223">
        <f t="shared" ca="1" si="1191"/>
        <v>15</v>
      </c>
      <c r="AJ353" s="223">
        <f t="shared" ca="1" si="1191"/>
        <v>16</v>
      </c>
      <c r="AK353" s="223">
        <f t="shared" ca="1" si="1191"/>
        <v>15</v>
      </c>
      <c r="AL353" s="224">
        <f t="shared" ca="1" si="1191"/>
        <v>15</v>
      </c>
      <c r="AM353" s="222">
        <f t="shared" ca="1" si="1191"/>
        <v>15</v>
      </c>
      <c r="AN353" s="223">
        <f t="shared" ca="1" si="1191"/>
        <v>16</v>
      </c>
      <c r="AO353" s="223">
        <f t="shared" ref="AO353:BT353" ca="1" si="1192">SUMPRODUCT((AO9:AO350="●")*(SUBTOTAL(3,INDIRECT(SUBSTITUTE(ADDRESS(ROW(),COLUMN(),4),ROW(),)&amp;ROW(AO9:AO350)))))</f>
        <v>16</v>
      </c>
      <c r="AP353" s="223">
        <f t="shared" ca="1" si="1192"/>
        <v>17</v>
      </c>
      <c r="AQ353" s="223">
        <f t="shared" ca="1" si="1192"/>
        <v>17</v>
      </c>
      <c r="AR353" s="223">
        <f t="shared" ca="1" si="1192"/>
        <v>12</v>
      </c>
      <c r="AS353" s="223">
        <f t="shared" ca="1" si="1192"/>
        <v>17</v>
      </c>
      <c r="AT353" s="223">
        <f t="shared" ca="1" si="1192"/>
        <v>15</v>
      </c>
      <c r="AU353" s="223">
        <f t="shared" ca="1" si="1192"/>
        <v>14</v>
      </c>
      <c r="AV353" s="224">
        <f t="shared" ca="1" si="1192"/>
        <v>13</v>
      </c>
      <c r="AW353" s="222">
        <f t="shared" ca="1" si="1192"/>
        <v>13</v>
      </c>
      <c r="AX353" s="223">
        <f t="shared" ca="1" si="1192"/>
        <v>16</v>
      </c>
      <c r="AY353" s="223">
        <f t="shared" ca="1" si="1192"/>
        <v>16</v>
      </c>
      <c r="AZ353" s="223">
        <f t="shared" ca="1" si="1192"/>
        <v>15</v>
      </c>
      <c r="BA353" s="223">
        <f t="shared" ca="1" si="1192"/>
        <v>15</v>
      </c>
      <c r="BB353" s="223">
        <f t="shared" ca="1" si="1192"/>
        <v>15</v>
      </c>
      <c r="BC353" s="223">
        <f t="shared" ca="1" si="1192"/>
        <v>15</v>
      </c>
      <c r="BD353" s="223">
        <f t="shared" ca="1" si="1192"/>
        <v>13</v>
      </c>
      <c r="BE353" s="223">
        <f t="shared" ca="1" si="1192"/>
        <v>15</v>
      </c>
      <c r="BF353" s="224">
        <f t="shared" ca="1" si="1192"/>
        <v>9</v>
      </c>
      <c r="BG353" s="222">
        <f t="shared" ca="1" si="1192"/>
        <v>14</v>
      </c>
      <c r="BH353" s="223">
        <f t="shared" ca="1" si="1192"/>
        <v>14</v>
      </c>
      <c r="BI353" s="223">
        <f t="shared" ca="1" si="1192"/>
        <v>13</v>
      </c>
      <c r="BJ353" s="223">
        <f t="shared" ca="1" si="1192"/>
        <v>13</v>
      </c>
      <c r="BK353" s="223">
        <f t="shared" ca="1" si="1192"/>
        <v>14</v>
      </c>
      <c r="BL353" s="223">
        <f t="shared" ca="1" si="1192"/>
        <v>14</v>
      </c>
      <c r="BM353" s="223">
        <f t="shared" ca="1" si="1192"/>
        <v>12</v>
      </c>
      <c r="BN353" s="223">
        <f t="shared" ca="1" si="1192"/>
        <v>12</v>
      </c>
      <c r="BO353" s="223">
        <f t="shared" ca="1" si="1192"/>
        <v>13</v>
      </c>
      <c r="BP353" s="225">
        <f t="shared" ca="1" si="1192"/>
        <v>13</v>
      </c>
      <c r="BQ353" s="222">
        <f t="shared" ca="1" si="1192"/>
        <v>17</v>
      </c>
      <c r="BR353" s="223">
        <f t="shared" ca="1" si="1192"/>
        <v>17</v>
      </c>
      <c r="BS353" s="223">
        <f t="shared" ca="1" si="1192"/>
        <v>19</v>
      </c>
      <c r="BT353" s="223">
        <f t="shared" ca="1" si="1192"/>
        <v>19</v>
      </c>
      <c r="BU353" s="223">
        <f t="shared" ref="BU353:CJ353" ca="1" si="1193">SUMPRODUCT((BU9:BU350="●")*(SUBTOTAL(3,INDIRECT(SUBSTITUTE(ADDRESS(ROW(),COLUMN(),4),ROW(),)&amp;ROW(BU9:BU350)))))</f>
        <v>18</v>
      </c>
      <c r="BV353" s="223">
        <f t="shared" ca="1" si="1193"/>
        <v>18</v>
      </c>
      <c r="BW353" s="223">
        <f t="shared" ca="1" si="1193"/>
        <v>17</v>
      </c>
      <c r="BX353" s="223">
        <f t="shared" ca="1" si="1193"/>
        <v>17</v>
      </c>
      <c r="BY353" s="223">
        <f t="shared" ca="1" si="1193"/>
        <v>17</v>
      </c>
      <c r="BZ353" s="225">
        <f t="shared" ca="1" si="1193"/>
        <v>17</v>
      </c>
      <c r="CA353" s="222">
        <f t="shared" ca="1" si="1193"/>
        <v>13</v>
      </c>
      <c r="CB353" s="223">
        <f t="shared" ca="1" si="1193"/>
        <v>13</v>
      </c>
      <c r="CC353" s="223">
        <f t="shared" ca="1" si="1193"/>
        <v>13</v>
      </c>
      <c r="CD353" s="223">
        <f t="shared" ca="1" si="1193"/>
        <v>13</v>
      </c>
      <c r="CE353" s="223">
        <f t="shared" ca="1" si="1193"/>
        <v>15</v>
      </c>
      <c r="CF353" s="223">
        <f t="shared" ca="1" si="1193"/>
        <v>15</v>
      </c>
      <c r="CG353" s="223">
        <f t="shared" ca="1" si="1193"/>
        <v>15</v>
      </c>
      <c r="CH353" s="223">
        <f t="shared" ca="1" si="1193"/>
        <v>15</v>
      </c>
      <c r="CI353" s="223">
        <f t="shared" ca="1" si="1193"/>
        <v>16</v>
      </c>
      <c r="CJ353" s="225">
        <f t="shared" ca="1" si="1193"/>
        <v>16</v>
      </c>
      <c r="CK353" s="222">
        <f t="shared" ref="CK353:CT353" ca="1" si="1194">SUMPRODUCT((CK9:CK350="●")*(SUBTOTAL(3,INDIRECT(SUBSTITUTE(ADDRESS(ROW(),COLUMN(),4),ROW(),)&amp;ROW(CK9:CK350)))))</f>
        <v>13</v>
      </c>
      <c r="CL353" s="223">
        <f t="shared" ca="1" si="1194"/>
        <v>13</v>
      </c>
      <c r="CM353" s="223">
        <f t="shared" ca="1" si="1194"/>
        <v>13</v>
      </c>
      <c r="CN353" s="223">
        <f t="shared" ca="1" si="1194"/>
        <v>13</v>
      </c>
      <c r="CO353" s="223">
        <f t="shared" ca="1" si="1194"/>
        <v>12</v>
      </c>
      <c r="CP353" s="223">
        <f t="shared" ca="1" si="1194"/>
        <v>12</v>
      </c>
      <c r="CQ353" s="223">
        <f t="shared" ca="1" si="1194"/>
        <v>12</v>
      </c>
      <c r="CR353" s="223">
        <f t="shared" ca="1" si="1194"/>
        <v>12</v>
      </c>
      <c r="CS353" s="223">
        <f t="shared" ca="1" si="1194"/>
        <v>12</v>
      </c>
      <c r="CT353" s="225">
        <f t="shared" ca="1" si="1194"/>
        <v>12</v>
      </c>
      <c r="CU353" s="226" t="s">
        <v>609</v>
      </c>
      <c r="CV353" s="47" t="s">
        <v>609</v>
      </c>
      <c r="CW353" s="47" t="s">
        <v>609</v>
      </c>
      <c r="CX353" s="47" t="s">
        <v>609</v>
      </c>
      <c r="CY353" s="214" t="s">
        <v>609</v>
      </c>
      <c r="CZ353" s="226" t="s">
        <v>609</v>
      </c>
      <c r="DA353" s="47" t="s">
        <v>609</v>
      </c>
      <c r="DB353" s="47" t="s">
        <v>609</v>
      </c>
      <c r="DC353" s="47" t="s">
        <v>609</v>
      </c>
      <c r="DD353" s="214" t="s">
        <v>609</v>
      </c>
      <c r="DE353" s="226" t="s">
        <v>609</v>
      </c>
      <c r="DF353" s="47" t="s">
        <v>609</v>
      </c>
      <c r="DG353" s="47" t="s">
        <v>609</v>
      </c>
      <c r="DH353" s="47" t="s">
        <v>609</v>
      </c>
      <c r="DI353" s="214" t="s">
        <v>609</v>
      </c>
      <c r="DJ353" s="226" t="s">
        <v>609</v>
      </c>
      <c r="DK353" s="47" t="s">
        <v>609</v>
      </c>
      <c r="DL353" s="47" t="s">
        <v>609</v>
      </c>
      <c r="DM353" s="47" t="s">
        <v>609</v>
      </c>
      <c r="DN353" s="214" t="s">
        <v>609</v>
      </c>
      <c r="DO353" s="45" t="s">
        <v>609</v>
      </c>
      <c r="DP353" s="227" t="s">
        <v>609</v>
      </c>
      <c r="DQ353" s="46">
        <f t="shared" ref="DQ353:DZ353" si="1195">SUBTOTAL(9,DQ9:DQ350)</f>
        <v>1281</v>
      </c>
      <c r="DR353" s="226">
        <f t="shared" si="1195"/>
        <v>17898</v>
      </c>
      <c r="DS353" s="47">
        <f t="shared" si="1195"/>
        <v>12759</v>
      </c>
      <c r="DT353" s="47">
        <f t="shared" si="1195"/>
        <v>10777</v>
      </c>
      <c r="DU353" s="47">
        <f t="shared" si="1195"/>
        <v>9500</v>
      </c>
      <c r="DV353" s="179">
        <f t="shared" si="1195"/>
        <v>7118</v>
      </c>
      <c r="DW353" s="54">
        <f t="shared" si="1195"/>
        <v>6281</v>
      </c>
      <c r="DX353" s="55">
        <f t="shared" si="1195"/>
        <v>11659</v>
      </c>
      <c r="DY353" s="54">
        <f t="shared" si="1195"/>
        <v>11688</v>
      </c>
      <c r="DZ353" s="48">
        <f t="shared" si="1195"/>
        <v>17895</v>
      </c>
      <c r="EA353" s="226" t="s">
        <v>609</v>
      </c>
      <c r="EB353" s="47" t="s">
        <v>609</v>
      </c>
      <c r="EC353" s="47" t="s">
        <v>609</v>
      </c>
      <c r="ED353" s="47" t="s">
        <v>609</v>
      </c>
      <c r="EE353" s="179" t="s">
        <v>609</v>
      </c>
      <c r="EF353" s="54" t="s">
        <v>609</v>
      </c>
      <c r="EG353" s="55" t="s">
        <v>609</v>
      </c>
      <c r="EH353" s="54" t="s">
        <v>609</v>
      </c>
      <c r="EI353" s="48" t="s">
        <v>609</v>
      </c>
      <c r="EJ353" s="226" t="s">
        <v>609</v>
      </c>
      <c r="EK353" s="47" t="s">
        <v>609</v>
      </c>
      <c r="EL353" s="47" t="s">
        <v>609</v>
      </c>
      <c r="EM353" s="47" t="s">
        <v>609</v>
      </c>
      <c r="EN353" s="179" t="s">
        <v>609</v>
      </c>
      <c r="EO353" s="54" t="s">
        <v>609</v>
      </c>
      <c r="EP353" s="55" t="s">
        <v>609</v>
      </c>
      <c r="EQ353" s="54" t="s">
        <v>609</v>
      </c>
      <c r="ER353" s="48" t="s">
        <v>609</v>
      </c>
      <c r="ES353" s="226" t="s">
        <v>609</v>
      </c>
      <c r="ET353" s="47" t="s">
        <v>609</v>
      </c>
      <c r="EU353" s="47" t="s">
        <v>609</v>
      </c>
      <c r="EV353" s="47" t="s">
        <v>609</v>
      </c>
      <c r="EW353" s="179" t="s">
        <v>609</v>
      </c>
      <c r="EX353" s="54" t="s">
        <v>609</v>
      </c>
      <c r="EY353" s="55" t="s">
        <v>609</v>
      </c>
      <c r="EZ353" s="54" t="s">
        <v>609</v>
      </c>
      <c r="FA353" s="48" t="s">
        <v>609</v>
      </c>
      <c r="FB353" s="226" t="s">
        <v>609</v>
      </c>
      <c r="FC353" s="47" t="s">
        <v>609</v>
      </c>
      <c r="FD353" s="47" t="s">
        <v>609</v>
      </c>
      <c r="FE353" s="47" t="s">
        <v>609</v>
      </c>
      <c r="FF353" s="179" t="s">
        <v>609</v>
      </c>
      <c r="FG353" s="54" t="s">
        <v>609</v>
      </c>
      <c r="FH353" s="55" t="s">
        <v>609</v>
      </c>
      <c r="FI353" s="54" t="s">
        <v>609</v>
      </c>
      <c r="FJ353" s="48" t="s">
        <v>609</v>
      </c>
      <c r="FK353" s="226" t="s">
        <v>609</v>
      </c>
      <c r="FL353" s="47" t="s">
        <v>609</v>
      </c>
      <c r="FM353" s="47" t="s">
        <v>609</v>
      </c>
      <c r="FN353" s="47" t="s">
        <v>609</v>
      </c>
      <c r="FO353" s="179" t="s">
        <v>609</v>
      </c>
      <c r="FP353" s="54" t="s">
        <v>609</v>
      </c>
      <c r="FQ353" s="55" t="s">
        <v>609</v>
      </c>
      <c r="FR353" s="54" t="s">
        <v>609</v>
      </c>
      <c r="FS353" s="48" t="s">
        <v>609</v>
      </c>
      <c r="FT353" s="226" t="s">
        <v>609</v>
      </c>
      <c r="FU353" s="47" t="s">
        <v>609</v>
      </c>
      <c r="FV353" s="47" t="s">
        <v>609</v>
      </c>
      <c r="FW353" s="47" t="s">
        <v>609</v>
      </c>
      <c r="FX353" s="179" t="s">
        <v>609</v>
      </c>
      <c r="FY353" s="54" t="s">
        <v>609</v>
      </c>
      <c r="FZ353" s="55" t="s">
        <v>609</v>
      </c>
      <c r="GA353" s="54" t="s">
        <v>609</v>
      </c>
      <c r="GB353" s="48" t="s">
        <v>609</v>
      </c>
      <c r="GC353" s="226" t="s">
        <v>609</v>
      </c>
      <c r="GD353" s="47" t="s">
        <v>609</v>
      </c>
      <c r="GE353" s="47" t="s">
        <v>609</v>
      </c>
      <c r="GF353" s="47" t="s">
        <v>609</v>
      </c>
      <c r="GG353" s="179" t="s">
        <v>609</v>
      </c>
      <c r="GH353" s="54" t="s">
        <v>609</v>
      </c>
      <c r="GI353" s="55" t="s">
        <v>609</v>
      </c>
      <c r="GJ353" s="54" t="s">
        <v>609</v>
      </c>
      <c r="GK353" s="48" t="s">
        <v>609</v>
      </c>
      <c r="GL353" s="226" t="s">
        <v>609</v>
      </c>
      <c r="GM353" s="47" t="s">
        <v>609</v>
      </c>
      <c r="GN353" s="47" t="s">
        <v>609</v>
      </c>
      <c r="GO353" s="47" t="s">
        <v>609</v>
      </c>
      <c r="GP353" s="179" t="s">
        <v>609</v>
      </c>
      <c r="GQ353" s="54" t="s">
        <v>609</v>
      </c>
      <c r="GR353" s="55" t="s">
        <v>609</v>
      </c>
      <c r="GS353" s="54" t="s">
        <v>609</v>
      </c>
      <c r="GT353" s="48" t="s">
        <v>609</v>
      </c>
      <c r="GU353" s="53">
        <f t="shared" ref="GU353:HZ353" si="1196">SUBTOTAL(9,GU9:GU350)</f>
        <v>1.6600000000000008</v>
      </c>
      <c r="GV353" s="49">
        <f t="shared" si="1196"/>
        <v>1.9900000000000009</v>
      </c>
      <c r="GW353" s="49">
        <f t="shared" si="1196"/>
        <v>2.6899999999999991</v>
      </c>
      <c r="GX353" s="49">
        <f t="shared" si="1196"/>
        <v>0.05</v>
      </c>
      <c r="GY353" s="49">
        <f t="shared" si="1196"/>
        <v>1.4400000000000004</v>
      </c>
      <c r="GZ353" s="50">
        <f t="shared" si="1196"/>
        <v>0</v>
      </c>
      <c r="HA353" s="51">
        <f t="shared" si="1196"/>
        <v>0.29000000000000004</v>
      </c>
      <c r="HB353" s="52">
        <f t="shared" si="1196"/>
        <v>0.05</v>
      </c>
      <c r="HC353" s="53">
        <f t="shared" si="1196"/>
        <v>0.31000000000000005</v>
      </c>
      <c r="HD353" s="49">
        <f t="shared" si="1196"/>
        <v>0.33</v>
      </c>
      <c r="HE353" s="49">
        <f t="shared" si="1196"/>
        <v>0.21000000000000002</v>
      </c>
      <c r="HF353" s="49">
        <f t="shared" si="1196"/>
        <v>0.31000000000000005</v>
      </c>
      <c r="HG353" s="49">
        <f t="shared" si="1196"/>
        <v>0.19</v>
      </c>
      <c r="HH353" s="49">
        <f t="shared" si="1196"/>
        <v>0.14000000000000001</v>
      </c>
      <c r="HI353" s="49">
        <f t="shared" si="1196"/>
        <v>7.0000000000000007E-2</v>
      </c>
      <c r="HJ353" s="144">
        <f t="shared" si="1196"/>
        <v>0.15000000000000002</v>
      </c>
      <c r="HK353" s="51">
        <f t="shared" si="1196"/>
        <v>0.76000000000000023</v>
      </c>
      <c r="HL353" s="49">
        <f t="shared" si="1196"/>
        <v>0.21000000000000002</v>
      </c>
      <c r="HM353" s="49">
        <f t="shared" si="1196"/>
        <v>0.37</v>
      </c>
      <c r="HN353" s="49">
        <f t="shared" si="1196"/>
        <v>0.69000000000000017</v>
      </c>
      <c r="HO353" s="49">
        <f t="shared" si="1196"/>
        <v>0.31000000000000005</v>
      </c>
      <c r="HP353" s="49">
        <f t="shared" si="1196"/>
        <v>0.53</v>
      </c>
      <c r="HQ353" s="49">
        <f t="shared" si="1196"/>
        <v>0.53</v>
      </c>
      <c r="HR353" s="150">
        <f t="shared" si="1196"/>
        <v>0.24000000000000002</v>
      </c>
      <c r="HS353" s="53">
        <f t="shared" si="1196"/>
        <v>0.59</v>
      </c>
      <c r="HT353" s="49">
        <f t="shared" si="1196"/>
        <v>0.37000000000000005</v>
      </c>
      <c r="HU353" s="49">
        <f t="shared" si="1196"/>
        <v>0.66</v>
      </c>
      <c r="HV353" s="49">
        <f t="shared" si="1196"/>
        <v>0.79</v>
      </c>
      <c r="HW353" s="49">
        <f t="shared" si="1196"/>
        <v>0.49000000000000005</v>
      </c>
      <c r="HX353" s="49">
        <f t="shared" si="1196"/>
        <v>0.17</v>
      </c>
      <c r="HY353" s="49">
        <f t="shared" si="1196"/>
        <v>0.15000000000000002</v>
      </c>
      <c r="HZ353" s="144">
        <f t="shared" si="1196"/>
        <v>0</v>
      </c>
      <c r="IA353" s="51">
        <f t="shared" ref="IA353:JF353" si="1197">SUBTOTAL(9,IA9:IA350)</f>
        <v>0.33</v>
      </c>
      <c r="IB353" s="49">
        <f t="shared" si="1197"/>
        <v>0</v>
      </c>
      <c r="IC353" s="49">
        <f t="shared" si="1197"/>
        <v>0.12000000000000001</v>
      </c>
      <c r="ID353" s="49">
        <f t="shared" si="1197"/>
        <v>0.2</v>
      </c>
      <c r="IE353" s="49">
        <f t="shared" si="1197"/>
        <v>7.0000000000000007E-2</v>
      </c>
      <c r="IF353" s="49">
        <f t="shared" si="1197"/>
        <v>0.17</v>
      </c>
      <c r="IG353" s="49">
        <f t="shared" si="1197"/>
        <v>0.32000000000000006</v>
      </c>
      <c r="IH353" s="49">
        <f t="shared" si="1197"/>
        <v>0.18000000000000002</v>
      </c>
      <c r="II353" s="49">
        <f t="shared" si="1197"/>
        <v>0</v>
      </c>
      <c r="IJ353" s="49">
        <f t="shared" si="1197"/>
        <v>0.17</v>
      </c>
      <c r="IK353" s="49">
        <f t="shared" si="1197"/>
        <v>0.22000000000000003</v>
      </c>
      <c r="IL353" s="49">
        <f t="shared" si="1197"/>
        <v>0.1</v>
      </c>
      <c r="IM353" s="150">
        <f t="shared" si="1197"/>
        <v>0</v>
      </c>
      <c r="IN353" s="51">
        <f t="shared" si="1197"/>
        <v>1.9800000000000009</v>
      </c>
      <c r="IO353" s="49">
        <f t="shared" si="1197"/>
        <v>0</v>
      </c>
      <c r="IP353" s="49">
        <f t="shared" si="1197"/>
        <v>7.0000000000000007E-2</v>
      </c>
      <c r="IQ353" s="49">
        <f t="shared" si="1197"/>
        <v>0.55000000000000004</v>
      </c>
      <c r="IR353" s="150">
        <f t="shared" si="1197"/>
        <v>0.06</v>
      </c>
      <c r="IS353" s="53">
        <f t="shared" si="1197"/>
        <v>0</v>
      </c>
      <c r="IT353" s="49">
        <f t="shared" si="1197"/>
        <v>0</v>
      </c>
      <c r="IU353" s="49">
        <f t="shared" si="1197"/>
        <v>0</v>
      </c>
      <c r="IV353" s="49">
        <f t="shared" si="1197"/>
        <v>0</v>
      </c>
      <c r="IW353" s="49">
        <f t="shared" si="1197"/>
        <v>0</v>
      </c>
      <c r="IX353" s="156">
        <f t="shared" si="1197"/>
        <v>0</v>
      </c>
      <c r="IY353" s="49">
        <f t="shared" si="1197"/>
        <v>0</v>
      </c>
      <c r="IZ353" s="49">
        <f t="shared" si="1197"/>
        <v>0</v>
      </c>
      <c r="JA353" s="49">
        <f t="shared" si="1197"/>
        <v>0</v>
      </c>
      <c r="JB353" s="49">
        <f t="shared" si="1197"/>
        <v>0</v>
      </c>
      <c r="JC353" s="49">
        <f t="shared" si="1197"/>
        <v>0</v>
      </c>
      <c r="JD353" s="49">
        <f t="shared" si="1197"/>
        <v>0</v>
      </c>
      <c r="JE353" s="49">
        <f t="shared" si="1197"/>
        <v>0.2</v>
      </c>
      <c r="JF353" s="49">
        <f t="shared" si="1197"/>
        <v>0</v>
      </c>
      <c r="JG353" s="156">
        <f t="shared" ref="JG353:KL353" si="1198">SUBTOTAL(9,JG9:JG350)</f>
        <v>0</v>
      </c>
      <c r="JH353" s="49">
        <f t="shared" si="1198"/>
        <v>0</v>
      </c>
      <c r="JI353" s="49">
        <f t="shared" si="1198"/>
        <v>0</v>
      </c>
      <c r="JJ353" s="49">
        <f t="shared" si="1198"/>
        <v>0</v>
      </c>
      <c r="JK353" s="49">
        <f t="shared" si="1198"/>
        <v>0</v>
      </c>
      <c r="JL353" s="49">
        <f t="shared" si="1198"/>
        <v>0</v>
      </c>
      <c r="JM353" s="49">
        <f t="shared" si="1198"/>
        <v>0</v>
      </c>
      <c r="JN353" s="144">
        <f t="shared" si="1198"/>
        <v>0</v>
      </c>
      <c r="JO353" s="54">
        <f t="shared" si="1198"/>
        <v>0</v>
      </c>
      <c r="JP353" s="55">
        <f t="shared" si="1198"/>
        <v>18</v>
      </c>
      <c r="JQ353" s="53">
        <f t="shared" si="1198"/>
        <v>0.12000000000000001</v>
      </c>
      <c r="JR353" s="49">
        <f t="shared" si="1198"/>
        <v>0</v>
      </c>
      <c r="JS353" s="47">
        <f t="shared" si="1198"/>
        <v>35</v>
      </c>
      <c r="JT353" s="47">
        <f t="shared" si="1198"/>
        <v>17</v>
      </c>
      <c r="JU353" s="47">
        <f t="shared" si="1198"/>
        <v>20</v>
      </c>
      <c r="JV353" s="33">
        <f t="shared" si="1198"/>
        <v>6</v>
      </c>
      <c r="JW353" s="53">
        <f t="shared" si="1198"/>
        <v>0</v>
      </c>
      <c r="JX353" s="49">
        <f t="shared" si="1198"/>
        <v>0</v>
      </c>
      <c r="JY353" s="49">
        <f t="shared" si="1198"/>
        <v>0</v>
      </c>
      <c r="JZ353" s="49">
        <f t="shared" si="1198"/>
        <v>0.08</v>
      </c>
      <c r="KA353" s="144">
        <f t="shared" si="1198"/>
        <v>0.05</v>
      </c>
      <c r="KB353" s="51">
        <f t="shared" si="1198"/>
        <v>0.67000000000000015</v>
      </c>
      <c r="KC353" s="49">
        <f t="shared" si="1198"/>
        <v>1.3000000000000005</v>
      </c>
      <c r="KD353" s="49">
        <f t="shared" si="1198"/>
        <v>1.1400000000000003</v>
      </c>
      <c r="KE353" s="49">
        <f t="shared" si="1198"/>
        <v>1.2900000000000005</v>
      </c>
      <c r="KF353" s="49">
        <f t="shared" si="1198"/>
        <v>0.70000000000000018</v>
      </c>
      <c r="KG353" s="49">
        <f t="shared" si="1198"/>
        <v>0.86000000000000032</v>
      </c>
      <c r="KH353" s="49">
        <f t="shared" si="1198"/>
        <v>0.66000000000000014</v>
      </c>
      <c r="KI353" s="49">
        <f t="shared" si="1198"/>
        <v>0.28999999999999998</v>
      </c>
      <c r="KJ353" s="150">
        <f t="shared" si="1198"/>
        <v>0.56000000000000005</v>
      </c>
      <c r="KK353" s="53">
        <f t="shared" si="1198"/>
        <v>0</v>
      </c>
      <c r="KL353" s="49">
        <f t="shared" si="1198"/>
        <v>0</v>
      </c>
      <c r="KM353" s="49">
        <f t="shared" ref="KM353:KW353" si="1199">SUBTOTAL(9,KM9:KM350)</f>
        <v>0</v>
      </c>
      <c r="KN353" s="49">
        <f t="shared" si="1199"/>
        <v>0</v>
      </c>
      <c r="KO353" s="49">
        <f t="shared" si="1199"/>
        <v>0.05</v>
      </c>
      <c r="KP353" s="49">
        <f t="shared" si="1199"/>
        <v>0.1</v>
      </c>
      <c r="KQ353" s="49">
        <f t="shared" si="1199"/>
        <v>0</v>
      </c>
      <c r="KR353" s="49">
        <f t="shared" si="1199"/>
        <v>0</v>
      </c>
      <c r="KS353" s="49">
        <f t="shared" si="1199"/>
        <v>0</v>
      </c>
      <c r="KT353" s="49">
        <f t="shared" si="1199"/>
        <v>0</v>
      </c>
      <c r="KU353" s="49">
        <f t="shared" si="1199"/>
        <v>0</v>
      </c>
      <c r="KV353" s="49">
        <f t="shared" si="1199"/>
        <v>0.1</v>
      </c>
      <c r="KW353" s="156">
        <f t="shared" si="1199"/>
        <v>0</v>
      </c>
      <c r="KX353" s="47" t="s">
        <v>609</v>
      </c>
      <c r="KY353" s="48" t="s">
        <v>609</v>
      </c>
      <c r="KZ353" s="49">
        <f t="shared" ref="KZ353:LU353" si="1200">SUBTOTAL(9,KZ9:KZ350)</f>
        <v>0.53</v>
      </c>
      <c r="LA353" s="49">
        <f t="shared" si="1200"/>
        <v>0</v>
      </c>
      <c r="LB353" s="49">
        <f t="shared" si="1200"/>
        <v>1.1400000000000003</v>
      </c>
      <c r="LC353" s="49">
        <f t="shared" si="1200"/>
        <v>0.44</v>
      </c>
      <c r="LD353" s="49">
        <f t="shared" si="1200"/>
        <v>0.14000000000000001</v>
      </c>
      <c r="LE353" s="156">
        <f t="shared" si="1200"/>
        <v>0.77000000000000024</v>
      </c>
      <c r="LF353" s="49">
        <f t="shared" si="1200"/>
        <v>0.77000000000000024</v>
      </c>
      <c r="LG353" s="49">
        <f t="shared" si="1200"/>
        <v>1.07</v>
      </c>
      <c r="LH353" s="49">
        <f t="shared" si="1200"/>
        <v>0.92000000000000015</v>
      </c>
      <c r="LI353" s="49">
        <f t="shared" si="1200"/>
        <v>0.57000000000000006</v>
      </c>
      <c r="LJ353" s="49">
        <f t="shared" si="1200"/>
        <v>0.85</v>
      </c>
      <c r="LK353" s="49">
        <f t="shared" si="1200"/>
        <v>0.75000000000000022</v>
      </c>
      <c r="LL353" s="49">
        <f t="shared" si="1200"/>
        <v>0.89000000000000012</v>
      </c>
      <c r="LM353" s="49">
        <f t="shared" si="1200"/>
        <v>1.0500000000000003</v>
      </c>
      <c r="LN353" s="156">
        <f t="shared" si="1200"/>
        <v>0.69</v>
      </c>
      <c r="LO353" s="49">
        <f t="shared" si="1200"/>
        <v>0.69000000000000006</v>
      </c>
      <c r="LP353" s="49">
        <f t="shared" si="1200"/>
        <v>1.0900000000000005</v>
      </c>
      <c r="LQ353" s="49">
        <f t="shared" si="1200"/>
        <v>0</v>
      </c>
      <c r="LR353" s="49">
        <f t="shared" si="1200"/>
        <v>0</v>
      </c>
      <c r="LS353" s="49">
        <f t="shared" si="1200"/>
        <v>0.32</v>
      </c>
      <c r="LT353" s="49">
        <f t="shared" si="1200"/>
        <v>0.1</v>
      </c>
      <c r="LU353" s="56">
        <f t="shared" si="1200"/>
        <v>0</v>
      </c>
      <c r="LV353" s="138" t="s">
        <v>609</v>
      </c>
      <c r="LW353" s="52" t="s">
        <v>609</v>
      </c>
      <c r="LX353" s="52"/>
      <c r="LY353" s="56"/>
      <c r="LZ353" s="194"/>
      <c r="MA353" s="5" t="s">
        <v>1</v>
      </c>
    </row>
    <row r="354" spans="1:339" ht="17.25" customHeight="1" x14ac:dyDescent="0.15">
      <c r="A354" s="219" t="s">
        <v>351</v>
      </c>
      <c r="B354" s="220" t="s">
        <v>1107</v>
      </c>
      <c r="C354" s="221">
        <f ca="1">SUMPRODUCT((C10:C351="S")*(SUBTOTAL(3,INDIRECT(SUBSTITUTE(ADDRESS(ROW(),COLUMN(),4),ROW(),)&amp;ROW(C10:C351)))))</f>
        <v>0</v>
      </c>
      <c r="D354" s="221">
        <f ca="1">SUMPRODUCT((D10:D351="S")*(SUBTOTAL(3,INDIRECT(SUBSTITUTE(ADDRESS(ROW(),COLUMN(),4),ROW(),)&amp;ROW(D10:D351)))))</f>
        <v>0</v>
      </c>
      <c r="E354" s="221">
        <f>SUBTOTAL(9,E10:E351)</f>
        <v>0</v>
      </c>
      <c r="F354" s="220">
        <f>SUBTOTAL(9,F10:F351)</f>
        <v>18773</v>
      </c>
      <c r="G354" s="220" t="s">
        <v>609</v>
      </c>
      <c r="H354" s="220" t="s">
        <v>609</v>
      </c>
      <c r="I354" s="222" t="s">
        <v>609</v>
      </c>
      <c r="J354" s="223" t="s">
        <v>609</v>
      </c>
      <c r="K354" s="223" t="s">
        <v>609</v>
      </c>
      <c r="L354" s="223" t="s">
        <v>609</v>
      </c>
      <c r="M354" s="223" t="s">
        <v>609</v>
      </c>
      <c r="N354" s="223" t="s">
        <v>609</v>
      </c>
      <c r="O354" s="223" t="s">
        <v>609</v>
      </c>
      <c r="P354" s="223" t="s">
        <v>609</v>
      </c>
      <c r="Q354" s="223" t="s">
        <v>609</v>
      </c>
      <c r="R354" s="224" t="s">
        <v>609</v>
      </c>
      <c r="S354" s="222" t="s">
        <v>609</v>
      </c>
      <c r="T354" s="223" t="s">
        <v>609</v>
      </c>
      <c r="U354" s="223" t="s">
        <v>609</v>
      </c>
      <c r="V354" s="223" t="s">
        <v>609</v>
      </c>
      <c r="W354" s="223" t="s">
        <v>609</v>
      </c>
      <c r="X354" s="223" t="s">
        <v>609</v>
      </c>
      <c r="Y354" s="223" t="s">
        <v>609</v>
      </c>
      <c r="Z354" s="223" t="s">
        <v>609</v>
      </c>
      <c r="AA354" s="223" t="s">
        <v>609</v>
      </c>
      <c r="AB354" s="224" t="s">
        <v>609</v>
      </c>
      <c r="AC354" s="222" t="s">
        <v>609</v>
      </c>
      <c r="AD354" s="223" t="s">
        <v>609</v>
      </c>
      <c r="AE354" s="223" t="s">
        <v>609</v>
      </c>
      <c r="AF354" s="223" t="s">
        <v>609</v>
      </c>
      <c r="AG354" s="223" t="s">
        <v>609</v>
      </c>
      <c r="AH354" s="223" t="s">
        <v>609</v>
      </c>
      <c r="AI354" s="223" t="s">
        <v>609</v>
      </c>
      <c r="AJ354" s="223" t="s">
        <v>609</v>
      </c>
      <c r="AK354" s="223" t="s">
        <v>609</v>
      </c>
      <c r="AL354" s="224" t="s">
        <v>609</v>
      </c>
      <c r="AM354" s="222" t="s">
        <v>609</v>
      </c>
      <c r="AN354" s="223" t="s">
        <v>609</v>
      </c>
      <c r="AO354" s="223" t="s">
        <v>609</v>
      </c>
      <c r="AP354" s="223" t="s">
        <v>609</v>
      </c>
      <c r="AQ354" s="223" t="s">
        <v>609</v>
      </c>
      <c r="AR354" s="223" t="s">
        <v>609</v>
      </c>
      <c r="AS354" s="223" t="s">
        <v>609</v>
      </c>
      <c r="AT354" s="223" t="s">
        <v>609</v>
      </c>
      <c r="AU354" s="223" t="s">
        <v>609</v>
      </c>
      <c r="AV354" s="224" t="s">
        <v>609</v>
      </c>
      <c r="AW354" s="222" t="s">
        <v>609</v>
      </c>
      <c r="AX354" s="223" t="s">
        <v>609</v>
      </c>
      <c r="AY354" s="223" t="s">
        <v>609</v>
      </c>
      <c r="AZ354" s="223" t="s">
        <v>609</v>
      </c>
      <c r="BA354" s="223" t="s">
        <v>609</v>
      </c>
      <c r="BB354" s="223" t="s">
        <v>609</v>
      </c>
      <c r="BC354" s="223" t="s">
        <v>609</v>
      </c>
      <c r="BD354" s="223" t="s">
        <v>609</v>
      </c>
      <c r="BE354" s="223" t="s">
        <v>609</v>
      </c>
      <c r="BF354" s="224" t="s">
        <v>609</v>
      </c>
      <c r="BG354" s="222" t="s">
        <v>609</v>
      </c>
      <c r="BH354" s="223" t="s">
        <v>609</v>
      </c>
      <c r="BI354" s="223" t="s">
        <v>609</v>
      </c>
      <c r="BJ354" s="223" t="s">
        <v>609</v>
      </c>
      <c r="BK354" s="223" t="s">
        <v>609</v>
      </c>
      <c r="BL354" s="223" t="s">
        <v>609</v>
      </c>
      <c r="BM354" s="223" t="s">
        <v>609</v>
      </c>
      <c r="BN354" s="223" t="s">
        <v>609</v>
      </c>
      <c r="BO354" s="223" t="s">
        <v>609</v>
      </c>
      <c r="BP354" s="225" t="s">
        <v>609</v>
      </c>
      <c r="BQ354" s="222" t="s">
        <v>609</v>
      </c>
      <c r="BR354" s="223" t="s">
        <v>609</v>
      </c>
      <c r="BS354" s="223" t="s">
        <v>609</v>
      </c>
      <c r="BT354" s="223" t="s">
        <v>609</v>
      </c>
      <c r="BU354" s="223" t="s">
        <v>609</v>
      </c>
      <c r="BV354" s="223" t="s">
        <v>609</v>
      </c>
      <c r="BW354" s="223" t="s">
        <v>609</v>
      </c>
      <c r="BX354" s="223" t="s">
        <v>609</v>
      </c>
      <c r="BY354" s="223" t="s">
        <v>609</v>
      </c>
      <c r="BZ354" s="225" t="s">
        <v>609</v>
      </c>
      <c r="CA354" s="222" t="s">
        <v>609</v>
      </c>
      <c r="CB354" s="223" t="s">
        <v>609</v>
      </c>
      <c r="CC354" s="223" t="s">
        <v>609</v>
      </c>
      <c r="CD354" s="223" t="s">
        <v>609</v>
      </c>
      <c r="CE354" s="223" t="s">
        <v>609</v>
      </c>
      <c r="CF354" s="223" t="s">
        <v>609</v>
      </c>
      <c r="CG354" s="223" t="s">
        <v>609</v>
      </c>
      <c r="CH354" s="223" t="s">
        <v>609</v>
      </c>
      <c r="CI354" s="223" t="s">
        <v>609</v>
      </c>
      <c r="CJ354" s="225" t="s">
        <v>609</v>
      </c>
      <c r="CK354" s="222" t="s">
        <v>609</v>
      </c>
      <c r="CL354" s="223" t="s">
        <v>609</v>
      </c>
      <c r="CM354" s="223" t="s">
        <v>609</v>
      </c>
      <c r="CN354" s="223" t="s">
        <v>609</v>
      </c>
      <c r="CO354" s="223" t="s">
        <v>609</v>
      </c>
      <c r="CP354" s="223" t="s">
        <v>609</v>
      </c>
      <c r="CQ354" s="223" t="s">
        <v>609</v>
      </c>
      <c r="CR354" s="223" t="s">
        <v>609</v>
      </c>
      <c r="CS354" s="223" t="s">
        <v>609</v>
      </c>
      <c r="CT354" s="225" t="s">
        <v>609</v>
      </c>
      <c r="CU354" s="226" t="s">
        <v>609</v>
      </c>
      <c r="CV354" s="47" t="s">
        <v>609</v>
      </c>
      <c r="CW354" s="47" t="s">
        <v>609</v>
      </c>
      <c r="CX354" s="47" t="s">
        <v>609</v>
      </c>
      <c r="CY354" s="214" t="s">
        <v>609</v>
      </c>
      <c r="CZ354" s="226" t="s">
        <v>609</v>
      </c>
      <c r="DA354" s="47" t="s">
        <v>609</v>
      </c>
      <c r="DB354" s="47" t="s">
        <v>609</v>
      </c>
      <c r="DC354" s="47" t="s">
        <v>609</v>
      </c>
      <c r="DD354" s="214" t="s">
        <v>609</v>
      </c>
      <c r="DE354" s="226" t="s">
        <v>609</v>
      </c>
      <c r="DF354" s="47" t="s">
        <v>609</v>
      </c>
      <c r="DG354" s="47" t="s">
        <v>609</v>
      </c>
      <c r="DH354" s="47" t="s">
        <v>609</v>
      </c>
      <c r="DI354" s="214" t="s">
        <v>609</v>
      </c>
      <c r="DJ354" s="226" t="s">
        <v>609</v>
      </c>
      <c r="DK354" s="47" t="s">
        <v>609</v>
      </c>
      <c r="DL354" s="47" t="s">
        <v>609</v>
      </c>
      <c r="DM354" s="47" t="s">
        <v>609</v>
      </c>
      <c r="DN354" s="214" t="s">
        <v>609</v>
      </c>
      <c r="DO354" s="45" t="s">
        <v>609</v>
      </c>
      <c r="DP354" s="227" t="s">
        <v>609</v>
      </c>
      <c r="DQ354" s="46" t="s">
        <v>609</v>
      </c>
      <c r="DR354" s="226">
        <f t="shared" ref="DR354:DZ354" si="1201">ROUND(AVERAGEIF(DR9:DR350,"&lt;&gt;0"),2)</f>
        <v>55.93</v>
      </c>
      <c r="DS354" s="47">
        <f t="shared" si="1201"/>
        <v>39.869999999999997</v>
      </c>
      <c r="DT354" s="47">
        <f t="shared" si="1201"/>
        <v>33.68</v>
      </c>
      <c r="DU354" s="47">
        <f t="shared" si="1201"/>
        <v>29.69</v>
      </c>
      <c r="DV354" s="179">
        <f t="shared" si="1201"/>
        <v>22.24</v>
      </c>
      <c r="DW354" s="54">
        <f t="shared" si="1201"/>
        <v>19.63</v>
      </c>
      <c r="DX354" s="55">
        <f t="shared" si="1201"/>
        <v>36.43</v>
      </c>
      <c r="DY354" s="54">
        <f t="shared" si="1201"/>
        <v>36.53</v>
      </c>
      <c r="DZ354" s="48">
        <f t="shared" si="1201"/>
        <v>55.92</v>
      </c>
      <c r="EA354" s="226" t="s">
        <v>609</v>
      </c>
      <c r="EB354" s="47" t="s">
        <v>609</v>
      </c>
      <c r="EC354" s="47" t="s">
        <v>609</v>
      </c>
      <c r="ED354" s="47" t="s">
        <v>609</v>
      </c>
      <c r="EE354" s="179" t="s">
        <v>609</v>
      </c>
      <c r="EF354" s="54" t="s">
        <v>609</v>
      </c>
      <c r="EG354" s="55" t="s">
        <v>609</v>
      </c>
      <c r="EH354" s="54" t="s">
        <v>609</v>
      </c>
      <c r="EI354" s="48" t="s">
        <v>609</v>
      </c>
      <c r="EJ354" s="226" t="s">
        <v>609</v>
      </c>
      <c r="EK354" s="47" t="s">
        <v>609</v>
      </c>
      <c r="EL354" s="47" t="s">
        <v>609</v>
      </c>
      <c r="EM354" s="47" t="s">
        <v>609</v>
      </c>
      <c r="EN354" s="179" t="s">
        <v>609</v>
      </c>
      <c r="EO354" s="54" t="s">
        <v>609</v>
      </c>
      <c r="EP354" s="55" t="s">
        <v>609</v>
      </c>
      <c r="EQ354" s="54" t="s">
        <v>609</v>
      </c>
      <c r="ER354" s="48" t="s">
        <v>609</v>
      </c>
      <c r="ES354" s="228">
        <f t="shared" ref="ES354:FA354" si="1202">ROUND(AVERAGEIF(ES9:ES350,"&lt;&gt;0"),2)</f>
        <v>0.98</v>
      </c>
      <c r="ET354" s="165">
        <f t="shared" si="1202"/>
        <v>0.73</v>
      </c>
      <c r="EU354" s="165">
        <f t="shared" si="1202"/>
        <v>0.57999999999999996</v>
      </c>
      <c r="EV354" s="165">
        <f t="shared" si="1202"/>
        <v>0.51</v>
      </c>
      <c r="EW354" s="229">
        <f t="shared" si="1202"/>
        <v>0.4</v>
      </c>
      <c r="EX354" s="230">
        <f t="shared" si="1202"/>
        <v>0.35</v>
      </c>
      <c r="EY354" s="231">
        <f t="shared" si="1202"/>
        <v>0.64</v>
      </c>
      <c r="EZ354" s="230">
        <f t="shared" si="1202"/>
        <v>0.64</v>
      </c>
      <c r="FA354" s="166">
        <f t="shared" si="1202"/>
        <v>0.98</v>
      </c>
      <c r="FB354" s="226" t="s">
        <v>609</v>
      </c>
      <c r="FC354" s="47" t="s">
        <v>609</v>
      </c>
      <c r="FD354" s="47" t="s">
        <v>609</v>
      </c>
      <c r="FE354" s="47" t="s">
        <v>609</v>
      </c>
      <c r="FF354" s="179" t="s">
        <v>609</v>
      </c>
      <c r="FG354" s="54" t="s">
        <v>609</v>
      </c>
      <c r="FH354" s="55" t="s">
        <v>609</v>
      </c>
      <c r="FI354" s="54" t="s">
        <v>609</v>
      </c>
      <c r="FJ354" s="48" t="s">
        <v>609</v>
      </c>
      <c r="FK354" s="226" t="s">
        <v>609</v>
      </c>
      <c r="FL354" s="47" t="s">
        <v>609</v>
      </c>
      <c r="FM354" s="47" t="s">
        <v>609</v>
      </c>
      <c r="FN354" s="47" t="s">
        <v>609</v>
      </c>
      <c r="FO354" s="179" t="s">
        <v>609</v>
      </c>
      <c r="FP354" s="54" t="s">
        <v>609</v>
      </c>
      <c r="FQ354" s="55" t="s">
        <v>609</v>
      </c>
      <c r="FR354" s="54" t="s">
        <v>609</v>
      </c>
      <c r="FS354" s="48" t="s">
        <v>609</v>
      </c>
      <c r="FT354" s="226" t="s">
        <v>609</v>
      </c>
      <c r="FU354" s="47" t="s">
        <v>609</v>
      </c>
      <c r="FV354" s="47" t="s">
        <v>609</v>
      </c>
      <c r="FW354" s="47" t="s">
        <v>609</v>
      </c>
      <c r="FX354" s="179" t="s">
        <v>609</v>
      </c>
      <c r="FY354" s="54" t="s">
        <v>609</v>
      </c>
      <c r="FZ354" s="55" t="s">
        <v>609</v>
      </c>
      <c r="GA354" s="54" t="s">
        <v>609</v>
      </c>
      <c r="GB354" s="48" t="s">
        <v>609</v>
      </c>
      <c r="GC354" s="226" t="s">
        <v>609</v>
      </c>
      <c r="GD354" s="47" t="s">
        <v>609</v>
      </c>
      <c r="GE354" s="47" t="s">
        <v>609</v>
      </c>
      <c r="GF354" s="47" t="s">
        <v>609</v>
      </c>
      <c r="GG354" s="179" t="s">
        <v>609</v>
      </c>
      <c r="GH354" s="54" t="s">
        <v>609</v>
      </c>
      <c r="GI354" s="55" t="s">
        <v>609</v>
      </c>
      <c r="GJ354" s="54" t="s">
        <v>609</v>
      </c>
      <c r="GK354" s="48" t="s">
        <v>609</v>
      </c>
      <c r="GL354" s="226" t="s">
        <v>609</v>
      </c>
      <c r="GM354" s="47" t="s">
        <v>609</v>
      </c>
      <c r="GN354" s="47" t="s">
        <v>609</v>
      </c>
      <c r="GO354" s="47" t="s">
        <v>609</v>
      </c>
      <c r="GP354" s="179" t="s">
        <v>609</v>
      </c>
      <c r="GQ354" s="54" t="s">
        <v>609</v>
      </c>
      <c r="GR354" s="55" t="s">
        <v>609</v>
      </c>
      <c r="GS354" s="54" t="s">
        <v>609</v>
      </c>
      <c r="GT354" s="48" t="s">
        <v>609</v>
      </c>
      <c r="GU354" s="53" t="s">
        <v>609</v>
      </c>
      <c r="GV354" s="49" t="s">
        <v>609</v>
      </c>
      <c r="GW354" s="49" t="s">
        <v>609</v>
      </c>
      <c r="GX354" s="49" t="s">
        <v>609</v>
      </c>
      <c r="GY354" s="49" t="s">
        <v>609</v>
      </c>
      <c r="GZ354" s="50" t="s">
        <v>609</v>
      </c>
      <c r="HA354" s="51" t="s">
        <v>609</v>
      </c>
      <c r="HB354" s="52" t="s">
        <v>609</v>
      </c>
      <c r="HC354" s="53" t="s">
        <v>609</v>
      </c>
      <c r="HD354" s="49" t="s">
        <v>609</v>
      </c>
      <c r="HE354" s="49" t="s">
        <v>609</v>
      </c>
      <c r="HF354" s="49" t="s">
        <v>609</v>
      </c>
      <c r="HG354" s="49" t="s">
        <v>609</v>
      </c>
      <c r="HH354" s="49" t="s">
        <v>609</v>
      </c>
      <c r="HI354" s="49" t="s">
        <v>609</v>
      </c>
      <c r="HJ354" s="144" t="s">
        <v>609</v>
      </c>
      <c r="HK354" s="51" t="s">
        <v>609</v>
      </c>
      <c r="HL354" s="49" t="s">
        <v>609</v>
      </c>
      <c r="HM354" s="49" t="s">
        <v>609</v>
      </c>
      <c r="HN354" s="49" t="s">
        <v>609</v>
      </c>
      <c r="HO354" s="49" t="s">
        <v>609</v>
      </c>
      <c r="HP354" s="49" t="s">
        <v>609</v>
      </c>
      <c r="HQ354" s="49" t="s">
        <v>609</v>
      </c>
      <c r="HR354" s="150" t="s">
        <v>609</v>
      </c>
      <c r="HS354" s="53" t="s">
        <v>609</v>
      </c>
      <c r="HT354" s="49" t="s">
        <v>609</v>
      </c>
      <c r="HU354" s="49" t="s">
        <v>609</v>
      </c>
      <c r="HV354" s="49" t="s">
        <v>609</v>
      </c>
      <c r="HW354" s="49" t="s">
        <v>609</v>
      </c>
      <c r="HX354" s="49" t="s">
        <v>609</v>
      </c>
      <c r="HY354" s="49" t="s">
        <v>609</v>
      </c>
      <c r="HZ354" s="144" t="s">
        <v>609</v>
      </c>
      <c r="IA354" s="51" t="s">
        <v>609</v>
      </c>
      <c r="IB354" s="49" t="s">
        <v>609</v>
      </c>
      <c r="IC354" s="49" t="s">
        <v>609</v>
      </c>
      <c r="ID354" s="49" t="s">
        <v>609</v>
      </c>
      <c r="IE354" s="49" t="s">
        <v>609</v>
      </c>
      <c r="IF354" s="49" t="s">
        <v>609</v>
      </c>
      <c r="IG354" s="49" t="s">
        <v>609</v>
      </c>
      <c r="IH354" s="49" t="s">
        <v>609</v>
      </c>
      <c r="II354" s="49" t="s">
        <v>609</v>
      </c>
      <c r="IJ354" s="49" t="s">
        <v>609</v>
      </c>
      <c r="IK354" s="49" t="s">
        <v>609</v>
      </c>
      <c r="IL354" s="49" t="s">
        <v>609</v>
      </c>
      <c r="IM354" s="150" t="s">
        <v>609</v>
      </c>
      <c r="IN354" s="51" t="s">
        <v>609</v>
      </c>
      <c r="IO354" s="49" t="s">
        <v>609</v>
      </c>
      <c r="IP354" s="49" t="s">
        <v>609</v>
      </c>
      <c r="IQ354" s="49" t="s">
        <v>609</v>
      </c>
      <c r="IR354" s="150" t="s">
        <v>609</v>
      </c>
      <c r="IS354" s="53" t="s">
        <v>609</v>
      </c>
      <c r="IT354" s="49" t="s">
        <v>609</v>
      </c>
      <c r="IU354" s="49" t="s">
        <v>609</v>
      </c>
      <c r="IV354" s="49" t="s">
        <v>609</v>
      </c>
      <c r="IW354" s="49" t="s">
        <v>609</v>
      </c>
      <c r="IX354" s="156" t="s">
        <v>609</v>
      </c>
      <c r="IY354" s="49" t="s">
        <v>609</v>
      </c>
      <c r="IZ354" s="49" t="s">
        <v>609</v>
      </c>
      <c r="JA354" s="49" t="s">
        <v>609</v>
      </c>
      <c r="JB354" s="49" t="s">
        <v>609</v>
      </c>
      <c r="JC354" s="49" t="s">
        <v>609</v>
      </c>
      <c r="JD354" s="49" t="s">
        <v>609</v>
      </c>
      <c r="JE354" s="49" t="s">
        <v>609</v>
      </c>
      <c r="JF354" s="49" t="s">
        <v>609</v>
      </c>
      <c r="JG354" s="156" t="s">
        <v>609</v>
      </c>
      <c r="JH354" s="49" t="s">
        <v>609</v>
      </c>
      <c r="JI354" s="49" t="s">
        <v>609</v>
      </c>
      <c r="JJ354" s="49" t="s">
        <v>609</v>
      </c>
      <c r="JK354" s="49" t="s">
        <v>609</v>
      </c>
      <c r="JL354" s="49" t="s">
        <v>609</v>
      </c>
      <c r="JM354" s="49" t="s">
        <v>609</v>
      </c>
      <c r="JN354" s="144" t="s">
        <v>609</v>
      </c>
      <c r="JO354" s="54" t="s">
        <v>609</v>
      </c>
      <c r="JP354" s="55" t="s">
        <v>609</v>
      </c>
      <c r="JQ354" s="53" t="s">
        <v>609</v>
      </c>
      <c r="JR354" s="49" t="s">
        <v>609</v>
      </c>
      <c r="JS354" s="47" t="s">
        <v>609</v>
      </c>
      <c r="JT354" s="47" t="s">
        <v>609</v>
      </c>
      <c r="JU354" s="47" t="s">
        <v>609</v>
      </c>
      <c r="JV354" s="33" t="s">
        <v>609</v>
      </c>
      <c r="JW354" s="53" t="s">
        <v>609</v>
      </c>
      <c r="JX354" s="49" t="s">
        <v>609</v>
      </c>
      <c r="JY354" s="49" t="s">
        <v>609</v>
      </c>
      <c r="JZ354" s="49" t="s">
        <v>609</v>
      </c>
      <c r="KA354" s="144" t="s">
        <v>609</v>
      </c>
      <c r="KB354" s="51" t="s">
        <v>609</v>
      </c>
      <c r="KC354" s="49" t="s">
        <v>609</v>
      </c>
      <c r="KD354" s="49" t="s">
        <v>609</v>
      </c>
      <c r="KE354" s="49" t="s">
        <v>609</v>
      </c>
      <c r="KF354" s="49" t="s">
        <v>609</v>
      </c>
      <c r="KG354" s="49" t="s">
        <v>609</v>
      </c>
      <c r="KH354" s="49" t="s">
        <v>609</v>
      </c>
      <c r="KI354" s="49" t="s">
        <v>609</v>
      </c>
      <c r="KJ354" s="150" t="s">
        <v>609</v>
      </c>
      <c r="KK354" s="53" t="s">
        <v>609</v>
      </c>
      <c r="KL354" s="49" t="s">
        <v>609</v>
      </c>
      <c r="KM354" s="49" t="s">
        <v>609</v>
      </c>
      <c r="KN354" s="49" t="s">
        <v>609</v>
      </c>
      <c r="KO354" s="49" t="s">
        <v>609</v>
      </c>
      <c r="KP354" s="49" t="s">
        <v>609</v>
      </c>
      <c r="KQ354" s="49" t="s">
        <v>609</v>
      </c>
      <c r="KR354" s="49" t="s">
        <v>609</v>
      </c>
      <c r="KS354" s="49" t="s">
        <v>609</v>
      </c>
      <c r="KT354" s="49" t="s">
        <v>609</v>
      </c>
      <c r="KU354" s="49" t="s">
        <v>609</v>
      </c>
      <c r="KV354" s="49" t="s">
        <v>609</v>
      </c>
      <c r="KW354" s="156" t="s">
        <v>609</v>
      </c>
      <c r="KX354" s="47" t="s">
        <v>609</v>
      </c>
      <c r="KY354" s="48" t="s">
        <v>609</v>
      </c>
      <c r="KZ354" s="49" t="s">
        <v>609</v>
      </c>
      <c r="LA354" s="49" t="s">
        <v>609</v>
      </c>
      <c r="LB354" s="49" t="s">
        <v>609</v>
      </c>
      <c r="LC354" s="49" t="s">
        <v>609</v>
      </c>
      <c r="LD354" s="49" t="s">
        <v>609</v>
      </c>
      <c r="LE354" s="156" t="s">
        <v>609</v>
      </c>
      <c r="LF354" s="49" t="s">
        <v>609</v>
      </c>
      <c r="LG354" s="49" t="s">
        <v>609</v>
      </c>
      <c r="LH354" s="49" t="s">
        <v>609</v>
      </c>
      <c r="LI354" s="49" t="s">
        <v>609</v>
      </c>
      <c r="LJ354" s="49" t="s">
        <v>609</v>
      </c>
      <c r="LK354" s="49" t="s">
        <v>609</v>
      </c>
      <c r="LL354" s="49" t="s">
        <v>609</v>
      </c>
      <c r="LM354" s="49" t="s">
        <v>609</v>
      </c>
      <c r="LN354" s="156" t="s">
        <v>609</v>
      </c>
      <c r="LO354" s="49" t="s">
        <v>609</v>
      </c>
      <c r="LP354" s="49" t="s">
        <v>609</v>
      </c>
      <c r="LQ354" s="49" t="s">
        <v>609</v>
      </c>
      <c r="LR354" s="49" t="s">
        <v>609</v>
      </c>
      <c r="LS354" s="49" t="s">
        <v>609</v>
      </c>
      <c r="LT354" s="49" t="s">
        <v>609</v>
      </c>
      <c r="LU354" s="56" t="s">
        <v>609</v>
      </c>
      <c r="LV354" s="138" t="s">
        <v>609</v>
      </c>
      <c r="LW354" s="52" t="s">
        <v>609</v>
      </c>
      <c r="LX354" s="52"/>
      <c r="LY354" s="56"/>
      <c r="LZ354" s="194"/>
      <c r="MA354" s="5" t="s">
        <v>1</v>
      </c>
    </row>
    <row r="355" spans="1:339" ht="17.25" customHeight="1" thickBot="1" x14ac:dyDescent="0.2">
      <c r="A355" s="110" t="s">
        <v>351</v>
      </c>
      <c r="B355" s="111" t="s">
        <v>1108</v>
      </c>
      <c r="C355" s="112">
        <f ca="1">SUMPRODUCT((C11:C352="S")*(SUBTOTAL(3,INDIRECT(SUBSTITUTE(ADDRESS(ROW(),COLUMN(),4),ROW(),)&amp;ROW(C11:C352)))))</f>
        <v>0</v>
      </c>
      <c r="D355" s="112">
        <f ca="1">SUMPRODUCT((D11:D352="S")*(SUBTOTAL(3,INDIRECT(SUBSTITUTE(ADDRESS(ROW(),COLUMN(),4),ROW(),)&amp;ROW(D11:D352)))))</f>
        <v>0</v>
      </c>
      <c r="E355" s="112">
        <f>SUBTOTAL(9,E11:E352)</f>
        <v>321</v>
      </c>
      <c r="F355" s="111">
        <f>SUBTOTAL(9,F11:F352)</f>
        <v>37546</v>
      </c>
      <c r="G355" s="111" t="s">
        <v>609</v>
      </c>
      <c r="H355" s="111" t="s">
        <v>609</v>
      </c>
      <c r="I355" s="113" t="s">
        <v>609</v>
      </c>
      <c r="J355" s="114" t="s">
        <v>609</v>
      </c>
      <c r="K355" s="114" t="s">
        <v>609</v>
      </c>
      <c r="L355" s="114" t="s">
        <v>609</v>
      </c>
      <c r="M355" s="114" t="s">
        <v>609</v>
      </c>
      <c r="N355" s="114" t="s">
        <v>609</v>
      </c>
      <c r="O355" s="114" t="s">
        <v>609</v>
      </c>
      <c r="P355" s="114" t="s">
        <v>609</v>
      </c>
      <c r="Q355" s="114" t="s">
        <v>609</v>
      </c>
      <c r="R355" s="115" t="s">
        <v>609</v>
      </c>
      <c r="S355" s="113" t="s">
        <v>609</v>
      </c>
      <c r="T355" s="114" t="s">
        <v>609</v>
      </c>
      <c r="U355" s="114" t="s">
        <v>609</v>
      </c>
      <c r="V355" s="114" t="s">
        <v>609</v>
      </c>
      <c r="W355" s="114" t="s">
        <v>609</v>
      </c>
      <c r="X355" s="114" t="s">
        <v>609</v>
      </c>
      <c r="Y355" s="114" t="s">
        <v>609</v>
      </c>
      <c r="Z355" s="114" t="s">
        <v>609</v>
      </c>
      <c r="AA355" s="114" t="s">
        <v>609</v>
      </c>
      <c r="AB355" s="115" t="s">
        <v>609</v>
      </c>
      <c r="AC355" s="113" t="s">
        <v>609</v>
      </c>
      <c r="AD355" s="114" t="s">
        <v>609</v>
      </c>
      <c r="AE355" s="114" t="s">
        <v>609</v>
      </c>
      <c r="AF355" s="114" t="s">
        <v>609</v>
      </c>
      <c r="AG355" s="114" t="s">
        <v>609</v>
      </c>
      <c r="AH355" s="114" t="s">
        <v>609</v>
      </c>
      <c r="AI355" s="114" t="s">
        <v>609</v>
      </c>
      <c r="AJ355" s="114" t="s">
        <v>609</v>
      </c>
      <c r="AK355" s="114" t="s">
        <v>609</v>
      </c>
      <c r="AL355" s="115" t="s">
        <v>609</v>
      </c>
      <c r="AM355" s="113" t="s">
        <v>609</v>
      </c>
      <c r="AN355" s="114" t="s">
        <v>609</v>
      </c>
      <c r="AO355" s="114" t="s">
        <v>609</v>
      </c>
      <c r="AP355" s="114" t="s">
        <v>609</v>
      </c>
      <c r="AQ355" s="114" t="s">
        <v>609</v>
      </c>
      <c r="AR355" s="114" t="s">
        <v>609</v>
      </c>
      <c r="AS355" s="114" t="s">
        <v>609</v>
      </c>
      <c r="AT355" s="114" t="s">
        <v>609</v>
      </c>
      <c r="AU355" s="114" t="s">
        <v>609</v>
      </c>
      <c r="AV355" s="115" t="s">
        <v>609</v>
      </c>
      <c r="AW355" s="113" t="s">
        <v>609</v>
      </c>
      <c r="AX355" s="114" t="s">
        <v>609</v>
      </c>
      <c r="AY355" s="114" t="s">
        <v>609</v>
      </c>
      <c r="AZ355" s="114" t="s">
        <v>609</v>
      </c>
      <c r="BA355" s="114" t="s">
        <v>609</v>
      </c>
      <c r="BB355" s="114" t="s">
        <v>609</v>
      </c>
      <c r="BC355" s="114" t="s">
        <v>609</v>
      </c>
      <c r="BD355" s="114" t="s">
        <v>609</v>
      </c>
      <c r="BE355" s="114" t="s">
        <v>609</v>
      </c>
      <c r="BF355" s="115" t="s">
        <v>609</v>
      </c>
      <c r="BG355" s="113" t="s">
        <v>609</v>
      </c>
      <c r="BH355" s="114" t="s">
        <v>609</v>
      </c>
      <c r="BI355" s="114" t="s">
        <v>609</v>
      </c>
      <c r="BJ355" s="114" t="s">
        <v>609</v>
      </c>
      <c r="BK355" s="114" t="s">
        <v>609</v>
      </c>
      <c r="BL355" s="114" t="s">
        <v>609</v>
      </c>
      <c r="BM355" s="114" t="s">
        <v>609</v>
      </c>
      <c r="BN355" s="114" t="s">
        <v>609</v>
      </c>
      <c r="BO355" s="114" t="s">
        <v>609</v>
      </c>
      <c r="BP355" s="116" t="s">
        <v>609</v>
      </c>
      <c r="BQ355" s="113" t="s">
        <v>609</v>
      </c>
      <c r="BR355" s="114" t="s">
        <v>609</v>
      </c>
      <c r="BS355" s="114" t="s">
        <v>609</v>
      </c>
      <c r="BT355" s="114" t="s">
        <v>609</v>
      </c>
      <c r="BU355" s="114" t="s">
        <v>609</v>
      </c>
      <c r="BV355" s="114" t="s">
        <v>609</v>
      </c>
      <c r="BW355" s="114" t="s">
        <v>609</v>
      </c>
      <c r="BX355" s="114" t="s">
        <v>609</v>
      </c>
      <c r="BY355" s="114" t="s">
        <v>609</v>
      </c>
      <c r="BZ355" s="116" t="s">
        <v>609</v>
      </c>
      <c r="CA355" s="113" t="s">
        <v>609</v>
      </c>
      <c r="CB355" s="114" t="s">
        <v>609</v>
      </c>
      <c r="CC355" s="114" t="s">
        <v>609</v>
      </c>
      <c r="CD355" s="114" t="s">
        <v>609</v>
      </c>
      <c r="CE355" s="114" t="s">
        <v>609</v>
      </c>
      <c r="CF355" s="114" t="s">
        <v>609</v>
      </c>
      <c r="CG355" s="114" t="s">
        <v>609</v>
      </c>
      <c r="CH355" s="114" t="s">
        <v>609</v>
      </c>
      <c r="CI355" s="114" t="s">
        <v>609</v>
      </c>
      <c r="CJ355" s="116" t="s">
        <v>609</v>
      </c>
      <c r="CK355" s="113" t="s">
        <v>609</v>
      </c>
      <c r="CL355" s="114" t="s">
        <v>609</v>
      </c>
      <c r="CM355" s="114" t="s">
        <v>609</v>
      </c>
      <c r="CN355" s="114" t="s">
        <v>609</v>
      </c>
      <c r="CO355" s="114" t="s">
        <v>609</v>
      </c>
      <c r="CP355" s="114" t="s">
        <v>609</v>
      </c>
      <c r="CQ355" s="114" t="s">
        <v>609</v>
      </c>
      <c r="CR355" s="114" t="s">
        <v>609</v>
      </c>
      <c r="CS355" s="114" t="s">
        <v>609</v>
      </c>
      <c r="CT355" s="116" t="s">
        <v>609</v>
      </c>
      <c r="CU355" s="120" t="s">
        <v>609</v>
      </c>
      <c r="CV355" s="121" t="s">
        <v>609</v>
      </c>
      <c r="CW355" s="121" t="s">
        <v>609</v>
      </c>
      <c r="CX355" s="121" t="s">
        <v>609</v>
      </c>
      <c r="CY355" s="125" t="s">
        <v>609</v>
      </c>
      <c r="CZ355" s="120" t="s">
        <v>609</v>
      </c>
      <c r="DA355" s="121" t="s">
        <v>609</v>
      </c>
      <c r="DB355" s="121" t="s">
        <v>609</v>
      </c>
      <c r="DC355" s="121" t="s">
        <v>609</v>
      </c>
      <c r="DD355" s="125" t="s">
        <v>609</v>
      </c>
      <c r="DE355" s="120" t="s">
        <v>609</v>
      </c>
      <c r="DF355" s="121" t="s">
        <v>609</v>
      </c>
      <c r="DG355" s="121" t="s">
        <v>609</v>
      </c>
      <c r="DH355" s="121" t="s">
        <v>609</v>
      </c>
      <c r="DI355" s="125" t="s">
        <v>609</v>
      </c>
      <c r="DJ355" s="120" t="s">
        <v>609</v>
      </c>
      <c r="DK355" s="121" t="s">
        <v>609</v>
      </c>
      <c r="DL355" s="121" t="s">
        <v>609</v>
      </c>
      <c r="DM355" s="121" t="s">
        <v>609</v>
      </c>
      <c r="DN355" s="125" t="s">
        <v>609</v>
      </c>
      <c r="DO355" s="117" t="s">
        <v>609</v>
      </c>
      <c r="DP355" s="118" t="s">
        <v>609</v>
      </c>
      <c r="DQ355" s="119" t="s">
        <v>609</v>
      </c>
      <c r="DR355" s="120">
        <f t="shared" ref="DR355:DZ355" si="1203">ROUND(AVERAGEIF(DR10:DR351,"&lt;&gt;0"),2)</f>
        <v>56.09</v>
      </c>
      <c r="DS355" s="121">
        <f t="shared" si="1203"/>
        <v>39.99</v>
      </c>
      <c r="DT355" s="121">
        <f t="shared" si="1203"/>
        <v>33.770000000000003</v>
      </c>
      <c r="DU355" s="121">
        <f t="shared" si="1203"/>
        <v>29.77</v>
      </c>
      <c r="DV355" s="122">
        <f t="shared" si="1203"/>
        <v>22.31</v>
      </c>
      <c r="DW355" s="123">
        <f t="shared" si="1203"/>
        <v>19.690000000000001</v>
      </c>
      <c r="DX355" s="124">
        <f t="shared" si="1203"/>
        <v>36.54</v>
      </c>
      <c r="DY355" s="123">
        <f t="shared" si="1203"/>
        <v>36.630000000000003</v>
      </c>
      <c r="DZ355" s="210">
        <f t="shared" si="1203"/>
        <v>56.08</v>
      </c>
      <c r="EA355" s="120" t="s">
        <v>609</v>
      </c>
      <c r="EB355" s="121" t="s">
        <v>609</v>
      </c>
      <c r="EC355" s="121" t="s">
        <v>609</v>
      </c>
      <c r="ED355" s="121" t="s">
        <v>609</v>
      </c>
      <c r="EE355" s="122" t="s">
        <v>609</v>
      </c>
      <c r="EF355" s="123" t="s">
        <v>609</v>
      </c>
      <c r="EG355" s="124" t="s">
        <v>609</v>
      </c>
      <c r="EH355" s="123" t="s">
        <v>609</v>
      </c>
      <c r="EI355" s="210" t="s">
        <v>609</v>
      </c>
      <c r="EJ355" s="120" t="s">
        <v>609</v>
      </c>
      <c r="EK355" s="121" t="s">
        <v>609</v>
      </c>
      <c r="EL355" s="121" t="s">
        <v>609</v>
      </c>
      <c r="EM355" s="121" t="s">
        <v>609</v>
      </c>
      <c r="EN355" s="122" t="s">
        <v>609</v>
      </c>
      <c r="EO355" s="123" t="s">
        <v>609</v>
      </c>
      <c r="EP355" s="124" t="s">
        <v>609</v>
      </c>
      <c r="EQ355" s="123" t="s">
        <v>609</v>
      </c>
      <c r="ER355" s="210" t="s">
        <v>609</v>
      </c>
      <c r="ES355" s="232">
        <f t="shared" ref="ES355:FA355" si="1204">ROUND(SUBTOTAL(101,ES9:ES350),2)</f>
        <v>0.98</v>
      </c>
      <c r="ET355" s="233">
        <f t="shared" si="1204"/>
        <v>0.72</v>
      </c>
      <c r="EU355" s="233">
        <f t="shared" si="1204"/>
        <v>0.57999999999999996</v>
      </c>
      <c r="EV355" s="233">
        <f t="shared" si="1204"/>
        <v>0.51</v>
      </c>
      <c r="EW355" s="234">
        <f t="shared" si="1204"/>
        <v>0.4</v>
      </c>
      <c r="EX355" s="235">
        <f t="shared" si="1204"/>
        <v>0.35</v>
      </c>
      <c r="EY355" s="236">
        <f t="shared" si="1204"/>
        <v>0.64</v>
      </c>
      <c r="EZ355" s="235">
        <f t="shared" si="1204"/>
        <v>0.63</v>
      </c>
      <c r="FA355" s="237">
        <f t="shared" si="1204"/>
        <v>0.97</v>
      </c>
      <c r="FB355" s="120" t="s">
        <v>609</v>
      </c>
      <c r="FC355" s="121" t="s">
        <v>609</v>
      </c>
      <c r="FD355" s="121" t="s">
        <v>609</v>
      </c>
      <c r="FE355" s="121" t="s">
        <v>609</v>
      </c>
      <c r="FF355" s="122" t="s">
        <v>609</v>
      </c>
      <c r="FG355" s="123" t="s">
        <v>609</v>
      </c>
      <c r="FH355" s="124" t="s">
        <v>609</v>
      </c>
      <c r="FI355" s="123" t="s">
        <v>609</v>
      </c>
      <c r="FJ355" s="210" t="s">
        <v>609</v>
      </c>
      <c r="FK355" s="120" t="s">
        <v>609</v>
      </c>
      <c r="FL355" s="121" t="s">
        <v>609</v>
      </c>
      <c r="FM355" s="121" t="s">
        <v>609</v>
      </c>
      <c r="FN355" s="121" t="s">
        <v>609</v>
      </c>
      <c r="FO355" s="122" t="s">
        <v>609</v>
      </c>
      <c r="FP355" s="123" t="s">
        <v>609</v>
      </c>
      <c r="FQ355" s="124" t="s">
        <v>609</v>
      </c>
      <c r="FR355" s="123" t="s">
        <v>609</v>
      </c>
      <c r="FS355" s="210" t="s">
        <v>609</v>
      </c>
      <c r="FT355" s="120" t="s">
        <v>609</v>
      </c>
      <c r="FU355" s="121" t="s">
        <v>609</v>
      </c>
      <c r="FV355" s="121" t="s">
        <v>609</v>
      </c>
      <c r="FW355" s="121" t="s">
        <v>609</v>
      </c>
      <c r="FX355" s="122" t="s">
        <v>609</v>
      </c>
      <c r="FY355" s="123" t="s">
        <v>609</v>
      </c>
      <c r="FZ355" s="124" t="s">
        <v>609</v>
      </c>
      <c r="GA355" s="123" t="s">
        <v>609</v>
      </c>
      <c r="GB355" s="210" t="s">
        <v>609</v>
      </c>
      <c r="GC355" s="120" t="s">
        <v>609</v>
      </c>
      <c r="GD355" s="121" t="s">
        <v>609</v>
      </c>
      <c r="GE355" s="121" t="s">
        <v>609</v>
      </c>
      <c r="GF355" s="121" t="s">
        <v>609</v>
      </c>
      <c r="GG355" s="122" t="s">
        <v>609</v>
      </c>
      <c r="GH355" s="123" t="s">
        <v>609</v>
      </c>
      <c r="GI355" s="124" t="s">
        <v>609</v>
      </c>
      <c r="GJ355" s="123" t="s">
        <v>609</v>
      </c>
      <c r="GK355" s="210" t="s">
        <v>609</v>
      </c>
      <c r="GL355" s="120" t="s">
        <v>609</v>
      </c>
      <c r="GM355" s="121" t="s">
        <v>609</v>
      </c>
      <c r="GN355" s="121" t="s">
        <v>609</v>
      </c>
      <c r="GO355" s="121" t="s">
        <v>609</v>
      </c>
      <c r="GP355" s="122" t="s">
        <v>609</v>
      </c>
      <c r="GQ355" s="123" t="s">
        <v>609</v>
      </c>
      <c r="GR355" s="124" t="s">
        <v>609</v>
      </c>
      <c r="GS355" s="123" t="s">
        <v>609</v>
      </c>
      <c r="GT355" s="210" t="s">
        <v>609</v>
      </c>
      <c r="GU355" s="126" t="s">
        <v>609</v>
      </c>
      <c r="GV355" s="127" t="s">
        <v>609</v>
      </c>
      <c r="GW355" s="127" t="s">
        <v>609</v>
      </c>
      <c r="GX355" s="127" t="s">
        <v>609</v>
      </c>
      <c r="GY355" s="127" t="s">
        <v>609</v>
      </c>
      <c r="GZ355" s="128" t="s">
        <v>609</v>
      </c>
      <c r="HA355" s="129" t="s">
        <v>609</v>
      </c>
      <c r="HB355" s="130" t="s">
        <v>609</v>
      </c>
      <c r="HC355" s="126" t="s">
        <v>609</v>
      </c>
      <c r="HD355" s="127" t="s">
        <v>609</v>
      </c>
      <c r="HE355" s="127" t="s">
        <v>609</v>
      </c>
      <c r="HF355" s="127" t="s">
        <v>609</v>
      </c>
      <c r="HG355" s="127" t="s">
        <v>609</v>
      </c>
      <c r="HH355" s="127" t="s">
        <v>609</v>
      </c>
      <c r="HI355" s="127" t="s">
        <v>609</v>
      </c>
      <c r="HJ355" s="148" t="s">
        <v>609</v>
      </c>
      <c r="HK355" s="129" t="s">
        <v>609</v>
      </c>
      <c r="HL355" s="127" t="s">
        <v>609</v>
      </c>
      <c r="HM355" s="127" t="s">
        <v>609</v>
      </c>
      <c r="HN355" s="127" t="s">
        <v>609</v>
      </c>
      <c r="HO355" s="127" t="s">
        <v>609</v>
      </c>
      <c r="HP355" s="127" t="s">
        <v>609</v>
      </c>
      <c r="HQ355" s="127" t="s">
        <v>609</v>
      </c>
      <c r="HR355" s="154" t="s">
        <v>609</v>
      </c>
      <c r="HS355" s="126" t="s">
        <v>609</v>
      </c>
      <c r="HT355" s="127" t="s">
        <v>609</v>
      </c>
      <c r="HU355" s="127" t="s">
        <v>609</v>
      </c>
      <c r="HV355" s="127" t="s">
        <v>609</v>
      </c>
      <c r="HW355" s="127" t="s">
        <v>609</v>
      </c>
      <c r="HX355" s="127" t="s">
        <v>609</v>
      </c>
      <c r="HY355" s="127" t="s">
        <v>609</v>
      </c>
      <c r="HZ355" s="148" t="s">
        <v>609</v>
      </c>
      <c r="IA355" s="129" t="s">
        <v>609</v>
      </c>
      <c r="IB355" s="127" t="s">
        <v>609</v>
      </c>
      <c r="IC355" s="127" t="s">
        <v>609</v>
      </c>
      <c r="ID355" s="127" t="s">
        <v>609</v>
      </c>
      <c r="IE355" s="127" t="s">
        <v>609</v>
      </c>
      <c r="IF355" s="127" t="s">
        <v>609</v>
      </c>
      <c r="IG355" s="127" t="s">
        <v>609</v>
      </c>
      <c r="IH355" s="127" t="s">
        <v>609</v>
      </c>
      <c r="II355" s="127" t="s">
        <v>609</v>
      </c>
      <c r="IJ355" s="127" t="s">
        <v>609</v>
      </c>
      <c r="IK355" s="127" t="s">
        <v>609</v>
      </c>
      <c r="IL355" s="127" t="s">
        <v>609</v>
      </c>
      <c r="IM355" s="154" t="s">
        <v>609</v>
      </c>
      <c r="IN355" s="129" t="s">
        <v>609</v>
      </c>
      <c r="IO355" s="127" t="s">
        <v>609</v>
      </c>
      <c r="IP355" s="127" t="s">
        <v>609</v>
      </c>
      <c r="IQ355" s="127" t="s">
        <v>609</v>
      </c>
      <c r="IR355" s="154" t="s">
        <v>609</v>
      </c>
      <c r="IS355" s="126" t="s">
        <v>609</v>
      </c>
      <c r="IT355" s="127" t="s">
        <v>609</v>
      </c>
      <c r="IU355" s="127" t="s">
        <v>609</v>
      </c>
      <c r="IV355" s="127" t="s">
        <v>609</v>
      </c>
      <c r="IW355" s="127" t="s">
        <v>609</v>
      </c>
      <c r="IX355" s="160" t="s">
        <v>609</v>
      </c>
      <c r="IY355" s="127" t="s">
        <v>609</v>
      </c>
      <c r="IZ355" s="127" t="s">
        <v>609</v>
      </c>
      <c r="JA355" s="127" t="s">
        <v>609</v>
      </c>
      <c r="JB355" s="127" t="s">
        <v>609</v>
      </c>
      <c r="JC355" s="127" t="s">
        <v>609</v>
      </c>
      <c r="JD355" s="127" t="s">
        <v>609</v>
      </c>
      <c r="JE355" s="127" t="s">
        <v>609</v>
      </c>
      <c r="JF355" s="127" t="s">
        <v>609</v>
      </c>
      <c r="JG355" s="160" t="s">
        <v>609</v>
      </c>
      <c r="JH355" s="127" t="s">
        <v>609</v>
      </c>
      <c r="JI355" s="127" t="s">
        <v>609</v>
      </c>
      <c r="JJ355" s="127" t="s">
        <v>609</v>
      </c>
      <c r="JK355" s="127" t="s">
        <v>609</v>
      </c>
      <c r="JL355" s="127" t="s">
        <v>609</v>
      </c>
      <c r="JM355" s="127" t="s">
        <v>609</v>
      </c>
      <c r="JN355" s="148" t="s">
        <v>609</v>
      </c>
      <c r="JO355" s="123" t="s">
        <v>609</v>
      </c>
      <c r="JP355" s="124" t="s">
        <v>609</v>
      </c>
      <c r="JQ355" s="126" t="s">
        <v>609</v>
      </c>
      <c r="JR355" s="127" t="s">
        <v>609</v>
      </c>
      <c r="JS355" s="121" t="s">
        <v>609</v>
      </c>
      <c r="JT355" s="121" t="s">
        <v>609</v>
      </c>
      <c r="JU355" s="121" t="s">
        <v>609</v>
      </c>
      <c r="JV355" s="162" t="s">
        <v>609</v>
      </c>
      <c r="JW355" s="126" t="s">
        <v>609</v>
      </c>
      <c r="JX355" s="127" t="s">
        <v>609</v>
      </c>
      <c r="JY355" s="127" t="s">
        <v>609</v>
      </c>
      <c r="JZ355" s="127" t="s">
        <v>609</v>
      </c>
      <c r="KA355" s="148" t="s">
        <v>609</v>
      </c>
      <c r="KB355" s="129" t="s">
        <v>609</v>
      </c>
      <c r="KC355" s="127" t="s">
        <v>609</v>
      </c>
      <c r="KD355" s="127" t="s">
        <v>609</v>
      </c>
      <c r="KE355" s="127" t="s">
        <v>609</v>
      </c>
      <c r="KF355" s="127" t="s">
        <v>609</v>
      </c>
      <c r="KG355" s="127" t="s">
        <v>609</v>
      </c>
      <c r="KH355" s="127" t="s">
        <v>609</v>
      </c>
      <c r="KI355" s="127" t="s">
        <v>609</v>
      </c>
      <c r="KJ355" s="154" t="s">
        <v>609</v>
      </c>
      <c r="KK355" s="126" t="s">
        <v>609</v>
      </c>
      <c r="KL355" s="127" t="s">
        <v>609</v>
      </c>
      <c r="KM355" s="127" t="s">
        <v>609</v>
      </c>
      <c r="KN355" s="127" t="s">
        <v>609</v>
      </c>
      <c r="KO355" s="127" t="s">
        <v>609</v>
      </c>
      <c r="KP355" s="127" t="s">
        <v>609</v>
      </c>
      <c r="KQ355" s="127" t="s">
        <v>609</v>
      </c>
      <c r="KR355" s="127" t="s">
        <v>609</v>
      </c>
      <c r="KS355" s="127" t="s">
        <v>609</v>
      </c>
      <c r="KT355" s="127" t="s">
        <v>609</v>
      </c>
      <c r="KU355" s="127" t="s">
        <v>609</v>
      </c>
      <c r="KV355" s="127" t="s">
        <v>609</v>
      </c>
      <c r="KW355" s="160" t="s">
        <v>609</v>
      </c>
      <c r="KX355" s="121" t="s">
        <v>609</v>
      </c>
      <c r="KY355" s="210" t="s">
        <v>609</v>
      </c>
      <c r="KZ355" s="127" t="s">
        <v>609</v>
      </c>
      <c r="LA355" s="127" t="s">
        <v>609</v>
      </c>
      <c r="LB355" s="127" t="s">
        <v>609</v>
      </c>
      <c r="LC355" s="127" t="s">
        <v>609</v>
      </c>
      <c r="LD355" s="127" t="s">
        <v>609</v>
      </c>
      <c r="LE355" s="160" t="s">
        <v>609</v>
      </c>
      <c r="LF355" s="127" t="s">
        <v>609</v>
      </c>
      <c r="LG355" s="127" t="s">
        <v>609</v>
      </c>
      <c r="LH355" s="127" t="s">
        <v>609</v>
      </c>
      <c r="LI355" s="127" t="s">
        <v>609</v>
      </c>
      <c r="LJ355" s="127" t="s">
        <v>609</v>
      </c>
      <c r="LK355" s="127" t="s">
        <v>609</v>
      </c>
      <c r="LL355" s="127" t="s">
        <v>609</v>
      </c>
      <c r="LM355" s="127" t="s">
        <v>609</v>
      </c>
      <c r="LN355" s="160" t="s">
        <v>609</v>
      </c>
      <c r="LO355" s="127" t="s">
        <v>609</v>
      </c>
      <c r="LP355" s="127" t="s">
        <v>609</v>
      </c>
      <c r="LQ355" s="127" t="s">
        <v>609</v>
      </c>
      <c r="LR355" s="127" t="s">
        <v>609</v>
      </c>
      <c r="LS355" s="127" t="s">
        <v>609</v>
      </c>
      <c r="LT355" s="127" t="s">
        <v>609</v>
      </c>
      <c r="LU355" s="131" t="s">
        <v>609</v>
      </c>
      <c r="LV355" s="141" t="s">
        <v>609</v>
      </c>
      <c r="LW355" s="130" t="s">
        <v>609</v>
      </c>
      <c r="LX355" s="130"/>
      <c r="LY355" s="131"/>
      <c r="LZ355" s="194"/>
      <c r="MA355" s="5" t="s">
        <v>1</v>
      </c>
    </row>
    <row r="356" spans="1:339" ht="17.25" customHeight="1" thickTop="1" x14ac:dyDescent="0.15">
      <c r="A356" s="3" t="s">
        <v>749</v>
      </c>
      <c r="B356" s="3"/>
      <c r="C356" s="4"/>
      <c r="D356" s="4"/>
      <c r="E356" s="4"/>
      <c r="F356" s="3"/>
      <c r="G356" s="3"/>
      <c r="H356" s="3"/>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3"/>
      <c r="CV356" s="3"/>
      <c r="CW356" s="3"/>
      <c r="CX356" s="3"/>
      <c r="CY356" s="3"/>
      <c r="CZ356" s="3"/>
      <c r="DA356" s="3"/>
      <c r="DB356" s="3"/>
      <c r="DC356" s="3"/>
      <c r="DD356" s="3"/>
      <c r="DE356" s="3"/>
      <c r="DF356" s="3"/>
      <c r="DG356" s="3"/>
      <c r="DH356" s="3"/>
      <c r="DI356" s="3"/>
      <c r="DJ356" s="3"/>
      <c r="DK356" s="3"/>
      <c r="DL356" s="3"/>
      <c r="DM356" s="3"/>
      <c r="DN356" s="3"/>
      <c r="DO356" s="4"/>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189"/>
      <c r="MA356" s="5" t="s">
        <v>1</v>
      </c>
    </row>
    <row r="357" spans="1:339" ht="17.25" customHeight="1" x14ac:dyDescent="0.15">
      <c r="A357" s="3" t="s">
        <v>750</v>
      </c>
      <c r="B357" s="3"/>
      <c r="C357" s="4"/>
      <c r="D357" s="4"/>
      <c r="E357" s="4"/>
      <c r="F357" s="3"/>
      <c r="G357" s="3"/>
      <c r="H357" s="3"/>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3"/>
      <c r="CV357" s="3"/>
      <c r="CW357" s="3"/>
      <c r="CX357" s="3"/>
      <c r="CY357" s="3"/>
      <c r="CZ357" s="3"/>
      <c r="DA357" s="3"/>
      <c r="DB357" s="3"/>
      <c r="DC357" s="3"/>
      <c r="DD357" s="3"/>
      <c r="DE357" s="3"/>
      <c r="DF357" s="3"/>
      <c r="DG357" s="3"/>
      <c r="DH357" s="3"/>
      <c r="DI357" s="3"/>
      <c r="DJ357" s="3"/>
      <c r="DK357" s="3"/>
      <c r="DL357" s="3"/>
      <c r="DM357" s="3"/>
      <c r="DN357" s="3"/>
      <c r="DO357" s="4"/>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189"/>
      <c r="MA357" s="5" t="s">
        <v>1</v>
      </c>
    </row>
    <row r="358" spans="1:339" ht="17.25" customHeight="1" x14ac:dyDescent="0.15">
      <c r="A358" s="3" t="s">
        <v>751</v>
      </c>
      <c r="B358" s="3"/>
      <c r="C358" s="4"/>
      <c r="D358" s="4"/>
      <c r="E358" s="4"/>
      <c r="F358" s="3"/>
      <c r="G358" s="3"/>
      <c r="H358" s="3"/>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3"/>
      <c r="CV358" s="3"/>
      <c r="CW358" s="3"/>
      <c r="CX358" s="3"/>
      <c r="CY358" s="3"/>
      <c r="CZ358" s="3"/>
      <c r="DA358" s="3"/>
      <c r="DB358" s="3"/>
      <c r="DC358" s="3"/>
      <c r="DD358" s="3"/>
      <c r="DE358" s="3"/>
      <c r="DF358" s="3"/>
      <c r="DG358" s="3"/>
      <c r="DH358" s="3"/>
      <c r="DI358" s="3"/>
      <c r="DJ358" s="3"/>
      <c r="DK358" s="3"/>
      <c r="DL358" s="3"/>
      <c r="DM358" s="3"/>
      <c r="DN358" s="3"/>
      <c r="DO358" s="4"/>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189"/>
      <c r="MA358" s="5" t="s">
        <v>1</v>
      </c>
    </row>
    <row r="359" spans="1:339" ht="17.25" customHeight="1" x14ac:dyDescent="0.15">
      <c r="A359" s="3" t="s">
        <v>752</v>
      </c>
      <c r="B359" s="3"/>
      <c r="C359" s="4"/>
      <c r="D359" s="4"/>
      <c r="E359" s="4"/>
      <c r="F359" s="3"/>
      <c r="G359" s="3"/>
      <c r="H359" s="3"/>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3"/>
      <c r="CV359" s="3"/>
      <c r="CW359" s="3"/>
      <c r="CX359" s="3"/>
      <c r="CY359" s="3"/>
      <c r="CZ359" s="3"/>
      <c r="DA359" s="3"/>
      <c r="DB359" s="3"/>
      <c r="DC359" s="3"/>
      <c r="DD359" s="3"/>
      <c r="DE359" s="3"/>
      <c r="DF359" s="3"/>
      <c r="DG359" s="3"/>
      <c r="DH359" s="3"/>
      <c r="DI359" s="3"/>
      <c r="DJ359" s="3"/>
      <c r="DK359" s="3"/>
      <c r="DL359" s="3"/>
      <c r="DM359" s="3"/>
      <c r="DN359" s="3"/>
      <c r="DO359" s="4"/>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189"/>
      <c r="MA359" s="5" t="s">
        <v>1</v>
      </c>
    </row>
    <row r="360" spans="1:339" ht="17.25" customHeight="1" x14ac:dyDescent="0.15">
      <c r="A360" s="3" t="s">
        <v>753</v>
      </c>
      <c r="B360" s="3"/>
      <c r="C360" s="4"/>
      <c r="D360" s="4"/>
      <c r="E360" s="4"/>
      <c r="F360" s="3"/>
      <c r="G360" s="3"/>
      <c r="H360" s="3"/>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3"/>
      <c r="CV360" s="3"/>
      <c r="CW360" s="3"/>
      <c r="CX360" s="3"/>
      <c r="CY360" s="3"/>
      <c r="CZ360" s="3"/>
      <c r="DA360" s="3"/>
      <c r="DB360" s="3"/>
      <c r="DC360" s="3"/>
      <c r="DD360" s="3"/>
      <c r="DE360" s="3"/>
      <c r="DF360" s="3"/>
      <c r="DG360" s="3"/>
      <c r="DH360" s="3"/>
      <c r="DI360" s="3"/>
      <c r="DJ360" s="3"/>
      <c r="DK360" s="3"/>
      <c r="DL360" s="3"/>
      <c r="DM360" s="3"/>
      <c r="DN360" s="3"/>
      <c r="DO360" s="4"/>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189"/>
      <c r="MA360" s="5" t="s">
        <v>1</v>
      </c>
    </row>
    <row r="361" spans="1:339" ht="17.25" customHeight="1" x14ac:dyDescent="0.15">
      <c r="A361" s="3" t="s">
        <v>754</v>
      </c>
      <c r="B361" s="3"/>
      <c r="C361" s="4"/>
      <c r="D361" s="4"/>
      <c r="E361" s="4"/>
      <c r="F361" s="3"/>
      <c r="G361" s="3"/>
      <c r="H361" s="3"/>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3"/>
      <c r="CV361" s="3"/>
      <c r="CW361" s="3"/>
      <c r="CX361" s="3"/>
      <c r="CY361" s="3"/>
      <c r="CZ361" s="3"/>
      <c r="DA361" s="3"/>
      <c r="DB361" s="3"/>
      <c r="DC361" s="3"/>
      <c r="DD361" s="3"/>
      <c r="DE361" s="3"/>
      <c r="DF361" s="3"/>
      <c r="DG361" s="3"/>
      <c r="DH361" s="3"/>
      <c r="DI361" s="3"/>
      <c r="DJ361" s="3"/>
      <c r="DK361" s="3"/>
      <c r="DL361" s="3"/>
      <c r="DM361" s="3"/>
      <c r="DN361" s="3"/>
      <c r="DO361" s="4"/>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189"/>
      <c r="MA361" s="5" t="s">
        <v>1</v>
      </c>
    </row>
    <row r="362" spans="1:339" ht="17.25" customHeight="1" x14ac:dyDescent="0.15">
      <c r="A362" s="3" t="s">
        <v>755</v>
      </c>
      <c r="B362" s="3"/>
      <c r="C362" s="4"/>
      <c r="D362" s="4"/>
      <c r="E362" s="4"/>
      <c r="F362" s="3"/>
      <c r="G362" s="3"/>
      <c r="H362" s="3"/>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3"/>
      <c r="CV362" s="3"/>
      <c r="CW362" s="3"/>
      <c r="CX362" s="3"/>
      <c r="CY362" s="3"/>
      <c r="CZ362" s="3"/>
      <c r="DA362" s="3"/>
      <c r="DB362" s="3"/>
      <c r="DC362" s="3"/>
      <c r="DD362" s="3"/>
      <c r="DE362" s="3"/>
      <c r="DF362" s="3"/>
      <c r="DG362" s="3"/>
      <c r="DH362" s="3"/>
      <c r="DI362" s="3"/>
      <c r="DJ362" s="3"/>
      <c r="DK362" s="3"/>
      <c r="DL362" s="3"/>
      <c r="DM362" s="3"/>
      <c r="DN362" s="3"/>
      <c r="DO362" s="4"/>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189"/>
      <c r="MA362" s="5" t="s">
        <v>1</v>
      </c>
    </row>
    <row r="363" spans="1:339" ht="17.25" customHeight="1" x14ac:dyDescent="0.15">
      <c r="A363" s="3" t="s">
        <v>756</v>
      </c>
      <c r="B363" s="3"/>
      <c r="C363" s="4"/>
      <c r="D363" s="4"/>
      <c r="E363" s="4"/>
      <c r="F363" s="3"/>
      <c r="G363" s="3"/>
      <c r="H363" s="3"/>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3"/>
      <c r="CV363" s="3"/>
      <c r="CW363" s="3"/>
      <c r="CX363" s="3"/>
      <c r="CY363" s="3"/>
      <c r="CZ363" s="3"/>
      <c r="DA363" s="3"/>
      <c r="DB363" s="3"/>
      <c r="DC363" s="3"/>
      <c r="DD363" s="3"/>
      <c r="DE363" s="3"/>
      <c r="DF363" s="3"/>
      <c r="DG363" s="3"/>
      <c r="DH363" s="3"/>
      <c r="DI363" s="3"/>
      <c r="DJ363" s="3"/>
      <c r="DK363" s="3"/>
      <c r="DL363" s="3"/>
      <c r="DM363" s="3"/>
      <c r="DN363" s="3"/>
      <c r="DO363" s="4"/>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189"/>
      <c r="MA363" s="5" t="s">
        <v>1</v>
      </c>
    </row>
    <row r="364" spans="1:339" x14ac:dyDescent="0.15">
      <c r="A364" s="3" t="s">
        <v>757</v>
      </c>
      <c r="B364" s="3"/>
      <c r="C364" s="4"/>
      <c r="D364" s="4"/>
      <c r="E364" s="4"/>
      <c r="F364" s="3"/>
      <c r="G364" s="3"/>
      <c r="H364" s="3"/>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3"/>
      <c r="CV364" s="3"/>
      <c r="CW364" s="3"/>
      <c r="CX364" s="3"/>
      <c r="CY364" s="3"/>
      <c r="CZ364" s="3"/>
      <c r="DA364" s="3"/>
      <c r="DB364" s="3"/>
      <c r="DC364" s="3"/>
      <c r="DD364" s="3"/>
      <c r="DE364" s="3"/>
      <c r="DF364" s="3"/>
      <c r="DG364" s="3"/>
      <c r="DH364" s="3"/>
      <c r="DI364" s="3"/>
      <c r="DJ364" s="3"/>
      <c r="DK364" s="3"/>
      <c r="DL364" s="3"/>
      <c r="DM364" s="3"/>
      <c r="DN364" s="3"/>
      <c r="DO364" s="4"/>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189"/>
      <c r="MA364" s="5" t="s">
        <v>1</v>
      </c>
    </row>
    <row r="365" spans="1:339" x14ac:dyDescent="0.15">
      <c r="A365" s="3"/>
      <c r="B365" s="3"/>
      <c r="C365" s="4"/>
      <c r="D365" s="4"/>
      <c r="E365" s="4"/>
      <c r="F365" s="3"/>
      <c r="G365" s="3"/>
      <c r="H365" s="3"/>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3"/>
      <c r="CV365" s="3"/>
      <c r="CW365" s="3"/>
      <c r="CX365" s="3"/>
      <c r="CY365" s="3"/>
      <c r="CZ365" s="3"/>
      <c r="DA365" s="3"/>
      <c r="DB365" s="3"/>
      <c r="DC365" s="3"/>
      <c r="DD365" s="3"/>
      <c r="DE365" s="3"/>
      <c r="DF365" s="3"/>
      <c r="DG365" s="3"/>
      <c r="DH365" s="3"/>
      <c r="DI365" s="3"/>
      <c r="DJ365" s="3"/>
      <c r="DK365" s="3"/>
      <c r="DL365" s="3"/>
      <c r="DM365" s="3"/>
      <c r="DN365" s="3"/>
      <c r="DO365" s="4"/>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189"/>
      <c r="MA365" s="5" t="s">
        <v>1</v>
      </c>
    </row>
    <row r="366" spans="1:339" x14ac:dyDescent="0.15">
      <c r="A366" s="5" t="s">
        <v>1</v>
      </c>
      <c r="B366" s="5" t="s">
        <v>1</v>
      </c>
      <c r="C366" s="5" t="s">
        <v>1</v>
      </c>
      <c r="D366" s="5" t="s">
        <v>1</v>
      </c>
      <c r="E366" s="5" t="s">
        <v>1</v>
      </c>
      <c r="F366" s="5" t="s">
        <v>1</v>
      </c>
      <c r="G366" s="5" t="s">
        <v>1</v>
      </c>
      <c r="H366" s="5" t="s">
        <v>1</v>
      </c>
      <c r="I366" s="5" t="s">
        <v>1</v>
      </c>
      <c r="J366" s="5" t="s">
        <v>1</v>
      </c>
      <c r="K366" s="5" t="s">
        <v>1</v>
      </c>
      <c r="L366" s="5" t="s">
        <v>1</v>
      </c>
      <c r="M366" s="5" t="s">
        <v>1</v>
      </c>
      <c r="N366" s="5" t="s">
        <v>1</v>
      </c>
      <c r="O366" s="5" t="s">
        <v>1</v>
      </c>
      <c r="P366" s="5" t="s">
        <v>1</v>
      </c>
      <c r="Q366" s="5" t="s">
        <v>1</v>
      </c>
      <c r="R366" s="5" t="s">
        <v>1</v>
      </c>
      <c r="S366" s="5" t="s">
        <v>1</v>
      </c>
      <c r="T366" s="5" t="s">
        <v>1</v>
      </c>
      <c r="U366" s="5" t="s">
        <v>1</v>
      </c>
      <c r="V366" s="5" t="s">
        <v>1</v>
      </c>
      <c r="W366" s="5" t="s">
        <v>1</v>
      </c>
      <c r="X366" s="5" t="s">
        <v>1</v>
      </c>
      <c r="Y366" s="5" t="s">
        <v>1</v>
      </c>
      <c r="Z366" s="5" t="s">
        <v>1</v>
      </c>
      <c r="AA366" s="5" t="s">
        <v>1</v>
      </c>
      <c r="AB366" s="5" t="s">
        <v>1</v>
      </c>
      <c r="AC366" s="5" t="s">
        <v>1</v>
      </c>
      <c r="AD366" s="5" t="s">
        <v>1</v>
      </c>
      <c r="AE366" s="5" t="s">
        <v>1</v>
      </c>
      <c r="AF366" s="5" t="s">
        <v>1</v>
      </c>
      <c r="AG366" s="5" t="s">
        <v>1</v>
      </c>
      <c r="AH366" s="5" t="s">
        <v>1</v>
      </c>
      <c r="AI366" s="5" t="s">
        <v>1</v>
      </c>
      <c r="AJ366" s="5" t="s">
        <v>1</v>
      </c>
      <c r="AK366" s="5" t="s">
        <v>1</v>
      </c>
      <c r="AL366" s="5" t="s">
        <v>1</v>
      </c>
      <c r="AM366" s="5" t="s">
        <v>1</v>
      </c>
      <c r="AN366" s="5" t="s">
        <v>1</v>
      </c>
      <c r="AO366" s="5" t="s">
        <v>1</v>
      </c>
      <c r="AP366" s="5" t="s">
        <v>1</v>
      </c>
      <c r="AQ366" s="5" t="s">
        <v>1</v>
      </c>
      <c r="AR366" s="5" t="s">
        <v>1</v>
      </c>
      <c r="AS366" s="5" t="s">
        <v>1</v>
      </c>
      <c r="AT366" s="5" t="s">
        <v>1</v>
      </c>
      <c r="AU366" s="5" t="s">
        <v>1</v>
      </c>
      <c r="AV366" s="5" t="s">
        <v>1</v>
      </c>
      <c r="AW366" s="5" t="s">
        <v>1</v>
      </c>
      <c r="AX366" s="5" t="s">
        <v>1</v>
      </c>
      <c r="AY366" s="5" t="s">
        <v>1</v>
      </c>
      <c r="AZ366" s="5" t="s">
        <v>1</v>
      </c>
      <c r="BA366" s="5" t="s">
        <v>1</v>
      </c>
      <c r="BB366" s="5" t="s">
        <v>1</v>
      </c>
      <c r="BC366" s="5" t="s">
        <v>1</v>
      </c>
      <c r="BD366" s="5" t="s">
        <v>1</v>
      </c>
      <c r="BE366" s="5" t="s">
        <v>1</v>
      </c>
      <c r="BF366" s="5" t="s">
        <v>1</v>
      </c>
      <c r="BG366" s="5" t="s">
        <v>1</v>
      </c>
      <c r="BH366" s="5" t="s">
        <v>1</v>
      </c>
      <c r="BI366" s="5" t="s">
        <v>1</v>
      </c>
      <c r="BJ366" s="5" t="s">
        <v>1</v>
      </c>
      <c r="BK366" s="5" t="s">
        <v>1</v>
      </c>
      <c r="BL366" s="5" t="s">
        <v>1</v>
      </c>
      <c r="BM366" s="5" t="s">
        <v>1</v>
      </c>
      <c r="BN366" s="5" t="s">
        <v>1</v>
      </c>
      <c r="BO366" s="5" t="s">
        <v>1</v>
      </c>
      <c r="BP366" s="5" t="s">
        <v>1</v>
      </c>
      <c r="BQ366" s="5" t="s">
        <v>1</v>
      </c>
      <c r="BR366" s="5" t="s">
        <v>1</v>
      </c>
      <c r="BS366" s="5" t="s">
        <v>1</v>
      </c>
      <c r="BT366" s="5" t="s">
        <v>1</v>
      </c>
      <c r="BU366" s="5" t="s">
        <v>1</v>
      </c>
      <c r="BV366" s="5" t="s">
        <v>1</v>
      </c>
      <c r="BW366" s="5" t="s">
        <v>1</v>
      </c>
      <c r="BX366" s="5" t="s">
        <v>1</v>
      </c>
      <c r="BY366" s="5" t="s">
        <v>1</v>
      </c>
      <c r="BZ366" s="5" t="s">
        <v>1</v>
      </c>
      <c r="CA366" s="5" t="s">
        <v>1</v>
      </c>
      <c r="CB366" s="5" t="s">
        <v>1</v>
      </c>
      <c r="CC366" s="5" t="s">
        <v>1</v>
      </c>
      <c r="CD366" s="5" t="s">
        <v>1</v>
      </c>
      <c r="CE366" s="5" t="s">
        <v>1</v>
      </c>
      <c r="CF366" s="5" t="s">
        <v>1</v>
      </c>
      <c r="CG366" s="5" t="s">
        <v>1</v>
      </c>
      <c r="CH366" s="5" t="s">
        <v>1</v>
      </c>
      <c r="CI366" s="5" t="s">
        <v>1</v>
      </c>
      <c r="CJ366" s="5" t="s">
        <v>1</v>
      </c>
      <c r="CK366" s="5" t="s">
        <v>1</v>
      </c>
      <c r="CL366" s="5" t="s">
        <v>1</v>
      </c>
      <c r="CM366" s="5" t="s">
        <v>1</v>
      </c>
      <c r="CN366" s="5" t="s">
        <v>1</v>
      </c>
      <c r="CO366" s="5" t="s">
        <v>1</v>
      </c>
      <c r="CP366" s="5" t="s">
        <v>1</v>
      </c>
      <c r="CQ366" s="5" t="s">
        <v>1</v>
      </c>
      <c r="CR366" s="5" t="s">
        <v>1</v>
      </c>
      <c r="CS366" s="5" t="s">
        <v>1</v>
      </c>
      <c r="CT366" s="5" t="s">
        <v>1</v>
      </c>
      <c r="CU366" s="5"/>
      <c r="CV366" s="5"/>
      <c r="CW366" s="5"/>
      <c r="CX366" s="5"/>
      <c r="CY366" s="5"/>
      <c r="CZ366" s="5"/>
      <c r="DA366" s="5"/>
      <c r="DB366" s="5"/>
      <c r="DC366" s="5"/>
      <c r="DD366" s="5"/>
      <c r="DE366" s="5"/>
      <c r="DF366" s="5"/>
      <c r="DG366" s="5"/>
      <c r="DH366" s="5"/>
      <c r="DI366" s="5"/>
      <c r="DJ366" s="5"/>
      <c r="DK366" s="5"/>
      <c r="DL366" s="5"/>
      <c r="DM366" s="5"/>
      <c r="DN366" s="5"/>
      <c r="DO366" s="5" t="s">
        <v>1</v>
      </c>
      <c r="DP366" s="5" t="s">
        <v>1</v>
      </c>
      <c r="DQ366" s="5" t="s">
        <v>1</v>
      </c>
      <c r="DR366" s="5" t="s">
        <v>1</v>
      </c>
      <c r="DS366" s="5" t="s">
        <v>1</v>
      </c>
      <c r="DT366" s="5" t="s">
        <v>1</v>
      </c>
      <c r="DU366" s="5" t="s">
        <v>1</v>
      </c>
      <c r="DV366" s="5" t="s">
        <v>1</v>
      </c>
      <c r="DW366" s="5" t="s">
        <v>1</v>
      </c>
      <c r="DX366" s="5" t="s">
        <v>1</v>
      </c>
      <c r="DY366" s="5" t="s">
        <v>1</v>
      </c>
      <c r="DZ366" s="5" t="s">
        <v>1</v>
      </c>
      <c r="EA366" s="5" t="s">
        <v>1</v>
      </c>
      <c r="EB366" s="5" t="s">
        <v>1</v>
      </c>
      <c r="EC366" s="5" t="s">
        <v>1</v>
      </c>
      <c r="ED366" s="5" t="s">
        <v>1</v>
      </c>
      <c r="EE366" s="5" t="s">
        <v>1</v>
      </c>
      <c r="EF366" s="5" t="s">
        <v>1</v>
      </c>
      <c r="EG366" s="5" t="s">
        <v>1</v>
      </c>
      <c r="EH366" s="5" t="s">
        <v>1</v>
      </c>
      <c r="EI366" s="5" t="s">
        <v>1</v>
      </c>
      <c r="EJ366" s="5" t="s">
        <v>1</v>
      </c>
      <c r="EK366" s="5" t="s">
        <v>1</v>
      </c>
      <c r="EL366" s="5" t="s">
        <v>1</v>
      </c>
      <c r="EM366" s="5" t="s">
        <v>1</v>
      </c>
      <c r="EN366" s="5" t="s">
        <v>1</v>
      </c>
      <c r="EO366" s="5" t="s">
        <v>1</v>
      </c>
      <c r="EP366" s="5" t="s">
        <v>1</v>
      </c>
      <c r="EQ366" s="5" t="s">
        <v>1</v>
      </c>
      <c r="ER366" s="5" t="s">
        <v>1</v>
      </c>
      <c r="ES366" s="5" t="s">
        <v>1</v>
      </c>
      <c r="ET366" s="5" t="s">
        <v>1</v>
      </c>
      <c r="EU366" s="5" t="s">
        <v>1</v>
      </c>
      <c r="EV366" s="5" t="s">
        <v>1</v>
      </c>
      <c r="EW366" s="5" t="s">
        <v>1</v>
      </c>
      <c r="EX366" s="5" t="s">
        <v>1</v>
      </c>
      <c r="EY366" s="5" t="s">
        <v>1</v>
      </c>
      <c r="EZ366" s="5" t="s">
        <v>1</v>
      </c>
      <c r="FA366" s="5" t="s">
        <v>1</v>
      </c>
      <c r="FB366" s="5" t="s">
        <v>1</v>
      </c>
      <c r="FC366" s="5" t="s">
        <v>1</v>
      </c>
      <c r="FD366" s="5" t="s">
        <v>1</v>
      </c>
      <c r="FE366" s="5" t="s">
        <v>1</v>
      </c>
      <c r="FF366" s="5" t="s">
        <v>1</v>
      </c>
      <c r="FG366" s="5" t="s">
        <v>1</v>
      </c>
      <c r="FH366" s="5" t="s">
        <v>1</v>
      </c>
      <c r="FI366" s="5" t="s">
        <v>1</v>
      </c>
      <c r="FJ366" s="5" t="s">
        <v>1</v>
      </c>
      <c r="FK366" s="5" t="s">
        <v>1</v>
      </c>
      <c r="FL366" s="5" t="s">
        <v>1</v>
      </c>
      <c r="FM366" s="5" t="s">
        <v>1</v>
      </c>
      <c r="FN366" s="5" t="s">
        <v>1</v>
      </c>
      <c r="FO366" s="5" t="s">
        <v>1</v>
      </c>
      <c r="FP366" s="5" t="s">
        <v>1</v>
      </c>
      <c r="FQ366" s="5" t="s">
        <v>1</v>
      </c>
      <c r="FR366" s="5" t="s">
        <v>1</v>
      </c>
      <c r="FS366" s="5" t="s">
        <v>1</v>
      </c>
      <c r="FT366" s="5" t="s">
        <v>1</v>
      </c>
      <c r="FU366" s="5" t="s">
        <v>1</v>
      </c>
      <c r="FV366" s="5" t="s">
        <v>1</v>
      </c>
      <c r="FW366" s="5" t="s">
        <v>1</v>
      </c>
      <c r="FX366" s="5" t="s">
        <v>1</v>
      </c>
      <c r="FY366" s="5" t="s">
        <v>1</v>
      </c>
      <c r="FZ366" s="5" t="s">
        <v>1</v>
      </c>
      <c r="GA366" s="5" t="s">
        <v>1</v>
      </c>
      <c r="GB366" s="5" t="s">
        <v>1</v>
      </c>
      <c r="GC366" s="5" t="s">
        <v>1</v>
      </c>
      <c r="GD366" s="5" t="s">
        <v>1</v>
      </c>
      <c r="GE366" s="5" t="s">
        <v>1</v>
      </c>
      <c r="GF366" s="5" t="s">
        <v>1</v>
      </c>
      <c r="GG366" s="5" t="s">
        <v>1</v>
      </c>
      <c r="GH366" s="5" t="s">
        <v>1</v>
      </c>
      <c r="GI366" s="5" t="s">
        <v>1</v>
      </c>
      <c r="GJ366" s="5" t="s">
        <v>1</v>
      </c>
      <c r="GK366" s="5" t="s">
        <v>1</v>
      </c>
      <c r="GL366" s="5" t="s">
        <v>1</v>
      </c>
      <c r="GM366" s="5" t="s">
        <v>1</v>
      </c>
      <c r="GN366" s="5" t="s">
        <v>1</v>
      </c>
      <c r="GO366" s="5" t="s">
        <v>1</v>
      </c>
      <c r="GP366" s="5" t="s">
        <v>1</v>
      </c>
      <c r="GQ366" s="5" t="s">
        <v>1</v>
      </c>
      <c r="GR366" s="5" t="s">
        <v>1</v>
      </c>
      <c r="GS366" s="5" t="s">
        <v>1</v>
      </c>
      <c r="GT366" s="5" t="s">
        <v>1</v>
      </c>
      <c r="GU366" s="5" t="s">
        <v>1</v>
      </c>
      <c r="GV366" s="5" t="s">
        <v>1</v>
      </c>
      <c r="GW366" s="5" t="s">
        <v>1</v>
      </c>
      <c r="GX366" s="5" t="s">
        <v>1</v>
      </c>
      <c r="GY366" s="5" t="s">
        <v>1</v>
      </c>
      <c r="GZ366" s="5" t="s">
        <v>1</v>
      </c>
      <c r="HA366" s="5" t="s">
        <v>1</v>
      </c>
      <c r="HB366" s="5" t="s">
        <v>1</v>
      </c>
      <c r="HC366" s="5" t="s">
        <v>1</v>
      </c>
      <c r="HD366" s="5" t="s">
        <v>1</v>
      </c>
      <c r="HE366" s="5" t="s">
        <v>1</v>
      </c>
      <c r="HF366" s="5" t="s">
        <v>1</v>
      </c>
      <c r="HG366" s="5" t="s">
        <v>1</v>
      </c>
      <c r="HH366" s="5" t="s">
        <v>1</v>
      </c>
      <c r="HI366" s="5" t="s">
        <v>1</v>
      </c>
      <c r="HJ366" s="5" t="s">
        <v>1</v>
      </c>
      <c r="HK366" s="5" t="s">
        <v>1</v>
      </c>
      <c r="HL366" s="5" t="s">
        <v>1</v>
      </c>
      <c r="HM366" s="5" t="s">
        <v>1</v>
      </c>
      <c r="HN366" s="5" t="s">
        <v>1</v>
      </c>
      <c r="HO366" s="5" t="s">
        <v>1</v>
      </c>
      <c r="HP366" s="5" t="s">
        <v>1</v>
      </c>
      <c r="HQ366" s="5" t="s">
        <v>1</v>
      </c>
      <c r="HR366" s="5" t="s">
        <v>1</v>
      </c>
      <c r="HS366" s="5" t="s">
        <v>1</v>
      </c>
      <c r="HT366" s="5" t="s">
        <v>1</v>
      </c>
      <c r="HU366" s="5" t="s">
        <v>1</v>
      </c>
      <c r="HV366" s="5" t="s">
        <v>1</v>
      </c>
      <c r="HW366" s="5" t="s">
        <v>1</v>
      </c>
      <c r="HX366" s="5" t="s">
        <v>1</v>
      </c>
      <c r="HY366" s="5" t="s">
        <v>1</v>
      </c>
      <c r="HZ366" s="5" t="s">
        <v>1</v>
      </c>
      <c r="IA366" s="5" t="s">
        <v>1</v>
      </c>
      <c r="IB366" s="5" t="s">
        <v>1</v>
      </c>
      <c r="IC366" s="5" t="s">
        <v>1</v>
      </c>
      <c r="ID366" s="5" t="s">
        <v>1</v>
      </c>
      <c r="IE366" s="5" t="s">
        <v>1</v>
      </c>
      <c r="IF366" s="5" t="s">
        <v>1</v>
      </c>
      <c r="IG366" s="5" t="s">
        <v>1</v>
      </c>
      <c r="IH366" s="5" t="s">
        <v>1</v>
      </c>
      <c r="II366" s="5" t="s">
        <v>1</v>
      </c>
      <c r="IJ366" s="5" t="s">
        <v>1</v>
      </c>
      <c r="IK366" s="5" t="s">
        <v>1</v>
      </c>
      <c r="IL366" s="5" t="s">
        <v>1</v>
      </c>
      <c r="IM366" s="5" t="s">
        <v>1</v>
      </c>
      <c r="IN366" s="5" t="s">
        <v>1</v>
      </c>
      <c r="IO366" s="5" t="s">
        <v>1</v>
      </c>
      <c r="IP366" s="5" t="s">
        <v>1</v>
      </c>
      <c r="IQ366" s="5" t="s">
        <v>1</v>
      </c>
      <c r="IR366" s="5" t="s">
        <v>1</v>
      </c>
      <c r="IS366" s="5" t="s">
        <v>1</v>
      </c>
      <c r="IT366" s="5" t="s">
        <v>1</v>
      </c>
      <c r="IU366" s="5" t="s">
        <v>1</v>
      </c>
      <c r="IV366" s="5" t="s">
        <v>1</v>
      </c>
      <c r="IW366" s="5" t="s">
        <v>1</v>
      </c>
      <c r="IX366" s="5" t="s">
        <v>1</v>
      </c>
      <c r="IY366" s="5" t="s">
        <v>1</v>
      </c>
      <c r="IZ366" s="5" t="s">
        <v>1</v>
      </c>
      <c r="JA366" s="5" t="s">
        <v>1</v>
      </c>
      <c r="JB366" s="5" t="s">
        <v>1</v>
      </c>
      <c r="JC366" s="5" t="s">
        <v>1</v>
      </c>
      <c r="JD366" s="5" t="s">
        <v>1</v>
      </c>
      <c r="JE366" s="5" t="s">
        <v>1</v>
      </c>
      <c r="JF366" s="5" t="s">
        <v>1</v>
      </c>
      <c r="JG366" s="5" t="s">
        <v>1</v>
      </c>
      <c r="JH366" s="5" t="s">
        <v>1</v>
      </c>
      <c r="JI366" s="5" t="s">
        <v>1</v>
      </c>
      <c r="JJ366" s="5" t="s">
        <v>1</v>
      </c>
      <c r="JK366" s="5" t="s">
        <v>1</v>
      </c>
      <c r="JL366" s="5" t="s">
        <v>1</v>
      </c>
      <c r="JM366" s="5" t="s">
        <v>1</v>
      </c>
      <c r="JN366" s="5" t="s">
        <v>1</v>
      </c>
      <c r="JO366" s="5" t="s">
        <v>1</v>
      </c>
      <c r="JP366" s="5" t="s">
        <v>1</v>
      </c>
      <c r="JQ366" s="5" t="s">
        <v>1</v>
      </c>
      <c r="JR366" s="5" t="s">
        <v>1</v>
      </c>
      <c r="JS366" s="5" t="s">
        <v>1</v>
      </c>
      <c r="JT366" s="5" t="s">
        <v>1</v>
      </c>
      <c r="JU366" s="5" t="s">
        <v>1</v>
      </c>
      <c r="JV366" s="5" t="s">
        <v>1</v>
      </c>
      <c r="JW366" s="5" t="s">
        <v>1</v>
      </c>
      <c r="JX366" s="5" t="s">
        <v>1</v>
      </c>
      <c r="JY366" s="5" t="s">
        <v>1</v>
      </c>
      <c r="JZ366" s="5" t="s">
        <v>1</v>
      </c>
      <c r="KA366" s="5" t="s">
        <v>1</v>
      </c>
      <c r="KB366" s="5" t="s">
        <v>1</v>
      </c>
      <c r="KC366" s="5" t="s">
        <v>1</v>
      </c>
      <c r="KD366" s="5" t="s">
        <v>1</v>
      </c>
      <c r="KE366" s="5" t="s">
        <v>1</v>
      </c>
      <c r="KF366" s="5" t="s">
        <v>1</v>
      </c>
      <c r="KG366" s="5" t="s">
        <v>1</v>
      </c>
      <c r="KH366" s="5" t="s">
        <v>1</v>
      </c>
      <c r="KI366" s="5" t="s">
        <v>1</v>
      </c>
      <c r="KJ366" s="5" t="s">
        <v>1</v>
      </c>
      <c r="KK366" s="5" t="s">
        <v>1</v>
      </c>
      <c r="KL366" s="5" t="s">
        <v>1</v>
      </c>
      <c r="KM366" s="5" t="s">
        <v>1</v>
      </c>
      <c r="KN366" s="5" t="s">
        <v>1</v>
      </c>
      <c r="KO366" s="5" t="s">
        <v>1</v>
      </c>
      <c r="KP366" s="5" t="s">
        <v>1</v>
      </c>
      <c r="KQ366" s="5" t="s">
        <v>1</v>
      </c>
      <c r="KR366" s="5" t="s">
        <v>1</v>
      </c>
      <c r="KS366" s="5" t="s">
        <v>1</v>
      </c>
      <c r="KT366" s="5" t="s">
        <v>1</v>
      </c>
      <c r="KU366" s="5" t="s">
        <v>1</v>
      </c>
      <c r="KV366" s="5" t="s">
        <v>1</v>
      </c>
      <c r="KW366" s="5" t="s">
        <v>1</v>
      </c>
      <c r="KX366" s="5"/>
      <c r="KY366" s="5"/>
      <c r="KZ366" s="5" t="s">
        <v>1</v>
      </c>
      <c r="LA366" s="5" t="s">
        <v>1</v>
      </c>
      <c r="LB366" s="5" t="s">
        <v>1</v>
      </c>
      <c r="LC366" s="5" t="s">
        <v>1</v>
      </c>
      <c r="LD366" s="5" t="s">
        <v>1</v>
      </c>
      <c r="LE366" s="5" t="s">
        <v>1</v>
      </c>
      <c r="LF366" s="5" t="s">
        <v>1</v>
      </c>
      <c r="LG366" s="5" t="s">
        <v>1</v>
      </c>
      <c r="LH366" s="5" t="s">
        <v>1</v>
      </c>
      <c r="LI366" s="5" t="s">
        <v>1</v>
      </c>
      <c r="LJ366" s="5" t="s">
        <v>1</v>
      </c>
      <c r="LK366" s="5" t="s">
        <v>1</v>
      </c>
      <c r="LL366" s="5" t="s">
        <v>1</v>
      </c>
      <c r="LM366" s="5" t="s">
        <v>1</v>
      </c>
      <c r="LN366" s="5" t="s">
        <v>1</v>
      </c>
      <c r="LO366" s="5" t="s">
        <v>1</v>
      </c>
      <c r="LP366" s="5" t="s">
        <v>1</v>
      </c>
      <c r="LQ366" s="5" t="s">
        <v>1</v>
      </c>
      <c r="LR366" s="5" t="s">
        <v>1</v>
      </c>
      <c r="LS366" s="5" t="s">
        <v>1</v>
      </c>
      <c r="LT366" s="5" t="s">
        <v>1</v>
      </c>
      <c r="LU366" s="5" t="s">
        <v>1</v>
      </c>
      <c r="LV366" s="5" t="s">
        <v>1</v>
      </c>
      <c r="LW366" s="5" t="s">
        <v>1</v>
      </c>
      <c r="LX366" s="5" t="s">
        <v>1</v>
      </c>
      <c r="LY366" s="5" t="s">
        <v>1</v>
      </c>
      <c r="LZ366" s="195" t="s">
        <v>1</v>
      </c>
      <c r="MA366" s="5" t="s">
        <v>1</v>
      </c>
    </row>
  </sheetData>
  <sheetProtection password="93B1" sheet="1" objects="1" scenarios="1" selectLockedCells="1" autoFilter="0"/>
  <autoFilter ref="A8:MA350"/>
  <mergeCells count="255">
    <mergeCell ref="CK5:CT5"/>
    <mergeCell ref="CK6:CK7"/>
    <mergeCell ref="CL6:CL7"/>
    <mergeCell ref="CM6:CM7"/>
    <mergeCell ref="CN6:CN7"/>
    <mergeCell ref="CO6:CO7"/>
    <mergeCell ref="CP6:CP7"/>
    <mergeCell ref="CQ6:CQ7"/>
    <mergeCell ref="CR6:CR7"/>
    <mergeCell ref="CS6:CS7"/>
    <mergeCell ref="CT6:CT7"/>
    <mergeCell ref="FK5:FS5"/>
    <mergeCell ref="FK6:FK7"/>
    <mergeCell ref="FL6:FL7"/>
    <mergeCell ref="FM6:FM7"/>
    <mergeCell ref="FN6:FN7"/>
    <mergeCell ref="FO6:FO7"/>
    <mergeCell ref="FP6:FP7"/>
    <mergeCell ref="FQ6:FQ7"/>
    <mergeCell ref="FR6:FR7"/>
    <mergeCell ref="FS6:FS7"/>
    <mergeCell ref="CA5:CJ5"/>
    <mergeCell ref="CA6:CA7"/>
    <mergeCell ref="CB6:CB7"/>
    <mergeCell ref="CC6:CC7"/>
    <mergeCell ref="CD6:CD7"/>
    <mergeCell ref="CE6:CE7"/>
    <mergeCell ref="CF6:CF7"/>
    <mergeCell ref="CG6:CG7"/>
    <mergeCell ref="CH6:CH7"/>
    <mergeCell ref="CI6:CI7"/>
    <mergeCell ref="CJ6:CJ7"/>
    <mergeCell ref="DJ5:DN5"/>
    <mergeCell ref="DJ6:DJ7"/>
    <mergeCell ref="DK6:DK7"/>
    <mergeCell ref="DL6:DL7"/>
    <mergeCell ref="DM6:DM7"/>
    <mergeCell ref="DN6:DN7"/>
    <mergeCell ref="CZ5:DD5"/>
    <mergeCell ref="CZ6:CZ7"/>
    <mergeCell ref="DA6:DA7"/>
    <mergeCell ref="DB6:DB7"/>
    <mergeCell ref="DC6:DC7"/>
    <mergeCell ref="DD6:DD7"/>
    <mergeCell ref="CU6:CU7"/>
    <mergeCell ref="CY6:CY7"/>
    <mergeCell ref="CV6:CV7"/>
    <mergeCell ref="CW6:CW7"/>
    <mergeCell ref="CX6:CX7"/>
    <mergeCell ref="CU5:CY5"/>
    <mergeCell ref="DE5:DI5"/>
    <mergeCell ref="DE6:DE7"/>
    <mergeCell ref="DI6:DI7"/>
    <mergeCell ref="DF6:DF7"/>
    <mergeCell ref="DG6:DG7"/>
    <mergeCell ref="DH6:DH7"/>
    <mergeCell ref="LA6:LE6"/>
    <mergeCell ref="LF6:LN6"/>
    <mergeCell ref="LO6:LS6"/>
    <mergeCell ref="LT6:LU6"/>
    <mergeCell ref="LV6:LW6"/>
    <mergeCell ref="LX6:LY6"/>
    <mergeCell ref="IY6:JG6"/>
    <mergeCell ref="JH6:JL6"/>
    <mergeCell ref="JM6:JN6"/>
    <mergeCell ref="JS6:JT6"/>
    <mergeCell ref="JU6:JV6"/>
    <mergeCell ref="JW6:KA6"/>
    <mergeCell ref="KB6:KJ6"/>
    <mergeCell ref="KK6:KW6"/>
    <mergeCell ref="KZ6:KZ7"/>
    <mergeCell ref="BR6:BR7"/>
    <mergeCell ref="BS6:BS7"/>
    <mergeCell ref="BT6:BT7"/>
    <mergeCell ref="BU6:BU7"/>
    <mergeCell ref="BV6:BV7"/>
    <mergeCell ref="BW6:BW7"/>
    <mergeCell ref="BX6:BX7"/>
    <mergeCell ref="BY6:BY7"/>
    <mergeCell ref="BZ6:BZ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DR5:DZ5"/>
    <mergeCell ref="EA5:EI5"/>
    <mergeCell ref="GU5:IM5"/>
    <mergeCell ref="IN5:IR6"/>
    <mergeCell ref="IS5:JN5"/>
    <mergeCell ref="JO5:JP6"/>
    <mergeCell ref="JQ5:JV5"/>
    <mergeCell ref="KZ5:LU5"/>
    <mergeCell ref="DR6:DR7"/>
    <mergeCell ref="DS6:DS7"/>
    <mergeCell ref="DT6:DT7"/>
    <mergeCell ref="DU6:DU7"/>
    <mergeCell ref="DV6:DV7"/>
    <mergeCell ref="DW6:DW7"/>
    <mergeCell ref="DX6:DX7"/>
    <mergeCell ref="DZ6:DZ7"/>
    <mergeCell ref="EA6:EA7"/>
    <mergeCell ref="EB6:EB7"/>
    <mergeCell ref="EC6:EC7"/>
    <mergeCell ref="ED6:ED7"/>
    <mergeCell ref="EE6:EE7"/>
    <mergeCell ref="EF6:EF7"/>
    <mergeCell ref="EG6:EG7"/>
    <mergeCell ref="EI6:EI7"/>
    <mergeCell ref="S5:AB5"/>
    <mergeCell ref="AC5:AL5"/>
    <mergeCell ref="AM5:AV5"/>
    <mergeCell ref="AW5:BF5"/>
    <mergeCell ref="BG5:BP5"/>
    <mergeCell ref="BQ5:BZ5"/>
    <mergeCell ref="DO5:DO7"/>
    <mergeCell ref="DP5:DP7"/>
    <mergeCell ref="DQ5:DQ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EJ5:ER5"/>
    <mergeCell ref="EJ6:EJ7"/>
    <mergeCell ref="EK6:EK7"/>
    <mergeCell ref="EL6:EL7"/>
    <mergeCell ref="EM6:EM7"/>
    <mergeCell ref="EN6:EN7"/>
    <mergeCell ref="EO6:EO7"/>
    <mergeCell ref="EP6:EP7"/>
    <mergeCell ref="ER6:ER7"/>
    <mergeCell ref="IT6:IX6"/>
    <mergeCell ref="ES6:ES7"/>
    <mergeCell ref="ET6:ET7"/>
    <mergeCell ref="EU6:EU7"/>
    <mergeCell ref="EV6:EV7"/>
    <mergeCell ref="EW6:EW7"/>
    <mergeCell ref="EX6:EX7"/>
    <mergeCell ref="EY6:EY7"/>
    <mergeCell ref="EZ6:EZ7"/>
    <mergeCell ref="GC6:GC7"/>
    <mergeCell ref="GD6:GD7"/>
    <mergeCell ref="GE6:GE7"/>
    <mergeCell ref="GF6:GF7"/>
    <mergeCell ref="GG6:GG7"/>
    <mergeCell ref="GH6:GH7"/>
    <mergeCell ref="GI6:GI7"/>
    <mergeCell ref="GJ6:GJ7"/>
    <mergeCell ref="DY6:DY7"/>
    <mergeCell ref="EH6:EH7"/>
    <mergeCell ref="EQ6:EQ7"/>
    <mergeCell ref="FA6:FA7"/>
    <mergeCell ref="ES5:FA5"/>
    <mergeCell ref="FJ6:FJ7"/>
    <mergeCell ref="FB5:FJ5"/>
    <mergeCell ref="JW5:KY5"/>
    <mergeCell ref="KX6:KY6"/>
    <mergeCell ref="FB6:FB7"/>
    <mergeCell ref="FC6:FC7"/>
    <mergeCell ref="FD6:FD7"/>
    <mergeCell ref="FE6:FE7"/>
    <mergeCell ref="FF6:FF7"/>
    <mergeCell ref="FG6:FG7"/>
    <mergeCell ref="FH6:FH7"/>
    <mergeCell ref="FI6:FI7"/>
    <mergeCell ref="GU6:GZ6"/>
    <mergeCell ref="HA6:HB6"/>
    <mergeCell ref="HC6:HJ6"/>
    <mergeCell ref="HK6:HR6"/>
    <mergeCell ref="HS6:HZ6"/>
    <mergeCell ref="IA6:IM6"/>
    <mergeCell ref="IS6:IS7"/>
    <mergeCell ref="FT5:GB5"/>
    <mergeCell ref="FT6:FT7"/>
    <mergeCell ref="FU6:FU7"/>
    <mergeCell ref="FV6:FV7"/>
    <mergeCell ref="FW6:FW7"/>
    <mergeCell ref="FX6:FX7"/>
    <mergeCell ref="FY6:FY7"/>
    <mergeCell ref="FZ6:FZ7"/>
    <mergeCell ref="GA6:GA7"/>
    <mergeCell ref="GB6:GB7"/>
    <mergeCell ref="GC5:GK5"/>
    <mergeCell ref="GK6:GK7"/>
    <mergeCell ref="GL5:GT5"/>
    <mergeCell ref="GL6:GL7"/>
    <mergeCell ref="GM6:GM7"/>
    <mergeCell ref="GN6:GN7"/>
    <mergeCell ref="GO6:GO7"/>
    <mergeCell ref="GP6:GP7"/>
    <mergeCell ref="GQ6:GQ7"/>
    <mergeCell ref="GR6:GR7"/>
    <mergeCell ref="GS6:GS7"/>
    <mergeCell ref="GT6:GT7"/>
  </mergeCells>
  <phoneticPr fontId="11"/>
  <hyperlinks>
    <hyperlink ref="I3" r:id="rId1"/>
  </hyperlinks>
  <pageMargins left="0.7" right="0.7" top="0.75" bottom="0.75" header="0.51180555555555496" footer="0.51180555555555496"/>
  <pageSetup paperSize="9" firstPageNumber="0" orientation="portrait" horizontalDpi="300" verticalDpi="300" r:id="rId2"/>
  <ignoredErrors>
    <ignoredError sqref="FT9:GK229 FT347:GC347 FT304:GK308 FT235:GK251 FT230:GB232 GD230:GK232 FT234:GC234 GD234:GK234 GC230:GC233 FT286:GK301 FT253:GK273 FT283:GK283 FT277:GK279 GC280:GK280 FT274:GB274 FT276:GB276 GC274:GC276 GC281:GC282 GC284:GC285 GC309:GC312 GC314:GC316 GC318:GC330 GD347:GK347 GC338:GC342 GC348"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C290"/>
  <sheetViews>
    <sheetView workbookViewId="0">
      <selection activeCell="B10" sqref="B10"/>
    </sheetView>
  </sheetViews>
  <sheetFormatPr defaultRowHeight="13.5" x14ac:dyDescent="0.15"/>
  <cols>
    <col min="1" max="1" width="27" bestFit="1" customWidth="1"/>
    <col min="2" max="2" width="17.75" customWidth="1"/>
    <col min="3" max="3" width="19.25" customWidth="1"/>
    <col min="4" max="4" width="26" customWidth="1"/>
    <col min="5" max="20" width="4" customWidth="1"/>
    <col min="21" max="21" width="5.125" customWidth="1"/>
    <col min="22" max="24" width="4" customWidth="1"/>
    <col min="25" max="25" width="5.125" customWidth="1"/>
    <col min="26" max="33" width="4" customWidth="1"/>
    <col min="34" max="34" width="5.125" customWidth="1"/>
    <col min="35" max="40" width="4" customWidth="1"/>
    <col min="41" max="41" width="5.125" customWidth="1"/>
    <col min="42" max="43" width="4" customWidth="1"/>
    <col min="44" max="44" width="5.125" customWidth="1"/>
    <col min="45" max="53" width="4" customWidth="1"/>
    <col min="54" max="54" width="5.125" customWidth="1"/>
    <col min="55" max="57" width="4" customWidth="1"/>
    <col min="58" max="58" width="5.125" customWidth="1"/>
    <col min="59" max="62" width="4" customWidth="1"/>
    <col min="63" max="63" width="5.125" customWidth="1"/>
    <col min="64" max="64" width="4" customWidth="1"/>
    <col min="65" max="67" width="5.125" customWidth="1"/>
    <col min="68" max="68" width="4" customWidth="1"/>
    <col min="69" max="71" width="5.125" customWidth="1"/>
    <col min="72" max="72" width="7.25" customWidth="1"/>
    <col min="73" max="73" width="19.25" customWidth="1"/>
    <col min="74" max="74" width="4" customWidth="1"/>
    <col min="75" max="75" width="2.875" customWidth="1"/>
    <col min="76" max="76" width="4" customWidth="1"/>
    <col min="77" max="77" width="2.875" customWidth="1"/>
    <col min="78" max="85" width="4" customWidth="1"/>
    <col min="86" max="87" width="5.125" customWidth="1"/>
    <col min="88" max="92" width="4" customWidth="1"/>
    <col min="93" max="94" width="5.125" customWidth="1"/>
    <col min="95" max="97" width="4" customWidth="1"/>
    <col min="98" max="98" width="5.125" customWidth="1"/>
    <col min="99" max="107" width="4" customWidth="1"/>
    <col min="108" max="108" width="5.125" customWidth="1"/>
    <col min="109" max="112" width="4" customWidth="1"/>
    <col min="113" max="113" width="5.125" customWidth="1"/>
    <col min="114" max="118" width="4" customWidth="1"/>
    <col min="119" max="119" width="5.125" customWidth="1"/>
    <col min="120" max="121" width="4" customWidth="1"/>
    <col min="122" max="122" width="5.125" customWidth="1"/>
    <col min="123" max="123" width="4" customWidth="1"/>
    <col min="124" max="124" width="5.125" customWidth="1"/>
    <col min="125" max="126" width="4" customWidth="1"/>
    <col min="127" max="127" width="5.125" customWidth="1"/>
    <col min="128" max="137" width="4" customWidth="1"/>
    <col min="138" max="138" width="5.125" customWidth="1"/>
    <col min="139" max="141" width="4" customWidth="1"/>
    <col min="142" max="142" width="5.125" customWidth="1"/>
    <col min="143" max="143" width="7.25" customWidth="1"/>
    <col min="144" max="144" width="25.25" customWidth="1"/>
    <col min="145" max="145" width="26.75" customWidth="1"/>
    <col min="146" max="147" width="4" customWidth="1"/>
    <col min="148" max="148" width="8.75" customWidth="1"/>
    <col min="149" max="149" width="6" customWidth="1"/>
    <col min="150" max="153" width="4" customWidth="1"/>
    <col min="154" max="154" width="8.75" customWidth="1"/>
    <col min="155" max="155" width="6" customWidth="1"/>
    <col min="156" max="160" width="4" customWidth="1"/>
    <col min="161" max="161" width="8.75" customWidth="1"/>
    <col min="162" max="162" width="6" customWidth="1"/>
    <col min="163" max="165" width="4" customWidth="1"/>
    <col min="166" max="166" width="8.75" customWidth="1"/>
    <col min="167" max="167" width="6" customWidth="1"/>
    <col min="168" max="172" width="4" customWidth="1"/>
    <col min="173" max="173" width="8.75" customWidth="1"/>
    <col min="174" max="174" width="6" customWidth="1"/>
    <col min="175" max="175" width="4" customWidth="1"/>
    <col min="176" max="176" width="8.75" customWidth="1"/>
    <col min="177" max="177" width="6" customWidth="1"/>
    <col min="178" max="179" width="4" customWidth="1"/>
    <col min="180" max="180" width="8.75" customWidth="1"/>
    <col min="181" max="181" width="6" customWidth="1"/>
    <col min="182" max="183" width="4" customWidth="1"/>
    <col min="184" max="184" width="8.75" customWidth="1"/>
    <col min="185" max="185" width="6" customWidth="1"/>
    <col min="186" max="188" width="4" customWidth="1"/>
    <col min="189" max="189" width="8.75" customWidth="1"/>
    <col min="190" max="190" width="6" customWidth="1"/>
    <col min="191" max="194" width="4" customWidth="1"/>
    <col min="195" max="195" width="8.75" customWidth="1"/>
    <col min="196" max="196" width="6" customWidth="1"/>
    <col min="197" max="199" width="4" customWidth="1"/>
    <col min="200" max="200" width="8.75" customWidth="1"/>
    <col min="201" max="201" width="6" customWidth="1"/>
    <col min="202" max="202" width="4" customWidth="1"/>
    <col min="203" max="203" width="8.75" customWidth="1"/>
    <col min="204" max="204" width="6" customWidth="1"/>
    <col min="205" max="205" width="8.75" customWidth="1"/>
    <col min="206" max="206" width="6" customWidth="1"/>
    <col min="207" max="207" width="4" customWidth="1"/>
    <col min="208" max="208" width="8.75" customWidth="1"/>
    <col min="209" max="209" width="6" customWidth="1"/>
    <col min="210" max="210" width="4" customWidth="1"/>
    <col min="211" max="211" width="8.75" customWidth="1"/>
    <col min="212" max="212" width="6" customWidth="1"/>
    <col min="213" max="213" width="4" customWidth="1"/>
    <col min="214" max="214" width="8.75" customWidth="1"/>
    <col min="215" max="215" width="6" customWidth="1"/>
    <col min="216" max="216" width="4" customWidth="1"/>
    <col min="217" max="217" width="8.75" customWidth="1"/>
    <col min="218" max="218" width="6" customWidth="1"/>
    <col min="219" max="221" width="4" customWidth="1"/>
    <col min="222" max="222" width="8.75" customWidth="1"/>
    <col min="223" max="223" width="6" customWidth="1"/>
    <col min="224" max="225" width="4" customWidth="1"/>
    <col min="226" max="226" width="8.75" customWidth="1"/>
    <col min="227" max="227" width="6" customWidth="1"/>
    <col min="228" max="228" width="8.75" customWidth="1"/>
    <col min="229" max="229" width="6" customWidth="1"/>
    <col min="230" max="230" width="4" customWidth="1"/>
    <col min="231" max="231" width="8.75" customWidth="1"/>
    <col min="232" max="232" width="6" customWidth="1"/>
    <col min="233" max="233" width="4" customWidth="1"/>
    <col min="234" max="234" width="8.75" customWidth="1"/>
    <col min="235" max="235" width="6" customWidth="1"/>
    <col min="236" max="236" width="8.75" customWidth="1"/>
    <col min="237" max="237" width="6" customWidth="1"/>
    <col min="238" max="238" width="8.75" customWidth="1"/>
    <col min="239" max="239" width="6" customWidth="1"/>
    <col min="240" max="240" width="8.75" customWidth="1"/>
    <col min="241" max="241" width="6" customWidth="1"/>
    <col min="242" max="244" width="4" customWidth="1"/>
    <col min="245" max="245" width="8.75" customWidth="1"/>
    <col min="246" max="246" width="6" customWidth="1"/>
    <col min="247" max="247" width="8.75" customWidth="1"/>
    <col min="248" max="248" width="6" customWidth="1"/>
    <col min="249" max="249" width="4" customWidth="1"/>
    <col min="250" max="250" width="8.75" customWidth="1"/>
    <col min="251" max="251" width="6" customWidth="1"/>
    <col min="252" max="252" width="8.75" customWidth="1"/>
    <col min="253" max="253" width="6" customWidth="1"/>
    <col min="254" max="255" width="4" customWidth="1"/>
    <col min="256" max="256" width="8.75" customWidth="1"/>
    <col min="257" max="257" width="6" customWidth="1"/>
    <col min="258" max="258" width="8.75" customWidth="1"/>
    <col min="259" max="259" width="6" customWidth="1"/>
    <col min="260" max="260" width="4" customWidth="1"/>
    <col min="261" max="261" width="8.75" customWidth="1"/>
    <col min="262" max="262" width="6" customWidth="1"/>
    <col min="263" max="263" width="8.75" customWidth="1"/>
    <col min="264" max="264" width="6" customWidth="1"/>
    <col min="265" max="268" width="4" customWidth="1"/>
    <col min="269" max="269" width="8.75" customWidth="1"/>
    <col min="270" max="270" width="6" customWidth="1"/>
    <col min="271" max="271" width="8.75" customWidth="1"/>
    <col min="272" max="272" width="6" customWidth="1"/>
    <col min="273" max="273" width="5.125" customWidth="1"/>
    <col min="274" max="274" width="8.75" customWidth="1"/>
    <col min="275" max="275" width="6" customWidth="1"/>
    <col min="276" max="276" width="8.75" customWidth="1"/>
    <col min="277" max="277" width="6" customWidth="1"/>
    <col min="278" max="278" width="8.75" customWidth="1"/>
    <col min="279" max="279" width="6" customWidth="1"/>
    <col min="280" max="280" width="8.75" customWidth="1"/>
    <col min="281" max="281" width="6" customWidth="1"/>
    <col min="282" max="283" width="4" customWidth="1"/>
    <col min="284" max="284" width="8.75" customWidth="1"/>
    <col min="285" max="285" width="6" customWidth="1"/>
    <col min="286" max="286" width="8.75" customWidth="1"/>
    <col min="287" max="287" width="6" customWidth="1"/>
    <col min="288" max="288" width="8.75" customWidth="1"/>
    <col min="289" max="289" width="6" customWidth="1"/>
    <col min="290" max="290" width="8.75" customWidth="1"/>
    <col min="291" max="291" width="6" customWidth="1"/>
    <col min="292" max="293" width="4" customWidth="1"/>
    <col min="294" max="294" width="8.75" customWidth="1"/>
    <col min="295" max="295" width="6" customWidth="1"/>
    <col min="296" max="296" width="8.75" customWidth="1"/>
    <col min="297" max="297" width="6" customWidth="1"/>
    <col min="298" max="298" width="4" customWidth="1"/>
    <col min="299" max="299" width="8.75" customWidth="1"/>
    <col min="300" max="300" width="6" customWidth="1"/>
    <col min="301" max="301" width="4" customWidth="1"/>
    <col min="302" max="302" width="8.75" customWidth="1"/>
    <col min="303" max="303" width="6" customWidth="1"/>
    <col min="304" max="304" width="8.75" customWidth="1"/>
    <col min="305" max="305" width="6" customWidth="1"/>
    <col min="306" max="306" width="8.75" customWidth="1"/>
    <col min="307" max="307" width="6" customWidth="1"/>
    <col min="308" max="308" width="8.75" customWidth="1"/>
    <col min="309" max="309" width="7.125" customWidth="1"/>
    <col min="310" max="310" width="9.875" customWidth="1"/>
    <col min="311" max="311" width="9.25" customWidth="1"/>
    <col min="312" max="312" width="12.125" customWidth="1"/>
    <col min="313" max="313" width="5.75" customWidth="1"/>
    <col min="314" max="314" width="8.75" customWidth="1"/>
    <col min="315" max="315" width="6" customWidth="1"/>
    <col min="316" max="316" width="8.75" customWidth="1"/>
    <col min="317" max="317" width="6" customWidth="1"/>
    <col min="318" max="319" width="8.75" customWidth="1"/>
    <col min="320" max="320" width="6" customWidth="1"/>
    <col min="321" max="321" width="8.75" customWidth="1"/>
    <col min="322" max="322" width="6" customWidth="1"/>
    <col min="323" max="323" width="8.75" customWidth="1"/>
    <col min="324" max="324" width="6" customWidth="1"/>
    <col min="325" max="326" width="8.75" customWidth="1"/>
    <col min="327" max="327" width="6" customWidth="1"/>
    <col min="328" max="328" width="8.75" customWidth="1"/>
    <col min="329" max="329" width="6" customWidth="1"/>
    <col min="330" max="330" width="8.75" customWidth="1"/>
    <col min="331" max="331" width="6" customWidth="1"/>
    <col min="332" max="332" width="8.75" customWidth="1"/>
    <col min="333" max="333" width="6" customWidth="1"/>
    <col min="334" max="334" width="4" customWidth="1"/>
    <col min="335" max="336" width="8.75" customWidth="1"/>
    <col min="337" max="337" width="6" customWidth="1"/>
    <col min="338" max="338" width="4" customWidth="1"/>
    <col min="339" max="339" width="8.75" customWidth="1"/>
    <col min="340" max="340" width="6" customWidth="1"/>
    <col min="341" max="341" width="8.75" customWidth="1"/>
    <col min="342" max="342" width="6" customWidth="1"/>
    <col min="343" max="344" width="8.75" customWidth="1"/>
    <col min="345" max="345" width="6" customWidth="1"/>
    <col min="346" max="346" width="8.75" customWidth="1"/>
    <col min="347" max="347" width="6" customWidth="1"/>
    <col min="348" max="348" width="4" customWidth="1"/>
    <col min="349" max="349" width="8.75" customWidth="1"/>
    <col min="350" max="350" width="6" customWidth="1"/>
    <col min="351" max="351" width="8.75" customWidth="1"/>
    <col min="352" max="352" width="6" customWidth="1"/>
    <col min="353" max="354" width="8.75" customWidth="1"/>
    <col min="355" max="355" width="6" customWidth="1"/>
    <col min="356" max="356" width="8.75" customWidth="1"/>
    <col min="357" max="357" width="6" customWidth="1"/>
    <col min="358" max="359" width="8.75" customWidth="1"/>
    <col min="360" max="360" width="6" customWidth="1"/>
    <col min="361" max="361" width="8.75" customWidth="1"/>
    <col min="362" max="362" width="6" customWidth="1"/>
    <col min="363" max="363" width="8.75" customWidth="1"/>
    <col min="364" max="364" width="6" customWidth="1"/>
    <col min="365" max="366" width="8.75" customWidth="1"/>
    <col min="367" max="367" width="6" customWidth="1"/>
    <col min="368" max="368" width="8.75" customWidth="1"/>
    <col min="369" max="369" width="6" customWidth="1"/>
    <col min="370" max="371" width="8.75" customWidth="1"/>
    <col min="372" max="372" width="6" customWidth="1"/>
    <col min="373" max="373" width="4" customWidth="1"/>
    <col min="374" max="374" width="8.75" customWidth="1"/>
    <col min="375" max="375" width="6" customWidth="1"/>
    <col min="376" max="376" width="8.75" customWidth="1"/>
    <col min="377" max="377" width="6" customWidth="1"/>
    <col min="378" max="379" width="8.75" customWidth="1"/>
    <col min="380" max="380" width="6" customWidth="1"/>
    <col min="381" max="381" width="8.75" customWidth="1"/>
    <col min="382" max="382" width="6" customWidth="1"/>
    <col min="383" max="384" width="8.75" customWidth="1"/>
    <col min="385" max="385" width="6" customWidth="1"/>
    <col min="386" max="386" width="8.75" customWidth="1"/>
    <col min="387" max="387" width="6" customWidth="1"/>
    <col min="388" max="388" width="8.75" customWidth="1"/>
    <col min="389" max="389" width="6" customWidth="1"/>
    <col min="390" max="390" width="8.75" customWidth="1"/>
    <col min="391" max="391" width="6" customWidth="1"/>
    <col min="392" max="393" width="8.75" customWidth="1"/>
    <col min="394" max="394" width="6" customWidth="1"/>
    <col min="395" max="396" width="8.75" customWidth="1"/>
    <col min="397" max="397" width="6" customWidth="1"/>
    <col min="398" max="399" width="8.75" customWidth="1"/>
    <col min="400" max="400" width="6" customWidth="1"/>
    <col min="401" max="401" width="8.75" customWidth="1"/>
    <col min="402" max="402" width="6" customWidth="1"/>
    <col min="403" max="403" width="8.75" customWidth="1"/>
    <col min="404" max="404" width="6" customWidth="1"/>
    <col min="405" max="405" width="8.75" customWidth="1"/>
    <col min="406" max="406" width="6" customWidth="1"/>
    <col min="407" max="408" width="8.75" customWidth="1"/>
    <col min="409" max="409" width="6" customWidth="1"/>
    <col min="410" max="410" width="8.75" customWidth="1"/>
    <col min="411" max="411" width="6" customWidth="1"/>
    <col min="412" max="412" width="8.75" customWidth="1"/>
    <col min="413" max="413" width="6" customWidth="1"/>
    <col min="414" max="414" width="8.75" customWidth="1"/>
    <col min="415" max="415" width="6" customWidth="1"/>
    <col min="416" max="417" width="8.75" customWidth="1"/>
    <col min="418" max="418" width="6" customWidth="1"/>
    <col min="419" max="419" width="8.75" customWidth="1"/>
    <col min="420" max="420" width="6" customWidth="1"/>
    <col min="421" max="421" width="8.75" customWidth="1"/>
    <col min="422" max="422" width="6" customWidth="1"/>
    <col min="423" max="423" width="8.75" customWidth="1"/>
    <col min="424" max="424" width="6" customWidth="1"/>
    <col min="425" max="425" width="8.75" customWidth="1"/>
    <col min="426" max="426" width="6" customWidth="1"/>
    <col min="427" max="428" width="8.75" customWidth="1"/>
    <col min="429" max="429" width="6" customWidth="1"/>
    <col min="430" max="431" width="8.75" customWidth="1"/>
    <col min="432" max="432" width="6" customWidth="1"/>
    <col min="433" max="433" width="8.75" customWidth="1"/>
    <col min="434" max="434" width="6" customWidth="1"/>
    <col min="435" max="435" width="8.75" customWidth="1"/>
    <col min="436" max="436" width="6" customWidth="1"/>
    <col min="437" max="437" width="8.75" customWidth="1"/>
    <col min="438" max="438" width="6" customWidth="1"/>
    <col min="439" max="439" width="8.75" customWidth="1"/>
    <col min="440" max="440" width="6" customWidth="1"/>
    <col min="441" max="441" width="8.75" customWidth="1"/>
    <col min="442" max="442" width="6" customWidth="1"/>
    <col min="443" max="444" width="8.75" customWidth="1"/>
    <col min="445" max="445" width="6" customWidth="1"/>
    <col min="446" max="446" width="8.75" customWidth="1"/>
    <col min="447" max="447" width="6" customWidth="1"/>
    <col min="448" max="449" width="8.75" customWidth="1"/>
    <col min="450" max="450" width="6" customWidth="1"/>
    <col min="451" max="451" width="8.75" customWidth="1"/>
    <col min="452" max="452" width="6" customWidth="1"/>
    <col min="453" max="453" width="8.75" customWidth="1"/>
    <col min="454" max="454" width="6" customWidth="1"/>
    <col min="455" max="455" width="8.75" customWidth="1"/>
    <col min="456" max="456" width="6" customWidth="1"/>
    <col min="457" max="458" width="8.75" customWidth="1"/>
    <col min="459" max="459" width="6" customWidth="1"/>
    <col min="460" max="461" width="8.75" customWidth="1"/>
    <col min="462" max="462" width="6" customWidth="1"/>
    <col min="463" max="464" width="8.75" customWidth="1"/>
    <col min="465" max="465" width="6" customWidth="1"/>
    <col min="466" max="466" width="8.75" customWidth="1"/>
    <col min="467" max="467" width="6" customWidth="1"/>
    <col min="468" max="469" width="8.75" customWidth="1"/>
    <col min="470" max="470" width="6" customWidth="1"/>
    <col min="471" max="471" width="8.75" customWidth="1"/>
    <col min="472" max="472" width="6" customWidth="1"/>
    <col min="473" max="474" width="8.75" customWidth="1"/>
    <col min="475" max="475" width="6" customWidth="1"/>
    <col min="476" max="477" width="8.75" customWidth="1"/>
    <col min="478" max="478" width="6" customWidth="1"/>
    <col min="479" max="479" width="8.75" customWidth="1"/>
    <col min="480" max="480" width="6" customWidth="1"/>
    <col min="481" max="482" width="8.75" customWidth="1"/>
    <col min="483" max="483" width="6" customWidth="1"/>
    <col min="484" max="484" width="8.75" customWidth="1"/>
    <col min="485" max="485" width="6" customWidth="1"/>
    <col min="486" max="487" width="8.75" customWidth="1"/>
    <col min="488" max="488" width="6" customWidth="1"/>
    <col min="489" max="489" width="8.75" customWidth="1"/>
    <col min="490" max="490" width="6" customWidth="1"/>
    <col min="491" max="492" width="8.75" customWidth="1"/>
    <col min="493" max="493" width="6" customWidth="1"/>
    <col min="494" max="494" width="8.75" customWidth="1"/>
    <col min="495" max="495" width="6" customWidth="1"/>
    <col min="496" max="497" width="8.75" customWidth="1"/>
    <col min="498" max="498" width="6" customWidth="1"/>
    <col min="499" max="499" width="8.75" customWidth="1"/>
    <col min="500" max="500" width="6" customWidth="1"/>
    <col min="501" max="502" width="8.75" customWidth="1"/>
    <col min="503" max="503" width="6" customWidth="1"/>
    <col min="504" max="504" width="7.625" customWidth="1"/>
    <col min="505" max="505" width="8.75" customWidth="1"/>
    <col min="506" max="506" width="6" customWidth="1"/>
    <col min="507" max="507" width="8.75" customWidth="1"/>
    <col min="508" max="508" width="6" customWidth="1"/>
    <col min="509" max="509" width="8.75" customWidth="1"/>
    <col min="510" max="510" width="6" customWidth="1"/>
    <col min="511" max="512" width="8.75" customWidth="1"/>
    <col min="513" max="513" width="6" customWidth="1"/>
    <col min="514" max="515" width="8.75" customWidth="1"/>
    <col min="516" max="516" width="6" customWidth="1"/>
    <col min="517" max="517" width="8.75" customWidth="1"/>
    <col min="518" max="518" width="6" customWidth="1"/>
    <col min="519" max="519" width="8.75" customWidth="1"/>
    <col min="520" max="520" width="6" customWidth="1"/>
    <col min="521" max="522" width="8.75" customWidth="1"/>
    <col min="523" max="523" width="6" customWidth="1"/>
    <col min="524" max="524" width="8.75" customWidth="1"/>
    <col min="525" max="525" width="6" customWidth="1"/>
    <col min="526" max="526" width="8.75" customWidth="1"/>
    <col min="527" max="527" width="6" customWidth="1"/>
    <col min="528" max="529" width="8.75" customWidth="1"/>
    <col min="530" max="530" width="6" customWidth="1"/>
    <col min="531" max="532" width="8.75" customWidth="1"/>
    <col min="533" max="533" width="6" customWidth="1"/>
    <col min="534" max="534" width="8.75" customWidth="1"/>
    <col min="535" max="535" width="6" customWidth="1"/>
    <col min="536" max="536" width="8.75" customWidth="1"/>
    <col min="537" max="537" width="6" customWidth="1"/>
    <col min="538" max="538" width="4" customWidth="1"/>
    <col min="539" max="540" width="8.75" customWidth="1"/>
    <col min="541" max="541" width="6" customWidth="1"/>
    <col min="542" max="542" width="8.75" customWidth="1"/>
    <col min="543" max="543" width="6" customWidth="1"/>
    <col min="544" max="545" width="8.75" customWidth="1"/>
    <col min="546" max="546" width="6" customWidth="1"/>
    <col min="547" max="548" width="8.75" customWidth="1"/>
    <col min="549" max="549" width="6" customWidth="1"/>
    <col min="550" max="551" width="8.75" customWidth="1"/>
    <col min="552" max="552" width="6" customWidth="1"/>
    <col min="553" max="553" width="8.75" customWidth="1"/>
    <col min="554" max="554" width="6" customWidth="1"/>
    <col min="555" max="556" width="8.75" customWidth="1"/>
    <col min="557" max="557" width="6" customWidth="1"/>
    <col min="558" max="558" width="4" customWidth="1"/>
    <col min="559" max="560" width="8.75" customWidth="1"/>
    <col min="561" max="561" width="6" customWidth="1"/>
    <col min="562" max="563" width="8.75" customWidth="1"/>
    <col min="564" max="564" width="6" customWidth="1"/>
    <col min="565" max="566" width="8.75" customWidth="1"/>
    <col min="567" max="567" width="6" customWidth="1"/>
    <col min="568" max="568" width="7.625" customWidth="1"/>
    <col min="569" max="569" width="6" customWidth="1"/>
    <col min="570" max="571" width="8.75" customWidth="1"/>
    <col min="572" max="572" width="6" customWidth="1"/>
    <col min="573" max="574" width="8.75" customWidth="1"/>
    <col min="575" max="575" width="7.125" customWidth="1"/>
    <col min="576" max="576" width="8.75" customWidth="1"/>
    <col min="577" max="577" width="9.875" customWidth="1"/>
    <col min="578" max="578" width="7.125" customWidth="1"/>
    <col min="579" max="579" width="8.75" customWidth="1"/>
    <col min="580" max="580" width="9.875" customWidth="1"/>
    <col min="581" max="581" width="7.125" customWidth="1"/>
    <col min="582" max="582" width="8.75" customWidth="1"/>
    <col min="583" max="583" width="9.875" customWidth="1"/>
    <col min="584" max="584" width="7.125" customWidth="1"/>
    <col min="585" max="585" width="8.75" customWidth="1"/>
    <col min="586" max="586" width="6" customWidth="1"/>
    <col min="587" max="587" width="8.75" customWidth="1"/>
    <col min="588" max="588" width="9.875" customWidth="1"/>
    <col min="589" max="589" width="9.25" customWidth="1"/>
    <col min="590" max="591" width="12.125" customWidth="1"/>
    <col min="592" max="592" width="5.75" customWidth="1"/>
    <col min="593" max="593" width="8.75" customWidth="1"/>
    <col min="594" max="594" width="6" customWidth="1"/>
    <col min="595" max="596" width="8.75" customWidth="1"/>
    <col min="597" max="597" width="6" customWidth="1"/>
    <col min="598" max="599" width="8.75" customWidth="1"/>
    <col min="600" max="600" width="6" customWidth="1"/>
    <col min="601" max="602" width="8.75" customWidth="1"/>
    <col min="603" max="603" width="6" customWidth="1"/>
    <col min="604" max="606" width="8.75" customWidth="1"/>
    <col min="607" max="607" width="6" customWidth="1"/>
    <col min="608" max="610" width="8.75" customWidth="1"/>
    <col min="611" max="611" width="6" customWidth="1"/>
    <col min="612" max="613" width="8.75" customWidth="1"/>
    <col min="614" max="614" width="6" customWidth="1"/>
    <col min="615" max="616" width="8.75" customWidth="1"/>
    <col min="617" max="617" width="6" customWidth="1"/>
    <col min="618" max="619" width="8.75" customWidth="1"/>
    <col min="620" max="620" width="6" customWidth="1"/>
    <col min="621" max="623" width="8.75" customWidth="1"/>
    <col min="624" max="624" width="6" customWidth="1"/>
    <col min="625" max="627" width="8.75" customWidth="1"/>
    <col min="628" max="628" width="6" customWidth="1"/>
    <col min="629" max="630" width="8.75" customWidth="1"/>
    <col min="631" max="631" width="6" customWidth="1"/>
    <col min="632" max="634" width="8.75" customWidth="1"/>
    <col min="635" max="635" width="6" customWidth="1"/>
    <col min="636" max="637" width="8.75" customWidth="1"/>
    <col min="638" max="638" width="6" customWidth="1"/>
    <col min="639" max="640" width="8.75" customWidth="1"/>
    <col min="641" max="641" width="6" customWidth="1"/>
    <col min="642" max="644" width="8.75" customWidth="1"/>
    <col min="645" max="645" width="6" customWidth="1"/>
    <col min="646" max="647" width="8.75" customWidth="1"/>
    <col min="648" max="648" width="6" customWidth="1"/>
    <col min="649" max="651" width="8.75" customWidth="1"/>
    <col min="652" max="652" width="6" customWidth="1"/>
    <col min="653" max="655" width="8.75" customWidth="1"/>
    <col min="656" max="656" width="6" customWidth="1"/>
    <col min="657" max="658" width="8.75" customWidth="1"/>
    <col min="659" max="659" width="6" customWidth="1"/>
    <col min="660" max="661" width="8.75" customWidth="1"/>
    <col min="662" max="662" width="6" customWidth="1"/>
    <col min="663" max="665" width="8.75" customWidth="1"/>
    <col min="666" max="666" width="6" customWidth="1"/>
    <col min="667" max="668" width="8.75" customWidth="1"/>
    <col min="669" max="669" width="6" customWidth="1"/>
    <col min="670" max="671" width="8.75" customWidth="1"/>
    <col min="672" max="672" width="6" customWidth="1"/>
    <col min="673" max="674" width="8.75" customWidth="1"/>
    <col min="675" max="675" width="6" customWidth="1"/>
    <col min="676" max="678" width="8.75" customWidth="1"/>
    <col min="679" max="679" width="6" customWidth="1"/>
    <col min="680" max="681" width="8.75" customWidth="1"/>
    <col min="682" max="682" width="6" customWidth="1"/>
    <col min="683" max="684" width="8.75" customWidth="1"/>
    <col min="685" max="685" width="6" customWidth="1"/>
    <col min="686" max="687" width="8.75" customWidth="1"/>
    <col min="688" max="688" width="6" customWidth="1"/>
    <col min="689" max="690" width="8.75" customWidth="1"/>
    <col min="691" max="691" width="6" customWidth="1"/>
    <col min="692" max="694" width="8.75" customWidth="1"/>
    <col min="695" max="695" width="6" customWidth="1"/>
    <col min="696" max="698" width="8.75" customWidth="1"/>
    <col min="699" max="699" width="6" customWidth="1"/>
    <col min="700" max="702" width="8.75" customWidth="1"/>
    <col min="703" max="703" width="6" customWidth="1"/>
    <col min="704" max="705" width="8.75" customWidth="1"/>
    <col min="706" max="706" width="6" customWidth="1"/>
    <col min="707" max="708" width="8.75" customWidth="1"/>
    <col min="709" max="709" width="6" customWidth="1"/>
    <col min="710" max="711" width="8.75" customWidth="1"/>
    <col min="712" max="712" width="6" customWidth="1"/>
    <col min="713" max="715" width="8.75" customWidth="1"/>
    <col min="716" max="716" width="6" customWidth="1"/>
    <col min="717" max="718" width="8.75" customWidth="1"/>
    <col min="719" max="719" width="6" customWidth="1"/>
    <col min="720" max="721" width="8.75" customWidth="1"/>
    <col min="722" max="722" width="6" customWidth="1"/>
    <col min="723" max="725" width="8.75" customWidth="1"/>
    <col min="726" max="726" width="6" customWidth="1"/>
    <col min="727" max="728" width="8.75" customWidth="1"/>
    <col min="729" max="729" width="6" customWidth="1"/>
    <col min="730" max="731" width="8.75" customWidth="1"/>
    <col min="732" max="732" width="6" customWidth="1"/>
    <col min="733" max="735" width="8.75" customWidth="1"/>
    <col min="736" max="736" width="6" customWidth="1"/>
    <col min="737" max="739" width="8.75" customWidth="1"/>
    <col min="740" max="740" width="6" customWidth="1"/>
    <col min="741" max="741" width="8.75" customWidth="1"/>
    <col min="742" max="742" width="6" customWidth="1"/>
    <col min="743" max="745" width="8.75" customWidth="1"/>
    <col min="746" max="746" width="7.125" customWidth="1"/>
    <col min="747" max="747" width="8.75" customWidth="1"/>
    <col min="748" max="748" width="9.875" customWidth="1"/>
    <col min="749" max="749" width="8.75" customWidth="1"/>
    <col min="750" max="750" width="6" customWidth="1"/>
    <col min="751" max="752" width="8.75" customWidth="1"/>
    <col min="753" max="753" width="6" customWidth="1"/>
    <col min="754" max="756" width="8.75" customWidth="1"/>
    <col min="757" max="757" width="6" customWidth="1"/>
    <col min="758" max="758" width="8.75" customWidth="1"/>
    <col min="759" max="759" width="6" customWidth="1"/>
    <col min="760" max="762" width="8.75" customWidth="1"/>
    <col min="763" max="763" width="6" customWidth="1"/>
    <col min="764" max="765" width="8.75" customWidth="1"/>
    <col min="766" max="766" width="6" customWidth="1"/>
    <col min="767" max="768" width="8.75" customWidth="1"/>
    <col min="769" max="769" width="6" customWidth="1"/>
    <col min="770" max="771" width="8.75" customWidth="1"/>
    <col min="772" max="772" width="6" customWidth="1"/>
    <col min="773" max="774" width="8.75" customWidth="1"/>
    <col min="775" max="775" width="7.125" customWidth="1"/>
    <col min="776" max="776" width="8.75" customWidth="1"/>
    <col min="777" max="777" width="6" customWidth="1"/>
    <col min="778" max="778" width="8.75" customWidth="1"/>
    <col min="779" max="779" width="9.875" customWidth="1"/>
    <col min="780" max="780" width="8.75" customWidth="1"/>
    <col min="781" max="781" width="6" customWidth="1"/>
    <col min="782" max="784" width="8.75" customWidth="1"/>
    <col min="785" max="785" width="6" customWidth="1"/>
    <col min="786" max="787" width="8.75" customWidth="1"/>
    <col min="788" max="788" width="6" customWidth="1"/>
    <col min="789" max="791" width="8.75" customWidth="1"/>
    <col min="792" max="792" width="6" customWidth="1"/>
    <col min="793" max="794" width="8.75" customWidth="1"/>
    <col min="795" max="795" width="6" customWidth="1"/>
    <col min="796" max="797" width="8.75" customWidth="1"/>
    <col min="798" max="798" width="6" customWidth="1"/>
    <col min="799" max="801" width="8.75" customWidth="1"/>
    <col min="802" max="802" width="6" customWidth="1"/>
    <col min="803" max="805" width="8.75" customWidth="1"/>
    <col min="806" max="806" width="6" customWidth="1"/>
    <col min="807" max="808" width="8.75" customWidth="1"/>
    <col min="809" max="809" width="6" customWidth="1"/>
    <col min="810" max="811" width="8.75" customWidth="1"/>
    <col min="812" max="812" width="6" customWidth="1"/>
    <col min="813" max="815" width="8.75" customWidth="1"/>
    <col min="816" max="816" width="6" customWidth="1"/>
    <col min="817" max="819" width="8.75" customWidth="1"/>
    <col min="820" max="820" width="7.125" customWidth="1"/>
    <col min="821" max="822" width="8.75" customWidth="1"/>
    <col min="823" max="823" width="6" customWidth="1"/>
    <col min="824" max="825" width="8.75" customWidth="1"/>
    <col min="826" max="826" width="7.125" customWidth="1"/>
    <col min="827" max="827" width="8.75" customWidth="1"/>
    <col min="828" max="829" width="9.875" customWidth="1"/>
    <col min="830" max="830" width="7.125" customWidth="1"/>
    <col min="831" max="832" width="8.75" customWidth="1"/>
    <col min="833" max="833" width="6" customWidth="1"/>
    <col min="834" max="835" width="8.75" customWidth="1"/>
    <col min="836" max="836" width="9.875" customWidth="1"/>
    <col min="837" max="837" width="7.125" customWidth="1"/>
    <col min="838" max="839" width="8.75" customWidth="1"/>
    <col min="840" max="840" width="9.875" customWidth="1"/>
    <col min="841" max="841" width="7.125" customWidth="1"/>
    <col min="842" max="843" width="8.75" customWidth="1"/>
    <col min="844" max="844" width="9.875" customWidth="1"/>
    <col min="845" max="845" width="7.125" customWidth="1"/>
    <col min="846" max="847" width="8.75" customWidth="1"/>
    <col min="848" max="848" width="9.875" customWidth="1"/>
    <col min="849" max="849" width="7.125" customWidth="1"/>
    <col min="850" max="851" width="8.75" customWidth="1"/>
    <col min="852" max="852" width="9.875" customWidth="1"/>
    <col min="853" max="853" width="7.125" customWidth="1"/>
    <col min="854" max="855" width="8.75" customWidth="1"/>
    <col min="856" max="856" width="7.125" customWidth="1"/>
    <col min="857" max="857" width="8.75" customWidth="1"/>
    <col min="858" max="859" width="9.875" customWidth="1"/>
    <col min="860" max="860" width="7.125" customWidth="1"/>
    <col min="861" max="862" width="8.75" customWidth="1"/>
    <col min="863" max="863" width="9.875" customWidth="1"/>
    <col min="864" max="864" width="7.125" customWidth="1"/>
    <col min="865" max="866" width="8.75" customWidth="1"/>
    <col min="867" max="867" width="9.875" customWidth="1"/>
    <col min="868" max="868" width="7.125" customWidth="1"/>
    <col min="869" max="870" width="8.75" customWidth="1"/>
    <col min="871" max="871" width="9.875" customWidth="1"/>
    <col min="872" max="872" width="7.125" customWidth="1"/>
    <col min="873" max="874" width="8.75" customWidth="1"/>
    <col min="875" max="875" width="9.875" customWidth="1"/>
    <col min="876" max="876" width="7.125" customWidth="1"/>
    <col min="877" max="878" width="8.75" customWidth="1"/>
    <col min="879" max="879" width="9.875" customWidth="1"/>
    <col min="880" max="880" width="9.25" customWidth="1"/>
    <col min="881" max="883" width="12.125" customWidth="1"/>
    <col min="884" max="884" width="5.75" customWidth="1"/>
    <col min="885" max="885" width="15.875" bestFit="1" customWidth="1"/>
    <col min="886" max="886" width="19.125" bestFit="1" customWidth="1"/>
    <col min="887" max="887" width="15.625" bestFit="1" customWidth="1"/>
    <col min="888" max="888" width="19" bestFit="1" customWidth="1"/>
    <col min="889" max="889" width="18.375" bestFit="1" customWidth="1"/>
    <col min="890" max="890" width="21.625" bestFit="1" customWidth="1"/>
    <col min="891" max="891" width="15.25" bestFit="1" customWidth="1"/>
    <col min="892" max="892" width="18.625" bestFit="1" customWidth="1"/>
    <col min="893" max="893" width="10.375" customWidth="1"/>
    <col min="894" max="894" width="13.375" customWidth="1"/>
    <col min="895" max="895" width="14.875" bestFit="1" customWidth="1"/>
    <col min="896" max="896" width="18.125" bestFit="1" customWidth="1"/>
    <col min="897" max="897" width="16.125" bestFit="1" customWidth="1"/>
    <col min="898" max="898" width="19.375" bestFit="1" customWidth="1"/>
    <col min="899" max="899" width="12.5" customWidth="1"/>
    <col min="900" max="900" width="15.625" bestFit="1" customWidth="1"/>
    <col min="901" max="901" width="17.5" customWidth="1"/>
    <col min="902" max="902" width="20.75" bestFit="1" customWidth="1"/>
    <col min="903" max="903" width="8.875" customWidth="1"/>
    <col min="904" max="904" width="11.75" customWidth="1"/>
    <col min="905" max="905" width="9" customWidth="1"/>
    <col min="906" max="906" width="11.875" customWidth="1"/>
    <col min="907" max="907" width="14" bestFit="1" customWidth="1"/>
    <col min="908" max="908" width="17.375" bestFit="1" customWidth="1"/>
    <col min="909" max="909" width="12" bestFit="1" customWidth="1"/>
    <col min="910" max="910" width="15.25" bestFit="1" customWidth="1"/>
    <col min="911" max="911" width="17.125" customWidth="1"/>
    <col min="912" max="912" width="20.5" bestFit="1" customWidth="1"/>
    <col min="913" max="913" width="12.25" customWidth="1"/>
    <col min="914" max="914" width="15.5" bestFit="1" customWidth="1"/>
    <col min="915" max="915" width="13.5" customWidth="1"/>
    <col min="916" max="916" width="16.75" bestFit="1" customWidth="1"/>
    <col min="917" max="917" width="14" customWidth="1"/>
    <col min="918" max="918" width="17.375" customWidth="1"/>
    <col min="919" max="919" width="12.625" bestFit="1" customWidth="1"/>
    <col min="920" max="920" width="16.125" customWidth="1"/>
    <col min="921" max="921" width="14.5" bestFit="1" customWidth="1"/>
    <col min="922" max="922" width="17.75" bestFit="1" customWidth="1"/>
    <col min="923" max="923" width="14.375" bestFit="1" customWidth="1"/>
    <col min="924" max="924" width="17.625" bestFit="1" customWidth="1"/>
    <col min="925" max="925" width="16.25" bestFit="1" customWidth="1"/>
    <col min="926" max="926" width="19.5" bestFit="1" customWidth="1"/>
    <col min="927" max="927" width="16.875" bestFit="1" customWidth="1"/>
    <col min="928" max="928" width="20.125" customWidth="1"/>
    <col min="929" max="929" width="14.375" customWidth="1"/>
    <col min="930" max="930" width="17.625" bestFit="1" customWidth="1"/>
    <col min="931" max="931" width="10.875" customWidth="1"/>
    <col min="932" max="932" width="14" bestFit="1" customWidth="1"/>
    <col min="933" max="933" width="16.5" customWidth="1"/>
    <col min="934" max="934" width="19.75" customWidth="1"/>
    <col min="935" max="935" width="16" bestFit="1" customWidth="1"/>
    <col min="936" max="936" width="19.25" bestFit="1" customWidth="1"/>
    <col min="937" max="937" width="14.125" bestFit="1" customWidth="1"/>
    <col min="938" max="938" width="17.5" bestFit="1" customWidth="1"/>
    <col min="939" max="939" width="15.125" customWidth="1"/>
    <col min="940" max="940" width="18.375" bestFit="1" customWidth="1"/>
    <col min="941" max="941" width="11.875" customWidth="1"/>
    <col min="942" max="942" width="15.125" bestFit="1" customWidth="1"/>
    <col min="943" max="943" width="13.875" customWidth="1"/>
    <col min="944" max="944" width="17.125" bestFit="1" customWidth="1"/>
    <col min="945" max="945" width="15.625" customWidth="1"/>
    <col min="946" max="946" width="18.875" bestFit="1" customWidth="1"/>
    <col min="947" max="947" width="18.625" bestFit="1" customWidth="1"/>
    <col min="948" max="948" width="21.875" bestFit="1" customWidth="1"/>
    <col min="949" max="949" width="14" bestFit="1" customWidth="1"/>
    <col min="950" max="950" width="17.375" bestFit="1" customWidth="1"/>
    <col min="951" max="951" width="16.5" bestFit="1" customWidth="1"/>
    <col min="952" max="952" width="19.75" bestFit="1" customWidth="1"/>
    <col min="953" max="953" width="16.5" bestFit="1" customWidth="1"/>
    <col min="954" max="954" width="19.75" customWidth="1"/>
    <col min="955" max="955" width="16.375" bestFit="1" customWidth="1"/>
    <col min="956" max="956" width="19.625" bestFit="1" customWidth="1"/>
    <col min="957" max="957" width="13.25" bestFit="1" customWidth="1"/>
    <col min="958" max="958" width="16.5" customWidth="1"/>
    <col min="959" max="959" width="16.375" bestFit="1" customWidth="1"/>
    <col min="960" max="960" width="19.625" bestFit="1" customWidth="1"/>
    <col min="961" max="961" width="12" customWidth="1"/>
    <col min="962" max="962" width="15.25" bestFit="1" customWidth="1"/>
    <col min="963" max="963" width="14.125" bestFit="1" customWidth="1"/>
    <col min="964" max="964" width="17.5" bestFit="1" customWidth="1"/>
    <col min="965" max="965" width="14.75" bestFit="1" customWidth="1"/>
    <col min="966" max="966" width="18" bestFit="1" customWidth="1"/>
    <col min="967" max="967" width="12.375" customWidth="1"/>
    <col min="968" max="968" width="15.625" bestFit="1" customWidth="1"/>
    <col min="969" max="969" width="17" bestFit="1" customWidth="1"/>
    <col min="970" max="970" width="20.125" customWidth="1"/>
    <col min="971" max="971" width="15.125" customWidth="1"/>
    <col min="972" max="972" width="18.375" bestFit="1" customWidth="1"/>
    <col min="973" max="973" width="15.375" bestFit="1" customWidth="1"/>
    <col min="974" max="974" width="18.625" bestFit="1" customWidth="1"/>
    <col min="975" max="975" width="17.375" bestFit="1" customWidth="1"/>
    <col min="976" max="976" width="20.625" bestFit="1" customWidth="1"/>
    <col min="977" max="977" width="12.25" customWidth="1"/>
    <col min="978" max="978" width="15.5" customWidth="1"/>
    <col min="979" max="979" width="16.25" bestFit="1" customWidth="1"/>
    <col min="980" max="980" width="19.5" bestFit="1" customWidth="1"/>
    <col min="981" max="981" width="14" customWidth="1"/>
    <col min="982" max="982" width="17.375" bestFit="1" customWidth="1"/>
    <col min="983" max="983" width="10.75" bestFit="1" customWidth="1"/>
    <col min="984" max="984" width="13.875" bestFit="1" customWidth="1"/>
    <col min="985" max="985" width="15.625" bestFit="1" customWidth="1"/>
    <col min="986" max="986" width="19" bestFit="1" customWidth="1"/>
    <col min="987" max="987" width="16.25" bestFit="1" customWidth="1"/>
    <col min="988" max="988" width="19.5" bestFit="1" customWidth="1"/>
    <col min="989" max="989" width="13.125" bestFit="1" customWidth="1"/>
    <col min="990" max="990" width="16.375" bestFit="1" customWidth="1"/>
    <col min="991" max="991" width="14.75" bestFit="1" customWidth="1"/>
    <col min="992" max="992" width="18" bestFit="1" customWidth="1"/>
    <col min="993" max="993" width="18.875" bestFit="1" customWidth="1"/>
    <col min="994" max="994" width="22.125" bestFit="1" customWidth="1"/>
    <col min="995" max="995" width="16.25" bestFit="1" customWidth="1"/>
    <col min="996" max="996" width="19.5" bestFit="1" customWidth="1"/>
    <col min="997" max="997" width="18.625" bestFit="1" customWidth="1"/>
    <col min="998" max="998" width="21.875" bestFit="1" customWidth="1"/>
    <col min="999" max="999" width="9.375" customWidth="1"/>
    <col min="1000" max="1000" width="12.375" customWidth="1"/>
    <col min="1001" max="1001" width="18.125" bestFit="1" customWidth="1"/>
    <col min="1002" max="1002" width="21.375" bestFit="1" customWidth="1"/>
    <col min="1003" max="1003" width="18.625" bestFit="1" customWidth="1"/>
    <col min="1004" max="1004" width="22" bestFit="1" customWidth="1"/>
    <col min="1005" max="1005" width="14.75" bestFit="1" customWidth="1"/>
    <col min="1006" max="1006" width="18" bestFit="1" customWidth="1"/>
    <col min="1007" max="1007" width="14.75" bestFit="1" customWidth="1"/>
    <col min="1008" max="1008" width="18" customWidth="1"/>
    <col min="1009" max="1009" width="17.875" bestFit="1" customWidth="1"/>
    <col min="1010" max="1010" width="21.25" bestFit="1" customWidth="1"/>
    <col min="1011" max="1011" width="14.625" customWidth="1"/>
    <col min="1012" max="1012" width="17.875" bestFit="1" customWidth="1"/>
    <col min="1013" max="1013" width="14.75" bestFit="1" customWidth="1"/>
    <col min="1014" max="1014" width="18" bestFit="1" customWidth="1"/>
    <col min="1015" max="1015" width="14.875" customWidth="1"/>
    <col min="1016" max="1016" width="18.125" bestFit="1" customWidth="1"/>
    <col min="1017" max="1017" width="14.625" customWidth="1"/>
    <col min="1018" max="1018" width="17.875" bestFit="1" customWidth="1"/>
    <col min="1019" max="1019" width="17" bestFit="1" customWidth="1"/>
    <col min="1020" max="1020" width="20.125" bestFit="1" customWidth="1"/>
    <col min="1021" max="1021" width="18.375" bestFit="1" customWidth="1"/>
    <col min="1022" max="1022" width="21.625" customWidth="1"/>
    <col min="1023" max="1023" width="16" customWidth="1"/>
    <col min="1024" max="1024" width="19.25" bestFit="1" customWidth="1"/>
    <col min="1025" max="1025" width="18.25" bestFit="1" customWidth="1"/>
    <col min="1026" max="1026" width="21.5" bestFit="1" customWidth="1"/>
    <col min="1027" max="1027" width="12.625" bestFit="1" customWidth="1"/>
    <col min="1028" max="1028" width="16.125" bestFit="1" customWidth="1"/>
    <col min="1029" max="1029" width="14.375" bestFit="1" customWidth="1"/>
    <col min="1030" max="1030" width="17.625" bestFit="1" customWidth="1"/>
    <col min="1031" max="1031" width="18.625" bestFit="1" customWidth="1"/>
    <col min="1032" max="1032" width="21.875" bestFit="1" customWidth="1"/>
    <col min="1033" max="1033" width="14.75" bestFit="1" customWidth="1"/>
    <col min="1034" max="1034" width="18" bestFit="1" customWidth="1"/>
    <col min="1035" max="1035" width="17.5" bestFit="1" customWidth="1"/>
    <col min="1036" max="1036" width="20.75" customWidth="1"/>
    <col min="1037" max="1037" width="13.125" customWidth="1"/>
    <col min="1038" max="1038" width="16.375" bestFit="1" customWidth="1"/>
    <col min="1039" max="1039" width="16.25" bestFit="1" customWidth="1"/>
    <col min="1040" max="1040" width="19.5" bestFit="1" customWidth="1"/>
    <col min="1041" max="1041" width="14.5" bestFit="1" customWidth="1"/>
    <col min="1042" max="1042" width="17.75" bestFit="1" customWidth="1"/>
    <col min="1043" max="1043" width="12.875" customWidth="1"/>
    <col min="1044" max="1044" width="16.25" customWidth="1"/>
    <col min="1045" max="1045" width="17.125" bestFit="1" customWidth="1"/>
    <col min="1046" max="1046" width="20.375" bestFit="1" customWidth="1"/>
    <col min="1047" max="1047" width="16.25" bestFit="1" customWidth="1"/>
    <col min="1048" max="1048" width="19.5" bestFit="1" customWidth="1"/>
    <col min="1049" max="1049" width="17.625" bestFit="1" customWidth="1"/>
    <col min="1050" max="1050" width="20.875" bestFit="1" customWidth="1"/>
    <col min="1051" max="1051" width="10.125" bestFit="1" customWidth="1"/>
    <col min="1052" max="1052" width="13.125" bestFit="1" customWidth="1"/>
    <col min="1053" max="1053" width="12.375" customWidth="1"/>
    <col min="1054" max="1054" width="15.625" bestFit="1" customWidth="1"/>
    <col min="1055" max="1055" width="17.125" bestFit="1" customWidth="1"/>
    <col min="1056" max="1056" width="20.375" bestFit="1" customWidth="1"/>
    <col min="1057" max="1057" width="15" bestFit="1" customWidth="1"/>
    <col min="1058" max="1058" width="18.25" bestFit="1" customWidth="1"/>
    <col min="1059" max="1059" width="8.875" customWidth="1"/>
    <col min="1060" max="1060" width="11.75" customWidth="1"/>
    <col min="1061" max="1061" width="16.25" bestFit="1" customWidth="1"/>
    <col min="1062" max="1062" width="19.5" customWidth="1"/>
    <col min="1063" max="1063" width="10.25" customWidth="1"/>
    <col min="1064" max="1064" width="13.25" customWidth="1"/>
    <col min="1065" max="1065" width="11.875" bestFit="1" customWidth="1"/>
    <col min="1066" max="1066" width="15.125" bestFit="1" customWidth="1"/>
    <col min="1067" max="1067" width="16.375" customWidth="1"/>
    <col min="1068" max="1068" width="19.625" bestFit="1" customWidth="1"/>
    <col min="1069" max="1069" width="14.375" customWidth="1"/>
    <col min="1070" max="1070" width="17.625" customWidth="1"/>
    <col min="1071" max="1071" width="9.625" customWidth="1"/>
    <col min="1072" max="1072" width="12.625" customWidth="1"/>
    <col min="1073" max="1073" width="13.625" bestFit="1" customWidth="1"/>
    <col min="1074" max="1074" width="16.875" bestFit="1" customWidth="1"/>
    <col min="1075" max="1075" width="15.625" customWidth="1"/>
    <col min="1076" max="1076" width="19" bestFit="1" customWidth="1"/>
    <col min="1077" max="1077" width="9" customWidth="1"/>
    <col min="1078" max="1078" width="11.875" customWidth="1"/>
    <col min="1079" max="1079" width="16.125" bestFit="1" customWidth="1"/>
    <col min="1080" max="1080" width="19.375" bestFit="1" customWidth="1"/>
    <col min="1081" max="1081" width="14.375" customWidth="1"/>
    <col min="1082" max="1082" width="17.625" bestFit="1" customWidth="1"/>
    <col min="1083" max="1083" width="16.375" bestFit="1" customWidth="1"/>
    <col min="1084" max="1084" width="19.625" bestFit="1" customWidth="1"/>
    <col min="1085" max="1085" width="11.875" customWidth="1"/>
    <col min="1086" max="1086" width="15.125" customWidth="1"/>
    <col min="1087" max="1087" width="16.125" bestFit="1" customWidth="1"/>
    <col min="1088" max="1088" width="19.375" bestFit="1" customWidth="1"/>
    <col min="1089" max="1089" width="15.625" bestFit="1" customWidth="1"/>
    <col min="1090" max="1090" width="18.875" bestFit="1" customWidth="1"/>
    <col min="1091" max="1091" width="16.25" bestFit="1" customWidth="1"/>
    <col min="1092" max="1092" width="19.5" bestFit="1" customWidth="1"/>
    <col min="1093" max="1093" width="18.25" bestFit="1" customWidth="1"/>
    <col min="1094" max="1094" width="21.5" bestFit="1" customWidth="1"/>
    <col min="1095" max="1095" width="15.625" bestFit="1" customWidth="1"/>
    <col min="1096" max="1096" width="19" customWidth="1"/>
    <col min="1097" max="1097" width="16" bestFit="1" customWidth="1"/>
    <col min="1098" max="1098" width="19.25" bestFit="1" customWidth="1"/>
    <col min="1099" max="1099" width="15.625" bestFit="1" customWidth="1"/>
    <col min="1100" max="1100" width="18.875" customWidth="1"/>
    <col min="1101" max="1101" width="13.75" customWidth="1"/>
    <col min="1102" max="1102" width="17" customWidth="1"/>
    <col min="1103" max="1103" width="13.75" bestFit="1" customWidth="1"/>
    <col min="1104" max="1104" width="17" bestFit="1" customWidth="1"/>
    <col min="1105" max="1105" width="10.875" customWidth="1"/>
    <col min="1106" max="1106" width="14" customWidth="1"/>
    <col min="1107" max="1107" width="15.625" bestFit="1" customWidth="1"/>
    <col min="1108" max="1108" width="18.875" bestFit="1" customWidth="1"/>
    <col min="1109" max="1109" width="14" customWidth="1"/>
    <col min="1110" max="1110" width="17.375" bestFit="1" customWidth="1"/>
    <col min="1111" max="1111" width="17.125" bestFit="1" customWidth="1"/>
    <col min="1112" max="1112" width="20.375" bestFit="1" customWidth="1"/>
    <col min="1113" max="1113" width="17.125" bestFit="1" customWidth="1"/>
    <col min="1114" max="1114" width="20.5" bestFit="1" customWidth="1"/>
    <col min="1115" max="1115" width="14.625" bestFit="1" customWidth="1"/>
    <col min="1116" max="1116" width="17.875" bestFit="1" customWidth="1"/>
    <col min="1117" max="1117" width="10" customWidth="1"/>
    <col min="1118" max="1118" width="13" customWidth="1"/>
    <col min="1119" max="1119" width="16.25" bestFit="1" customWidth="1"/>
    <col min="1120" max="1120" width="19.5" bestFit="1" customWidth="1"/>
    <col min="1121" max="1121" width="15.625" bestFit="1" customWidth="1"/>
    <col min="1122" max="1122" width="19" bestFit="1" customWidth="1"/>
    <col min="1123" max="1123" width="14.5" customWidth="1"/>
    <col min="1124" max="1124" width="17.75" bestFit="1" customWidth="1"/>
    <col min="1125" max="1125" width="11.875" customWidth="1"/>
    <col min="1126" max="1126" width="15.125" bestFit="1" customWidth="1"/>
    <col min="1127" max="1127" width="12.25" customWidth="1"/>
    <col min="1128" max="1128" width="15.5" bestFit="1" customWidth="1"/>
    <col min="1129" max="1129" width="14" customWidth="1"/>
    <col min="1130" max="1130" width="17.375" bestFit="1" customWidth="1"/>
    <col min="1131" max="1131" width="11.625" customWidth="1"/>
    <col min="1132" max="1132" width="14.875" bestFit="1" customWidth="1"/>
    <col min="1133" max="1133" width="14.375" bestFit="1" customWidth="1"/>
    <col min="1134" max="1134" width="17.625" bestFit="1" customWidth="1"/>
    <col min="1135" max="1135" width="14.5" bestFit="1" customWidth="1"/>
    <col min="1136" max="1136" width="17.75" bestFit="1" customWidth="1"/>
    <col min="1137" max="1137" width="19.5" bestFit="1" customWidth="1"/>
    <col min="1138" max="1138" width="22.75" bestFit="1" customWidth="1"/>
    <col min="1139" max="1139" width="22.5" bestFit="1" customWidth="1"/>
    <col min="1140" max="1140" width="7.25" customWidth="1"/>
    <col min="1141" max="1141" width="25.75" bestFit="1" customWidth="1"/>
    <col min="1142" max="1142" width="19.5" customWidth="1"/>
    <col min="1143" max="1143" width="22.75" customWidth="1"/>
    <col min="1144" max="1144" width="31.125" bestFit="1" customWidth="1"/>
    <col min="1145" max="1145" width="29.625" bestFit="1" customWidth="1"/>
  </cols>
  <sheetData>
    <row r="3" spans="1:3" x14ac:dyDescent="0.15">
      <c r="A3" s="217" t="s">
        <v>1059</v>
      </c>
      <c r="B3" t="s">
        <v>1073</v>
      </c>
      <c r="C3" t="s">
        <v>1074</v>
      </c>
    </row>
    <row r="4" spans="1:3" x14ac:dyDescent="0.15">
      <c r="A4" s="218" t="s">
        <v>987</v>
      </c>
      <c r="B4" s="216">
        <v>57</v>
      </c>
      <c r="C4" s="216">
        <v>50</v>
      </c>
    </row>
    <row r="5" spans="1:3" x14ac:dyDescent="0.15">
      <c r="A5" s="218" t="s">
        <v>594</v>
      </c>
      <c r="B5" s="216">
        <v>127</v>
      </c>
      <c r="C5" s="216">
        <v>87</v>
      </c>
    </row>
    <row r="6" spans="1:3" x14ac:dyDescent="0.15">
      <c r="A6" s="218" t="s">
        <v>975</v>
      </c>
      <c r="B6" s="216">
        <v>67</v>
      </c>
      <c r="C6" s="216">
        <v>73</v>
      </c>
    </row>
    <row r="7" spans="1:3" x14ac:dyDescent="0.15">
      <c r="A7" s="218" t="s">
        <v>661</v>
      </c>
      <c r="B7" s="216">
        <v>30</v>
      </c>
      <c r="C7" s="216">
        <v>74</v>
      </c>
    </row>
    <row r="8" spans="1:3" x14ac:dyDescent="0.15">
      <c r="A8" s="218" t="s">
        <v>978</v>
      </c>
      <c r="B8" s="216">
        <v>79</v>
      </c>
      <c r="C8" s="216">
        <v>80</v>
      </c>
    </row>
    <row r="9" spans="1:3" x14ac:dyDescent="0.15">
      <c r="A9" s="218" t="s">
        <v>633</v>
      </c>
      <c r="B9" s="216">
        <v>87</v>
      </c>
      <c r="C9" s="216">
        <v>94</v>
      </c>
    </row>
    <row r="10" spans="1:3" x14ac:dyDescent="0.15">
      <c r="A10" s="218" t="s">
        <v>589</v>
      </c>
      <c r="B10" s="216">
        <v>78</v>
      </c>
      <c r="C10" s="216">
        <v>63</v>
      </c>
    </row>
    <row r="11" spans="1:3" x14ac:dyDescent="0.15">
      <c r="A11" s="218" t="s">
        <v>409</v>
      </c>
      <c r="B11" s="216">
        <v>34</v>
      </c>
      <c r="C11" s="216">
        <v>21</v>
      </c>
    </row>
    <row r="12" spans="1:3" x14ac:dyDescent="0.15">
      <c r="A12" s="218" t="s">
        <v>407</v>
      </c>
      <c r="B12" s="216">
        <v>19</v>
      </c>
      <c r="C12" s="216">
        <v>17</v>
      </c>
    </row>
    <row r="13" spans="1:3" x14ac:dyDescent="0.15">
      <c r="A13" s="218" t="s">
        <v>586</v>
      </c>
      <c r="B13" s="216">
        <v>42</v>
      </c>
      <c r="C13" s="216">
        <v>109</v>
      </c>
    </row>
    <row r="14" spans="1:3" x14ac:dyDescent="0.15">
      <c r="A14" s="218" t="s">
        <v>463</v>
      </c>
      <c r="B14" s="216">
        <v>26</v>
      </c>
      <c r="C14" s="216">
        <v>23</v>
      </c>
    </row>
    <row r="15" spans="1:3" x14ac:dyDescent="0.15">
      <c r="A15" s="218" t="s">
        <v>596</v>
      </c>
      <c r="B15" s="216">
        <v>56</v>
      </c>
      <c r="C15" s="216">
        <v>52</v>
      </c>
    </row>
    <row r="16" spans="1:3" x14ac:dyDescent="0.15">
      <c r="A16" s="218" t="s">
        <v>657</v>
      </c>
      <c r="B16" s="216">
        <v>78</v>
      </c>
      <c r="C16" s="216">
        <v>67</v>
      </c>
    </row>
    <row r="17" spans="1:3" x14ac:dyDescent="0.15">
      <c r="A17" s="218" t="s">
        <v>561</v>
      </c>
      <c r="B17" s="216">
        <v>29</v>
      </c>
      <c r="C17" s="216">
        <v>76</v>
      </c>
    </row>
    <row r="18" spans="1:3" x14ac:dyDescent="0.15">
      <c r="A18" s="218" t="s">
        <v>368</v>
      </c>
      <c r="B18" s="216">
        <v>9</v>
      </c>
      <c r="C18" s="216">
        <v>7</v>
      </c>
    </row>
    <row r="19" spans="1:3" x14ac:dyDescent="0.15">
      <c r="A19" s="218" t="s">
        <v>385</v>
      </c>
      <c r="B19" s="216">
        <v>15</v>
      </c>
      <c r="C19" s="216">
        <v>10</v>
      </c>
    </row>
    <row r="20" spans="1:3" x14ac:dyDescent="0.15">
      <c r="A20" s="218" t="s">
        <v>1025</v>
      </c>
      <c r="B20" s="216">
        <v>97</v>
      </c>
      <c r="C20" s="216">
        <v>98</v>
      </c>
    </row>
    <row r="21" spans="1:3" x14ac:dyDescent="0.15">
      <c r="A21" s="218" t="s">
        <v>983</v>
      </c>
      <c r="B21" s="216"/>
      <c r="C21" s="216"/>
    </row>
    <row r="22" spans="1:3" x14ac:dyDescent="0.15">
      <c r="A22" s="218" t="s">
        <v>681</v>
      </c>
      <c r="B22" s="216">
        <v>86</v>
      </c>
      <c r="C22" s="216">
        <v>48</v>
      </c>
    </row>
    <row r="23" spans="1:3" x14ac:dyDescent="0.15">
      <c r="A23" s="218" t="s">
        <v>613</v>
      </c>
      <c r="B23" s="216">
        <v>78</v>
      </c>
      <c r="C23" s="216">
        <v>90</v>
      </c>
    </row>
    <row r="24" spans="1:3" x14ac:dyDescent="0.15">
      <c r="A24" s="218" t="s">
        <v>984</v>
      </c>
      <c r="B24" s="216">
        <v>88</v>
      </c>
      <c r="C24" s="216">
        <v>96</v>
      </c>
    </row>
    <row r="25" spans="1:3" x14ac:dyDescent="0.15">
      <c r="A25" s="218" t="s">
        <v>427</v>
      </c>
      <c r="B25" s="216">
        <v>17</v>
      </c>
      <c r="C25" s="216">
        <v>15</v>
      </c>
    </row>
    <row r="26" spans="1:3" x14ac:dyDescent="0.15">
      <c r="A26" s="218" t="s">
        <v>533</v>
      </c>
      <c r="B26" s="216">
        <v>65</v>
      </c>
      <c r="C26" s="216">
        <v>38</v>
      </c>
    </row>
    <row r="27" spans="1:3" x14ac:dyDescent="0.15">
      <c r="A27" s="218" t="s">
        <v>440</v>
      </c>
      <c r="B27" s="216">
        <v>18</v>
      </c>
      <c r="C27" s="216">
        <v>47</v>
      </c>
    </row>
    <row r="28" spans="1:3" x14ac:dyDescent="0.15">
      <c r="A28" s="218" t="s">
        <v>619</v>
      </c>
      <c r="B28" s="216">
        <v>10</v>
      </c>
      <c r="C28" s="216">
        <v>10</v>
      </c>
    </row>
    <row r="29" spans="1:3" x14ac:dyDescent="0.15">
      <c r="A29" s="218" t="s">
        <v>687</v>
      </c>
      <c r="B29" s="216">
        <v>87</v>
      </c>
      <c r="C29" s="216">
        <v>108</v>
      </c>
    </row>
    <row r="30" spans="1:3" x14ac:dyDescent="0.15">
      <c r="A30" s="218" t="s">
        <v>394</v>
      </c>
      <c r="B30" s="216">
        <v>15</v>
      </c>
      <c r="C30" s="216">
        <v>17</v>
      </c>
    </row>
    <row r="31" spans="1:3" x14ac:dyDescent="0.15">
      <c r="A31" s="218" t="s">
        <v>405</v>
      </c>
      <c r="B31" s="216">
        <v>15</v>
      </c>
      <c r="C31" s="216">
        <v>16</v>
      </c>
    </row>
    <row r="32" spans="1:3" x14ac:dyDescent="0.15">
      <c r="A32" s="218" t="s">
        <v>704</v>
      </c>
      <c r="B32" s="216">
        <v>60</v>
      </c>
      <c r="C32" s="216">
        <v>70</v>
      </c>
    </row>
    <row r="33" spans="1:3" x14ac:dyDescent="0.15">
      <c r="A33" s="218" t="s">
        <v>694</v>
      </c>
      <c r="B33" s="216">
        <v>34</v>
      </c>
      <c r="C33" s="216">
        <v>105</v>
      </c>
    </row>
    <row r="34" spans="1:3" x14ac:dyDescent="0.15">
      <c r="A34" s="218" t="s">
        <v>665</v>
      </c>
      <c r="B34" s="216">
        <v>59</v>
      </c>
      <c r="C34" s="216">
        <v>39</v>
      </c>
    </row>
    <row r="35" spans="1:3" x14ac:dyDescent="0.15">
      <c r="A35" s="218" t="s">
        <v>713</v>
      </c>
      <c r="B35" s="216">
        <v>83</v>
      </c>
      <c r="C35" s="216">
        <v>90</v>
      </c>
    </row>
    <row r="36" spans="1:3" x14ac:dyDescent="0.15">
      <c r="A36" s="218" t="s">
        <v>505</v>
      </c>
      <c r="B36" s="216">
        <v>37</v>
      </c>
      <c r="C36" s="216">
        <v>31</v>
      </c>
    </row>
    <row r="37" spans="1:3" x14ac:dyDescent="0.15">
      <c r="A37" s="218" t="s">
        <v>562</v>
      </c>
      <c r="B37" s="216">
        <v>48</v>
      </c>
      <c r="C37" s="216">
        <v>44</v>
      </c>
    </row>
    <row r="38" spans="1:3" x14ac:dyDescent="0.15">
      <c r="A38" s="218" t="s">
        <v>516</v>
      </c>
      <c r="B38" s="216">
        <v>62</v>
      </c>
      <c r="C38" s="216">
        <v>33</v>
      </c>
    </row>
    <row r="39" spans="1:3" x14ac:dyDescent="0.15">
      <c r="A39" s="218" t="s">
        <v>601</v>
      </c>
      <c r="B39" s="216">
        <v>74</v>
      </c>
      <c r="C39" s="216">
        <v>52</v>
      </c>
    </row>
    <row r="40" spans="1:3" x14ac:dyDescent="0.15">
      <c r="A40" s="218" t="s">
        <v>641</v>
      </c>
      <c r="B40" s="216">
        <v>80</v>
      </c>
      <c r="C40" s="216">
        <v>55</v>
      </c>
    </row>
    <row r="41" spans="1:3" x14ac:dyDescent="0.15">
      <c r="A41" s="218" t="s">
        <v>697</v>
      </c>
      <c r="B41" s="216">
        <v>51</v>
      </c>
      <c r="C41" s="216">
        <v>88</v>
      </c>
    </row>
    <row r="42" spans="1:3" x14ac:dyDescent="0.15">
      <c r="A42" s="218" t="s">
        <v>698</v>
      </c>
      <c r="B42" s="216"/>
      <c r="C42" s="216"/>
    </row>
    <row r="43" spans="1:3" x14ac:dyDescent="0.15">
      <c r="A43" s="218" t="s">
        <v>628</v>
      </c>
      <c r="B43" s="216">
        <v>23</v>
      </c>
      <c r="C43" s="216">
        <v>58</v>
      </c>
    </row>
    <row r="44" spans="1:3" x14ac:dyDescent="0.15">
      <c r="A44" s="218" t="s">
        <v>654</v>
      </c>
      <c r="B44" s="216">
        <v>96</v>
      </c>
      <c r="C44" s="216">
        <v>53</v>
      </c>
    </row>
    <row r="45" spans="1:3" x14ac:dyDescent="0.15">
      <c r="A45" s="218" t="s">
        <v>736</v>
      </c>
      <c r="B45" s="216">
        <v>121</v>
      </c>
      <c r="C45" s="216">
        <v>67</v>
      </c>
    </row>
    <row r="46" spans="1:3" x14ac:dyDescent="0.15">
      <c r="A46" s="218" t="s">
        <v>517</v>
      </c>
      <c r="B46" s="216">
        <v>36</v>
      </c>
      <c r="C46" s="216">
        <v>26</v>
      </c>
    </row>
    <row r="47" spans="1:3" x14ac:dyDescent="0.15">
      <c r="A47" s="218" t="s">
        <v>1060</v>
      </c>
      <c r="B47" s="216">
        <v>84</v>
      </c>
      <c r="C47" s="216">
        <v>102</v>
      </c>
    </row>
    <row r="48" spans="1:3" x14ac:dyDescent="0.15">
      <c r="A48" s="218" t="s">
        <v>420</v>
      </c>
      <c r="B48" s="216">
        <v>28</v>
      </c>
      <c r="C48" s="216">
        <v>31</v>
      </c>
    </row>
    <row r="49" spans="1:3" x14ac:dyDescent="0.15">
      <c r="A49" s="218" t="s">
        <v>599</v>
      </c>
      <c r="B49" s="216">
        <v>55</v>
      </c>
      <c r="C49" s="216">
        <v>67</v>
      </c>
    </row>
    <row r="50" spans="1:3" x14ac:dyDescent="0.15">
      <c r="A50" s="218" t="s">
        <v>397</v>
      </c>
      <c r="B50" s="216">
        <v>16</v>
      </c>
      <c r="C50" s="216">
        <v>22</v>
      </c>
    </row>
    <row r="51" spans="1:3" x14ac:dyDescent="0.15">
      <c r="A51" s="218" t="s">
        <v>526</v>
      </c>
      <c r="B51" s="216">
        <v>45</v>
      </c>
      <c r="C51" s="216">
        <v>38</v>
      </c>
    </row>
    <row r="52" spans="1:3" x14ac:dyDescent="0.15">
      <c r="A52" s="218" t="s">
        <v>422</v>
      </c>
      <c r="B52" s="216">
        <v>18</v>
      </c>
      <c r="C52" s="216">
        <v>14</v>
      </c>
    </row>
    <row r="53" spans="1:3" x14ac:dyDescent="0.15">
      <c r="A53" s="218" t="s">
        <v>429</v>
      </c>
      <c r="B53" s="216">
        <v>22</v>
      </c>
      <c r="C53" s="216">
        <v>20</v>
      </c>
    </row>
    <row r="54" spans="1:3" x14ac:dyDescent="0.15">
      <c r="A54" s="218" t="s">
        <v>977</v>
      </c>
      <c r="B54" s="216">
        <v>67</v>
      </c>
      <c r="C54" s="216">
        <v>78</v>
      </c>
    </row>
    <row r="55" spans="1:3" x14ac:dyDescent="0.15">
      <c r="A55" s="218" t="s">
        <v>595</v>
      </c>
      <c r="B55" s="216">
        <v>33</v>
      </c>
      <c r="C55" s="216">
        <v>92</v>
      </c>
    </row>
    <row r="56" spans="1:3" x14ac:dyDescent="0.15">
      <c r="A56" s="218" t="s">
        <v>471</v>
      </c>
      <c r="B56" s="216">
        <v>27</v>
      </c>
      <c r="C56" s="216">
        <v>24</v>
      </c>
    </row>
    <row r="57" spans="1:3" x14ac:dyDescent="0.15">
      <c r="A57" s="218" t="s">
        <v>487</v>
      </c>
      <c r="B57" s="216">
        <v>29</v>
      </c>
      <c r="C57" s="216">
        <v>43</v>
      </c>
    </row>
    <row r="58" spans="1:3" x14ac:dyDescent="0.15">
      <c r="A58" s="218" t="s">
        <v>1061</v>
      </c>
      <c r="B58" s="216"/>
      <c r="C58" s="216"/>
    </row>
    <row r="59" spans="1:3" x14ac:dyDescent="0.15">
      <c r="A59" s="218" t="s">
        <v>560</v>
      </c>
      <c r="B59" s="216">
        <v>114</v>
      </c>
      <c r="C59" s="216">
        <v>82</v>
      </c>
    </row>
    <row r="60" spans="1:3" x14ac:dyDescent="0.15">
      <c r="A60" s="218" t="s">
        <v>630</v>
      </c>
      <c r="B60" s="216">
        <v>40</v>
      </c>
      <c r="C60" s="216">
        <v>36</v>
      </c>
    </row>
    <row r="61" spans="1:3" x14ac:dyDescent="0.15">
      <c r="A61" s="218" t="s">
        <v>379</v>
      </c>
      <c r="B61" s="216">
        <v>13</v>
      </c>
      <c r="C61" s="216">
        <v>12</v>
      </c>
    </row>
    <row r="62" spans="1:3" x14ac:dyDescent="0.15">
      <c r="A62" s="218" t="s">
        <v>695</v>
      </c>
      <c r="B62" s="216">
        <v>57</v>
      </c>
      <c r="C62" s="216">
        <v>94</v>
      </c>
    </row>
    <row r="63" spans="1:3" x14ac:dyDescent="0.15">
      <c r="A63" s="218" t="s">
        <v>1062</v>
      </c>
      <c r="B63" s="216">
        <v>86</v>
      </c>
      <c r="C63" s="216">
        <v>100</v>
      </c>
    </row>
    <row r="64" spans="1:3" x14ac:dyDescent="0.15">
      <c r="A64" s="218" t="s">
        <v>603</v>
      </c>
      <c r="B64" s="216">
        <v>40</v>
      </c>
      <c r="C64" s="216">
        <v>109</v>
      </c>
    </row>
    <row r="65" spans="1:3" x14ac:dyDescent="0.15">
      <c r="A65" s="218" t="s">
        <v>676</v>
      </c>
      <c r="B65" s="216"/>
      <c r="C65" s="216"/>
    </row>
    <row r="66" spans="1:3" x14ac:dyDescent="0.15">
      <c r="A66" s="218" t="s">
        <v>656</v>
      </c>
      <c r="B66" s="216">
        <v>80</v>
      </c>
      <c r="C66" s="216">
        <v>53</v>
      </c>
    </row>
    <row r="67" spans="1:3" x14ac:dyDescent="0.15">
      <c r="A67" s="218" t="s">
        <v>584</v>
      </c>
      <c r="B67" s="216">
        <v>75</v>
      </c>
      <c r="C67" s="216">
        <v>43</v>
      </c>
    </row>
    <row r="68" spans="1:3" x14ac:dyDescent="0.15">
      <c r="A68" s="218" t="s">
        <v>456</v>
      </c>
      <c r="B68" s="216">
        <v>31</v>
      </c>
      <c r="C68" s="216">
        <v>19</v>
      </c>
    </row>
    <row r="69" spans="1:3" x14ac:dyDescent="0.15">
      <c r="A69" s="218" t="s">
        <v>673</v>
      </c>
      <c r="B69" s="216">
        <v>35</v>
      </c>
      <c r="C69" s="216">
        <v>85</v>
      </c>
    </row>
    <row r="70" spans="1:3" x14ac:dyDescent="0.15">
      <c r="A70" s="218" t="s">
        <v>452</v>
      </c>
      <c r="B70" s="216">
        <v>44</v>
      </c>
      <c r="C70" s="216">
        <v>31</v>
      </c>
    </row>
    <row r="71" spans="1:3" x14ac:dyDescent="0.15">
      <c r="A71" s="218" t="s">
        <v>539</v>
      </c>
      <c r="B71" s="216">
        <v>57</v>
      </c>
      <c r="C71" s="216">
        <v>32</v>
      </c>
    </row>
    <row r="72" spans="1:3" x14ac:dyDescent="0.15">
      <c r="A72" s="218" t="s">
        <v>555</v>
      </c>
      <c r="B72" s="216">
        <v>46</v>
      </c>
      <c r="C72" s="216">
        <v>36</v>
      </c>
    </row>
    <row r="73" spans="1:3" x14ac:dyDescent="0.15">
      <c r="A73" s="218" t="s">
        <v>693</v>
      </c>
      <c r="B73" s="216">
        <v>120</v>
      </c>
      <c r="C73" s="216">
        <v>112</v>
      </c>
    </row>
    <row r="74" spans="1:3" x14ac:dyDescent="0.15">
      <c r="A74" s="218" t="s">
        <v>710</v>
      </c>
      <c r="B74" s="216">
        <v>91</v>
      </c>
      <c r="C74" s="216">
        <v>66</v>
      </c>
    </row>
    <row r="75" spans="1:3" x14ac:dyDescent="0.15">
      <c r="A75" s="218" t="s">
        <v>358</v>
      </c>
      <c r="B75" s="216">
        <v>7</v>
      </c>
      <c r="C75" s="216">
        <v>6</v>
      </c>
    </row>
    <row r="76" spans="1:3" x14ac:dyDescent="0.15">
      <c r="A76" s="218" t="s">
        <v>580</v>
      </c>
      <c r="B76" s="216">
        <v>33</v>
      </c>
      <c r="C76" s="216">
        <v>89</v>
      </c>
    </row>
    <row r="77" spans="1:3" x14ac:dyDescent="0.15">
      <c r="A77" s="218" t="s">
        <v>680</v>
      </c>
      <c r="B77" s="216">
        <v>78</v>
      </c>
      <c r="C77" s="216">
        <v>56</v>
      </c>
    </row>
    <row r="78" spans="1:3" x14ac:dyDescent="0.15">
      <c r="A78" s="218" t="s">
        <v>988</v>
      </c>
      <c r="B78" s="216"/>
      <c r="C78" s="216"/>
    </row>
    <row r="79" spans="1:3" x14ac:dyDescent="0.15">
      <c r="A79" s="218" t="s">
        <v>635</v>
      </c>
      <c r="B79" s="216">
        <v>55</v>
      </c>
      <c r="C79" s="216">
        <v>47</v>
      </c>
    </row>
    <row r="80" spans="1:3" x14ac:dyDescent="0.15">
      <c r="A80" s="218" t="s">
        <v>646</v>
      </c>
      <c r="B80" s="216">
        <v>34</v>
      </c>
      <c r="C80" s="216">
        <v>29</v>
      </c>
    </row>
    <row r="81" spans="1:3" x14ac:dyDescent="0.15">
      <c r="A81" s="218" t="s">
        <v>541</v>
      </c>
      <c r="B81" s="216">
        <v>55</v>
      </c>
      <c r="C81" s="216">
        <v>48</v>
      </c>
    </row>
    <row r="82" spans="1:3" x14ac:dyDescent="0.15">
      <c r="A82" s="218" t="s">
        <v>510</v>
      </c>
      <c r="B82" s="216">
        <v>74</v>
      </c>
      <c r="C82" s="216">
        <v>63</v>
      </c>
    </row>
    <row r="83" spans="1:3" x14ac:dyDescent="0.15">
      <c r="A83" s="218" t="s">
        <v>696</v>
      </c>
      <c r="B83" s="216">
        <v>29</v>
      </c>
      <c r="C83" s="216">
        <v>32</v>
      </c>
    </row>
    <row r="84" spans="1:3" x14ac:dyDescent="0.15">
      <c r="A84" s="218" t="s">
        <v>390</v>
      </c>
      <c r="B84" s="216">
        <v>8</v>
      </c>
      <c r="C84" s="216">
        <v>17</v>
      </c>
    </row>
    <row r="85" spans="1:3" x14ac:dyDescent="0.15">
      <c r="A85" s="218" t="s">
        <v>607</v>
      </c>
      <c r="B85" s="216">
        <v>40</v>
      </c>
      <c r="C85" s="216">
        <v>65</v>
      </c>
    </row>
    <row r="86" spans="1:3" x14ac:dyDescent="0.15">
      <c r="A86" s="218" t="s">
        <v>683</v>
      </c>
      <c r="B86" s="216">
        <v>46</v>
      </c>
      <c r="C86" s="216">
        <v>53</v>
      </c>
    </row>
    <row r="87" spans="1:3" x14ac:dyDescent="0.15">
      <c r="A87" s="218" t="s">
        <v>508</v>
      </c>
      <c r="B87" s="216">
        <v>49</v>
      </c>
      <c r="C87" s="216">
        <v>32</v>
      </c>
    </row>
    <row r="88" spans="1:3" x14ac:dyDescent="0.15">
      <c r="A88" s="218" t="s">
        <v>690</v>
      </c>
      <c r="B88" s="216">
        <v>100</v>
      </c>
      <c r="C88" s="216">
        <v>72</v>
      </c>
    </row>
    <row r="89" spans="1:3" x14ac:dyDescent="0.15">
      <c r="A89" s="218" t="s">
        <v>682</v>
      </c>
      <c r="B89" s="216">
        <v>66</v>
      </c>
      <c r="C89" s="216">
        <v>67</v>
      </c>
    </row>
    <row r="90" spans="1:3" x14ac:dyDescent="0.15">
      <c r="A90" s="218" t="s">
        <v>985</v>
      </c>
      <c r="B90" s="216">
        <v>61</v>
      </c>
      <c r="C90" s="216">
        <v>110</v>
      </c>
    </row>
    <row r="91" spans="1:3" x14ac:dyDescent="0.15">
      <c r="A91" s="218" t="s">
        <v>679</v>
      </c>
      <c r="B91" s="216">
        <v>77</v>
      </c>
      <c r="C91" s="216">
        <v>77</v>
      </c>
    </row>
    <row r="92" spans="1:3" x14ac:dyDescent="0.15">
      <c r="A92" s="218" t="s">
        <v>674</v>
      </c>
      <c r="B92" s="216">
        <v>58</v>
      </c>
      <c r="C92" s="216">
        <v>54</v>
      </c>
    </row>
    <row r="93" spans="1:3" x14ac:dyDescent="0.15">
      <c r="A93" s="218" t="s">
        <v>590</v>
      </c>
      <c r="B93" s="216">
        <v>54</v>
      </c>
      <c r="C93" s="216">
        <v>88</v>
      </c>
    </row>
    <row r="94" spans="1:3" x14ac:dyDescent="0.15">
      <c r="A94" s="218" t="s">
        <v>714</v>
      </c>
      <c r="B94" s="216"/>
      <c r="C94" s="216"/>
    </row>
    <row r="95" spans="1:3" x14ac:dyDescent="0.15">
      <c r="A95" s="218" t="s">
        <v>629</v>
      </c>
      <c r="B95" s="216">
        <v>21</v>
      </c>
      <c r="C95" s="216">
        <v>57</v>
      </c>
    </row>
    <row r="96" spans="1:3" x14ac:dyDescent="0.15">
      <c r="A96" s="218" t="s">
        <v>435</v>
      </c>
      <c r="B96" s="216">
        <v>26</v>
      </c>
      <c r="C96" s="216">
        <v>17</v>
      </c>
    </row>
    <row r="97" spans="1:3" x14ac:dyDescent="0.15">
      <c r="A97" s="218" t="s">
        <v>496</v>
      </c>
      <c r="B97" s="216">
        <v>41</v>
      </c>
      <c r="C97" s="216">
        <v>27</v>
      </c>
    </row>
    <row r="98" spans="1:3" x14ac:dyDescent="0.15">
      <c r="A98" s="218" t="s">
        <v>569</v>
      </c>
      <c r="B98" s="216">
        <v>63</v>
      </c>
      <c r="C98" s="216">
        <v>43</v>
      </c>
    </row>
    <row r="99" spans="1:3" x14ac:dyDescent="0.15">
      <c r="A99" s="218" t="s">
        <v>364</v>
      </c>
      <c r="B99" s="216">
        <v>5</v>
      </c>
      <c r="C99" s="216">
        <v>6</v>
      </c>
    </row>
    <row r="100" spans="1:3" x14ac:dyDescent="0.15">
      <c r="A100" s="218" t="s">
        <v>551</v>
      </c>
      <c r="B100" s="216">
        <v>30</v>
      </c>
      <c r="C100" s="216">
        <v>42</v>
      </c>
    </row>
    <row r="101" spans="1:3" x14ac:dyDescent="0.15">
      <c r="A101" s="218" t="s">
        <v>564</v>
      </c>
      <c r="B101" s="216">
        <v>53</v>
      </c>
      <c r="C101" s="216">
        <v>49</v>
      </c>
    </row>
    <row r="102" spans="1:3" x14ac:dyDescent="0.15">
      <c r="A102" s="218" t="s">
        <v>591</v>
      </c>
      <c r="B102" s="216">
        <v>59</v>
      </c>
      <c r="C102" s="216">
        <v>52</v>
      </c>
    </row>
    <row r="103" spans="1:3" x14ac:dyDescent="0.15">
      <c r="A103" s="218" t="s">
        <v>692</v>
      </c>
      <c r="B103" s="216">
        <v>90</v>
      </c>
      <c r="C103" s="216">
        <v>75</v>
      </c>
    </row>
    <row r="104" spans="1:3" x14ac:dyDescent="0.15">
      <c r="A104" s="218" t="s">
        <v>678</v>
      </c>
      <c r="B104" s="216">
        <v>81</v>
      </c>
      <c r="C104" s="216">
        <v>60</v>
      </c>
    </row>
    <row r="105" spans="1:3" x14ac:dyDescent="0.15">
      <c r="A105" s="218" t="s">
        <v>1063</v>
      </c>
      <c r="B105" s="216"/>
      <c r="C105" s="216"/>
    </row>
    <row r="106" spans="1:3" x14ac:dyDescent="0.15">
      <c r="A106" s="218" t="s">
        <v>488</v>
      </c>
      <c r="B106" s="216">
        <v>42</v>
      </c>
      <c r="C106" s="216">
        <v>24</v>
      </c>
    </row>
    <row r="107" spans="1:3" x14ac:dyDescent="0.15">
      <c r="A107" s="218" t="s">
        <v>652</v>
      </c>
      <c r="B107" s="216">
        <v>103</v>
      </c>
      <c r="C107" s="216">
        <v>54</v>
      </c>
    </row>
    <row r="108" spans="1:3" x14ac:dyDescent="0.15">
      <c r="A108" s="218" t="s">
        <v>723</v>
      </c>
      <c r="B108" s="216"/>
      <c r="C108" s="216"/>
    </row>
    <row r="109" spans="1:3" x14ac:dyDescent="0.15">
      <c r="A109" s="218" t="s">
        <v>495</v>
      </c>
      <c r="B109" s="216">
        <v>31</v>
      </c>
      <c r="C109" s="216">
        <v>26</v>
      </c>
    </row>
    <row r="110" spans="1:3" x14ac:dyDescent="0.15">
      <c r="A110" s="218" t="s">
        <v>644</v>
      </c>
      <c r="B110" s="216">
        <v>69</v>
      </c>
      <c r="C110" s="216">
        <v>82</v>
      </c>
    </row>
    <row r="111" spans="1:3" x14ac:dyDescent="0.15">
      <c r="A111" s="218" t="s">
        <v>672</v>
      </c>
      <c r="B111" s="216">
        <v>35</v>
      </c>
      <c r="C111" s="216">
        <v>86</v>
      </c>
    </row>
    <row r="112" spans="1:3" x14ac:dyDescent="0.15">
      <c r="A112" s="218" t="s">
        <v>624</v>
      </c>
      <c r="B112" s="216">
        <v>46</v>
      </c>
      <c r="C112" s="216">
        <v>30</v>
      </c>
    </row>
    <row r="113" spans="1:3" x14ac:dyDescent="0.15">
      <c r="A113" s="218" t="s">
        <v>729</v>
      </c>
      <c r="B113" s="216">
        <v>87</v>
      </c>
      <c r="C113" s="216">
        <v>60</v>
      </c>
    </row>
    <row r="114" spans="1:3" x14ac:dyDescent="0.15">
      <c r="A114" s="218" t="s">
        <v>662</v>
      </c>
      <c r="B114" s="216">
        <v>80</v>
      </c>
      <c r="C114" s="216">
        <v>55</v>
      </c>
    </row>
    <row r="115" spans="1:3" x14ac:dyDescent="0.15">
      <c r="A115" s="218" t="s">
        <v>468</v>
      </c>
      <c r="B115" s="216">
        <v>20</v>
      </c>
      <c r="C115" s="216">
        <v>25</v>
      </c>
    </row>
    <row r="116" spans="1:3" x14ac:dyDescent="0.15">
      <c r="A116" s="218" t="s">
        <v>474</v>
      </c>
      <c r="B116" s="216">
        <v>44</v>
      </c>
      <c r="C116" s="216">
        <v>23</v>
      </c>
    </row>
    <row r="117" spans="1:3" x14ac:dyDescent="0.15">
      <c r="A117" s="218" t="s">
        <v>344</v>
      </c>
      <c r="B117" s="216">
        <v>4</v>
      </c>
      <c r="C117" s="216">
        <v>4</v>
      </c>
    </row>
    <row r="118" spans="1:3" x14ac:dyDescent="0.15">
      <c r="A118" s="218" t="s">
        <v>664</v>
      </c>
      <c r="B118" s="216">
        <v>8</v>
      </c>
      <c r="C118" s="216">
        <v>22</v>
      </c>
    </row>
    <row r="119" spans="1:3" x14ac:dyDescent="0.15">
      <c r="A119" s="218" t="s">
        <v>534</v>
      </c>
      <c r="B119" s="216">
        <v>41</v>
      </c>
      <c r="C119" s="216">
        <v>31</v>
      </c>
    </row>
    <row r="120" spans="1:3" x14ac:dyDescent="0.15">
      <c r="A120" s="218" t="s">
        <v>465</v>
      </c>
      <c r="B120" s="216">
        <v>27</v>
      </c>
      <c r="C120" s="216">
        <v>29</v>
      </c>
    </row>
    <row r="121" spans="1:3" x14ac:dyDescent="0.15">
      <c r="A121" s="218" t="s">
        <v>521</v>
      </c>
      <c r="B121" s="216">
        <v>55</v>
      </c>
      <c r="C121" s="216">
        <v>36</v>
      </c>
    </row>
    <row r="122" spans="1:3" x14ac:dyDescent="0.15">
      <c r="A122" s="218" t="s">
        <v>356</v>
      </c>
      <c r="B122" s="216">
        <v>5</v>
      </c>
      <c r="C122" s="216">
        <v>6</v>
      </c>
    </row>
    <row r="123" spans="1:3" x14ac:dyDescent="0.15">
      <c r="A123" s="218" t="s">
        <v>726</v>
      </c>
      <c r="B123" s="216">
        <v>75</v>
      </c>
      <c r="C123" s="216">
        <v>52</v>
      </c>
    </row>
    <row r="124" spans="1:3" x14ac:dyDescent="0.15">
      <c r="A124" s="218" t="s">
        <v>675</v>
      </c>
      <c r="B124" s="216">
        <v>51</v>
      </c>
      <c r="C124" s="216">
        <v>98</v>
      </c>
    </row>
    <row r="125" spans="1:3" x14ac:dyDescent="0.15">
      <c r="A125" s="218" t="s">
        <v>702</v>
      </c>
      <c r="B125" s="216">
        <v>57</v>
      </c>
      <c r="C125" s="216">
        <v>124</v>
      </c>
    </row>
    <row r="126" spans="1:3" x14ac:dyDescent="0.15">
      <c r="A126" s="218" t="s">
        <v>1064</v>
      </c>
      <c r="B126" s="216">
        <v>107</v>
      </c>
      <c r="C126" s="216">
        <v>78</v>
      </c>
    </row>
    <row r="127" spans="1:3" x14ac:dyDescent="0.15">
      <c r="A127" s="218" t="s">
        <v>1065</v>
      </c>
      <c r="B127" s="216">
        <v>70</v>
      </c>
      <c r="C127" s="216">
        <v>81</v>
      </c>
    </row>
    <row r="128" spans="1:3" x14ac:dyDescent="0.15">
      <c r="A128" s="218" t="s">
        <v>632</v>
      </c>
      <c r="B128" s="216">
        <v>62</v>
      </c>
      <c r="C128" s="216">
        <v>35</v>
      </c>
    </row>
    <row r="129" spans="1:3" x14ac:dyDescent="0.15">
      <c r="A129" s="218" t="s">
        <v>709</v>
      </c>
      <c r="B129" s="216">
        <v>90</v>
      </c>
      <c r="C129" s="216">
        <v>92</v>
      </c>
    </row>
    <row r="130" spans="1:3" x14ac:dyDescent="0.15">
      <c r="A130" s="218" t="s">
        <v>631</v>
      </c>
      <c r="B130" s="216">
        <v>42</v>
      </c>
      <c r="C130" s="216">
        <v>32</v>
      </c>
    </row>
    <row r="131" spans="1:3" x14ac:dyDescent="0.15">
      <c r="A131" s="218" t="s">
        <v>638</v>
      </c>
      <c r="B131" s="216">
        <v>35</v>
      </c>
      <c r="C131" s="216">
        <v>23</v>
      </c>
    </row>
    <row r="132" spans="1:3" x14ac:dyDescent="0.15">
      <c r="A132" s="218" t="s">
        <v>514</v>
      </c>
      <c r="B132" s="216">
        <v>41</v>
      </c>
      <c r="C132" s="216">
        <v>35</v>
      </c>
    </row>
    <row r="133" spans="1:3" x14ac:dyDescent="0.15">
      <c r="A133" s="218" t="s">
        <v>565</v>
      </c>
      <c r="B133" s="216">
        <v>75</v>
      </c>
      <c r="C133" s="216">
        <v>43</v>
      </c>
    </row>
    <row r="134" spans="1:3" x14ac:dyDescent="0.15">
      <c r="A134" s="218" t="s">
        <v>512</v>
      </c>
      <c r="B134" s="216">
        <v>22</v>
      </c>
      <c r="C134" s="216">
        <v>29</v>
      </c>
    </row>
    <row r="135" spans="1:3" x14ac:dyDescent="0.15">
      <c r="A135" s="218" t="s">
        <v>528</v>
      </c>
      <c r="B135" s="216">
        <v>51</v>
      </c>
      <c r="C135" s="216">
        <v>41</v>
      </c>
    </row>
    <row r="136" spans="1:3" x14ac:dyDescent="0.15">
      <c r="A136" s="218" t="s">
        <v>486</v>
      </c>
      <c r="B136" s="216">
        <v>45</v>
      </c>
      <c r="C136" s="216">
        <v>24</v>
      </c>
    </row>
    <row r="137" spans="1:3" x14ac:dyDescent="0.15">
      <c r="A137" s="218" t="s">
        <v>670</v>
      </c>
      <c r="B137" s="216">
        <v>17</v>
      </c>
      <c r="C137" s="216">
        <v>51</v>
      </c>
    </row>
    <row r="138" spans="1:3" x14ac:dyDescent="0.15">
      <c r="A138" s="218" t="s">
        <v>598</v>
      </c>
      <c r="B138" s="216">
        <v>55</v>
      </c>
      <c r="C138" s="216">
        <v>88</v>
      </c>
    </row>
    <row r="139" spans="1:3" x14ac:dyDescent="0.15">
      <c r="A139" s="218" t="s">
        <v>485</v>
      </c>
      <c r="B139" s="216">
        <v>18</v>
      </c>
      <c r="C139" s="216">
        <v>43</v>
      </c>
    </row>
    <row r="140" spans="1:3" x14ac:dyDescent="0.15">
      <c r="A140" s="218" t="s">
        <v>462</v>
      </c>
      <c r="B140" s="216">
        <v>42</v>
      </c>
      <c r="C140" s="216">
        <v>36</v>
      </c>
    </row>
    <row r="141" spans="1:3" x14ac:dyDescent="0.15">
      <c r="A141" s="218" t="s">
        <v>658</v>
      </c>
      <c r="B141" s="216">
        <v>39</v>
      </c>
      <c r="C141" s="216">
        <v>76</v>
      </c>
    </row>
    <row r="142" spans="1:3" x14ac:dyDescent="0.15">
      <c r="A142" s="218" t="s">
        <v>612</v>
      </c>
      <c r="B142" s="216">
        <v>97</v>
      </c>
      <c r="C142" s="216">
        <v>71</v>
      </c>
    </row>
    <row r="143" spans="1:3" x14ac:dyDescent="0.15">
      <c r="A143" s="218" t="s">
        <v>554</v>
      </c>
      <c r="B143" s="216">
        <v>50</v>
      </c>
      <c r="C143" s="216">
        <v>43</v>
      </c>
    </row>
    <row r="144" spans="1:3" x14ac:dyDescent="0.15">
      <c r="A144" s="218" t="s">
        <v>622</v>
      </c>
      <c r="B144" s="216">
        <v>29</v>
      </c>
      <c r="C144" s="216">
        <v>19</v>
      </c>
    </row>
    <row r="145" spans="1:3" x14ac:dyDescent="0.15">
      <c r="A145" s="218" t="s">
        <v>567</v>
      </c>
      <c r="B145" s="216">
        <v>54</v>
      </c>
      <c r="C145" s="216">
        <v>47</v>
      </c>
    </row>
    <row r="146" spans="1:3" x14ac:dyDescent="0.15">
      <c r="A146" s="218" t="s">
        <v>640</v>
      </c>
      <c r="B146" s="216">
        <v>55</v>
      </c>
      <c r="C146" s="216">
        <v>36</v>
      </c>
    </row>
    <row r="147" spans="1:3" x14ac:dyDescent="0.15">
      <c r="A147" s="218" t="s">
        <v>981</v>
      </c>
      <c r="B147" s="216">
        <v>107</v>
      </c>
      <c r="C147" s="216">
        <v>78</v>
      </c>
    </row>
    <row r="148" spans="1:3" x14ac:dyDescent="0.15">
      <c r="A148" s="218" t="s">
        <v>650</v>
      </c>
      <c r="B148" s="216">
        <v>33</v>
      </c>
      <c r="C148" s="216">
        <v>30</v>
      </c>
    </row>
    <row r="149" spans="1:3" x14ac:dyDescent="0.15">
      <c r="A149" s="218" t="s">
        <v>493</v>
      </c>
      <c r="B149" s="216">
        <v>32</v>
      </c>
      <c r="C149" s="216">
        <v>24</v>
      </c>
    </row>
    <row r="150" spans="1:3" x14ac:dyDescent="0.15">
      <c r="A150" s="218" t="s">
        <v>531</v>
      </c>
      <c r="B150" s="216">
        <v>37</v>
      </c>
      <c r="C150" s="216">
        <v>33</v>
      </c>
    </row>
    <row r="151" spans="1:3" x14ac:dyDescent="0.15">
      <c r="A151" s="218" t="s">
        <v>549</v>
      </c>
      <c r="B151" s="216">
        <v>43</v>
      </c>
      <c r="C151" s="216">
        <v>37</v>
      </c>
    </row>
    <row r="152" spans="1:3" x14ac:dyDescent="0.15">
      <c r="A152" s="218" t="s">
        <v>402</v>
      </c>
      <c r="B152" s="216">
        <v>18</v>
      </c>
      <c r="C152" s="216">
        <v>12</v>
      </c>
    </row>
    <row r="153" spans="1:3" x14ac:dyDescent="0.15">
      <c r="A153" s="218" t="s">
        <v>585</v>
      </c>
      <c r="B153" s="216">
        <v>29</v>
      </c>
      <c r="C153" s="216">
        <v>43</v>
      </c>
    </row>
    <row r="154" spans="1:3" x14ac:dyDescent="0.15">
      <c r="A154" s="218" t="s">
        <v>524</v>
      </c>
      <c r="B154" s="216">
        <v>45</v>
      </c>
      <c r="C154" s="216">
        <v>51</v>
      </c>
    </row>
    <row r="155" spans="1:3" x14ac:dyDescent="0.15">
      <c r="A155" s="218" t="s">
        <v>352</v>
      </c>
      <c r="B155" s="216">
        <v>3</v>
      </c>
      <c r="C155" s="216">
        <v>6</v>
      </c>
    </row>
    <row r="156" spans="1:3" x14ac:dyDescent="0.15">
      <c r="A156" s="218" t="s">
        <v>498</v>
      </c>
      <c r="B156" s="216">
        <v>38</v>
      </c>
      <c r="C156" s="216">
        <v>43</v>
      </c>
    </row>
    <row r="157" spans="1:3" x14ac:dyDescent="0.15">
      <c r="A157" s="218" t="s">
        <v>605</v>
      </c>
      <c r="B157" s="216">
        <v>69</v>
      </c>
      <c r="C157" s="216">
        <v>59</v>
      </c>
    </row>
    <row r="158" spans="1:3" x14ac:dyDescent="0.15">
      <c r="A158" s="218" t="s">
        <v>634</v>
      </c>
      <c r="B158" s="216">
        <v>44</v>
      </c>
      <c r="C158" s="216">
        <v>31</v>
      </c>
    </row>
    <row r="159" spans="1:3" x14ac:dyDescent="0.15">
      <c r="A159" s="218" t="s">
        <v>1066</v>
      </c>
      <c r="B159" s="216">
        <v>83</v>
      </c>
      <c r="C159" s="216">
        <v>89</v>
      </c>
    </row>
    <row r="160" spans="1:3" x14ac:dyDescent="0.15">
      <c r="A160" s="218" t="s">
        <v>900</v>
      </c>
      <c r="B160" s="216">
        <v>25</v>
      </c>
      <c r="C160" s="216">
        <v>78</v>
      </c>
    </row>
    <row r="161" spans="1:3" x14ac:dyDescent="0.15">
      <c r="A161" s="218" t="s">
        <v>904</v>
      </c>
      <c r="B161" s="216">
        <v>51</v>
      </c>
      <c r="C161" s="216">
        <v>58</v>
      </c>
    </row>
    <row r="162" spans="1:3" x14ac:dyDescent="0.15">
      <c r="A162" s="218" t="s">
        <v>651</v>
      </c>
      <c r="B162" s="216">
        <v>49</v>
      </c>
      <c r="C162" s="216">
        <v>43</v>
      </c>
    </row>
    <row r="163" spans="1:3" x14ac:dyDescent="0.15">
      <c r="A163" s="218" t="s">
        <v>643</v>
      </c>
      <c r="B163" s="216">
        <v>47</v>
      </c>
      <c r="C163" s="216">
        <v>53</v>
      </c>
    </row>
    <row r="164" spans="1:3" x14ac:dyDescent="0.15">
      <c r="A164" s="218" t="s">
        <v>431</v>
      </c>
      <c r="B164" s="216">
        <v>23</v>
      </c>
      <c r="C164" s="216">
        <v>54</v>
      </c>
    </row>
    <row r="165" spans="1:3" x14ac:dyDescent="0.15">
      <c r="A165" s="218" t="s">
        <v>556</v>
      </c>
      <c r="B165" s="216">
        <v>59</v>
      </c>
      <c r="C165" s="216">
        <v>40</v>
      </c>
    </row>
    <row r="166" spans="1:3" x14ac:dyDescent="0.15">
      <c r="A166" s="218" t="s">
        <v>425</v>
      </c>
      <c r="B166" s="216">
        <v>22</v>
      </c>
      <c r="C166" s="216">
        <v>16</v>
      </c>
    </row>
    <row r="167" spans="1:3" x14ac:dyDescent="0.15">
      <c r="A167" s="218" t="s">
        <v>459</v>
      </c>
      <c r="B167" s="216">
        <v>28</v>
      </c>
      <c r="C167" s="216">
        <v>20</v>
      </c>
    </row>
    <row r="168" spans="1:3" x14ac:dyDescent="0.15">
      <c r="A168" s="218" t="s">
        <v>742</v>
      </c>
      <c r="B168" s="216">
        <v>100</v>
      </c>
      <c r="C168" s="216">
        <v>72</v>
      </c>
    </row>
    <row r="169" spans="1:3" x14ac:dyDescent="0.15">
      <c r="A169" s="218" t="s">
        <v>615</v>
      </c>
      <c r="B169" s="216">
        <v>44</v>
      </c>
      <c r="C169" s="216">
        <v>28</v>
      </c>
    </row>
    <row r="170" spans="1:3" x14ac:dyDescent="0.15">
      <c r="A170" s="218" t="s">
        <v>620</v>
      </c>
      <c r="B170" s="216">
        <v>14</v>
      </c>
      <c r="C170" s="216">
        <v>12</v>
      </c>
    </row>
    <row r="171" spans="1:3" x14ac:dyDescent="0.15">
      <c r="A171" s="218" t="s">
        <v>626</v>
      </c>
      <c r="B171" s="216">
        <v>32</v>
      </c>
      <c r="C171" s="216">
        <v>36</v>
      </c>
    </row>
    <row r="172" spans="1:3" x14ac:dyDescent="0.15">
      <c r="A172" s="218" t="s">
        <v>532</v>
      </c>
      <c r="B172" s="216">
        <v>42</v>
      </c>
      <c r="C172" s="216">
        <v>40</v>
      </c>
    </row>
    <row r="173" spans="1:3" x14ac:dyDescent="0.15">
      <c r="A173" s="218" t="s">
        <v>653</v>
      </c>
      <c r="B173" s="216">
        <v>78</v>
      </c>
      <c r="C173" s="216">
        <v>63</v>
      </c>
    </row>
    <row r="174" spans="1:3" x14ac:dyDescent="0.15">
      <c r="A174" s="218" t="s">
        <v>433</v>
      </c>
      <c r="B174" s="216">
        <v>19</v>
      </c>
      <c r="C174" s="216">
        <v>20</v>
      </c>
    </row>
    <row r="175" spans="1:3" x14ac:dyDescent="0.15">
      <c r="A175" s="218" t="s">
        <v>491</v>
      </c>
      <c r="B175" s="216">
        <v>40</v>
      </c>
      <c r="C175" s="216">
        <v>37</v>
      </c>
    </row>
    <row r="176" spans="1:3" x14ac:dyDescent="0.15">
      <c r="A176" s="218" t="s">
        <v>579</v>
      </c>
      <c r="B176" s="216">
        <v>65</v>
      </c>
      <c r="C176" s="216">
        <v>57</v>
      </c>
    </row>
    <row r="177" spans="1:3" x14ac:dyDescent="0.15">
      <c r="A177" s="218" t="s">
        <v>588</v>
      </c>
      <c r="B177" s="216">
        <v>57</v>
      </c>
      <c r="C177" s="216">
        <v>50</v>
      </c>
    </row>
    <row r="178" spans="1:3" x14ac:dyDescent="0.15">
      <c r="A178" s="218" t="s">
        <v>543</v>
      </c>
      <c r="B178" s="216">
        <v>65</v>
      </c>
      <c r="C178" s="216">
        <v>65</v>
      </c>
    </row>
    <row r="179" spans="1:3" x14ac:dyDescent="0.15">
      <c r="A179" s="218" t="s">
        <v>647</v>
      </c>
      <c r="B179" s="216">
        <v>51</v>
      </c>
      <c r="C179" s="216">
        <v>45</v>
      </c>
    </row>
    <row r="180" spans="1:3" x14ac:dyDescent="0.15">
      <c r="A180" s="218" t="s">
        <v>648</v>
      </c>
      <c r="B180" s="216">
        <v>75</v>
      </c>
      <c r="C180" s="216">
        <v>71</v>
      </c>
    </row>
    <row r="181" spans="1:3" x14ac:dyDescent="0.15">
      <c r="A181" s="218" t="s">
        <v>375</v>
      </c>
      <c r="B181" s="216">
        <v>9</v>
      </c>
      <c r="C181" s="216">
        <v>8</v>
      </c>
    </row>
    <row r="182" spans="1:3" x14ac:dyDescent="0.15">
      <c r="A182" s="218" t="s">
        <v>602</v>
      </c>
      <c r="B182" s="216">
        <v>59</v>
      </c>
      <c r="C182" s="216">
        <v>50</v>
      </c>
    </row>
    <row r="183" spans="1:3" x14ac:dyDescent="0.15">
      <c r="A183" s="218" t="s">
        <v>700</v>
      </c>
      <c r="B183" s="216">
        <v>108</v>
      </c>
      <c r="C183" s="216">
        <v>77</v>
      </c>
    </row>
    <row r="184" spans="1:3" x14ac:dyDescent="0.15">
      <c r="A184" s="218" t="s">
        <v>701</v>
      </c>
      <c r="B184" s="216">
        <v>67</v>
      </c>
      <c r="C184" s="216">
        <v>93</v>
      </c>
    </row>
    <row r="185" spans="1:3" x14ac:dyDescent="0.15">
      <c r="A185" s="218" t="s">
        <v>552</v>
      </c>
      <c r="B185" s="216">
        <v>49</v>
      </c>
      <c r="C185" s="216">
        <v>57</v>
      </c>
    </row>
    <row r="186" spans="1:3" x14ac:dyDescent="0.15">
      <c r="A186" s="218" t="s">
        <v>574</v>
      </c>
      <c r="B186" s="216">
        <v>51</v>
      </c>
      <c r="C186" s="216">
        <v>61</v>
      </c>
    </row>
    <row r="187" spans="1:3" x14ac:dyDescent="0.15">
      <c r="A187" s="218" t="s">
        <v>604</v>
      </c>
      <c r="B187" s="216">
        <v>72</v>
      </c>
      <c r="C187" s="216">
        <v>87</v>
      </c>
    </row>
    <row r="188" spans="1:3" x14ac:dyDescent="0.15">
      <c r="A188" s="218" t="s">
        <v>545</v>
      </c>
      <c r="B188" s="216">
        <v>60</v>
      </c>
      <c r="C188" s="216">
        <v>70</v>
      </c>
    </row>
    <row r="189" spans="1:3" x14ac:dyDescent="0.15">
      <c r="A189" s="218" t="s">
        <v>457</v>
      </c>
      <c r="B189" s="216">
        <v>34</v>
      </c>
      <c r="C189" s="216">
        <v>18</v>
      </c>
    </row>
    <row r="190" spans="1:3" x14ac:dyDescent="0.15">
      <c r="A190" s="218" t="s">
        <v>377</v>
      </c>
      <c r="B190" s="216">
        <v>11</v>
      </c>
      <c r="C190" s="216">
        <v>8</v>
      </c>
    </row>
    <row r="191" spans="1:3" x14ac:dyDescent="0.15">
      <c r="A191" s="218" t="s">
        <v>477</v>
      </c>
      <c r="B191" s="216">
        <v>36</v>
      </c>
      <c r="C191" s="216">
        <v>23</v>
      </c>
    </row>
    <row r="192" spans="1:3" x14ac:dyDescent="0.15">
      <c r="A192" s="218" t="s">
        <v>535</v>
      </c>
      <c r="B192" s="216">
        <v>57</v>
      </c>
      <c r="C192" s="216">
        <v>35</v>
      </c>
    </row>
    <row r="193" spans="1:3" x14ac:dyDescent="0.15">
      <c r="A193" s="218" t="s">
        <v>570</v>
      </c>
      <c r="B193" s="216">
        <v>40</v>
      </c>
      <c r="C193" s="216">
        <v>101</v>
      </c>
    </row>
    <row r="194" spans="1:3" x14ac:dyDescent="0.15">
      <c r="A194" s="218" t="s">
        <v>582</v>
      </c>
      <c r="B194" s="216">
        <v>97</v>
      </c>
      <c r="C194" s="216">
        <v>57</v>
      </c>
    </row>
    <row r="195" spans="1:3" x14ac:dyDescent="0.15">
      <c r="A195" s="218" t="s">
        <v>592</v>
      </c>
      <c r="B195" s="216">
        <v>54</v>
      </c>
      <c r="C195" s="216">
        <v>45</v>
      </c>
    </row>
    <row r="196" spans="1:3" x14ac:dyDescent="0.15">
      <c r="A196" s="218" t="s">
        <v>384</v>
      </c>
      <c r="B196" s="216">
        <v>11</v>
      </c>
      <c r="C196" s="216">
        <v>9</v>
      </c>
    </row>
    <row r="197" spans="1:3" x14ac:dyDescent="0.15">
      <c r="A197" s="218" t="s">
        <v>587</v>
      </c>
      <c r="B197" s="216">
        <v>32</v>
      </c>
      <c r="C197" s="216">
        <v>84</v>
      </c>
    </row>
    <row r="198" spans="1:3" x14ac:dyDescent="0.15">
      <c r="A198" s="218" t="s">
        <v>667</v>
      </c>
      <c r="B198" s="216">
        <v>85</v>
      </c>
      <c r="C198" s="216">
        <v>44</v>
      </c>
    </row>
    <row r="199" spans="1:3" x14ac:dyDescent="0.15">
      <c r="A199" s="218" t="s">
        <v>387</v>
      </c>
      <c r="B199" s="216">
        <v>11</v>
      </c>
      <c r="C199" s="216">
        <v>9</v>
      </c>
    </row>
    <row r="200" spans="1:3" x14ac:dyDescent="0.15">
      <c r="A200" s="218" t="s">
        <v>412</v>
      </c>
      <c r="B200" s="216">
        <v>16</v>
      </c>
      <c r="C200" s="216">
        <v>13</v>
      </c>
    </row>
    <row r="201" spans="1:3" x14ac:dyDescent="0.15">
      <c r="A201" s="218" t="s">
        <v>550</v>
      </c>
      <c r="B201" s="216">
        <v>55</v>
      </c>
      <c r="C201" s="216">
        <v>37</v>
      </c>
    </row>
    <row r="202" spans="1:3" x14ac:dyDescent="0.15">
      <c r="A202" s="218" t="s">
        <v>1067</v>
      </c>
      <c r="B202" s="216">
        <v>85</v>
      </c>
      <c r="C202" s="216">
        <v>113</v>
      </c>
    </row>
    <row r="203" spans="1:3" x14ac:dyDescent="0.15">
      <c r="A203" s="218" t="s">
        <v>703</v>
      </c>
      <c r="B203" s="216">
        <v>62</v>
      </c>
      <c r="C203" s="216">
        <v>66</v>
      </c>
    </row>
    <row r="204" spans="1:3" x14ac:dyDescent="0.15">
      <c r="A204" s="218" t="s">
        <v>611</v>
      </c>
      <c r="B204" s="216">
        <v>61</v>
      </c>
      <c r="C204" s="216">
        <v>58</v>
      </c>
    </row>
    <row r="205" spans="1:3" x14ac:dyDescent="0.15">
      <c r="A205" s="218" t="s">
        <v>671</v>
      </c>
      <c r="B205" s="216">
        <v>29</v>
      </c>
      <c r="C205" s="216">
        <v>56</v>
      </c>
    </row>
    <row r="206" spans="1:3" x14ac:dyDescent="0.15">
      <c r="A206" s="218" t="s">
        <v>708</v>
      </c>
      <c r="B206" s="216">
        <v>79</v>
      </c>
      <c r="C206" s="216">
        <v>80</v>
      </c>
    </row>
    <row r="207" spans="1:3" x14ac:dyDescent="0.15">
      <c r="A207" s="218" t="s">
        <v>663</v>
      </c>
      <c r="B207" s="216">
        <v>35</v>
      </c>
      <c r="C207" s="216">
        <v>109</v>
      </c>
    </row>
    <row r="208" spans="1:3" x14ac:dyDescent="0.15">
      <c r="A208" s="218" t="s">
        <v>478</v>
      </c>
      <c r="B208" s="216">
        <v>31</v>
      </c>
      <c r="C208" s="216">
        <v>26</v>
      </c>
    </row>
    <row r="209" spans="1:3" x14ac:dyDescent="0.15">
      <c r="A209" s="218" t="s">
        <v>566</v>
      </c>
      <c r="B209" s="216">
        <v>57</v>
      </c>
      <c r="C209" s="216">
        <v>69</v>
      </c>
    </row>
    <row r="210" spans="1:3" x14ac:dyDescent="0.15">
      <c r="A210" s="218" t="s">
        <v>1068</v>
      </c>
      <c r="B210" s="216">
        <v>55</v>
      </c>
      <c r="C210" s="216">
        <v>88</v>
      </c>
    </row>
    <row r="211" spans="1:3" x14ac:dyDescent="0.15">
      <c r="A211" s="218" t="s">
        <v>705</v>
      </c>
      <c r="B211" s="216">
        <v>71</v>
      </c>
      <c r="C211" s="216">
        <v>72</v>
      </c>
    </row>
    <row r="212" spans="1:3" x14ac:dyDescent="0.15">
      <c r="A212" s="218" t="s">
        <v>725</v>
      </c>
      <c r="B212" s="216">
        <v>87</v>
      </c>
      <c r="C212" s="216">
        <v>87</v>
      </c>
    </row>
    <row r="213" spans="1:3" x14ac:dyDescent="0.15">
      <c r="A213" s="218" t="s">
        <v>520</v>
      </c>
      <c r="B213" s="216">
        <v>26</v>
      </c>
      <c r="C213" s="216">
        <v>66</v>
      </c>
    </row>
    <row r="214" spans="1:3" x14ac:dyDescent="0.15">
      <c r="A214" s="218" t="s">
        <v>606</v>
      </c>
      <c r="B214" s="216">
        <v>62</v>
      </c>
      <c r="C214" s="216">
        <v>53</v>
      </c>
    </row>
    <row r="215" spans="1:3" x14ac:dyDescent="0.15">
      <c r="A215" s="218" t="s">
        <v>542</v>
      </c>
      <c r="B215" s="216">
        <v>46</v>
      </c>
      <c r="C215" s="216">
        <v>41</v>
      </c>
    </row>
    <row r="216" spans="1:3" x14ac:dyDescent="0.15">
      <c r="A216" s="218" t="s">
        <v>504</v>
      </c>
      <c r="B216" s="216">
        <v>44</v>
      </c>
      <c r="C216" s="216">
        <v>41</v>
      </c>
    </row>
    <row r="217" spans="1:3" x14ac:dyDescent="0.15">
      <c r="A217" s="218" t="s">
        <v>571</v>
      </c>
      <c r="B217" s="216">
        <v>79</v>
      </c>
      <c r="C217" s="216">
        <v>44</v>
      </c>
    </row>
    <row r="218" spans="1:3" x14ac:dyDescent="0.15">
      <c r="A218" s="218" t="s">
        <v>593</v>
      </c>
      <c r="B218" s="216">
        <v>57</v>
      </c>
      <c r="C218" s="216">
        <v>47</v>
      </c>
    </row>
    <row r="219" spans="1:3" x14ac:dyDescent="0.15">
      <c r="A219" s="218" t="s">
        <v>685</v>
      </c>
      <c r="B219" s="216">
        <v>65</v>
      </c>
      <c r="C219" s="216">
        <v>55</v>
      </c>
    </row>
    <row r="220" spans="1:3" x14ac:dyDescent="0.15">
      <c r="A220" s="218" t="s">
        <v>974</v>
      </c>
      <c r="B220" s="216">
        <v>99</v>
      </c>
      <c r="C220" s="216">
        <v>58</v>
      </c>
    </row>
    <row r="221" spans="1:3" x14ac:dyDescent="0.15">
      <c r="A221" s="218" t="s">
        <v>733</v>
      </c>
      <c r="B221" s="216">
        <v>51</v>
      </c>
      <c r="C221" s="216">
        <v>107</v>
      </c>
    </row>
    <row r="222" spans="1:3" x14ac:dyDescent="0.15">
      <c r="A222" s="218" t="s">
        <v>973</v>
      </c>
      <c r="B222" s="216">
        <v>115</v>
      </c>
      <c r="C222" s="216">
        <v>50</v>
      </c>
    </row>
    <row r="223" spans="1:3" x14ac:dyDescent="0.15">
      <c r="A223" s="218" t="s">
        <v>659</v>
      </c>
      <c r="B223" s="216">
        <v>87</v>
      </c>
      <c r="C223" s="216">
        <v>76</v>
      </c>
    </row>
    <row r="224" spans="1:3" x14ac:dyDescent="0.15">
      <c r="A224" s="218" t="s">
        <v>502</v>
      </c>
      <c r="B224" s="216">
        <v>27</v>
      </c>
      <c r="C224" s="216">
        <v>69</v>
      </c>
    </row>
    <row r="225" spans="1:3" x14ac:dyDescent="0.15">
      <c r="A225" s="218" t="s">
        <v>501</v>
      </c>
      <c r="B225" s="216">
        <v>33</v>
      </c>
      <c r="C225" s="216">
        <v>38</v>
      </c>
    </row>
    <row r="226" spans="1:3" x14ac:dyDescent="0.15">
      <c r="A226" s="218" t="s">
        <v>546</v>
      </c>
      <c r="B226" s="216">
        <v>42</v>
      </c>
      <c r="C226" s="216">
        <v>49</v>
      </c>
    </row>
    <row r="227" spans="1:3" x14ac:dyDescent="0.15">
      <c r="A227" s="218" t="s">
        <v>684</v>
      </c>
      <c r="B227" s="216">
        <v>45</v>
      </c>
      <c r="C227" s="216">
        <v>100</v>
      </c>
    </row>
    <row r="228" spans="1:3" x14ac:dyDescent="0.15">
      <c r="A228" s="218" t="s">
        <v>476</v>
      </c>
      <c r="B228" s="216">
        <v>35</v>
      </c>
      <c r="C228" s="216">
        <v>29</v>
      </c>
    </row>
    <row r="229" spans="1:3" x14ac:dyDescent="0.15">
      <c r="A229" s="218" t="s">
        <v>442</v>
      </c>
      <c r="B229" s="216">
        <v>23</v>
      </c>
      <c r="C229" s="216">
        <v>17</v>
      </c>
    </row>
    <row r="230" spans="1:3" x14ac:dyDescent="0.15">
      <c r="A230" s="218" t="s">
        <v>577</v>
      </c>
      <c r="B230" s="216">
        <v>103</v>
      </c>
      <c r="C230" s="216">
        <v>66</v>
      </c>
    </row>
    <row r="231" spans="1:3" x14ac:dyDescent="0.15">
      <c r="A231" s="218" t="s">
        <v>547</v>
      </c>
      <c r="B231" s="216">
        <v>73</v>
      </c>
      <c r="C231" s="216">
        <v>63</v>
      </c>
    </row>
    <row r="232" spans="1:3" x14ac:dyDescent="0.15">
      <c r="A232" s="218" t="s">
        <v>573</v>
      </c>
      <c r="B232" s="216">
        <v>110</v>
      </c>
      <c r="C232" s="216">
        <v>63</v>
      </c>
    </row>
    <row r="233" spans="1:3" x14ac:dyDescent="0.15">
      <c r="A233" s="218" t="s">
        <v>689</v>
      </c>
      <c r="B233" s="216">
        <v>87</v>
      </c>
      <c r="C233" s="216">
        <v>64</v>
      </c>
    </row>
    <row r="234" spans="1:3" x14ac:dyDescent="0.15">
      <c r="A234" s="218" t="s">
        <v>1069</v>
      </c>
      <c r="B234" s="216">
        <v>100</v>
      </c>
      <c r="C234" s="216">
        <v>91</v>
      </c>
    </row>
    <row r="235" spans="1:3" x14ac:dyDescent="0.15">
      <c r="A235" s="218" t="s">
        <v>982</v>
      </c>
      <c r="B235" s="216">
        <v>114</v>
      </c>
      <c r="C235" s="216">
        <v>84</v>
      </c>
    </row>
    <row r="236" spans="1:3" x14ac:dyDescent="0.15">
      <c r="A236" s="218" t="s">
        <v>980</v>
      </c>
      <c r="B236" s="216">
        <v>114</v>
      </c>
      <c r="C236" s="216">
        <v>96</v>
      </c>
    </row>
    <row r="237" spans="1:3" x14ac:dyDescent="0.15">
      <c r="A237" s="218" t="s">
        <v>711</v>
      </c>
      <c r="B237" s="216">
        <v>91</v>
      </c>
      <c r="C237" s="216">
        <v>106</v>
      </c>
    </row>
    <row r="238" spans="1:3" x14ac:dyDescent="0.15">
      <c r="A238" s="218" t="s">
        <v>979</v>
      </c>
      <c r="B238" s="216">
        <v>74</v>
      </c>
      <c r="C238" s="216">
        <v>86</v>
      </c>
    </row>
    <row r="239" spans="1:3" x14ac:dyDescent="0.15">
      <c r="A239" s="218" t="s">
        <v>482</v>
      </c>
      <c r="B239" s="216">
        <v>42</v>
      </c>
      <c r="C239" s="216">
        <v>21</v>
      </c>
    </row>
    <row r="240" spans="1:3" x14ac:dyDescent="0.15">
      <c r="A240" s="218" t="s">
        <v>614</v>
      </c>
      <c r="B240" s="216">
        <v>118</v>
      </c>
      <c r="C240" s="216">
        <v>119</v>
      </c>
    </row>
    <row r="241" spans="1:3" x14ac:dyDescent="0.15">
      <c r="A241" s="218" t="s">
        <v>559</v>
      </c>
      <c r="B241" s="216">
        <v>52</v>
      </c>
      <c r="C241" s="216">
        <v>62</v>
      </c>
    </row>
    <row r="242" spans="1:3" x14ac:dyDescent="0.15">
      <c r="A242" s="218" t="s">
        <v>691</v>
      </c>
      <c r="B242" s="216">
        <v>70</v>
      </c>
      <c r="C242" s="216">
        <v>58</v>
      </c>
    </row>
    <row r="243" spans="1:3" x14ac:dyDescent="0.15">
      <c r="A243" s="218" t="s">
        <v>625</v>
      </c>
      <c r="B243" s="216">
        <v>20</v>
      </c>
      <c r="C243" s="216">
        <v>14</v>
      </c>
    </row>
    <row r="244" spans="1:3" x14ac:dyDescent="0.15">
      <c r="A244" s="218" t="s">
        <v>568</v>
      </c>
      <c r="B244" s="216">
        <v>50</v>
      </c>
      <c r="C244" s="216">
        <v>46</v>
      </c>
    </row>
    <row r="245" spans="1:3" x14ac:dyDescent="0.15">
      <c r="A245" s="218" t="s">
        <v>737</v>
      </c>
      <c r="B245" s="216">
        <v>70</v>
      </c>
      <c r="C245" s="216">
        <v>75</v>
      </c>
    </row>
    <row r="246" spans="1:3" x14ac:dyDescent="0.15">
      <c r="A246" s="218" t="s">
        <v>617</v>
      </c>
      <c r="B246" s="216">
        <v>7</v>
      </c>
      <c r="C246" s="216">
        <v>7</v>
      </c>
    </row>
    <row r="247" spans="1:3" x14ac:dyDescent="0.15">
      <c r="A247" s="218" t="s">
        <v>563</v>
      </c>
      <c r="B247" s="216">
        <v>67</v>
      </c>
      <c r="C247" s="216">
        <v>45</v>
      </c>
    </row>
    <row r="248" spans="1:3" x14ac:dyDescent="0.15">
      <c r="A248" s="218" t="s">
        <v>706</v>
      </c>
      <c r="B248" s="216">
        <v>70</v>
      </c>
      <c r="C248" s="216">
        <v>82</v>
      </c>
    </row>
    <row r="249" spans="1:3" x14ac:dyDescent="0.15">
      <c r="A249" s="218" t="s">
        <v>538</v>
      </c>
      <c r="B249" s="216">
        <v>40</v>
      </c>
      <c r="C249" s="216">
        <v>60</v>
      </c>
    </row>
    <row r="250" spans="1:3" x14ac:dyDescent="0.15">
      <c r="A250" s="218" t="s">
        <v>479</v>
      </c>
      <c r="B250" s="216">
        <v>40</v>
      </c>
      <c r="C250" s="216">
        <v>37</v>
      </c>
    </row>
    <row r="251" spans="1:3" x14ac:dyDescent="0.15">
      <c r="A251" s="218" t="s">
        <v>437</v>
      </c>
      <c r="B251" s="216">
        <v>23</v>
      </c>
      <c r="C251" s="216">
        <v>25</v>
      </c>
    </row>
    <row r="252" spans="1:3" x14ac:dyDescent="0.15">
      <c r="A252" s="218" t="s">
        <v>576</v>
      </c>
      <c r="B252" s="216">
        <v>42</v>
      </c>
      <c r="C252" s="216">
        <v>109</v>
      </c>
    </row>
    <row r="253" spans="1:3" x14ac:dyDescent="0.15">
      <c r="A253" s="218" t="s">
        <v>707</v>
      </c>
      <c r="B253" s="216">
        <v>75</v>
      </c>
      <c r="C253" s="216">
        <v>100</v>
      </c>
    </row>
    <row r="254" spans="1:3" x14ac:dyDescent="0.15">
      <c r="A254" s="218" t="s">
        <v>688</v>
      </c>
      <c r="B254" s="216">
        <v>73</v>
      </c>
      <c r="C254" s="216">
        <v>61</v>
      </c>
    </row>
    <row r="255" spans="1:3" x14ac:dyDescent="0.15">
      <c r="A255" s="218" t="s">
        <v>677</v>
      </c>
      <c r="B255" s="216">
        <v>54</v>
      </c>
      <c r="C255" s="216">
        <v>67</v>
      </c>
    </row>
    <row r="256" spans="1:3" x14ac:dyDescent="0.15">
      <c r="A256" s="218" t="s">
        <v>366</v>
      </c>
      <c r="B256" s="216">
        <v>13</v>
      </c>
      <c r="C256" s="216">
        <v>10</v>
      </c>
    </row>
    <row r="257" spans="1:3" x14ac:dyDescent="0.15">
      <c r="A257" s="218" t="s">
        <v>489</v>
      </c>
      <c r="B257" s="216">
        <v>21</v>
      </c>
      <c r="C257" s="216">
        <v>27</v>
      </c>
    </row>
    <row r="258" spans="1:3" x14ac:dyDescent="0.15">
      <c r="A258" s="218" t="s">
        <v>712</v>
      </c>
      <c r="B258" s="216">
        <v>90</v>
      </c>
      <c r="C258" s="216">
        <v>74</v>
      </c>
    </row>
    <row r="259" spans="1:3" x14ac:dyDescent="0.15">
      <c r="A259" s="218" t="s">
        <v>976</v>
      </c>
      <c r="B259" s="216">
        <v>74</v>
      </c>
      <c r="C259" s="216">
        <v>62</v>
      </c>
    </row>
    <row r="260" spans="1:3" x14ac:dyDescent="0.15">
      <c r="A260" s="218" t="s">
        <v>415</v>
      </c>
      <c r="B260" s="216">
        <v>24</v>
      </c>
      <c r="C260" s="216">
        <v>15</v>
      </c>
    </row>
    <row r="261" spans="1:3" x14ac:dyDescent="0.15">
      <c r="A261" s="218" t="s">
        <v>398</v>
      </c>
      <c r="B261" s="216">
        <v>26</v>
      </c>
      <c r="C261" s="216">
        <v>15</v>
      </c>
    </row>
    <row r="262" spans="1:3" x14ac:dyDescent="0.15">
      <c r="A262" s="218" t="s">
        <v>668</v>
      </c>
      <c r="B262" s="216">
        <v>88</v>
      </c>
      <c r="C262" s="216">
        <v>76</v>
      </c>
    </row>
    <row r="263" spans="1:3" x14ac:dyDescent="0.15">
      <c r="A263" s="218" t="s">
        <v>558</v>
      </c>
      <c r="B263" s="216">
        <v>29</v>
      </c>
      <c r="C263" s="216">
        <v>78</v>
      </c>
    </row>
    <row r="264" spans="1:3" x14ac:dyDescent="0.15">
      <c r="A264" s="218" t="s">
        <v>449</v>
      </c>
      <c r="B264" s="216">
        <v>32</v>
      </c>
      <c r="C264" s="216">
        <v>23</v>
      </c>
    </row>
    <row r="265" spans="1:3" x14ac:dyDescent="0.15">
      <c r="A265" s="218" t="s">
        <v>669</v>
      </c>
      <c r="B265" s="216">
        <v>73</v>
      </c>
      <c r="C265" s="216">
        <v>61</v>
      </c>
    </row>
    <row r="266" spans="1:3" x14ac:dyDescent="0.15">
      <c r="A266" s="218" t="s">
        <v>572</v>
      </c>
      <c r="B266" s="216">
        <v>64</v>
      </c>
      <c r="C266" s="216">
        <v>58</v>
      </c>
    </row>
    <row r="267" spans="1:3" x14ac:dyDescent="0.15">
      <c r="A267" s="218" t="s">
        <v>597</v>
      </c>
      <c r="B267" s="216">
        <v>60</v>
      </c>
      <c r="C267" s="216">
        <v>50</v>
      </c>
    </row>
    <row r="268" spans="1:3" x14ac:dyDescent="0.15">
      <c r="A268" s="218" t="s">
        <v>392</v>
      </c>
      <c r="B268" s="216">
        <v>9</v>
      </c>
      <c r="C268" s="216">
        <v>21</v>
      </c>
    </row>
    <row r="269" spans="1:3" x14ac:dyDescent="0.15">
      <c r="A269" s="218" t="s">
        <v>382</v>
      </c>
      <c r="B269" s="216">
        <v>9</v>
      </c>
      <c r="C269" s="216">
        <v>21</v>
      </c>
    </row>
    <row r="270" spans="1:3" x14ac:dyDescent="0.15">
      <c r="A270" s="218" t="s">
        <v>361</v>
      </c>
      <c r="B270" s="216">
        <v>6</v>
      </c>
      <c r="C270" s="216">
        <v>8</v>
      </c>
    </row>
    <row r="271" spans="1:3" x14ac:dyDescent="0.15">
      <c r="A271" s="218" t="s">
        <v>446</v>
      </c>
      <c r="B271" s="216">
        <v>38</v>
      </c>
      <c r="C271" s="216">
        <v>22</v>
      </c>
    </row>
    <row r="272" spans="1:3" x14ac:dyDescent="0.15">
      <c r="A272" s="218" t="s">
        <v>637</v>
      </c>
      <c r="B272" s="216">
        <v>18</v>
      </c>
      <c r="C272" s="216">
        <v>12</v>
      </c>
    </row>
    <row r="273" spans="1:3" x14ac:dyDescent="0.15">
      <c r="A273" s="218" t="s">
        <v>583</v>
      </c>
      <c r="B273" s="216">
        <v>38</v>
      </c>
      <c r="C273" s="216">
        <v>55</v>
      </c>
    </row>
    <row r="274" spans="1:3" x14ac:dyDescent="0.15">
      <c r="A274" s="218" t="s">
        <v>699</v>
      </c>
      <c r="B274" s="216">
        <v>76</v>
      </c>
      <c r="C274" s="216">
        <v>82</v>
      </c>
    </row>
    <row r="275" spans="1:3" x14ac:dyDescent="0.15">
      <c r="A275" s="218" t="s">
        <v>530</v>
      </c>
      <c r="B275" s="216">
        <v>50</v>
      </c>
      <c r="C275" s="216">
        <v>78</v>
      </c>
    </row>
    <row r="276" spans="1:3" x14ac:dyDescent="0.15">
      <c r="A276" s="218" t="s">
        <v>623</v>
      </c>
      <c r="B276" s="216">
        <v>27</v>
      </c>
      <c r="C276" s="216">
        <v>24</v>
      </c>
    </row>
    <row r="277" spans="1:3" x14ac:dyDescent="0.15">
      <c r="A277" s="218" t="s">
        <v>627</v>
      </c>
      <c r="B277" s="216">
        <v>38</v>
      </c>
      <c r="C277" s="216">
        <v>23</v>
      </c>
    </row>
    <row r="278" spans="1:3" x14ac:dyDescent="0.15">
      <c r="A278" s="218" t="s">
        <v>642</v>
      </c>
      <c r="B278" s="216">
        <v>31</v>
      </c>
      <c r="C278" s="216">
        <v>33</v>
      </c>
    </row>
    <row r="279" spans="1:3" x14ac:dyDescent="0.15">
      <c r="A279" s="218" t="s">
        <v>575</v>
      </c>
      <c r="B279" s="216">
        <v>71</v>
      </c>
      <c r="C279" s="216">
        <v>50</v>
      </c>
    </row>
    <row r="280" spans="1:3" x14ac:dyDescent="0.15">
      <c r="A280" s="218" t="s">
        <v>636</v>
      </c>
      <c r="B280" s="216">
        <v>68</v>
      </c>
      <c r="C280" s="216">
        <v>80</v>
      </c>
    </row>
    <row r="281" spans="1:3" x14ac:dyDescent="0.15">
      <c r="A281" s="218" t="s">
        <v>686</v>
      </c>
      <c r="B281" s="216">
        <v>106</v>
      </c>
      <c r="C281" s="216">
        <v>45</v>
      </c>
    </row>
    <row r="282" spans="1:3" x14ac:dyDescent="0.15">
      <c r="A282" s="218" t="s">
        <v>902</v>
      </c>
      <c r="B282" s="216">
        <v>34</v>
      </c>
      <c r="C282" s="216">
        <v>84</v>
      </c>
    </row>
    <row r="283" spans="1:3" x14ac:dyDescent="0.15">
      <c r="A283" s="218" t="s">
        <v>371</v>
      </c>
      <c r="B283" s="216">
        <v>12</v>
      </c>
      <c r="C283" s="216">
        <v>8</v>
      </c>
    </row>
    <row r="284" spans="1:3" x14ac:dyDescent="0.15">
      <c r="A284" s="218" t="s">
        <v>986</v>
      </c>
      <c r="B284" s="216"/>
      <c r="C284" s="216"/>
    </row>
    <row r="285" spans="1:3" x14ac:dyDescent="0.15">
      <c r="A285" s="218" t="s">
        <v>416</v>
      </c>
      <c r="B285" s="216">
        <v>28</v>
      </c>
      <c r="C285" s="216">
        <v>16</v>
      </c>
    </row>
    <row r="286" spans="1:3" x14ac:dyDescent="0.15">
      <c r="A286" s="218" t="s">
        <v>1070</v>
      </c>
      <c r="B286" s="216">
        <v>10</v>
      </c>
      <c r="C286" s="216">
        <v>20</v>
      </c>
    </row>
    <row r="287" spans="1:3" x14ac:dyDescent="0.15">
      <c r="A287" s="218" t="s">
        <v>660</v>
      </c>
      <c r="B287" s="216">
        <v>91</v>
      </c>
      <c r="C287" s="216">
        <v>87</v>
      </c>
    </row>
    <row r="288" spans="1:3" x14ac:dyDescent="0.15">
      <c r="A288" s="218" t="s">
        <v>1071</v>
      </c>
      <c r="B288" s="216">
        <v>140</v>
      </c>
      <c r="C288" s="216">
        <v>102</v>
      </c>
    </row>
    <row r="289" spans="1:3" x14ac:dyDescent="0.15">
      <c r="A289" s="218" t="s">
        <v>1321</v>
      </c>
      <c r="B289" s="216"/>
      <c r="C289" s="216"/>
    </row>
    <row r="290" spans="1:3" x14ac:dyDescent="0.15">
      <c r="A290" s="218" t="s">
        <v>1072</v>
      </c>
      <c r="B290" s="216">
        <v>140</v>
      </c>
      <c r="C290" s="216">
        <v>124</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40"/>
  <sheetViews>
    <sheetView zoomScaleNormal="100" workbookViewId="0"/>
  </sheetViews>
  <sheetFormatPr defaultColWidth="9" defaultRowHeight="18.75" x14ac:dyDescent="0.15"/>
  <cols>
    <col min="1" max="1" width="3.375" style="132" customWidth="1"/>
    <col min="2" max="2" width="9" style="132"/>
    <col min="3" max="3" width="12.5" style="132" customWidth="1"/>
    <col min="4" max="4" width="13.5" style="132" customWidth="1"/>
    <col min="5" max="5" width="60.625" style="132" customWidth="1"/>
    <col min="6" max="1024" width="9" style="132"/>
  </cols>
  <sheetData>
    <row r="1" spans="2:5" x14ac:dyDescent="0.15">
      <c r="B1" s="132" t="s">
        <v>758</v>
      </c>
    </row>
    <row r="3" spans="2:5" x14ac:dyDescent="0.15">
      <c r="B3" s="133" t="s">
        <v>759</v>
      </c>
      <c r="C3" s="133" t="s">
        <v>760</v>
      </c>
      <c r="D3" s="133" t="s">
        <v>761</v>
      </c>
      <c r="E3" s="133" t="s">
        <v>762</v>
      </c>
    </row>
    <row r="4" spans="2:5" x14ac:dyDescent="0.15">
      <c r="B4" s="134">
        <v>1</v>
      </c>
      <c r="C4" s="135">
        <v>43933</v>
      </c>
      <c r="D4" s="134" t="s">
        <v>609</v>
      </c>
      <c r="E4" s="134" t="s">
        <v>763</v>
      </c>
    </row>
    <row r="5" spans="2:5" x14ac:dyDescent="0.15">
      <c r="B5" s="134">
        <v>2</v>
      </c>
      <c r="C5" s="135">
        <v>43947</v>
      </c>
      <c r="D5" s="134">
        <v>20200426</v>
      </c>
      <c r="E5" s="134" t="s">
        <v>764</v>
      </c>
    </row>
    <row r="6" spans="2:5" x14ac:dyDescent="0.15">
      <c r="B6" s="134">
        <v>3</v>
      </c>
      <c r="C6" s="135">
        <v>43953</v>
      </c>
      <c r="D6" s="134" t="s">
        <v>765</v>
      </c>
      <c r="E6" s="134" t="s">
        <v>766</v>
      </c>
    </row>
    <row r="7" spans="2:5" x14ac:dyDescent="0.15">
      <c r="B7" s="134">
        <v>4</v>
      </c>
      <c r="C7" s="135">
        <v>43957</v>
      </c>
      <c r="D7" s="134" t="s">
        <v>767</v>
      </c>
      <c r="E7" s="134" t="s">
        <v>768</v>
      </c>
    </row>
    <row r="8" spans="2:5" x14ac:dyDescent="0.15">
      <c r="B8" s="134">
        <v>5</v>
      </c>
      <c r="C8" s="135">
        <v>43961</v>
      </c>
      <c r="D8" s="134" t="s">
        <v>769</v>
      </c>
      <c r="E8" s="134" t="s">
        <v>768</v>
      </c>
    </row>
    <row r="9" spans="2:5" x14ac:dyDescent="0.15">
      <c r="B9" s="134">
        <v>6</v>
      </c>
      <c r="C9" s="135">
        <v>43965</v>
      </c>
      <c r="D9" s="134" t="s">
        <v>770</v>
      </c>
      <c r="E9" s="134" t="s">
        <v>771</v>
      </c>
    </row>
    <row r="10" spans="2:5" x14ac:dyDescent="0.15">
      <c r="B10" s="134">
        <v>7</v>
      </c>
      <c r="C10" s="135">
        <v>43981</v>
      </c>
      <c r="D10" s="134" t="s">
        <v>772</v>
      </c>
      <c r="E10" s="134" t="s">
        <v>773</v>
      </c>
    </row>
    <row r="11" spans="2:5" x14ac:dyDescent="0.15">
      <c r="B11" s="134">
        <v>8</v>
      </c>
      <c r="C11" s="135">
        <v>43985</v>
      </c>
      <c r="D11" s="134" t="s">
        <v>774</v>
      </c>
      <c r="E11" s="134" t="s">
        <v>775</v>
      </c>
    </row>
    <row r="12" spans="2:5" x14ac:dyDescent="0.15">
      <c r="B12" s="134">
        <v>9</v>
      </c>
      <c r="C12" s="135">
        <v>43992</v>
      </c>
      <c r="D12" s="134" t="s">
        <v>776</v>
      </c>
      <c r="E12" s="134" t="s">
        <v>777</v>
      </c>
    </row>
    <row r="13" spans="2:5" ht="37.5" x14ac:dyDescent="0.15">
      <c r="B13" s="134">
        <v>10</v>
      </c>
      <c r="C13" s="135">
        <v>44008</v>
      </c>
      <c r="D13" s="134" t="s">
        <v>778</v>
      </c>
      <c r="E13" s="163" t="s">
        <v>779</v>
      </c>
    </row>
    <row r="14" spans="2:5" x14ac:dyDescent="0.15">
      <c r="B14" s="134">
        <v>11</v>
      </c>
      <c r="C14" s="135">
        <v>44014</v>
      </c>
      <c r="D14" s="134" t="s">
        <v>780</v>
      </c>
      <c r="E14" s="134" t="s">
        <v>781</v>
      </c>
    </row>
    <row r="15" spans="2:5" x14ac:dyDescent="0.15">
      <c r="B15" s="134">
        <v>12</v>
      </c>
      <c r="C15" s="135">
        <v>44015</v>
      </c>
      <c r="D15" s="134" t="s">
        <v>782</v>
      </c>
      <c r="E15" s="134" t="s">
        <v>783</v>
      </c>
    </row>
    <row r="16" spans="2:5" ht="37.5" x14ac:dyDescent="0.15">
      <c r="B16" s="134">
        <v>13</v>
      </c>
      <c r="C16" s="135">
        <v>44022</v>
      </c>
      <c r="D16" s="175" t="s">
        <v>784</v>
      </c>
      <c r="E16" s="163" t="s">
        <v>785</v>
      </c>
    </row>
    <row r="17" spans="2:5" x14ac:dyDescent="0.15">
      <c r="B17" s="134">
        <v>14</v>
      </c>
      <c r="C17" s="135">
        <v>44025</v>
      </c>
      <c r="D17" s="134" t="s">
        <v>786</v>
      </c>
      <c r="E17" s="134" t="s">
        <v>787</v>
      </c>
    </row>
    <row r="18" spans="2:5" ht="37.5" x14ac:dyDescent="0.15">
      <c r="B18" s="134">
        <v>15</v>
      </c>
      <c r="C18" s="135">
        <v>44028</v>
      </c>
      <c r="D18" s="134" t="s">
        <v>793</v>
      </c>
      <c r="E18" s="163" t="s">
        <v>794</v>
      </c>
    </row>
    <row r="19" spans="2:5" x14ac:dyDescent="0.15">
      <c r="B19" s="134">
        <v>16</v>
      </c>
      <c r="C19" s="135">
        <v>44034</v>
      </c>
      <c r="D19" s="134" t="s">
        <v>816</v>
      </c>
      <c r="E19" s="134" t="s">
        <v>817</v>
      </c>
    </row>
    <row r="20" spans="2:5" x14ac:dyDescent="0.15">
      <c r="B20" s="134">
        <v>17</v>
      </c>
      <c r="C20" s="135">
        <v>44035</v>
      </c>
      <c r="D20" s="134" t="s">
        <v>871</v>
      </c>
      <c r="E20" s="134" t="s">
        <v>872</v>
      </c>
    </row>
    <row r="21" spans="2:5" ht="37.5" x14ac:dyDescent="0.15">
      <c r="B21" s="134">
        <v>18</v>
      </c>
      <c r="C21" s="135">
        <v>44049</v>
      </c>
      <c r="D21" s="134" t="s">
        <v>910</v>
      </c>
      <c r="E21" s="163" t="s">
        <v>911</v>
      </c>
    </row>
    <row r="22" spans="2:5" x14ac:dyDescent="0.15">
      <c r="B22" s="134">
        <v>19</v>
      </c>
      <c r="C22" s="135">
        <v>44056</v>
      </c>
      <c r="D22" s="134" t="s">
        <v>936</v>
      </c>
      <c r="E22" s="134" t="s">
        <v>937</v>
      </c>
    </row>
    <row r="23" spans="2:5" x14ac:dyDescent="0.15">
      <c r="B23" s="134">
        <v>20</v>
      </c>
      <c r="C23" s="135">
        <v>44072</v>
      </c>
      <c r="D23" s="175" t="s">
        <v>1020</v>
      </c>
      <c r="E23" s="134" t="s">
        <v>1021</v>
      </c>
    </row>
    <row r="24" spans="2:5" x14ac:dyDescent="0.15">
      <c r="B24" s="134">
        <v>21</v>
      </c>
      <c r="C24" s="135">
        <v>44087</v>
      </c>
      <c r="D24" s="134" t="s">
        <v>1036</v>
      </c>
      <c r="E24" s="134" t="s">
        <v>1037</v>
      </c>
    </row>
    <row r="25" spans="2:5" x14ac:dyDescent="0.15">
      <c r="B25" s="134">
        <v>22</v>
      </c>
      <c r="C25" s="135">
        <v>44100</v>
      </c>
      <c r="D25" s="175" t="s">
        <v>1045</v>
      </c>
      <c r="E25" s="134" t="s">
        <v>1046</v>
      </c>
    </row>
    <row r="26" spans="2:5" ht="37.5" x14ac:dyDescent="0.15">
      <c r="B26" s="134" t="s">
        <v>1055</v>
      </c>
      <c r="C26" s="135">
        <v>44108</v>
      </c>
      <c r="D26" s="175" t="s">
        <v>1093</v>
      </c>
      <c r="E26" s="163" t="s">
        <v>1056</v>
      </c>
    </row>
    <row r="27" spans="2:5" ht="37.5" x14ac:dyDescent="0.15">
      <c r="B27" s="134" t="s">
        <v>1092</v>
      </c>
      <c r="C27" s="135">
        <v>44128</v>
      </c>
      <c r="D27" s="175" t="s">
        <v>1094</v>
      </c>
      <c r="E27" s="163" t="s">
        <v>1095</v>
      </c>
    </row>
    <row r="28" spans="2:5" x14ac:dyDescent="0.15">
      <c r="B28" s="134" t="s">
        <v>1103</v>
      </c>
      <c r="C28" s="135">
        <v>44138</v>
      </c>
      <c r="D28" s="175" t="s">
        <v>1104</v>
      </c>
      <c r="E28" s="163" t="s">
        <v>1105</v>
      </c>
    </row>
    <row r="29" spans="2:5" x14ac:dyDescent="0.15">
      <c r="B29" s="134" t="s">
        <v>1157</v>
      </c>
      <c r="C29" s="135">
        <v>44156</v>
      </c>
      <c r="D29" s="175" t="s">
        <v>1158</v>
      </c>
      <c r="E29" s="163" t="s">
        <v>1159</v>
      </c>
    </row>
    <row r="30" spans="2:5" x14ac:dyDescent="0.15">
      <c r="B30" s="134" t="s">
        <v>1164</v>
      </c>
      <c r="C30" s="135">
        <v>44162</v>
      </c>
      <c r="D30" s="175" t="s">
        <v>1165</v>
      </c>
      <c r="E30" s="163" t="s">
        <v>1166</v>
      </c>
    </row>
    <row r="31" spans="2:5" x14ac:dyDescent="0.15">
      <c r="B31" s="134" t="s">
        <v>1172</v>
      </c>
      <c r="C31" s="135">
        <v>44167</v>
      </c>
      <c r="D31" s="175" t="s">
        <v>1173</v>
      </c>
      <c r="E31" s="163" t="s">
        <v>1174</v>
      </c>
    </row>
    <row r="32" spans="2:5" x14ac:dyDescent="0.15">
      <c r="B32" s="134" t="s">
        <v>1177</v>
      </c>
      <c r="C32" s="135">
        <v>44176</v>
      </c>
      <c r="D32" s="175" t="s">
        <v>1178</v>
      </c>
      <c r="E32" s="163" t="s">
        <v>1179</v>
      </c>
    </row>
    <row r="33" spans="2:5" x14ac:dyDescent="0.15">
      <c r="B33" s="134" t="s">
        <v>1194</v>
      </c>
      <c r="C33" s="135">
        <v>44193</v>
      </c>
      <c r="D33" s="175" t="s">
        <v>1195</v>
      </c>
      <c r="E33" s="163" t="s">
        <v>1196</v>
      </c>
    </row>
    <row r="34" spans="2:5" x14ac:dyDescent="0.15">
      <c r="B34" s="134" t="s">
        <v>1209</v>
      </c>
      <c r="C34" s="135">
        <v>44207</v>
      </c>
      <c r="D34" s="175" t="s">
        <v>1210</v>
      </c>
      <c r="E34" s="163" t="s">
        <v>1211</v>
      </c>
    </row>
    <row r="35" spans="2:5" x14ac:dyDescent="0.15">
      <c r="B35" s="134" t="s">
        <v>1232</v>
      </c>
      <c r="C35" s="135">
        <v>44212</v>
      </c>
      <c r="D35" s="175" t="s">
        <v>1233</v>
      </c>
      <c r="E35" s="163" t="s">
        <v>1234</v>
      </c>
    </row>
    <row r="36" spans="2:5" x14ac:dyDescent="0.15">
      <c r="B36" s="134" t="s">
        <v>1238</v>
      </c>
      <c r="C36" s="135">
        <v>44220</v>
      </c>
      <c r="D36" s="175" t="s">
        <v>1239</v>
      </c>
      <c r="E36" s="163" t="s">
        <v>1240</v>
      </c>
    </row>
    <row r="37" spans="2:5" ht="37.5" x14ac:dyDescent="0.15">
      <c r="B37" s="134" t="s">
        <v>1279</v>
      </c>
      <c r="C37" s="135">
        <v>44241</v>
      </c>
      <c r="D37" s="175" t="s">
        <v>1280</v>
      </c>
      <c r="E37" s="163" t="s">
        <v>1281</v>
      </c>
    </row>
    <row r="38" spans="2:5" ht="37.5" x14ac:dyDescent="0.15">
      <c r="B38" s="134" t="s">
        <v>1312</v>
      </c>
      <c r="C38" s="135">
        <v>44256</v>
      </c>
      <c r="D38" s="175" t="s">
        <v>1313</v>
      </c>
      <c r="E38" s="163" t="s">
        <v>1314</v>
      </c>
    </row>
    <row r="39" spans="2:5" x14ac:dyDescent="0.15">
      <c r="B39" s="134" t="s">
        <v>1344</v>
      </c>
      <c r="C39" s="135">
        <v>44261</v>
      </c>
      <c r="D39" s="175" t="s">
        <v>1346</v>
      </c>
      <c r="E39" s="163" t="s">
        <v>1345</v>
      </c>
    </row>
    <row r="40" spans="2:5" x14ac:dyDescent="0.15">
      <c r="B40" s="134" t="s">
        <v>1355</v>
      </c>
      <c r="C40" s="135">
        <v>44269</v>
      </c>
      <c r="D40" s="175" t="s">
        <v>1356</v>
      </c>
      <c r="E40" s="163" t="s">
        <v>1357</v>
      </c>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2021-03-14T12:40:13Z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